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Sylvie_lab_members_data\Tara\phenotypingData\"/>
    </mc:Choice>
  </mc:AlternateContent>
  <bookViews>
    <workbookView xWindow="0" yWindow="0" windowWidth="20490" windowHeight="7620"/>
  </bookViews>
  <sheets>
    <sheet name="2017-2021_DivPanelW_FHB_Summary" sheetId="1" r:id="rId1"/>
    <sheet name="2017-2021_DivPanelW_LR_Summary" sheetId="2" r:id="rId2"/>
    <sheet name="2017_DivPanelW_AGR_Summary" sheetId="3" r:id="rId3"/>
    <sheet name="2019_DivPanelW_PM_Summary" sheetId="4" r:id="rId4"/>
  </sheets>
  <calcPr calcId="162913"/>
  <extLst>
    <ext uri="GoogleSheetsCustomDataVersion1">
      <go:sheetsCustomData xmlns:go="http://customooxmlschemas.google.com/" r:id="rId8" roundtripDataSignature="AMtx7mhwBgnNbYEtVF4iRUr8j3VnTqyB3Q=="/>
    </ext>
  </extLst>
</workbook>
</file>

<file path=xl/calcChain.xml><?xml version="1.0" encoding="utf-8"?>
<calcChain xmlns="http://schemas.openxmlformats.org/spreadsheetml/2006/main">
  <c r="BC143" i="1" l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190" i="1"/>
  <c r="BC142" i="1" l="1"/>
  <c r="AR401" i="1" l="1"/>
  <c r="AR402" i="1"/>
  <c r="AR400" i="1"/>
  <c r="BU4" i="2" l="1"/>
  <c r="BU192" i="2"/>
  <c r="AV402" i="1" l="1"/>
  <c r="AV401" i="1"/>
  <c r="AV400" i="1"/>
  <c r="AU402" i="1"/>
  <c r="AU401" i="1"/>
  <c r="AU400" i="1"/>
  <c r="AP402" i="1"/>
  <c r="AP401" i="1"/>
  <c r="AP400" i="1"/>
  <c r="AO402" i="1"/>
  <c r="AO401" i="1"/>
  <c r="AO400" i="1"/>
  <c r="AG400" i="1"/>
  <c r="BD5" i="1"/>
  <c r="BE5" i="1"/>
  <c r="BD6" i="1"/>
  <c r="BE6" i="1"/>
  <c r="BD7" i="1"/>
  <c r="BE7" i="1"/>
  <c r="BD8" i="1"/>
  <c r="BE8" i="1"/>
  <c r="BD9" i="1"/>
  <c r="BE9" i="1"/>
  <c r="BD10" i="1"/>
  <c r="BE10" i="1"/>
  <c r="BD11" i="1"/>
  <c r="BE11" i="1"/>
  <c r="BD12" i="1"/>
  <c r="BE12" i="1"/>
  <c r="BD13" i="1"/>
  <c r="BE13" i="1"/>
  <c r="BD14" i="1"/>
  <c r="BE14" i="1"/>
  <c r="BD15" i="1"/>
  <c r="BE15" i="1"/>
  <c r="BD16" i="1"/>
  <c r="BE16" i="1"/>
  <c r="BD17" i="1"/>
  <c r="BE17" i="1"/>
  <c r="BD18" i="1"/>
  <c r="BE18" i="1"/>
  <c r="BD19" i="1"/>
  <c r="BE19" i="1"/>
  <c r="BD20" i="1"/>
  <c r="BE20" i="1"/>
  <c r="BD21" i="1"/>
  <c r="BE21" i="1"/>
  <c r="BD22" i="1"/>
  <c r="BE22" i="1"/>
  <c r="BD23" i="1"/>
  <c r="BE23" i="1"/>
  <c r="BD24" i="1"/>
  <c r="BE24" i="1"/>
  <c r="BD25" i="1"/>
  <c r="BE25" i="1"/>
  <c r="BD26" i="1"/>
  <c r="BE26" i="1"/>
  <c r="BD27" i="1"/>
  <c r="BE27" i="1"/>
  <c r="BD28" i="1"/>
  <c r="BE28" i="1"/>
  <c r="BD29" i="1"/>
  <c r="BE29" i="1"/>
  <c r="BD30" i="1"/>
  <c r="BE30" i="1"/>
  <c r="BD31" i="1"/>
  <c r="BE31" i="1"/>
  <c r="BD32" i="1"/>
  <c r="BE32" i="1"/>
  <c r="BD33" i="1"/>
  <c r="BE33" i="1"/>
  <c r="BD34" i="1"/>
  <c r="BE34" i="1"/>
  <c r="BD35" i="1"/>
  <c r="BE35" i="1"/>
  <c r="BD36" i="1"/>
  <c r="BE36" i="1"/>
  <c r="BD37" i="1"/>
  <c r="BE37" i="1"/>
  <c r="BD38" i="1"/>
  <c r="BE38" i="1"/>
  <c r="BD39" i="1"/>
  <c r="BE39" i="1"/>
  <c r="BD40" i="1"/>
  <c r="BE40" i="1"/>
  <c r="BD41" i="1"/>
  <c r="BE41" i="1"/>
  <c r="BD42" i="1"/>
  <c r="BE42" i="1"/>
  <c r="BD43" i="1"/>
  <c r="BE43" i="1"/>
  <c r="BD44" i="1"/>
  <c r="BE44" i="1"/>
  <c r="BD45" i="1"/>
  <c r="BE45" i="1"/>
  <c r="BD46" i="1"/>
  <c r="BE46" i="1"/>
  <c r="BD47" i="1"/>
  <c r="BE47" i="1"/>
  <c r="BD48" i="1"/>
  <c r="BE48" i="1"/>
  <c r="BD49" i="1"/>
  <c r="BE49" i="1"/>
  <c r="BD50" i="1"/>
  <c r="BE50" i="1"/>
  <c r="BD51" i="1"/>
  <c r="BE51" i="1"/>
  <c r="BD52" i="1"/>
  <c r="BE52" i="1"/>
  <c r="BD53" i="1"/>
  <c r="BE53" i="1"/>
  <c r="BD54" i="1"/>
  <c r="BE54" i="1"/>
  <c r="BD55" i="1"/>
  <c r="BE55" i="1"/>
  <c r="BD56" i="1"/>
  <c r="BE56" i="1"/>
  <c r="BD57" i="1"/>
  <c r="BE57" i="1"/>
  <c r="BD58" i="1"/>
  <c r="BE58" i="1"/>
  <c r="BD59" i="1"/>
  <c r="BE59" i="1"/>
  <c r="BD60" i="1"/>
  <c r="BE60" i="1"/>
  <c r="BD61" i="1"/>
  <c r="BE61" i="1"/>
  <c r="BD62" i="1"/>
  <c r="BE62" i="1"/>
  <c r="BD63" i="1"/>
  <c r="BE63" i="1"/>
  <c r="BD64" i="1"/>
  <c r="BE64" i="1"/>
  <c r="BD65" i="1"/>
  <c r="BE65" i="1"/>
  <c r="BD66" i="1"/>
  <c r="BE66" i="1"/>
  <c r="BD67" i="1"/>
  <c r="BE67" i="1"/>
  <c r="BD68" i="1"/>
  <c r="BE68" i="1"/>
  <c r="BD69" i="1"/>
  <c r="BE69" i="1"/>
  <c r="BD70" i="1"/>
  <c r="BE70" i="1"/>
  <c r="BD71" i="1"/>
  <c r="BE71" i="1"/>
  <c r="BD72" i="1"/>
  <c r="BE72" i="1"/>
  <c r="BD73" i="1"/>
  <c r="BE73" i="1"/>
  <c r="BD74" i="1"/>
  <c r="BE74" i="1"/>
  <c r="BD75" i="1"/>
  <c r="BE75" i="1"/>
  <c r="BD76" i="1"/>
  <c r="BE76" i="1"/>
  <c r="BD77" i="1"/>
  <c r="BE77" i="1"/>
  <c r="BD78" i="1"/>
  <c r="BE78" i="1"/>
  <c r="BD79" i="1"/>
  <c r="BE79" i="1"/>
  <c r="BD80" i="1"/>
  <c r="BE80" i="1"/>
  <c r="BD81" i="1"/>
  <c r="BE81" i="1"/>
  <c r="BD82" i="1"/>
  <c r="BE82" i="1"/>
  <c r="BD83" i="1"/>
  <c r="BE83" i="1"/>
  <c r="BD84" i="1"/>
  <c r="BE84" i="1"/>
  <c r="BD85" i="1"/>
  <c r="BE85" i="1"/>
  <c r="BD86" i="1"/>
  <c r="BE86" i="1"/>
  <c r="BD87" i="1"/>
  <c r="BE87" i="1"/>
  <c r="BD88" i="1"/>
  <c r="BE88" i="1"/>
  <c r="BD89" i="1"/>
  <c r="BE89" i="1"/>
  <c r="BD90" i="1"/>
  <c r="BE90" i="1"/>
  <c r="BD91" i="1"/>
  <c r="BE91" i="1"/>
  <c r="BD92" i="1"/>
  <c r="BE92" i="1"/>
  <c r="BD93" i="1"/>
  <c r="BE93" i="1"/>
  <c r="BD94" i="1"/>
  <c r="BE94" i="1"/>
  <c r="BD95" i="1"/>
  <c r="BE95" i="1"/>
  <c r="BD96" i="1"/>
  <c r="BE96" i="1"/>
  <c r="BD97" i="1"/>
  <c r="BE97" i="1"/>
  <c r="BD98" i="1"/>
  <c r="BE98" i="1"/>
  <c r="BD99" i="1"/>
  <c r="BE99" i="1"/>
  <c r="BD100" i="1"/>
  <c r="BE100" i="1"/>
  <c r="BD101" i="1"/>
  <c r="BE101" i="1"/>
  <c r="BD102" i="1"/>
  <c r="BE102" i="1"/>
  <c r="BD103" i="1"/>
  <c r="BE103" i="1"/>
  <c r="BD104" i="1"/>
  <c r="BE104" i="1"/>
  <c r="BD105" i="1"/>
  <c r="BE105" i="1"/>
  <c r="BD106" i="1"/>
  <c r="BE106" i="1"/>
  <c r="BD107" i="1"/>
  <c r="BE107" i="1"/>
  <c r="BD108" i="1"/>
  <c r="BE108" i="1"/>
  <c r="BD109" i="1"/>
  <c r="BE109" i="1"/>
  <c r="BD110" i="1"/>
  <c r="BE110" i="1"/>
  <c r="BD111" i="1"/>
  <c r="BE111" i="1"/>
  <c r="BD112" i="1"/>
  <c r="BE112" i="1"/>
  <c r="BD113" i="1"/>
  <c r="BE113" i="1"/>
  <c r="BD114" i="1"/>
  <c r="BE114" i="1"/>
  <c r="BD115" i="1"/>
  <c r="BE115" i="1"/>
  <c r="BD116" i="1"/>
  <c r="BE116" i="1"/>
  <c r="BD117" i="1"/>
  <c r="BE117" i="1"/>
  <c r="BD118" i="1"/>
  <c r="BE118" i="1"/>
  <c r="BD119" i="1"/>
  <c r="BE119" i="1"/>
  <c r="BD120" i="1"/>
  <c r="BE120" i="1"/>
  <c r="BD121" i="1"/>
  <c r="BE121" i="1"/>
  <c r="BD122" i="1"/>
  <c r="BE122" i="1"/>
  <c r="BD123" i="1"/>
  <c r="BE123" i="1"/>
  <c r="BD124" i="1"/>
  <c r="BE124" i="1"/>
  <c r="BD125" i="1"/>
  <c r="BE125" i="1"/>
  <c r="BD126" i="1"/>
  <c r="BE126" i="1"/>
  <c r="BD127" i="1"/>
  <c r="BE127" i="1"/>
  <c r="BD128" i="1"/>
  <c r="BE128" i="1"/>
  <c r="BD129" i="1"/>
  <c r="BE129" i="1"/>
  <c r="BD130" i="1"/>
  <c r="BE130" i="1"/>
  <c r="BD131" i="1"/>
  <c r="BE131" i="1"/>
  <c r="BD132" i="1"/>
  <c r="BE132" i="1"/>
  <c r="BD133" i="1"/>
  <c r="BE133" i="1"/>
  <c r="BD134" i="1"/>
  <c r="BE134" i="1"/>
  <c r="BD135" i="1"/>
  <c r="BE135" i="1"/>
  <c r="BD136" i="1"/>
  <c r="BE136" i="1"/>
  <c r="BD137" i="1"/>
  <c r="BE137" i="1"/>
  <c r="BD138" i="1"/>
  <c r="BE138" i="1"/>
  <c r="BD139" i="1"/>
  <c r="BE139" i="1"/>
  <c r="BD140" i="1"/>
  <c r="BE140" i="1"/>
  <c r="BD141" i="1"/>
  <c r="BE141" i="1"/>
  <c r="BD142" i="1"/>
  <c r="BE142" i="1"/>
  <c r="BD143" i="1"/>
  <c r="BE143" i="1"/>
  <c r="BD144" i="1"/>
  <c r="BE144" i="1"/>
  <c r="BD145" i="1"/>
  <c r="BE145" i="1"/>
  <c r="BD146" i="1"/>
  <c r="BE146" i="1"/>
  <c r="BD147" i="1"/>
  <c r="BE147" i="1"/>
  <c r="BD148" i="1"/>
  <c r="BE148" i="1"/>
  <c r="BD149" i="1"/>
  <c r="BE149" i="1"/>
  <c r="BE402" i="1" s="1"/>
  <c r="BD150" i="1"/>
  <c r="BE150" i="1"/>
  <c r="BD151" i="1"/>
  <c r="BE151" i="1"/>
  <c r="BD152" i="1"/>
  <c r="BE152" i="1"/>
  <c r="BD153" i="1"/>
  <c r="BE153" i="1"/>
  <c r="BD154" i="1"/>
  <c r="BE154" i="1"/>
  <c r="BD155" i="1"/>
  <c r="BE155" i="1"/>
  <c r="BD156" i="1"/>
  <c r="BE156" i="1"/>
  <c r="BD157" i="1"/>
  <c r="BE157" i="1"/>
  <c r="BD158" i="1"/>
  <c r="BE158" i="1"/>
  <c r="BD159" i="1"/>
  <c r="BE159" i="1"/>
  <c r="BD160" i="1"/>
  <c r="BE160" i="1"/>
  <c r="BD161" i="1"/>
  <c r="BE161" i="1"/>
  <c r="BD162" i="1"/>
  <c r="BE162" i="1"/>
  <c r="BD163" i="1"/>
  <c r="BE163" i="1"/>
  <c r="BD164" i="1"/>
  <c r="BE164" i="1"/>
  <c r="BD165" i="1"/>
  <c r="BE165" i="1"/>
  <c r="BD166" i="1"/>
  <c r="BE166" i="1"/>
  <c r="BD167" i="1"/>
  <c r="BE167" i="1"/>
  <c r="BD168" i="1"/>
  <c r="BE168" i="1"/>
  <c r="BD169" i="1"/>
  <c r="BE169" i="1"/>
  <c r="BD170" i="1"/>
  <c r="BE170" i="1"/>
  <c r="BD171" i="1"/>
  <c r="BE171" i="1"/>
  <c r="BD172" i="1"/>
  <c r="BE172" i="1"/>
  <c r="BD173" i="1"/>
  <c r="BE173" i="1"/>
  <c r="BD174" i="1"/>
  <c r="BE174" i="1"/>
  <c r="BD175" i="1"/>
  <c r="BE175" i="1"/>
  <c r="BD176" i="1"/>
  <c r="BE176" i="1"/>
  <c r="BD177" i="1"/>
  <c r="BE177" i="1"/>
  <c r="BD178" i="1"/>
  <c r="BE178" i="1"/>
  <c r="BD179" i="1"/>
  <c r="BE179" i="1"/>
  <c r="BD180" i="1"/>
  <c r="BE180" i="1"/>
  <c r="BD181" i="1"/>
  <c r="BE181" i="1"/>
  <c r="BD182" i="1"/>
  <c r="BE182" i="1"/>
  <c r="BD183" i="1"/>
  <c r="BE183" i="1"/>
  <c r="BD184" i="1"/>
  <c r="BE184" i="1"/>
  <c r="BD185" i="1"/>
  <c r="BE185" i="1"/>
  <c r="BD186" i="1"/>
  <c r="BE186" i="1"/>
  <c r="BD187" i="1"/>
  <c r="BE187" i="1"/>
  <c r="BD188" i="1"/>
  <c r="BE188" i="1"/>
  <c r="BD189" i="1"/>
  <c r="BE189" i="1"/>
  <c r="BD190" i="1"/>
  <c r="BE190" i="1"/>
  <c r="BD191" i="1"/>
  <c r="BE191" i="1"/>
  <c r="BD192" i="1"/>
  <c r="BE192" i="1"/>
  <c r="BD193" i="1"/>
  <c r="BE193" i="1"/>
  <c r="BD194" i="1"/>
  <c r="BE194" i="1"/>
  <c r="BD195" i="1"/>
  <c r="BE195" i="1"/>
  <c r="BD196" i="1"/>
  <c r="BE196" i="1"/>
  <c r="BD197" i="1"/>
  <c r="BE197" i="1"/>
  <c r="BD198" i="1"/>
  <c r="BE198" i="1"/>
  <c r="BD199" i="1"/>
  <c r="BE199" i="1"/>
  <c r="BD200" i="1"/>
  <c r="BE200" i="1"/>
  <c r="BD201" i="1"/>
  <c r="BE201" i="1"/>
  <c r="BD202" i="1"/>
  <c r="BE202" i="1"/>
  <c r="BD203" i="1"/>
  <c r="BE203" i="1"/>
  <c r="BD204" i="1"/>
  <c r="BE204" i="1"/>
  <c r="BD205" i="1"/>
  <c r="BE205" i="1"/>
  <c r="BD206" i="1"/>
  <c r="BE206" i="1"/>
  <c r="BD207" i="1"/>
  <c r="BE207" i="1"/>
  <c r="BD208" i="1"/>
  <c r="BE208" i="1"/>
  <c r="BD209" i="1"/>
  <c r="BE209" i="1"/>
  <c r="BD210" i="1"/>
  <c r="BE210" i="1"/>
  <c r="BD211" i="1"/>
  <c r="BE211" i="1"/>
  <c r="BD212" i="1"/>
  <c r="BE212" i="1"/>
  <c r="BD213" i="1"/>
  <c r="BE213" i="1"/>
  <c r="BD214" i="1"/>
  <c r="BE214" i="1"/>
  <c r="BD215" i="1"/>
  <c r="BE215" i="1"/>
  <c r="BD216" i="1"/>
  <c r="BE216" i="1"/>
  <c r="BD218" i="1"/>
  <c r="BE218" i="1"/>
  <c r="BD219" i="1"/>
  <c r="BE219" i="1"/>
  <c r="BD220" i="1"/>
  <c r="BE220" i="1"/>
  <c r="BD221" i="1"/>
  <c r="BE221" i="1"/>
  <c r="BD222" i="1"/>
  <c r="BE222" i="1"/>
  <c r="BD223" i="1"/>
  <c r="BE223" i="1"/>
  <c r="BD224" i="1"/>
  <c r="BE224" i="1"/>
  <c r="BD225" i="1"/>
  <c r="BE225" i="1"/>
  <c r="BD226" i="1"/>
  <c r="BE226" i="1"/>
  <c r="BD227" i="1"/>
  <c r="BE227" i="1"/>
  <c r="BD228" i="1"/>
  <c r="BE228" i="1"/>
  <c r="BD229" i="1"/>
  <c r="BE229" i="1"/>
  <c r="BD230" i="1"/>
  <c r="BE230" i="1"/>
  <c r="BD231" i="1"/>
  <c r="BE231" i="1"/>
  <c r="BD232" i="1"/>
  <c r="BE232" i="1"/>
  <c r="BD233" i="1"/>
  <c r="BE233" i="1"/>
  <c r="BD234" i="1"/>
  <c r="BE234" i="1"/>
  <c r="BD235" i="1"/>
  <c r="BE235" i="1"/>
  <c r="BD236" i="1"/>
  <c r="BE236" i="1"/>
  <c r="BD237" i="1"/>
  <c r="BE237" i="1"/>
  <c r="BD238" i="1"/>
  <c r="BE238" i="1"/>
  <c r="BD239" i="1"/>
  <c r="BE239" i="1"/>
  <c r="BD240" i="1"/>
  <c r="BE240" i="1"/>
  <c r="BD241" i="1"/>
  <c r="BE241" i="1"/>
  <c r="BD242" i="1"/>
  <c r="BE242" i="1"/>
  <c r="BD243" i="1"/>
  <c r="BE243" i="1"/>
  <c r="BD244" i="1"/>
  <c r="BE244" i="1"/>
  <c r="BD245" i="1"/>
  <c r="BE245" i="1"/>
  <c r="BD246" i="1"/>
  <c r="BE246" i="1"/>
  <c r="BD247" i="1"/>
  <c r="BE247" i="1"/>
  <c r="BD248" i="1"/>
  <c r="BE248" i="1"/>
  <c r="BD249" i="1"/>
  <c r="BE249" i="1"/>
  <c r="BD250" i="1"/>
  <c r="BE250" i="1"/>
  <c r="BD251" i="1"/>
  <c r="BE251" i="1"/>
  <c r="BD252" i="1"/>
  <c r="BE252" i="1"/>
  <c r="BD253" i="1"/>
  <c r="BE253" i="1"/>
  <c r="BD254" i="1"/>
  <c r="BE254" i="1"/>
  <c r="BD255" i="1"/>
  <c r="BE255" i="1"/>
  <c r="BD256" i="1"/>
  <c r="BE256" i="1"/>
  <c r="BD257" i="1"/>
  <c r="BE257" i="1"/>
  <c r="BD258" i="1"/>
  <c r="BE258" i="1"/>
  <c r="BD259" i="1"/>
  <c r="BE259" i="1"/>
  <c r="BD260" i="1"/>
  <c r="BE260" i="1"/>
  <c r="BD261" i="1"/>
  <c r="BE261" i="1"/>
  <c r="BD263" i="1"/>
  <c r="BE263" i="1"/>
  <c r="BD264" i="1"/>
  <c r="BE264" i="1"/>
  <c r="BD265" i="1"/>
  <c r="BE265" i="1"/>
  <c r="BD266" i="1"/>
  <c r="BE266" i="1"/>
  <c r="BD267" i="1"/>
  <c r="BE267" i="1"/>
  <c r="BD268" i="1"/>
  <c r="BE268" i="1"/>
  <c r="BD269" i="1"/>
  <c r="BE269" i="1"/>
  <c r="BD270" i="1"/>
  <c r="BE270" i="1"/>
  <c r="BD271" i="1"/>
  <c r="BE271" i="1"/>
  <c r="BD272" i="1"/>
  <c r="BE272" i="1"/>
  <c r="BD273" i="1"/>
  <c r="BE273" i="1"/>
  <c r="BD274" i="1"/>
  <c r="BE274" i="1"/>
  <c r="BD275" i="1"/>
  <c r="BE275" i="1"/>
  <c r="BD276" i="1"/>
  <c r="BE276" i="1"/>
  <c r="BD277" i="1"/>
  <c r="BE277" i="1"/>
  <c r="BD278" i="1"/>
  <c r="BE278" i="1"/>
  <c r="BD279" i="1"/>
  <c r="BE279" i="1"/>
  <c r="BD280" i="1"/>
  <c r="BE280" i="1"/>
  <c r="BD281" i="1"/>
  <c r="BE281" i="1"/>
  <c r="BD282" i="1"/>
  <c r="BE282" i="1"/>
  <c r="BD283" i="1"/>
  <c r="BE283" i="1"/>
  <c r="BD285" i="1"/>
  <c r="BE285" i="1"/>
  <c r="BD286" i="1"/>
  <c r="BE286" i="1"/>
  <c r="BD287" i="1"/>
  <c r="BE287" i="1"/>
  <c r="BD288" i="1"/>
  <c r="BE288" i="1"/>
  <c r="BD289" i="1"/>
  <c r="BE289" i="1"/>
  <c r="BF289" i="1"/>
  <c r="BD290" i="1"/>
  <c r="BE290" i="1"/>
  <c r="BD291" i="1"/>
  <c r="BE291" i="1"/>
  <c r="BD292" i="1"/>
  <c r="BE292" i="1"/>
  <c r="BD293" i="1"/>
  <c r="BE293" i="1"/>
  <c r="BD294" i="1"/>
  <c r="BE294" i="1"/>
  <c r="BD295" i="1"/>
  <c r="BE295" i="1"/>
  <c r="BD296" i="1"/>
  <c r="BE296" i="1"/>
  <c r="BD297" i="1"/>
  <c r="BE297" i="1"/>
  <c r="BD298" i="1"/>
  <c r="BE298" i="1"/>
  <c r="BD299" i="1"/>
  <c r="BE299" i="1"/>
  <c r="BD300" i="1"/>
  <c r="BE300" i="1"/>
  <c r="BD301" i="1"/>
  <c r="BE301" i="1"/>
  <c r="BD302" i="1"/>
  <c r="BE302" i="1"/>
  <c r="BD303" i="1"/>
  <c r="BE303" i="1"/>
  <c r="BD304" i="1"/>
  <c r="BE304" i="1"/>
  <c r="BD305" i="1"/>
  <c r="BE305" i="1"/>
  <c r="BD306" i="1"/>
  <c r="BE306" i="1"/>
  <c r="BD307" i="1"/>
  <c r="BE307" i="1"/>
  <c r="BD308" i="1"/>
  <c r="BE308" i="1"/>
  <c r="BD309" i="1"/>
  <c r="BE309" i="1"/>
  <c r="BD310" i="1"/>
  <c r="BE310" i="1"/>
  <c r="BD311" i="1"/>
  <c r="BE311" i="1"/>
  <c r="BD312" i="1"/>
  <c r="BE312" i="1"/>
  <c r="BD313" i="1"/>
  <c r="BE313" i="1"/>
  <c r="BD314" i="1"/>
  <c r="BE314" i="1"/>
  <c r="BD315" i="1"/>
  <c r="BE315" i="1"/>
  <c r="BD316" i="1"/>
  <c r="BE316" i="1"/>
  <c r="BD317" i="1"/>
  <c r="BE317" i="1"/>
  <c r="BD318" i="1"/>
  <c r="BE318" i="1"/>
  <c r="BD319" i="1"/>
  <c r="BE319" i="1"/>
  <c r="BD320" i="1"/>
  <c r="BE320" i="1"/>
  <c r="BD321" i="1"/>
  <c r="BE321" i="1"/>
  <c r="BD322" i="1"/>
  <c r="BE322" i="1"/>
  <c r="BD323" i="1"/>
  <c r="BE323" i="1"/>
  <c r="BD324" i="1"/>
  <c r="BE324" i="1"/>
  <c r="BD325" i="1"/>
  <c r="BE325" i="1"/>
  <c r="BD326" i="1"/>
  <c r="BE326" i="1"/>
  <c r="BD327" i="1"/>
  <c r="BE327" i="1"/>
  <c r="BD328" i="1"/>
  <c r="BE328" i="1"/>
  <c r="BD329" i="1"/>
  <c r="BE329" i="1"/>
  <c r="BD330" i="1"/>
  <c r="BE330" i="1"/>
  <c r="BD331" i="1"/>
  <c r="BE331" i="1"/>
  <c r="BD332" i="1"/>
  <c r="BE332" i="1"/>
  <c r="BD333" i="1"/>
  <c r="BE333" i="1"/>
  <c r="BD334" i="1"/>
  <c r="BE334" i="1"/>
  <c r="BD335" i="1"/>
  <c r="BE335" i="1"/>
  <c r="BD336" i="1"/>
  <c r="BE336" i="1"/>
  <c r="BD337" i="1"/>
  <c r="BE337" i="1"/>
  <c r="BD338" i="1"/>
  <c r="BE338" i="1"/>
  <c r="BD339" i="1"/>
  <c r="BE339" i="1"/>
  <c r="BD340" i="1"/>
  <c r="BE340" i="1"/>
  <c r="BF340" i="1"/>
  <c r="BD341" i="1"/>
  <c r="BE341" i="1"/>
  <c r="BD342" i="1"/>
  <c r="BE342" i="1"/>
  <c r="BD343" i="1"/>
  <c r="BE343" i="1"/>
  <c r="BD344" i="1"/>
  <c r="BE344" i="1"/>
  <c r="BD345" i="1"/>
  <c r="BE345" i="1"/>
  <c r="BD346" i="1"/>
  <c r="BE346" i="1"/>
  <c r="BD347" i="1"/>
  <c r="BE347" i="1"/>
  <c r="BD348" i="1"/>
  <c r="BE348" i="1"/>
  <c r="BD349" i="1"/>
  <c r="BE349" i="1"/>
  <c r="BD350" i="1"/>
  <c r="BE350" i="1"/>
  <c r="BD351" i="1"/>
  <c r="BE351" i="1"/>
  <c r="BD352" i="1"/>
  <c r="BE352" i="1"/>
  <c r="BD353" i="1"/>
  <c r="BE353" i="1"/>
  <c r="BD354" i="1"/>
  <c r="BE354" i="1"/>
  <c r="BD355" i="1"/>
  <c r="BE355" i="1"/>
  <c r="BD356" i="1"/>
  <c r="BE356" i="1"/>
  <c r="BD357" i="1"/>
  <c r="BE357" i="1"/>
  <c r="BD358" i="1"/>
  <c r="BE358" i="1"/>
  <c r="BD359" i="1"/>
  <c r="BE359" i="1"/>
  <c r="BD360" i="1"/>
  <c r="BE360" i="1"/>
  <c r="BD361" i="1"/>
  <c r="BE361" i="1"/>
  <c r="BD362" i="1"/>
  <c r="BE362" i="1"/>
  <c r="BD363" i="1"/>
  <c r="BE363" i="1"/>
  <c r="BD364" i="1"/>
  <c r="BE364" i="1"/>
  <c r="BD365" i="1"/>
  <c r="BE365" i="1"/>
  <c r="BD366" i="1"/>
  <c r="BE366" i="1"/>
  <c r="BD367" i="1"/>
  <c r="BE367" i="1"/>
  <c r="BD368" i="1"/>
  <c r="BE368" i="1"/>
  <c r="BD369" i="1"/>
  <c r="BE369" i="1"/>
  <c r="BD370" i="1"/>
  <c r="BE370" i="1"/>
  <c r="BD371" i="1"/>
  <c r="BE371" i="1"/>
  <c r="BD372" i="1"/>
  <c r="BE372" i="1"/>
  <c r="BD373" i="1"/>
  <c r="BE373" i="1"/>
  <c r="BD374" i="1"/>
  <c r="BE374" i="1"/>
  <c r="BD375" i="1"/>
  <c r="BE375" i="1"/>
  <c r="BD376" i="1"/>
  <c r="BE376" i="1"/>
  <c r="BD377" i="1"/>
  <c r="BE377" i="1"/>
  <c r="BD378" i="1"/>
  <c r="BE378" i="1"/>
  <c r="BD379" i="1"/>
  <c r="BE379" i="1"/>
  <c r="BD380" i="1"/>
  <c r="BE380" i="1"/>
  <c r="BD381" i="1"/>
  <c r="BE381" i="1"/>
  <c r="BD382" i="1"/>
  <c r="BE382" i="1"/>
  <c r="BD383" i="1"/>
  <c r="BE383" i="1"/>
  <c r="BD384" i="1"/>
  <c r="BE384" i="1"/>
  <c r="BD385" i="1"/>
  <c r="BE385" i="1"/>
  <c r="BD386" i="1"/>
  <c r="BE386" i="1"/>
  <c r="BD387" i="1"/>
  <c r="BE387" i="1"/>
  <c r="BD388" i="1"/>
  <c r="BE388" i="1"/>
  <c r="BD389" i="1"/>
  <c r="BE389" i="1"/>
  <c r="BD390" i="1"/>
  <c r="BE390" i="1"/>
  <c r="BD391" i="1"/>
  <c r="BE391" i="1"/>
  <c r="BD392" i="1"/>
  <c r="BE392" i="1"/>
  <c r="BD393" i="1"/>
  <c r="BE393" i="1"/>
  <c r="BD394" i="1"/>
  <c r="BE394" i="1"/>
  <c r="BD395" i="1"/>
  <c r="BE395" i="1"/>
  <c r="BD396" i="1"/>
  <c r="BE396" i="1"/>
  <c r="BD397" i="1"/>
  <c r="BE397" i="1"/>
  <c r="BD398" i="1"/>
  <c r="BE398" i="1"/>
  <c r="BE4" i="1"/>
  <c r="BE401" i="1" s="1"/>
  <c r="BD4" i="1"/>
  <c r="BD400" i="1" s="1"/>
  <c r="AZ143" i="1"/>
  <c r="AZ402" i="1" s="1"/>
  <c r="BA143" i="1"/>
  <c r="AZ144" i="1"/>
  <c r="BA144" i="1"/>
  <c r="AZ145" i="1"/>
  <c r="BA145" i="1"/>
  <c r="AZ146" i="1"/>
  <c r="BA146" i="1"/>
  <c r="AZ147" i="1"/>
  <c r="BA147" i="1"/>
  <c r="AZ148" i="1"/>
  <c r="BA148" i="1"/>
  <c r="AZ149" i="1"/>
  <c r="BA149" i="1"/>
  <c r="AZ150" i="1"/>
  <c r="BA150" i="1"/>
  <c r="AZ151" i="1"/>
  <c r="BA151" i="1"/>
  <c r="AZ152" i="1"/>
  <c r="BA152" i="1"/>
  <c r="AZ153" i="1"/>
  <c r="BA153" i="1"/>
  <c r="AZ154" i="1"/>
  <c r="BA154" i="1"/>
  <c r="AZ155" i="1"/>
  <c r="BA155" i="1"/>
  <c r="AZ156" i="1"/>
  <c r="BA156" i="1"/>
  <c r="AZ190" i="1"/>
  <c r="BA190" i="1"/>
  <c r="AZ191" i="1"/>
  <c r="BA191" i="1"/>
  <c r="AZ192" i="1"/>
  <c r="BA192" i="1"/>
  <c r="AZ193" i="1"/>
  <c r="BA193" i="1"/>
  <c r="AZ194" i="1"/>
  <c r="BA194" i="1"/>
  <c r="AZ195" i="1"/>
  <c r="BA195" i="1"/>
  <c r="AZ196" i="1"/>
  <c r="BA196" i="1"/>
  <c r="AZ197" i="1"/>
  <c r="BA197" i="1"/>
  <c r="BB197" i="1"/>
  <c r="AZ198" i="1"/>
  <c r="BA198" i="1"/>
  <c r="AZ199" i="1"/>
  <c r="BA199" i="1"/>
  <c r="AZ200" i="1"/>
  <c r="BA200" i="1"/>
  <c r="AZ201" i="1"/>
  <c r="BA201" i="1"/>
  <c r="AZ202" i="1"/>
  <c r="BA202" i="1"/>
  <c r="AZ203" i="1"/>
  <c r="BA203" i="1"/>
  <c r="AZ204" i="1"/>
  <c r="BA204" i="1"/>
  <c r="AZ205" i="1"/>
  <c r="BA205" i="1"/>
  <c r="AZ206" i="1"/>
  <c r="BA206" i="1"/>
  <c r="AZ207" i="1"/>
  <c r="BA207" i="1"/>
  <c r="AZ208" i="1"/>
  <c r="BA208" i="1"/>
  <c r="AZ209" i="1"/>
  <c r="BA209" i="1"/>
  <c r="AZ210" i="1"/>
  <c r="BA210" i="1"/>
  <c r="AZ211" i="1"/>
  <c r="BA211" i="1"/>
  <c r="AZ212" i="1"/>
  <c r="BA212" i="1"/>
  <c r="AZ213" i="1"/>
  <c r="BA213" i="1"/>
  <c r="AZ214" i="1"/>
  <c r="BA214" i="1"/>
  <c r="AZ215" i="1"/>
  <c r="BA215" i="1"/>
  <c r="AZ216" i="1"/>
  <c r="BA216" i="1"/>
  <c r="AZ218" i="1"/>
  <c r="BA218" i="1"/>
  <c r="AZ219" i="1"/>
  <c r="BA219" i="1"/>
  <c r="AZ220" i="1"/>
  <c r="BA220" i="1"/>
  <c r="AZ221" i="1"/>
  <c r="BA221" i="1"/>
  <c r="AZ222" i="1"/>
  <c r="BA222" i="1"/>
  <c r="AZ223" i="1"/>
  <c r="BA223" i="1"/>
  <c r="AZ224" i="1"/>
  <c r="BA224" i="1"/>
  <c r="AZ225" i="1"/>
  <c r="BA225" i="1"/>
  <c r="AZ226" i="1"/>
  <c r="BA226" i="1"/>
  <c r="AZ227" i="1"/>
  <c r="BA227" i="1"/>
  <c r="AZ228" i="1"/>
  <c r="BA228" i="1"/>
  <c r="AZ229" i="1"/>
  <c r="BA229" i="1"/>
  <c r="AZ230" i="1"/>
  <c r="BA230" i="1"/>
  <c r="AZ231" i="1"/>
  <c r="BA231" i="1"/>
  <c r="AZ232" i="1"/>
  <c r="BA232" i="1"/>
  <c r="AZ233" i="1"/>
  <c r="BA233" i="1"/>
  <c r="AZ234" i="1"/>
  <c r="BA234" i="1"/>
  <c r="AZ235" i="1"/>
  <c r="BA235" i="1"/>
  <c r="AZ236" i="1"/>
  <c r="BA236" i="1"/>
  <c r="AZ237" i="1"/>
  <c r="BA237" i="1"/>
  <c r="AZ238" i="1"/>
  <c r="BA238" i="1"/>
  <c r="AZ239" i="1"/>
  <c r="BA239" i="1"/>
  <c r="AZ240" i="1"/>
  <c r="BA240" i="1"/>
  <c r="AZ241" i="1"/>
  <c r="BA241" i="1"/>
  <c r="AZ242" i="1"/>
  <c r="BA242" i="1"/>
  <c r="AZ243" i="1"/>
  <c r="BA243" i="1"/>
  <c r="AZ244" i="1"/>
  <c r="BA244" i="1"/>
  <c r="AZ245" i="1"/>
  <c r="BA245" i="1"/>
  <c r="AZ246" i="1"/>
  <c r="BA246" i="1"/>
  <c r="AZ247" i="1"/>
  <c r="BA247" i="1"/>
  <c r="AZ248" i="1"/>
  <c r="BA248" i="1"/>
  <c r="AZ249" i="1"/>
  <c r="BA249" i="1"/>
  <c r="AZ250" i="1"/>
  <c r="BA250" i="1"/>
  <c r="AZ251" i="1"/>
  <c r="BA251" i="1"/>
  <c r="AZ252" i="1"/>
  <c r="BA252" i="1"/>
  <c r="AZ253" i="1"/>
  <c r="BA253" i="1"/>
  <c r="AZ254" i="1"/>
  <c r="BA254" i="1"/>
  <c r="AZ255" i="1"/>
  <c r="BA255" i="1"/>
  <c r="AZ256" i="1"/>
  <c r="BA256" i="1"/>
  <c r="AZ257" i="1"/>
  <c r="BA257" i="1"/>
  <c r="AZ258" i="1"/>
  <c r="BA258" i="1"/>
  <c r="AZ259" i="1"/>
  <c r="BA259" i="1"/>
  <c r="AZ260" i="1"/>
  <c r="BA260" i="1"/>
  <c r="AZ261" i="1"/>
  <c r="BA261" i="1"/>
  <c r="AZ263" i="1"/>
  <c r="BA263" i="1"/>
  <c r="AZ264" i="1"/>
  <c r="BA264" i="1"/>
  <c r="AZ265" i="1"/>
  <c r="BA265" i="1"/>
  <c r="AZ266" i="1"/>
  <c r="BA266" i="1"/>
  <c r="AZ267" i="1"/>
  <c r="BA267" i="1"/>
  <c r="AZ268" i="1"/>
  <c r="BA268" i="1"/>
  <c r="AZ269" i="1"/>
  <c r="BA269" i="1"/>
  <c r="AZ270" i="1"/>
  <c r="BA270" i="1"/>
  <c r="AZ271" i="1"/>
  <c r="BA271" i="1"/>
  <c r="AZ272" i="1"/>
  <c r="BA272" i="1"/>
  <c r="AZ273" i="1"/>
  <c r="BA273" i="1"/>
  <c r="AZ274" i="1"/>
  <c r="BA274" i="1"/>
  <c r="AZ275" i="1"/>
  <c r="BA275" i="1"/>
  <c r="AZ276" i="1"/>
  <c r="BA276" i="1"/>
  <c r="AZ277" i="1"/>
  <c r="BA277" i="1"/>
  <c r="AZ278" i="1"/>
  <c r="BA278" i="1"/>
  <c r="AZ279" i="1"/>
  <c r="BA279" i="1"/>
  <c r="AZ280" i="1"/>
  <c r="BA280" i="1"/>
  <c r="AZ281" i="1"/>
  <c r="BA281" i="1"/>
  <c r="AZ282" i="1"/>
  <c r="BA282" i="1"/>
  <c r="AZ283" i="1"/>
  <c r="BA283" i="1"/>
  <c r="AZ285" i="1"/>
  <c r="BA285" i="1"/>
  <c r="AZ286" i="1"/>
  <c r="BA286" i="1"/>
  <c r="AZ287" i="1"/>
  <c r="BA287" i="1"/>
  <c r="AZ288" i="1"/>
  <c r="BA288" i="1"/>
  <c r="AZ289" i="1"/>
  <c r="BA289" i="1"/>
  <c r="AZ290" i="1"/>
  <c r="BA290" i="1"/>
  <c r="AZ291" i="1"/>
  <c r="BA291" i="1"/>
  <c r="AZ292" i="1"/>
  <c r="BA292" i="1"/>
  <c r="AZ293" i="1"/>
  <c r="BA293" i="1"/>
  <c r="AZ294" i="1"/>
  <c r="BA294" i="1"/>
  <c r="AZ295" i="1"/>
  <c r="BA295" i="1"/>
  <c r="AZ296" i="1"/>
  <c r="BA296" i="1"/>
  <c r="AZ297" i="1"/>
  <c r="BA297" i="1"/>
  <c r="AZ298" i="1"/>
  <c r="BA298" i="1"/>
  <c r="AZ299" i="1"/>
  <c r="BA299" i="1"/>
  <c r="AZ300" i="1"/>
  <c r="BA300" i="1"/>
  <c r="AZ301" i="1"/>
  <c r="BA301" i="1"/>
  <c r="AZ302" i="1"/>
  <c r="BA302" i="1"/>
  <c r="AZ303" i="1"/>
  <c r="BA303" i="1"/>
  <c r="AZ304" i="1"/>
  <c r="BA304" i="1"/>
  <c r="AZ305" i="1"/>
  <c r="BA305" i="1"/>
  <c r="AZ306" i="1"/>
  <c r="BA306" i="1"/>
  <c r="AZ307" i="1"/>
  <c r="BA307" i="1"/>
  <c r="AZ308" i="1"/>
  <c r="BA308" i="1"/>
  <c r="AZ309" i="1"/>
  <c r="BA309" i="1"/>
  <c r="AZ310" i="1"/>
  <c r="BA310" i="1"/>
  <c r="AZ311" i="1"/>
  <c r="BA311" i="1"/>
  <c r="AZ312" i="1"/>
  <c r="BA312" i="1"/>
  <c r="AZ313" i="1"/>
  <c r="BA313" i="1"/>
  <c r="AZ314" i="1"/>
  <c r="BA314" i="1"/>
  <c r="BB314" i="1"/>
  <c r="AZ315" i="1"/>
  <c r="BA315" i="1"/>
  <c r="AZ316" i="1"/>
  <c r="BA316" i="1"/>
  <c r="AZ317" i="1"/>
  <c r="BA317" i="1"/>
  <c r="AZ318" i="1"/>
  <c r="BA318" i="1"/>
  <c r="AZ319" i="1"/>
  <c r="BA319" i="1"/>
  <c r="AZ320" i="1"/>
  <c r="BA320" i="1"/>
  <c r="AZ321" i="1"/>
  <c r="BA321" i="1"/>
  <c r="AZ322" i="1"/>
  <c r="BA322" i="1"/>
  <c r="AZ323" i="1"/>
  <c r="BA323" i="1"/>
  <c r="AZ324" i="1"/>
  <c r="BA324" i="1"/>
  <c r="AZ325" i="1"/>
  <c r="BA325" i="1"/>
  <c r="AZ326" i="1"/>
  <c r="BA326" i="1"/>
  <c r="AZ327" i="1"/>
  <c r="BA327" i="1"/>
  <c r="AZ328" i="1"/>
  <c r="BA328" i="1"/>
  <c r="AZ329" i="1"/>
  <c r="BA329" i="1"/>
  <c r="AZ330" i="1"/>
  <c r="BA330" i="1"/>
  <c r="AZ331" i="1"/>
  <c r="BA331" i="1"/>
  <c r="AZ332" i="1"/>
  <c r="BA332" i="1"/>
  <c r="AZ333" i="1"/>
  <c r="BA333" i="1"/>
  <c r="AZ334" i="1"/>
  <c r="BA334" i="1"/>
  <c r="AZ335" i="1"/>
  <c r="BA335" i="1"/>
  <c r="AZ336" i="1"/>
  <c r="BA336" i="1"/>
  <c r="AZ337" i="1"/>
  <c r="BA337" i="1"/>
  <c r="AZ338" i="1"/>
  <c r="BA338" i="1"/>
  <c r="AZ339" i="1"/>
  <c r="BA339" i="1"/>
  <c r="AZ340" i="1"/>
  <c r="BA340" i="1"/>
  <c r="AZ341" i="1"/>
  <c r="BA341" i="1"/>
  <c r="AZ342" i="1"/>
  <c r="BA342" i="1"/>
  <c r="AZ343" i="1"/>
  <c r="BA343" i="1"/>
  <c r="AZ344" i="1"/>
  <c r="BA344" i="1"/>
  <c r="AZ345" i="1"/>
  <c r="BA345" i="1"/>
  <c r="AZ346" i="1"/>
  <c r="BA346" i="1"/>
  <c r="AZ347" i="1"/>
  <c r="BA347" i="1"/>
  <c r="AZ348" i="1"/>
  <c r="BA348" i="1"/>
  <c r="AZ349" i="1"/>
  <c r="BA349" i="1"/>
  <c r="AZ350" i="1"/>
  <c r="BA350" i="1"/>
  <c r="AZ351" i="1"/>
  <c r="BA351" i="1"/>
  <c r="AZ352" i="1"/>
  <c r="BA352" i="1"/>
  <c r="AZ353" i="1"/>
  <c r="BA353" i="1"/>
  <c r="AZ354" i="1"/>
  <c r="BA354" i="1"/>
  <c r="AZ355" i="1"/>
  <c r="BA355" i="1"/>
  <c r="AZ356" i="1"/>
  <c r="BA356" i="1"/>
  <c r="AZ357" i="1"/>
  <c r="BA357" i="1"/>
  <c r="AZ358" i="1"/>
  <c r="BA358" i="1"/>
  <c r="AZ359" i="1"/>
  <c r="BA359" i="1"/>
  <c r="AZ360" i="1"/>
  <c r="BA360" i="1"/>
  <c r="AZ361" i="1"/>
  <c r="BA361" i="1"/>
  <c r="AZ362" i="1"/>
  <c r="BA362" i="1"/>
  <c r="AZ363" i="1"/>
  <c r="BA363" i="1"/>
  <c r="AZ364" i="1"/>
  <c r="BA364" i="1"/>
  <c r="AZ365" i="1"/>
  <c r="BA365" i="1"/>
  <c r="AZ366" i="1"/>
  <c r="BA366" i="1"/>
  <c r="AZ367" i="1"/>
  <c r="BA367" i="1"/>
  <c r="AZ368" i="1"/>
  <c r="BA368" i="1"/>
  <c r="AZ369" i="1"/>
  <c r="BA369" i="1"/>
  <c r="AZ370" i="1"/>
  <c r="BA370" i="1"/>
  <c r="AZ371" i="1"/>
  <c r="BA371" i="1"/>
  <c r="AZ372" i="1"/>
  <c r="BA372" i="1"/>
  <c r="AZ373" i="1"/>
  <c r="BA373" i="1"/>
  <c r="AZ374" i="1"/>
  <c r="BA374" i="1"/>
  <c r="AZ375" i="1"/>
  <c r="BA375" i="1"/>
  <c r="AZ376" i="1"/>
  <c r="BA376" i="1"/>
  <c r="AZ377" i="1"/>
  <c r="BA377" i="1"/>
  <c r="AZ378" i="1"/>
  <c r="BA378" i="1"/>
  <c r="AZ379" i="1"/>
  <c r="BA379" i="1"/>
  <c r="AZ380" i="1"/>
  <c r="BA380" i="1"/>
  <c r="AZ381" i="1"/>
  <c r="BA381" i="1"/>
  <c r="AZ382" i="1"/>
  <c r="BA382" i="1"/>
  <c r="AZ383" i="1"/>
  <c r="BA383" i="1"/>
  <c r="AZ384" i="1"/>
  <c r="BA384" i="1"/>
  <c r="AZ385" i="1"/>
  <c r="BA385" i="1"/>
  <c r="AZ386" i="1"/>
  <c r="BA386" i="1"/>
  <c r="AZ387" i="1"/>
  <c r="BA387" i="1"/>
  <c r="AZ388" i="1"/>
  <c r="BA388" i="1"/>
  <c r="AZ389" i="1"/>
  <c r="BA389" i="1"/>
  <c r="AZ390" i="1"/>
  <c r="BA390" i="1"/>
  <c r="AZ391" i="1"/>
  <c r="BA391" i="1"/>
  <c r="AZ392" i="1"/>
  <c r="BA392" i="1"/>
  <c r="AZ393" i="1"/>
  <c r="BA393" i="1"/>
  <c r="AZ394" i="1"/>
  <c r="BA394" i="1"/>
  <c r="AZ395" i="1"/>
  <c r="BA395" i="1"/>
  <c r="AZ396" i="1"/>
  <c r="BA396" i="1"/>
  <c r="AZ397" i="1"/>
  <c r="BA397" i="1"/>
  <c r="AZ398" i="1"/>
  <c r="BA398" i="1"/>
  <c r="BA142" i="1"/>
  <c r="BA402" i="1" s="1"/>
  <c r="AZ142" i="1"/>
  <c r="AZ401" i="1" s="1"/>
  <c r="AW398" i="1"/>
  <c r="AW397" i="1"/>
  <c r="AW396" i="1"/>
  <c r="AW395" i="1"/>
  <c r="AW394" i="1"/>
  <c r="AW393" i="1"/>
  <c r="AW392" i="1"/>
  <c r="AW391" i="1"/>
  <c r="AW390" i="1"/>
  <c r="AW389" i="1"/>
  <c r="AW388" i="1"/>
  <c r="AW387" i="1"/>
  <c r="AW386" i="1"/>
  <c r="AW385" i="1"/>
  <c r="AW384" i="1"/>
  <c r="AW383" i="1"/>
  <c r="AW382" i="1"/>
  <c r="AW381" i="1"/>
  <c r="AW380" i="1"/>
  <c r="AW379" i="1"/>
  <c r="AW378" i="1"/>
  <c r="AW377" i="1"/>
  <c r="AW376" i="1"/>
  <c r="AW375" i="1"/>
  <c r="AW374" i="1"/>
  <c r="AW373" i="1"/>
  <c r="AW372" i="1"/>
  <c r="AW371" i="1"/>
  <c r="AW370" i="1"/>
  <c r="AW369" i="1"/>
  <c r="AW368" i="1"/>
  <c r="AW367" i="1"/>
  <c r="AW366" i="1"/>
  <c r="AW365" i="1"/>
  <c r="AW364" i="1"/>
  <c r="AW363" i="1"/>
  <c r="AW362" i="1"/>
  <c r="AW361" i="1"/>
  <c r="AW360" i="1"/>
  <c r="AW359" i="1"/>
  <c r="AW358" i="1"/>
  <c r="AW357" i="1"/>
  <c r="AW356" i="1"/>
  <c r="AW355" i="1"/>
  <c r="AW354" i="1"/>
  <c r="AW353" i="1"/>
  <c r="AW352" i="1"/>
  <c r="AW351" i="1"/>
  <c r="AW349" i="1"/>
  <c r="AW347" i="1"/>
  <c r="AW346" i="1"/>
  <c r="AW345" i="1"/>
  <c r="AW344" i="1"/>
  <c r="AW343" i="1"/>
  <c r="AW342" i="1"/>
  <c r="BB342" i="1" s="1"/>
  <c r="AW340" i="1"/>
  <c r="AW339" i="1"/>
  <c r="AW337" i="1"/>
  <c r="AW336" i="1"/>
  <c r="AW335" i="1"/>
  <c r="AW334" i="1"/>
  <c r="AW333" i="1"/>
  <c r="AW331" i="1"/>
  <c r="AW330" i="1"/>
  <c r="AW329" i="1"/>
  <c r="AW328" i="1"/>
  <c r="AW327" i="1"/>
  <c r="BF327" i="1" s="1"/>
  <c r="AW326" i="1"/>
  <c r="AW325" i="1"/>
  <c r="AW324" i="1"/>
  <c r="AW323" i="1"/>
  <c r="AW322" i="1"/>
  <c r="AW321" i="1"/>
  <c r="AW320" i="1"/>
  <c r="AW319" i="1"/>
  <c r="AW318" i="1"/>
  <c r="AW317" i="1"/>
  <c r="AW316" i="1"/>
  <c r="BF316" i="1" s="1"/>
  <c r="AW315" i="1"/>
  <c r="AW314" i="1"/>
  <c r="AW313" i="1"/>
  <c r="AW312" i="1"/>
  <c r="BF312" i="1" s="1"/>
  <c r="AW311" i="1"/>
  <c r="BB311" i="1" s="1"/>
  <c r="AW310" i="1"/>
  <c r="AW309" i="1"/>
  <c r="AW308" i="1"/>
  <c r="AW307" i="1"/>
  <c r="BF307" i="1" s="1"/>
  <c r="AW306" i="1"/>
  <c r="AW305" i="1"/>
  <c r="BB305" i="1" s="1"/>
  <c r="AW304" i="1"/>
  <c r="BF304" i="1" s="1"/>
  <c r="AW303" i="1"/>
  <c r="AW302" i="1"/>
  <c r="AW301" i="1"/>
  <c r="AW300" i="1"/>
  <c r="AW299" i="1"/>
  <c r="AW298" i="1"/>
  <c r="AW296" i="1"/>
  <c r="AW295" i="1"/>
  <c r="BF295" i="1" s="1"/>
  <c r="AW294" i="1"/>
  <c r="AW293" i="1"/>
  <c r="AW292" i="1"/>
  <c r="AW291" i="1"/>
  <c r="AW290" i="1"/>
  <c r="AW289" i="1"/>
  <c r="AW288" i="1"/>
  <c r="AW287" i="1"/>
  <c r="AW286" i="1"/>
  <c r="AW285" i="1"/>
  <c r="AW283" i="1"/>
  <c r="AW282" i="1"/>
  <c r="AW281" i="1"/>
  <c r="AW280" i="1"/>
  <c r="AW279" i="1"/>
  <c r="AW278" i="1"/>
  <c r="AW277" i="1"/>
  <c r="AW276" i="1"/>
  <c r="AW275" i="1"/>
  <c r="AW274" i="1"/>
  <c r="AW273" i="1"/>
  <c r="AW272" i="1"/>
  <c r="AW271" i="1"/>
  <c r="AW270" i="1"/>
  <c r="AW269" i="1"/>
  <c r="AW268" i="1"/>
  <c r="AW267" i="1"/>
  <c r="AW266" i="1"/>
  <c r="AW265" i="1"/>
  <c r="AW264" i="1"/>
  <c r="AW263" i="1"/>
  <c r="AW261" i="1"/>
  <c r="AW260" i="1"/>
  <c r="AW259" i="1"/>
  <c r="AW258" i="1"/>
  <c r="AW257" i="1"/>
  <c r="AW256" i="1"/>
  <c r="AW255" i="1"/>
  <c r="AW254" i="1"/>
  <c r="AW253" i="1"/>
  <c r="AW252" i="1"/>
  <c r="AW251" i="1"/>
  <c r="AW250" i="1"/>
  <c r="AW249" i="1"/>
  <c r="AW248" i="1"/>
  <c r="AW247" i="1"/>
  <c r="AW246" i="1"/>
  <c r="AW245" i="1"/>
  <c r="AW244" i="1"/>
  <c r="AW243" i="1"/>
  <c r="AW242" i="1"/>
  <c r="AW241" i="1"/>
  <c r="AW240" i="1"/>
  <c r="AW239" i="1"/>
  <c r="AW238" i="1"/>
  <c r="AW237" i="1"/>
  <c r="AW236" i="1"/>
  <c r="AW235" i="1"/>
  <c r="AW234" i="1"/>
  <c r="AW233" i="1"/>
  <c r="AW232" i="1"/>
  <c r="AW231" i="1"/>
  <c r="AW230" i="1"/>
  <c r="AW229" i="1"/>
  <c r="AW228" i="1"/>
  <c r="AW227" i="1"/>
  <c r="BF227" i="1" s="1"/>
  <c r="AW225" i="1"/>
  <c r="AW224" i="1"/>
  <c r="AW223" i="1"/>
  <c r="AW221" i="1"/>
  <c r="AW220" i="1"/>
  <c r="AW219" i="1"/>
  <c r="AW218" i="1"/>
  <c r="BF218" i="1" s="1"/>
  <c r="AW216" i="1"/>
  <c r="AW215" i="1"/>
  <c r="BF215" i="1" s="1"/>
  <c r="AW214" i="1"/>
  <c r="AW213" i="1"/>
  <c r="BF213" i="1" s="1"/>
  <c r="AW212" i="1"/>
  <c r="AW210" i="1"/>
  <c r="AW209" i="1"/>
  <c r="AW208" i="1"/>
  <c r="AW207" i="1"/>
  <c r="AW206" i="1"/>
  <c r="AW204" i="1"/>
  <c r="AW203" i="1"/>
  <c r="AW202" i="1"/>
  <c r="AW201" i="1"/>
  <c r="AW200" i="1"/>
  <c r="AW199" i="1"/>
  <c r="AW197" i="1"/>
  <c r="BF197" i="1" s="1"/>
  <c r="AW196" i="1"/>
  <c r="AW195" i="1"/>
  <c r="AW193" i="1"/>
  <c r="AW192" i="1"/>
  <c r="AW191" i="1"/>
  <c r="AW190" i="1"/>
  <c r="AW156" i="1"/>
  <c r="AW155" i="1"/>
  <c r="AW154" i="1"/>
  <c r="AW153" i="1"/>
  <c r="AW152" i="1"/>
  <c r="AW151" i="1"/>
  <c r="AW150" i="1"/>
  <c r="AW149" i="1"/>
  <c r="AW148" i="1"/>
  <c r="AW147" i="1"/>
  <c r="AW146" i="1"/>
  <c r="AW145" i="1"/>
  <c r="AW144" i="1"/>
  <c r="AW401" i="1" s="1"/>
  <c r="AW143" i="1"/>
  <c r="AW142" i="1"/>
  <c r="AW400" i="1" s="1"/>
  <c r="AQ398" i="1"/>
  <c r="BF398" i="1" s="1"/>
  <c r="AQ397" i="1"/>
  <c r="BB397" i="1" s="1"/>
  <c r="AQ396" i="1"/>
  <c r="AQ395" i="1"/>
  <c r="BF395" i="1" s="1"/>
  <c r="AQ394" i="1"/>
  <c r="BF394" i="1" s="1"/>
  <c r="AQ393" i="1"/>
  <c r="BB393" i="1" s="1"/>
  <c r="AQ392" i="1"/>
  <c r="AQ391" i="1"/>
  <c r="BF391" i="1" s="1"/>
  <c r="AQ390" i="1"/>
  <c r="BF390" i="1" s="1"/>
  <c r="AQ389" i="1"/>
  <c r="BB389" i="1" s="1"/>
  <c r="AQ388" i="1"/>
  <c r="AQ387" i="1"/>
  <c r="BF387" i="1" s="1"/>
  <c r="AQ386" i="1"/>
  <c r="BF386" i="1" s="1"/>
  <c r="AQ385" i="1"/>
  <c r="BF385" i="1" s="1"/>
  <c r="AQ384" i="1"/>
  <c r="AQ383" i="1"/>
  <c r="BF383" i="1" s="1"/>
  <c r="AQ382" i="1"/>
  <c r="BF382" i="1" s="1"/>
  <c r="AQ381" i="1"/>
  <c r="BF381" i="1" s="1"/>
  <c r="AQ380" i="1"/>
  <c r="AQ379" i="1"/>
  <c r="BF379" i="1" s="1"/>
  <c r="AQ378" i="1"/>
  <c r="BF378" i="1" s="1"/>
  <c r="AQ377" i="1"/>
  <c r="BF377" i="1" s="1"/>
  <c r="AQ376" i="1"/>
  <c r="AQ375" i="1"/>
  <c r="BF375" i="1" s="1"/>
  <c r="AQ374" i="1"/>
  <c r="AQ373" i="1"/>
  <c r="BF373" i="1" s="1"/>
  <c r="AQ372" i="1"/>
  <c r="AQ371" i="1"/>
  <c r="BF371" i="1" s="1"/>
  <c r="AQ370" i="1"/>
  <c r="BF370" i="1" s="1"/>
  <c r="AQ369" i="1"/>
  <c r="BF369" i="1" s="1"/>
  <c r="AQ368" i="1"/>
  <c r="AQ367" i="1"/>
  <c r="BF367" i="1" s="1"/>
  <c r="AQ366" i="1"/>
  <c r="BF366" i="1" s="1"/>
  <c r="AQ365" i="1"/>
  <c r="BF365" i="1" s="1"/>
  <c r="AQ364" i="1"/>
  <c r="AQ363" i="1"/>
  <c r="BF363" i="1" s="1"/>
  <c r="AQ362" i="1"/>
  <c r="BF362" i="1" s="1"/>
  <c r="AQ361" i="1"/>
  <c r="BF361" i="1" s="1"/>
  <c r="AQ360" i="1"/>
  <c r="AQ359" i="1"/>
  <c r="BF359" i="1" s="1"/>
  <c r="AQ358" i="1"/>
  <c r="AQ357" i="1"/>
  <c r="BF357" i="1" s="1"/>
  <c r="AQ356" i="1"/>
  <c r="AQ355" i="1"/>
  <c r="BF355" i="1" s="1"/>
  <c r="AQ354" i="1"/>
  <c r="BF354" i="1" s="1"/>
  <c r="AQ353" i="1"/>
  <c r="BF353" i="1" s="1"/>
  <c r="AQ352" i="1"/>
  <c r="AQ351" i="1"/>
  <c r="BF351" i="1" s="1"/>
  <c r="AQ350" i="1"/>
  <c r="BF350" i="1" s="1"/>
  <c r="AQ349" i="1"/>
  <c r="AQ348" i="1"/>
  <c r="BF348" i="1" s="1"/>
  <c r="AQ347" i="1"/>
  <c r="AQ346" i="1"/>
  <c r="AQ345" i="1"/>
  <c r="AQ344" i="1"/>
  <c r="BB344" i="1" s="1"/>
  <c r="AQ343" i="1"/>
  <c r="AQ342" i="1"/>
  <c r="AQ341" i="1"/>
  <c r="BF341" i="1" s="1"/>
  <c r="AQ340" i="1"/>
  <c r="BB340" i="1" s="1"/>
  <c r="AQ339" i="1"/>
  <c r="BF339" i="1" s="1"/>
  <c r="AQ338" i="1"/>
  <c r="BF338" i="1" s="1"/>
  <c r="AQ337" i="1"/>
  <c r="BF337" i="1" s="1"/>
  <c r="AQ336" i="1"/>
  <c r="AQ335" i="1"/>
  <c r="BF335" i="1" s="1"/>
  <c r="AQ334" i="1"/>
  <c r="AQ333" i="1"/>
  <c r="BF333" i="1" s="1"/>
  <c r="AQ332" i="1"/>
  <c r="BF332" i="1" s="1"/>
  <c r="AQ331" i="1"/>
  <c r="AQ330" i="1"/>
  <c r="BB330" i="1" s="1"/>
  <c r="AQ329" i="1"/>
  <c r="AQ328" i="1"/>
  <c r="AQ326" i="1"/>
  <c r="BF326" i="1" s="1"/>
  <c r="AQ325" i="1"/>
  <c r="AQ324" i="1"/>
  <c r="BF324" i="1" s="1"/>
  <c r="AQ323" i="1"/>
  <c r="AQ322" i="1"/>
  <c r="BF322" i="1" s="1"/>
  <c r="AQ321" i="1"/>
  <c r="BB321" i="1" s="1"/>
  <c r="AQ320" i="1"/>
  <c r="BF320" i="1" s="1"/>
  <c r="AQ319" i="1"/>
  <c r="AQ318" i="1"/>
  <c r="BF318" i="1" s="1"/>
  <c r="AQ317" i="1"/>
  <c r="AQ315" i="1"/>
  <c r="BF315" i="1" s="1"/>
  <c r="AQ314" i="1"/>
  <c r="BF314" i="1" s="1"/>
  <c r="AQ313" i="1"/>
  <c r="BF313" i="1" s="1"/>
  <c r="AQ311" i="1"/>
  <c r="AQ310" i="1"/>
  <c r="BB310" i="1" s="1"/>
  <c r="AQ309" i="1"/>
  <c r="AQ308" i="1"/>
  <c r="AQ306" i="1"/>
  <c r="BB306" i="1" s="1"/>
  <c r="AQ303" i="1"/>
  <c r="BF303" i="1" s="1"/>
  <c r="AQ302" i="1"/>
  <c r="BF302" i="1" s="1"/>
  <c r="AQ301" i="1"/>
  <c r="BF301" i="1" s="1"/>
  <c r="AQ300" i="1"/>
  <c r="BF300" i="1" s="1"/>
  <c r="AQ299" i="1"/>
  <c r="BF299" i="1" s="1"/>
  <c r="AQ298" i="1"/>
  <c r="BF298" i="1" s="1"/>
  <c r="AQ297" i="1"/>
  <c r="BF297" i="1" s="1"/>
  <c r="AQ296" i="1"/>
  <c r="BB296" i="1" s="1"/>
  <c r="AQ294" i="1"/>
  <c r="BF294" i="1" s="1"/>
  <c r="AQ293" i="1"/>
  <c r="BF293" i="1" s="1"/>
  <c r="AQ292" i="1"/>
  <c r="BB292" i="1" s="1"/>
  <c r="AQ291" i="1"/>
  <c r="BF291" i="1" s="1"/>
  <c r="AQ290" i="1"/>
  <c r="BF290" i="1" s="1"/>
  <c r="AQ289" i="1"/>
  <c r="BB289" i="1" s="1"/>
  <c r="AQ288" i="1"/>
  <c r="BF288" i="1" s="1"/>
  <c r="AQ287" i="1"/>
  <c r="BF287" i="1" s="1"/>
  <c r="AQ286" i="1"/>
  <c r="BF286" i="1" s="1"/>
  <c r="AQ285" i="1"/>
  <c r="BF285" i="1" s="1"/>
  <c r="AQ283" i="1"/>
  <c r="BF283" i="1" s="1"/>
  <c r="AQ282" i="1"/>
  <c r="BF282" i="1" s="1"/>
  <c r="AQ281" i="1"/>
  <c r="BF281" i="1" s="1"/>
  <c r="AQ280" i="1"/>
  <c r="BF280" i="1" s="1"/>
  <c r="AQ279" i="1"/>
  <c r="BF279" i="1" s="1"/>
  <c r="AQ278" i="1"/>
  <c r="BF278" i="1" s="1"/>
  <c r="AQ277" i="1"/>
  <c r="BF277" i="1" s="1"/>
  <c r="AQ276" i="1"/>
  <c r="BF276" i="1" s="1"/>
  <c r="AQ275" i="1"/>
  <c r="BB275" i="1" s="1"/>
  <c r="AQ274" i="1"/>
  <c r="BF274" i="1" s="1"/>
  <c r="AQ273" i="1"/>
  <c r="BF273" i="1" s="1"/>
  <c r="AQ272" i="1"/>
  <c r="BF272" i="1" s="1"/>
  <c r="AQ271" i="1"/>
  <c r="BF271" i="1" s="1"/>
  <c r="AQ270" i="1"/>
  <c r="BF270" i="1" s="1"/>
  <c r="AQ269" i="1"/>
  <c r="BF269" i="1" s="1"/>
  <c r="AQ268" i="1"/>
  <c r="BF268" i="1" s="1"/>
  <c r="AQ267" i="1"/>
  <c r="BF267" i="1" s="1"/>
  <c r="AQ266" i="1"/>
  <c r="BF266" i="1" s="1"/>
  <c r="AQ265" i="1"/>
  <c r="BF265" i="1" s="1"/>
  <c r="AQ264" i="1"/>
  <c r="BF264" i="1" s="1"/>
  <c r="AQ263" i="1"/>
  <c r="BF263" i="1" s="1"/>
  <c r="AQ261" i="1"/>
  <c r="BB261" i="1" s="1"/>
  <c r="AQ260" i="1"/>
  <c r="BF260" i="1" s="1"/>
  <c r="AQ259" i="1"/>
  <c r="BF259" i="1" s="1"/>
  <c r="AQ258" i="1"/>
  <c r="BF258" i="1" s="1"/>
  <c r="AQ257" i="1"/>
  <c r="BF257" i="1" s="1"/>
  <c r="AQ256" i="1"/>
  <c r="BF256" i="1" s="1"/>
  <c r="AQ255" i="1"/>
  <c r="BB255" i="1" s="1"/>
  <c r="AQ254" i="1"/>
  <c r="BF254" i="1" s="1"/>
  <c r="AQ253" i="1"/>
  <c r="BF253" i="1" s="1"/>
  <c r="AQ252" i="1"/>
  <c r="BF252" i="1" s="1"/>
  <c r="AQ251" i="1"/>
  <c r="BF251" i="1" s="1"/>
  <c r="AQ250" i="1"/>
  <c r="BF250" i="1" s="1"/>
  <c r="AQ249" i="1"/>
  <c r="BF249" i="1" s="1"/>
  <c r="AQ248" i="1"/>
  <c r="BF248" i="1" s="1"/>
  <c r="AQ247" i="1"/>
  <c r="BF247" i="1" s="1"/>
  <c r="AQ246" i="1"/>
  <c r="BF246" i="1" s="1"/>
  <c r="AQ245" i="1"/>
  <c r="BF245" i="1" s="1"/>
  <c r="AQ244" i="1"/>
  <c r="BF244" i="1" s="1"/>
  <c r="AQ243" i="1"/>
  <c r="BF243" i="1" s="1"/>
  <c r="AQ242" i="1"/>
  <c r="BF242" i="1" s="1"/>
  <c r="AQ241" i="1"/>
  <c r="BF241" i="1" s="1"/>
  <c r="AQ240" i="1"/>
  <c r="BF240" i="1" s="1"/>
  <c r="AQ239" i="1"/>
  <c r="BB239" i="1" s="1"/>
  <c r="AQ238" i="1"/>
  <c r="BF238" i="1" s="1"/>
  <c r="AQ237" i="1"/>
  <c r="BF237" i="1" s="1"/>
  <c r="AQ236" i="1"/>
  <c r="BF236" i="1" s="1"/>
  <c r="AQ235" i="1"/>
  <c r="BF235" i="1" s="1"/>
  <c r="AQ234" i="1"/>
  <c r="BF234" i="1" s="1"/>
  <c r="AQ233" i="1"/>
  <c r="BF233" i="1" s="1"/>
  <c r="AQ232" i="1"/>
  <c r="BF232" i="1" s="1"/>
  <c r="AQ231" i="1"/>
  <c r="BF231" i="1" s="1"/>
  <c r="AQ230" i="1"/>
  <c r="BF230" i="1" s="1"/>
  <c r="AQ229" i="1"/>
  <c r="BF229" i="1" s="1"/>
  <c r="AQ228" i="1"/>
  <c r="BF228" i="1" s="1"/>
  <c r="AQ226" i="1"/>
  <c r="BB226" i="1" s="1"/>
  <c r="AQ225" i="1"/>
  <c r="BF225" i="1" s="1"/>
  <c r="AQ224" i="1"/>
  <c r="BF224" i="1" s="1"/>
  <c r="AQ223" i="1"/>
  <c r="BB223" i="1" s="1"/>
  <c r="AQ222" i="1"/>
  <c r="BF222" i="1" s="1"/>
  <c r="AQ221" i="1"/>
  <c r="BF221" i="1" s="1"/>
  <c r="AQ220" i="1"/>
  <c r="AQ219" i="1"/>
  <c r="BF219" i="1" s="1"/>
  <c r="AQ216" i="1"/>
  <c r="BF216" i="1" s="1"/>
  <c r="AQ214" i="1"/>
  <c r="AQ212" i="1"/>
  <c r="BF212" i="1" s="1"/>
  <c r="AQ211" i="1"/>
  <c r="BF211" i="1" s="1"/>
  <c r="AQ210" i="1"/>
  <c r="AQ209" i="1"/>
  <c r="AQ208" i="1"/>
  <c r="AQ207" i="1"/>
  <c r="BB207" i="1" s="1"/>
  <c r="AQ206" i="1"/>
  <c r="BF206" i="1" s="1"/>
  <c r="AQ205" i="1"/>
  <c r="BF205" i="1" s="1"/>
  <c r="AQ204" i="1"/>
  <c r="AQ203" i="1"/>
  <c r="BF203" i="1" s="1"/>
  <c r="AQ202" i="1"/>
  <c r="BF202" i="1" s="1"/>
  <c r="AQ201" i="1"/>
  <c r="BF201" i="1" s="1"/>
  <c r="AQ200" i="1"/>
  <c r="AQ199" i="1"/>
  <c r="BF199" i="1" s="1"/>
  <c r="AQ198" i="1"/>
  <c r="BF198" i="1" s="1"/>
  <c r="AQ196" i="1"/>
  <c r="BB196" i="1" s="1"/>
  <c r="AQ195" i="1"/>
  <c r="BF195" i="1" s="1"/>
  <c r="AQ194" i="1"/>
  <c r="BF194" i="1" s="1"/>
  <c r="AQ193" i="1"/>
  <c r="AQ192" i="1"/>
  <c r="AQ191" i="1"/>
  <c r="AQ190" i="1"/>
  <c r="BB190" i="1" s="1"/>
  <c r="AQ156" i="1"/>
  <c r="AQ155" i="1"/>
  <c r="AQ154" i="1"/>
  <c r="AQ153" i="1"/>
  <c r="BF153" i="1" s="1"/>
  <c r="AQ152" i="1"/>
  <c r="AQ151" i="1"/>
  <c r="AQ150" i="1"/>
  <c r="BB150" i="1" s="1"/>
  <c r="AQ149" i="1"/>
  <c r="BB149" i="1" s="1"/>
  <c r="AQ148" i="1"/>
  <c r="BB148" i="1" s="1"/>
  <c r="AQ147" i="1"/>
  <c r="BB147" i="1" s="1"/>
  <c r="AQ146" i="1"/>
  <c r="BB146" i="1" s="1"/>
  <c r="AQ145" i="1"/>
  <c r="BB145" i="1" s="1"/>
  <c r="AQ144" i="1"/>
  <c r="AQ143" i="1"/>
  <c r="BB143" i="1" s="1"/>
  <c r="AQ142" i="1"/>
  <c r="BB142" i="1" s="1"/>
  <c r="AQ402" i="1" l="1"/>
  <c r="BD401" i="1"/>
  <c r="BB265" i="1"/>
  <c r="BB248" i="1"/>
  <c r="BF311" i="1"/>
  <c r="BF342" i="1"/>
  <c r="BB260" i="1"/>
  <c r="BB244" i="1"/>
  <c r="AW402" i="1"/>
  <c r="BA400" i="1"/>
  <c r="BD402" i="1"/>
  <c r="BB194" i="1"/>
  <c r="BF208" i="1"/>
  <c r="BB294" i="1"/>
  <c r="BB228" i="1"/>
  <c r="BF393" i="1"/>
  <c r="BB209" i="1"/>
  <c r="BF214" i="1"/>
  <c r="BF308" i="1"/>
  <c r="BF331" i="1"/>
  <c r="BF343" i="1"/>
  <c r="BF347" i="1"/>
  <c r="BB191" i="1"/>
  <c r="BB220" i="1"/>
  <c r="BB334" i="1"/>
  <c r="BB354" i="1"/>
  <c r="BF358" i="1"/>
  <c r="BB362" i="1"/>
  <c r="BB366" i="1"/>
  <c r="BB370" i="1"/>
  <c r="BF374" i="1"/>
  <c r="BB378" i="1"/>
  <c r="BB382" i="1"/>
  <c r="BB386" i="1"/>
  <c r="BB390" i="1"/>
  <c r="BB394" i="1"/>
  <c r="BB350" i="1"/>
  <c r="BB315" i="1"/>
  <c r="BB307" i="1"/>
  <c r="BB302" i="1"/>
  <c r="BB295" i="1"/>
  <c r="BB290" i="1"/>
  <c r="BB273" i="1"/>
  <c r="BB256" i="1"/>
  <c r="BB240" i="1"/>
  <c r="BB224" i="1"/>
  <c r="BF223" i="1"/>
  <c r="AQ400" i="1"/>
  <c r="AZ400" i="1"/>
  <c r="BA401" i="1"/>
  <c r="BE400" i="1"/>
  <c r="BB281" i="1"/>
  <c r="BB232" i="1"/>
  <c r="BF346" i="1"/>
  <c r="BB398" i="1"/>
  <c r="BB338" i="1"/>
  <c r="BB327" i="1"/>
  <c r="BB277" i="1"/>
  <c r="BF261" i="1"/>
  <c r="BB144" i="1"/>
  <c r="BB402" i="1" s="1"/>
  <c r="BF152" i="1"/>
  <c r="BF156" i="1"/>
  <c r="BF193" i="1"/>
  <c r="BF319" i="1"/>
  <c r="BF323" i="1"/>
  <c r="BF328" i="1"/>
  <c r="BF336" i="1"/>
  <c r="BF352" i="1"/>
  <c r="BF356" i="1"/>
  <c r="BF360" i="1"/>
  <c r="BF364" i="1"/>
  <c r="BF368" i="1"/>
  <c r="BF372" i="1"/>
  <c r="BF376" i="1"/>
  <c r="BF380" i="1"/>
  <c r="BF384" i="1"/>
  <c r="BF388" i="1"/>
  <c r="BF392" i="1"/>
  <c r="BF396" i="1"/>
  <c r="BB346" i="1"/>
  <c r="BB298" i="1"/>
  <c r="BB286" i="1"/>
  <c r="BB269" i="1"/>
  <c r="BB252" i="1"/>
  <c r="BB236" i="1"/>
  <c r="BB211" i="1"/>
  <c r="AQ401" i="1"/>
  <c r="BF275" i="1"/>
  <c r="BF209" i="1"/>
  <c r="BF210" i="1"/>
  <c r="BB395" i="1"/>
  <c r="BB375" i="1"/>
  <c r="BB367" i="1"/>
  <c r="BB363" i="1"/>
  <c r="BB359" i="1"/>
  <c r="BB355" i="1"/>
  <c r="BB351" i="1"/>
  <c r="BB347" i="1"/>
  <c r="BB343" i="1"/>
  <c r="BB339" i="1"/>
  <c r="BB335" i="1"/>
  <c r="BB331" i="1"/>
  <c r="BB323" i="1"/>
  <c r="BB319" i="1"/>
  <c r="BB303" i="1"/>
  <c r="BB299" i="1"/>
  <c r="BB291" i="1"/>
  <c r="BB287" i="1"/>
  <c r="BB282" i="1"/>
  <c r="BB278" i="1"/>
  <c r="BB274" i="1"/>
  <c r="BB270" i="1"/>
  <c r="BB266" i="1"/>
  <c r="BB257" i="1"/>
  <c r="BB253" i="1"/>
  <c r="BB249" i="1"/>
  <c r="BB245" i="1"/>
  <c r="BB241" i="1"/>
  <c r="BB237" i="1"/>
  <c r="BB233" i="1"/>
  <c r="BB229" i="1"/>
  <c r="BB225" i="1"/>
  <c r="BB221" i="1"/>
  <c r="BB216" i="1"/>
  <c r="BB212" i="1"/>
  <c r="BB208" i="1"/>
  <c r="BB201" i="1"/>
  <c r="BB198" i="1"/>
  <c r="BB195" i="1"/>
  <c r="BB152" i="1"/>
  <c r="BF305" i="1"/>
  <c r="BF292" i="1"/>
  <c r="BF239" i="1"/>
  <c r="BF226" i="1"/>
  <c r="BF155" i="1"/>
  <c r="BB155" i="1"/>
  <c r="BB374" i="1"/>
  <c r="BB358" i="1"/>
  <c r="BB326" i="1"/>
  <c r="BB215" i="1"/>
  <c r="BF309" i="1"/>
  <c r="BF207" i="1"/>
  <c r="BF310" i="1"/>
  <c r="BF329" i="1"/>
  <c r="BF345" i="1"/>
  <c r="BF349" i="1"/>
  <c r="BB396" i="1"/>
  <c r="BB392" i="1"/>
  <c r="BB388" i="1"/>
  <c r="BB384" i="1"/>
  <c r="BB380" i="1"/>
  <c r="BB376" i="1"/>
  <c r="BB372" i="1"/>
  <c r="BB368" i="1"/>
  <c r="BB364" i="1"/>
  <c r="BB360" i="1"/>
  <c r="BB356" i="1"/>
  <c r="BB352" i="1"/>
  <c r="BB348" i="1"/>
  <c r="BB336" i="1"/>
  <c r="BB332" i="1"/>
  <c r="BB328" i="1"/>
  <c r="BB324" i="1"/>
  <c r="BB320" i="1"/>
  <c r="BB316" i="1"/>
  <c r="BB312" i="1"/>
  <c r="BB308" i="1"/>
  <c r="BB304" i="1"/>
  <c r="BB300" i="1"/>
  <c r="BB288" i="1"/>
  <c r="BB283" i="1"/>
  <c r="BB279" i="1"/>
  <c r="BB271" i="1"/>
  <c r="BB267" i="1"/>
  <c r="BB263" i="1"/>
  <c r="BB258" i="1"/>
  <c r="BB254" i="1"/>
  <c r="BB250" i="1"/>
  <c r="BB246" i="1"/>
  <c r="BB242" i="1"/>
  <c r="BB238" i="1"/>
  <c r="BB234" i="1"/>
  <c r="BB230" i="1"/>
  <c r="BB222" i="1"/>
  <c r="BB218" i="1"/>
  <c r="BB213" i="1"/>
  <c r="BB205" i="1"/>
  <c r="BB202" i="1"/>
  <c r="BB199" i="1"/>
  <c r="BB156" i="1"/>
  <c r="BB153" i="1"/>
  <c r="BF397" i="1"/>
  <c r="BF389" i="1"/>
  <c r="BF321" i="1"/>
  <c r="BF255" i="1"/>
  <c r="BF190" i="1"/>
  <c r="BF151" i="1"/>
  <c r="BB151" i="1"/>
  <c r="BF192" i="1"/>
  <c r="BB192" i="1"/>
  <c r="BB322" i="1"/>
  <c r="BB318" i="1"/>
  <c r="BF196" i="1"/>
  <c r="BF344" i="1"/>
  <c r="BB391" i="1"/>
  <c r="BB387" i="1"/>
  <c r="BB383" i="1"/>
  <c r="BB379" i="1"/>
  <c r="BB371" i="1"/>
  <c r="BF154" i="1"/>
  <c r="BF191" i="1"/>
  <c r="BB200" i="1"/>
  <c r="BF200" i="1"/>
  <c r="BF204" i="1"/>
  <c r="BB204" i="1"/>
  <c r="BF220" i="1"/>
  <c r="BF296" i="1"/>
  <c r="BF306" i="1"/>
  <c r="BF317" i="1"/>
  <c r="BF325" i="1"/>
  <c r="BF330" i="1"/>
  <c r="BF334" i="1"/>
  <c r="BB385" i="1"/>
  <c r="BB381" i="1"/>
  <c r="BB377" i="1"/>
  <c r="BB373" i="1"/>
  <c r="BB369" i="1"/>
  <c r="BB365" i="1"/>
  <c r="BB361" i="1"/>
  <c r="BB357" i="1"/>
  <c r="BB353" i="1"/>
  <c r="BB349" i="1"/>
  <c r="BB345" i="1"/>
  <c r="BB341" i="1"/>
  <c r="BB337" i="1"/>
  <c r="BB333" i="1"/>
  <c r="BB329" i="1"/>
  <c r="BB325" i="1"/>
  <c r="BB317" i="1"/>
  <c r="BB313" i="1"/>
  <c r="BB309" i="1"/>
  <c r="BB301" i="1"/>
  <c r="BB297" i="1"/>
  <c r="BB293" i="1"/>
  <c r="BB285" i="1"/>
  <c r="BB280" i="1"/>
  <c r="BB276" i="1"/>
  <c r="BB272" i="1"/>
  <c r="BB268" i="1"/>
  <c r="BB264" i="1"/>
  <c r="BB259" i="1"/>
  <c r="BB251" i="1"/>
  <c r="BB247" i="1"/>
  <c r="BB243" i="1"/>
  <c r="BB235" i="1"/>
  <c r="BB231" i="1"/>
  <c r="BB227" i="1"/>
  <c r="BB219" i="1"/>
  <c r="BB214" i="1"/>
  <c r="BB210" i="1"/>
  <c r="BB206" i="1"/>
  <c r="BB203" i="1"/>
  <c r="BB193" i="1"/>
  <c r="BB154" i="1"/>
  <c r="AJ406" i="2"/>
  <c r="AJ407" i="2"/>
  <c r="AJ408" i="2"/>
  <c r="AJ409" i="2"/>
  <c r="AJ410" i="2"/>
  <c r="AJ411" i="2"/>
  <c r="AJ412" i="2"/>
  <c r="AJ413" i="2"/>
  <c r="AJ414" i="2"/>
  <c r="AJ415" i="2"/>
  <c r="AJ416" i="2"/>
  <c r="AJ417" i="2"/>
  <c r="AJ418" i="2"/>
  <c r="AJ419" i="2"/>
  <c r="AJ420" i="2"/>
  <c r="BB400" i="1" l="1"/>
  <c r="BB401" i="1"/>
  <c r="BT406" i="2"/>
  <c r="BU406" i="2"/>
  <c r="BT407" i="2"/>
  <c r="BU407" i="2"/>
  <c r="BT408" i="2"/>
  <c r="BU408" i="2"/>
  <c r="BT409" i="2"/>
  <c r="BU409" i="2"/>
  <c r="BT410" i="2"/>
  <c r="BU410" i="2"/>
  <c r="BT411" i="2"/>
  <c r="BU411" i="2"/>
  <c r="BT412" i="2"/>
  <c r="BU412" i="2"/>
  <c r="BT413" i="2"/>
  <c r="BU413" i="2"/>
  <c r="BT414" i="2"/>
  <c r="BU414" i="2"/>
  <c r="BT415" i="2"/>
  <c r="BU415" i="2"/>
  <c r="BT416" i="2"/>
  <c r="BU416" i="2"/>
  <c r="BT417" i="2"/>
  <c r="BU417" i="2"/>
  <c r="BT418" i="2"/>
  <c r="BU418" i="2"/>
  <c r="BT419" i="2"/>
  <c r="BU419" i="2"/>
  <c r="BT420" i="2"/>
  <c r="BU420" i="2"/>
  <c r="BU197" i="2"/>
  <c r="BU201" i="2"/>
  <c r="BU204" i="2"/>
  <c r="BU205" i="2"/>
  <c r="BU206" i="2"/>
  <c r="BU207" i="2"/>
  <c r="BU208" i="2"/>
  <c r="BU209" i="2"/>
  <c r="BU210" i="2"/>
  <c r="BU211" i="2"/>
  <c r="BU213" i="2"/>
  <c r="BU214" i="2"/>
  <c r="BU225" i="2"/>
  <c r="BU226" i="2"/>
  <c r="BU227" i="2"/>
  <c r="BU228" i="2"/>
  <c r="BU234" i="2"/>
  <c r="BU235" i="2"/>
  <c r="BU236" i="2"/>
  <c r="BU241" i="2"/>
  <c r="BU242" i="2"/>
  <c r="BU244" i="2"/>
  <c r="BU248" i="2"/>
  <c r="BU249" i="2"/>
  <c r="BU250" i="2"/>
  <c r="BU251" i="2"/>
  <c r="BU252" i="2"/>
  <c r="BU253" i="2"/>
  <c r="BU254" i="2"/>
  <c r="BU255" i="2"/>
  <c r="BU256" i="2"/>
  <c r="BU257" i="2"/>
  <c r="BU258" i="2"/>
  <c r="BU259" i="2"/>
  <c r="BU260" i="2"/>
  <c r="BU261" i="2"/>
  <c r="BU262" i="2"/>
  <c r="BU269" i="2"/>
  <c r="BU273" i="2"/>
  <c r="BU276" i="2"/>
  <c r="BU279" i="2"/>
  <c r="BU281" i="2"/>
  <c r="BU282" i="2"/>
  <c r="BU284" i="2"/>
  <c r="BU285" i="2"/>
  <c r="BU286" i="2"/>
  <c r="BU287" i="2"/>
  <c r="BU288" i="2"/>
  <c r="BU289" i="2"/>
  <c r="BU293" i="2"/>
  <c r="BU295" i="2"/>
  <c r="BU296" i="2"/>
  <c r="BU298" i="2"/>
  <c r="BU302" i="2"/>
  <c r="BU323" i="2"/>
  <c r="BU324" i="2"/>
  <c r="BU325" i="2"/>
  <c r="BU326" i="2"/>
  <c r="BU327" i="2"/>
  <c r="BU328" i="2"/>
  <c r="BU329" i="2"/>
  <c r="BU330" i="2"/>
  <c r="BU339" i="2"/>
  <c r="BU340" i="2"/>
  <c r="BU345" i="2"/>
  <c r="BU348" i="2"/>
  <c r="BU349" i="2"/>
  <c r="BU351" i="2"/>
  <c r="BU352" i="2"/>
  <c r="BU354" i="2"/>
  <c r="BU355" i="2"/>
  <c r="BU357" i="2"/>
  <c r="BU358" i="2"/>
  <c r="BU359" i="2"/>
  <c r="BU360" i="2"/>
  <c r="BU361" i="2"/>
  <c r="BU362" i="2"/>
  <c r="BU363" i="2"/>
  <c r="BU364" i="2"/>
  <c r="BU365" i="2"/>
  <c r="BU366" i="2"/>
  <c r="BU367" i="2"/>
  <c r="BU368" i="2"/>
  <c r="BU369" i="2"/>
  <c r="BU370" i="2"/>
  <c r="BU371" i="2"/>
  <c r="BU373" i="2"/>
  <c r="BU374" i="2"/>
  <c r="BU377" i="2"/>
  <c r="BU378" i="2"/>
  <c r="BU379" i="2"/>
  <c r="BU380" i="2"/>
  <c r="BU381" i="2"/>
  <c r="BU383" i="2"/>
  <c r="BU385" i="2"/>
  <c r="BU386" i="2"/>
  <c r="BU387" i="2"/>
  <c r="BU388" i="2"/>
  <c r="BU389" i="2"/>
  <c r="BU390" i="2"/>
  <c r="BU391" i="2"/>
  <c r="BU392" i="2"/>
  <c r="BU395" i="2"/>
  <c r="BU396" i="2"/>
  <c r="BU397" i="2"/>
  <c r="BU398" i="2"/>
  <c r="BU399" i="2"/>
  <c r="BU400" i="2"/>
  <c r="BU401" i="2"/>
  <c r="BU402" i="2"/>
  <c r="BU403" i="2"/>
  <c r="BU404" i="2"/>
  <c r="BU196" i="2"/>
  <c r="BU195" i="2"/>
  <c r="BT197" i="2"/>
  <c r="BT199" i="2"/>
  <c r="BT201" i="2"/>
  <c r="BT204" i="2"/>
  <c r="BT205" i="2"/>
  <c r="BT206" i="2"/>
  <c r="BT207" i="2"/>
  <c r="BT208" i="2"/>
  <c r="BT209" i="2"/>
  <c r="BT210" i="2"/>
  <c r="BT211" i="2"/>
  <c r="BT213" i="2"/>
  <c r="BT214" i="2"/>
  <c r="BT216" i="2"/>
  <c r="BT221" i="2"/>
  <c r="BT225" i="2"/>
  <c r="BT226" i="2"/>
  <c r="BT227" i="2"/>
  <c r="BT228" i="2"/>
  <c r="BT234" i="2"/>
  <c r="BT235" i="2"/>
  <c r="BT236" i="2"/>
  <c r="BT237" i="2"/>
  <c r="BT238" i="2"/>
  <c r="BT239" i="2"/>
  <c r="BT240" i="2"/>
  <c r="BT241" i="2"/>
  <c r="BT242" i="2"/>
  <c r="BT243" i="2"/>
  <c r="BT244" i="2"/>
  <c r="BT248" i="2"/>
  <c r="BT249" i="2"/>
  <c r="BT250" i="2"/>
  <c r="BT251" i="2"/>
  <c r="BT252" i="2"/>
  <c r="BT253" i="2"/>
  <c r="BT254" i="2"/>
  <c r="BT255" i="2"/>
  <c r="BT256" i="2"/>
  <c r="BT257" i="2"/>
  <c r="BT258" i="2"/>
  <c r="BT259" i="2"/>
  <c r="BT260" i="2"/>
  <c r="BT261" i="2"/>
  <c r="BT262" i="2"/>
  <c r="BT269" i="2"/>
  <c r="BT272" i="2"/>
  <c r="BT273" i="2"/>
  <c r="BT276" i="2"/>
  <c r="BT279" i="2"/>
  <c r="BT280" i="2"/>
  <c r="BT281" i="2"/>
  <c r="BT282" i="2"/>
  <c r="BT283" i="2"/>
  <c r="BT284" i="2"/>
  <c r="BT285" i="2"/>
  <c r="BT286" i="2"/>
  <c r="BT287" i="2"/>
  <c r="BT288" i="2"/>
  <c r="BT289" i="2"/>
  <c r="BT290" i="2"/>
  <c r="BT291" i="2"/>
  <c r="BT293" i="2"/>
  <c r="BT295" i="2"/>
  <c r="BT296" i="2"/>
  <c r="BT297" i="2"/>
  <c r="BT298" i="2"/>
  <c r="BT302" i="2"/>
  <c r="BT306" i="2"/>
  <c r="BT307" i="2"/>
  <c r="BT323" i="2"/>
  <c r="BT324" i="2"/>
  <c r="BT325" i="2"/>
  <c r="BT326" i="2"/>
  <c r="BT327" i="2"/>
  <c r="BT328" i="2"/>
  <c r="BT329" i="2"/>
  <c r="BT330" i="2"/>
  <c r="BT334" i="2"/>
  <c r="BT339" i="2"/>
  <c r="BT340" i="2"/>
  <c r="BT344" i="2"/>
  <c r="BT345" i="2"/>
  <c r="BT346" i="2"/>
  <c r="BT347" i="2"/>
  <c r="BT348" i="2"/>
  <c r="BT349" i="2"/>
  <c r="BT350" i="2"/>
  <c r="BT351" i="2"/>
  <c r="BT352" i="2"/>
  <c r="BT354" i="2"/>
  <c r="BT355" i="2"/>
  <c r="BT357" i="2"/>
  <c r="BT358" i="2"/>
  <c r="BT359" i="2"/>
  <c r="BT360" i="2"/>
  <c r="BT361" i="2"/>
  <c r="BT362" i="2"/>
  <c r="BT363" i="2"/>
  <c r="BT364" i="2"/>
  <c r="BT365" i="2"/>
  <c r="BT366" i="2"/>
  <c r="BT367" i="2"/>
  <c r="BT368" i="2"/>
  <c r="BT369" i="2"/>
  <c r="BT370" i="2"/>
  <c r="BT371" i="2"/>
  <c r="BT373" i="2"/>
  <c r="BT374" i="2"/>
  <c r="BT375" i="2"/>
  <c r="BT377" i="2"/>
  <c r="BT378" i="2"/>
  <c r="BT379" i="2"/>
  <c r="BT380" i="2"/>
  <c r="BT381" i="2"/>
  <c r="BT383" i="2"/>
  <c r="BT385" i="2"/>
  <c r="BT386" i="2"/>
  <c r="BT387" i="2"/>
  <c r="BT388" i="2"/>
  <c r="BT389" i="2"/>
  <c r="BT390" i="2"/>
  <c r="BT391" i="2"/>
  <c r="BT392" i="2"/>
  <c r="BT395" i="2"/>
  <c r="BT396" i="2"/>
  <c r="BT397" i="2"/>
  <c r="BT398" i="2"/>
  <c r="BT399" i="2"/>
  <c r="BT400" i="2"/>
  <c r="BT401" i="2"/>
  <c r="BT402" i="2"/>
  <c r="BT403" i="2"/>
  <c r="BT404" i="2"/>
  <c r="BT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04" i="2"/>
  <c r="AJ305" i="2"/>
  <c r="AJ306" i="2"/>
  <c r="AJ307" i="2"/>
  <c r="AJ308" i="2"/>
  <c r="AJ309" i="2"/>
  <c r="AJ310" i="2"/>
  <c r="AJ311" i="2"/>
  <c r="AJ312" i="2"/>
  <c r="AJ313" i="2"/>
  <c r="AJ314" i="2"/>
  <c r="AJ315" i="2"/>
  <c r="AJ316" i="2"/>
  <c r="AJ317" i="2"/>
  <c r="AJ318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J338" i="2"/>
  <c r="AJ339" i="2"/>
  <c r="AJ340" i="2"/>
  <c r="AJ341" i="2"/>
  <c r="AJ342" i="2"/>
  <c r="AJ343" i="2"/>
  <c r="AJ344" i="2"/>
  <c r="AJ345" i="2"/>
  <c r="AJ346" i="2"/>
  <c r="AJ347" i="2"/>
  <c r="AJ348" i="2"/>
  <c r="AJ349" i="2"/>
  <c r="AJ350" i="2"/>
  <c r="AJ351" i="2"/>
  <c r="AJ352" i="2"/>
  <c r="AJ353" i="2"/>
  <c r="AJ354" i="2"/>
  <c r="AJ355" i="2"/>
  <c r="AJ356" i="2"/>
  <c r="AJ357" i="2"/>
  <c r="AJ358" i="2"/>
  <c r="AJ359" i="2"/>
  <c r="AJ360" i="2"/>
  <c r="AJ361" i="2"/>
  <c r="AJ362" i="2"/>
  <c r="AJ363" i="2"/>
  <c r="AJ364" i="2"/>
  <c r="AJ365" i="2"/>
  <c r="AJ366" i="2"/>
  <c r="AJ367" i="2"/>
  <c r="AJ368" i="2"/>
  <c r="AJ369" i="2"/>
  <c r="AJ370" i="2"/>
  <c r="AJ371" i="2"/>
  <c r="AJ372" i="2"/>
  <c r="AJ373" i="2"/>
  <c r="AJ374" i="2"/>
  <c r="AJ375" i="2"/>
  <c r="AJ376" i="2"/>
  <c r="AJ377" i="2"/>
  <c r="AJ378" i="2"/>
  <c r="AJ379" i="2"/>
  <c r="AJ380" i="2"/>
  <c r="AJ381" i="2"/>
  <c r="AJ382" i="2"/>
  <c r="AJ383" i="2"/>
  <c r="AJ384" i="2"/>
  <c r="AJ385" i="2"/>
  <c r="AJ386" i="2"/>
  <c r="AJ387" i="2"/>
  <c r="AJ388" i="2"/>
  <c r="AJ389" i="2"/>
  <c r="AJ390" i="2"/>
  <c r="AJ391" i="2"/>
  <c r="AJ392" i="2"/>
  <c r="AJ393" i="2"/>
  <c r="AJ394" i="2"/>
  <c r="AJ395" i="2"/>
  <c r="AJ396" i="2"/>
  <c r="AJ397" i="2"/>
  <c r="AJ398" i="2"/>
  <c r="AJ399" i="2"/>
  <c r="AJ400" i="2"/>
  <c r="AJ401" i="2"/>
  <c r="AJ402" i="2"/>
  <c r="AJ403" i="2"/>
  <c r="AJ404" i="2"/>
  <c r="AJ196" i="2"/>
  <c r="AE5" i="2"/>
  <c r="AE6" i="2"/>
  <c r="AE7" i="2"/>
  <c r="AE8" i="2"/>
  <c r="AE9" i="2"/>
  <c r="AE10" i="2"/>
  <c r="AE11" i="2"/>
  <c r="AE12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6" i="2"/>
  <c r="AE57" i="2"/>
  <c r="AE58" i="2"/>
  <c r="AE60" i="2"/>
  <c r="AE62" i="2"/>
  <c r="AE63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100" i="2"/>
  <c r="AE101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4" i="2"/>
  <c r="AE135" i="2"/>
  <c r="AE137" i="2"/>
  <c r="AE138" i="2"/>
  <c r="AE139" i="2"/>
  <c r="AE140" i="2"/>
  <c r="AE144" i="2"/>
  <c r="AE145" i="2"/>
  <c r="AE146" i="2"/>
  <c r="AE147" i="2"/>
  <c r="AE150" i="2"/>
  <c r="AE151" i="2"/>
  <c r="AE152" i="2"/>
  <c r="AE153" i="2"/>
  <c r="AE154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5" i="2"/>
  <c r="AE176" i="2"/>
  <c r="AE177" i="2"/>
  <c r="AE178" i="2"/>
  <c r="AE179" i="2"/>
  <c r="AE180" i="2"/>
  <c r="AE181" i="2"/>
  <c r="AE182" i="2"/>
  <c r="AE183" i="2"/>
  <c r="AE185" i="2"/>
  <c r="AE186" i="2"/>
  <c r="AE187" i="2"/>
  <c r="AE188" i="2"/>
  <c r="AE189" i="2"/>
  <c r="AE190" i="2"/>
  <c r="AE191" i="2"/>
  <c r="AE192" i="2"/>
  <c r="AE193" i="2"/>
  <c r="AE194" i="2"/>
  <c r="AE195" i="2"/>
  <c r="AE4" i="2"/>
  <c r="AM5" i="1" l="1"/>
  <c r="AM6" i="1"/>
  <c r="AM7" i="1"/>
  <c r="AM8" i="1"/>
  <c r="AM9" i="1"/>
  <c r="AM10" i="1"/>
  <c r="AM11" i="1"/>
  <c r="AM12" i="1"/>
  <c r="AM14" i="1"/>
  <c r="AM15" i="1"/>
  <c r="AM16" i="1"/>
  <c r="AM17" i="1"/>
  <c r="AM18" i="1"/>
  <c r="AM19" i="1"/>
  <c r="AM20" i="1"/>
  <c r="AM21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6" i="1"/>
  <c r="AM47" i="1"/>
  <c r="AM48" i="1"/>
  <c r="AM49" i="1"/>
  <c r="AM50" i="1"/>
  <c r="AM51" i="1"/>
  <c r="AM52" i="1"/>
  <c r="AM53" i="1"/>
  <c r="AM54" i="1"/>
  <c r="AM56" i="1"/>
  <c r="AM57" i="1"/>
  <c r="AM58" i="1"/>
  <c r="AM60" i="1"/>
  <c r="AM62" i="1"/>
  <c r="AM63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95" i="1"/>
  <c r="AM98" i="1"/>
  <c r="AM99" i="1"/>
  <c r="AM100" i="1"/>
  <c r="AM101" i="1"/>
  <c r="AM102" i="1"/>
  <c r="AM103" i="1"/>
  <c r="AM104" i="1"/>
  <c r="AM105" i="1"/>
  <c r="AM106" i="1"/>
  <c r="AM107" i="1"/>
  <c r="AM108" i="1"/>
  <c r="AM110" i="1"/>
  <c r="AM111" i="1"/>
  <c r="AM112" i="1"/>
  <c r="AM113" i="1"/>
  <c r="AM114" i="1"/>
  <c r="AM115" i="1"/>
  <c r="AM116" i="1"/>
  <c r="AM117" i="1"/>
  <c r="AM119" i="1"/>
  <c r="AM120" i="1"/>
  <c r="AM121" i="1"/>
  <c r="AM122" i="1"/>
  <c r="AM123" i="1"/>
  <c r="AM124" i="1"/>
  <c r="AM125" i="1"/>
  <c r="AM126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4" i="1"/>
  <c r="AI402" i="1"/>
  <c r="AI401" i="1"/>
  <c r="AI400" i="1"/>
  <c r="AF401" i="1"/>
  <c r="AG401" i="1"/>
  <c r="AD402" i="1"/>
  <c r="AF402" i="1"/>
  <c r="AG402" i="1"/>
  <c r="AB401" i="1"/>
  <c r="AD401" i="1"/>
  <c r="AB402" i="1"/>
  <c r="AA402" i="1"/>
  <c r="AA401" i="1"/>
  <c r="AD400" i="1"/>
  <c r="AM401" i="1" l="1"/>
  <c r="AM400" i="1"/>
  <c r="AM402" i="1"/>
  <c r="BU5" i="2"/>
  <c r="BU6" i="2"/>
  <c r="BU7" i="2"/>
  <c r="BU8" i="2"/>
  <c r="BU9" i="2"/>
  <c r="BU10" i="2"/>
  <c r="BU11" i="2"/>
  <c r="BU12" i="2"/>
  <c r="BU13" i="2"/>
  <c r="BU14" i="2"/>
  <c r="BU15" i="2"/>
  <c r="BU16" i="2"/>
  <c r="BU17" i="2"/>
  <c r="BU18" i="2"/>
  <c r="BU19" i="2"/>
  <c r="BU20" i="2"/>
  <c r="BU21" i="2"/>
  <c r="BU22" i="2"/>
  <c r="BU23" i="2"/>
  <c r="BU24" i="2"/>
  <c r="BU25" i="2"/>
  <c r="BU26" i="2"/>
  <c r="BU27" i="2"/>
  <c r="BU28" i="2"/>
  <c r="BU29" i="2"/>
  <c r="BU30" i="2"/>
  <c r="BU31" i="2"/>
  <c r="BU32" i="2"/>
  <c r="BU33" i="2"/>
  <c r="BU34" i="2"/>
  <c r="BU35" i="2"/>
  <c r="BU36" i="2"/>
  <c r="BU37" i="2"/>
  <c r="BU38" i="2"/>
  <c r="BU39" i="2"/>
  <c r="BU40" i="2"/>
  <c r="BU41" i="2"/>
  <c r="BU42" i="2"/>
  <c r="BU43" i="2"/>
  <c r="BU44" i="2"/>
  <c r="BU45" i="2"/>
  <c r="BU46" i="2"/>
  <c r="BU47" i="2"/>
  <c r="BU48" i="2"/>
  <c r="BU49" i="2"/>
  <c r="BU50" i="2"/>
  <c r="BU51" i="2"/>
  <c r="BU52" i="2"/>
  <c r="BU53" i="2"/>
  <c r="BU54" i="2"/>
  <c r="BU55" i="2"/>
  <c r="BU56" i="2"/>
  <c r="BU57" i="2"/>
  <c r="BU58" i="2"/>
  <c r="BU59" i="2"/>
  <c r="BU60" i="2"/>
  <c r="BU61" i="2"/>
  <c r="BU62" i="2"/>
  <c r="BU63" i="2"/>
  <c r="BU64" i="2"/>
  <c r="BU65" i="2"/>
  <c r="BU66" i="2"/>
  <c r="BU67" i="2"/>
  <c r="BU68" i="2"/>
  <c r="BU69" i="2"/>
  <c r="BU70" i="2"/>
  <c r="BU71" i="2"/>
  <c r="BU72" i="2"/>
  <c r="BU73" i="2"/>
  <c r="BU74" i="2"/>
  <c r="BU75" i="2"/>
  <c r="BU76" i="2"/>
  <c r="BU77" i="2"/>
  <c r="BU78" i="2"/>
  <c r="BU79" i="2"/>
  <c r="BU80" i="2"/>
  <c r="BU81" i="2"/>
  <c r="BU82" i="2"/>
  <c r="BU83" i="2"/>
  <c r="BU84" i="2"/>
  <c r="BU85" i="2"/>
  <c r="BU86" i="2"/>
  <c r="BU87" i="2"/>
  <c r="BU88" i="2"/>
  <c r="BU89" i="2"/>
  <c r="BU90" i="2"/>
  <c r="BU91" i="2"/>
  <c r="BU92" i="2"/>
  <c r="BU93" i="2"/>
  <c r="BU94" i="2"/>
  <c r="BU95" i="2"/>
  <c r="BU96" i="2"/>
  <c r="BU97" i="2"/>
  <c r="BU98" i="2"/>
  <c r="BU99" i="2"/>
  <c r="BU100" i="2"/>
  <c r="BU101" i="2"/>
  <c r="BU102" i="2"/>
  <c r="BU103" i="2"/>
  <c r="BU104" i="2"/>
  <c r="BU105" i="2"/>
  <c r="BU106" i="2"/>
  <c r="BU107" i="2"/>
  <c r="BU108" i="2"/>
  <c r="BU109" i="2"/>
  <c r="BU110" i="2"/>
  <c r="BU111" i="2"/>
  <c r="BU112" i="2"/>
  <c r="BU113" i="2"/>
  <c r="BU114" i="2"/>
  <c r="BU115" i="2"/>
  <c r="BU116" i="2"/>
  <c r="BU117" i="2"/>
  <c r="BU118" i="2"/>
  <c r="BU119" i="2"/>
  <c r="BU120" i="2"/>
  <c r="BU121" i="2"/>
  <c r="BU122" i="2"/>
  <c r="BU123" i="2"/>
  <c r="BU124" i="2"/>
  <c r="BU125" i="2"/>
  <c r="BU126" i="2"/>
  <c r="BU127" i="2"/>
  <c r="BU128" i="2"/>
  <c r="BU129" i="2"/>
  <c r="BU130" i="2"/>
  <c r="BU131" i="2"/>
  <c r="BU132" i="2"/>
  <c r="BU133" i="2"/>
  <c r="BU134" i="2"/>
  <c r="BU135" i="2"/>
  <c r="BU136" i="2"/>
  <c r="BU137" i="2"/>
  <c r="BU138" i="2"/>
  <c r="BU139" i="2"/>
  <c r="BU140" i="2"/>
  <c r="BU141" i="2"/>
  <c r="BU142" i="2"/>
  <c r="BU143" i="2"/>
  <c r="BU144" i="2"/>
  <c r="BU145" i="2"/>
  <c r="BU146" i="2"/>
  <c r="BU147" i="2"/>
  <c r="BU148" i="2"/>
  <c r="BU149" i="2"/>
  <c r="BU150" i="2"/>
  <c r="BU151" i="2"/>
  <c r="BU152" i="2"/>
  <c r="BU153" i="2"/>
  <c r="BU154" i="2"/>
  <c r="BU155" i="2"/>
  <c r="BU156" i="2"/>
  <c r="BU157" i="2"/>
  <c r="BU158" i="2"/>
  <c r="BU159" i="2"/>
  <c r="BU160" i="2"/>
  <c r="BU161" i="2"/>
  <c r="BU162" i="2"/>
  <c r="BU163" i="2"/>
  <c r="BU164" i="2"/>
  <c r="BU165" i="2"/>
  <c r="BU166" i="2"/>
  <c r="BU167" i="2"/>
  <c r="BU168" i="2"/>
  <c r="BU169" i="2"/>
  <c r="BU170" i="2"/>
  <c r="BU171" i="2"/>
  <c r="BU172" i="2"/>
  <c r="BU173" i="2"/>
  <c r="BU174" i="2"/>
  <c r="BU175" i="2"/>
  <c r="BU176" i="2"/>
  <c r="BU177" i="2"/>
  <c r="BU178" i="2"/>
  <c r="BU179" i="2"/>
  <c r="BU180" i="2"/>
  <c r="BU181" i="2"/>
  <c r="BU182" i="2"/>
  <c r="BU183" i="2"/>
  <c r="BU184" i="2"/>
  <c r="BU185" i="2"/>
  <c r="BU186" i="2"/>
  <c r="BU187" i="2"/>
  <c r="BU188" i="2"/>
  <c r="BU189" i="2"/>
  <c r="BU190" i="2"/>
  <c r="BU191" i="2"/>
  <c r="BU193" i="2"/>
  <c r="BU194" i="2"/>
  <c r="AJ5" i="1" l="1"/>
  <c r="AK5" i="1"/>
  <c r="AJ6" i="1"/>
  <c r="AK6" i="1"/>
  <c r="AJ7" i="1"/>
  <c r="AK7" i="1"/>
  <c r="AJ8" i="1"/>
  <c r="AK8" i="1"/>
  <c r="AJ9" i="1"/>
  <c r="AK9" i="1"/>
  <c r="AJ10" i="1"/>
  <c r="AK10" i="1"/>
  <c r="AJ11" i="1"/>
  <c r="AK11" i="1"/>
  <c r="AJ12" i="1"/>
  <c r="AK12" i="1"/>
  <c r="AJ14" i="1"/>
  <c r="AK14" i="1"/>
  <c r="AJ15" i="1"/>
  <c r="AK15" i="1"/>
  <c r="AJ16" i="1"/>
  <c r="AK16" i="1"/>
  <c r="AJ17" i="1"/>
  <c r="AK17" i="1"/>
  <c r="AJ18" i="1"/>
  <c r="AK18" i="1"/>
  <c r="AJ19" i="1"/>
  <c r="AK19" i="1"/>
  <c r="AJ20" i="1"/>
  <c r="AK20" i="1"/>
  <c r="AJ21" i="1"/>
  <c r="AK21" i="1"/>
  <c r="AJ22" i="1"/>
  <c r="AK22" i="1"/>
  <c r="AJ23" i="1"/>
  <c r="AK23" i="1"/>
  <c r="AJ24" i="1"/>
  <c r="AK24" i="1"/>
  <c r="AJ25" i="1"/>
  <c r="AK25" i="1"/>
  <c r="AJ26" i="1"/>
  <c r="AK26" i="1"/>
  <c r="AJ27" i="1"/>
  <c r="AK27" i="1"/>
  <c r="AJ28" i="1"/>
  <c r="AK28" i="1"/>
  <c r="AJ29" i="1"/>
  <c r="AK29" i="1"/>
  <c r="AJ30" i="1"/>
  <c r="AK30" i="1"/>
  <c r="AJ31" i="1"/>
  <c r="AK31" i="1"/>
  <c r="AJ32" i="1"/>
  <c r="AK32" i="1"/>
  <c r="AJ33" i="1"/>
  <c r="AK33" i="1"/>
  <c r="AJ34" i="1"/>
  <c r="AK34" i="1"/>
  <c r="AJ35" i="1"/>
  <c r="AK35" i="1"/>
  <c r="AJ36" i="1"/>
  <c r="AK36" i="1"/>
  <c r="AJ37" i="1"/>
  <c r="AK37" i="1"/>
  <c r="AJ38" i="1"/>
  <c r="AK38" i="1"/>
  <c r="AJ39" i="1"/>
  <c r="AK39" i="1"/>
  <c r="AJ40" i="1"/>
  <c r="AK40" i="1"/>
  <c r="AJ41" i="1"/>
  <c r="AK41" i="1"/>
  <c r="AJ42" i="1"/>
  <c r="AK42" i="1"/>
  <c r="AJ43" i="1"/>
  <c r="AK43" i="1"/>
  <c r="AJ44" i="1"/>
  <c r="AK44" i="1"/>
  <c r="AJ45" i="1"/>
  <c r="AK45" i="1"/>
  <c r="AJ46" i="1"/>
  <c r="AK46" i="1"/>
  <c r="AJ47" i="1"/>
  <c r="AK47" i="1"/>
  <c r="AJ48" i="1"/>
  <c r="AK48" i="1"/>
  <c r="AJ49" i="1"/>
  <c r="AK49" i="1"/>
  <c r="AJ50" i="1"/>
  <c r="AK50" i="1"/>
  <c r="AJ51" i="1"/>
  <c r="AK51" i="1"/>
  <c r="AJ52" i="1"/>
  <c r="AK52" i="1"/>
  <c r="AJ53" i="1"/>
  <c r="AK53" i="1"/>
  <c r="AJ54" i="1"/>
  <c r="AK54" i="1"/>
  <c r="AJ56" i="1"/>
  <c r="AK56" i="1"/>
  <c r="AJ57" i="1"/>
  <c r="AK57" i="1"/>
  <c r="AJ58" i="1"/>
  <c r="AK58" i="1"/>
  <c r="AJ60" i="1"/>
  <c r="AK60" i="1"/>
  <c r="AJ62" i="1"/>
  <c r="AK62" i="1"/>
  <c r="AJ63" i="1"/>
  <c r="AK63" i="1"/>
  <c r="AJ65" i="1"/>
  <c r="AK65" i="1"/>
  <c r="AJ66" i="1"/>
  <c r="AK66" i="1"/>
  <c r="AJ67" i="1"/>
  <c r="AK67" i="1"/>
  <c r="AJ68" i="1"/>
  <c r="AK68" i="1"/>
  <c r="AJ69" i="1"/>
  <c r="AK69" i="1"/>
  <c r="AJ70" i="1"/>
  <c r="AK70" i="1"/>
  <c r="AJ71" i="1"/>
  <c r="AK71" i="1"/>
  <c r="AJ72" i="1"/>
  <c r="AK72" i="1"/>
  <c r="AJ73" i="1"/>
  <c r="AK73" i="1"/>
  <c r="AJ74" i="1"/>
  <c r="AK74" i="1"/>
  <c r="AJ75" i="1"/>
  <c r="AK75" i="1"/>
  <c r="AJ76" i="1"/>
  <c r="AK76" i="1"/>
  <c r="AJ77" i="1"/>
  <c r="AK77" i="1"/>
  <c r="AJ78" i="1"/>
  <c r="AK78" i="1"/>
  <c r="AJ79" i="1"/>
  <c r="AK79" i="1"/>
  <c r="AJ80" i="1"/>
  <c r="AK80" i="1"/>
  <c r="AJ81" i="1"/>
  <c r="AK81" i="1"/>
  <c r="AJ82" i="1"/>
  <c r="AK82" i="1"/>
  <c r="AJ83" i="1"/>
  <c r="AK83" i="1"/>
  <c r="AJ84" i="1"/>
  <c r="AK84" i="1"/>
  <c r="AJ85" i="1"/>
  <c r="AK85" i="1"/>
  <c r="AJ86" i="1"/>
  <c r="AK86" i="1"/>
  <c r="AJ87" i="1"/>
  <c r="AK87" i="1"/>
  <c r="AJ88" i="1"/>
  <c r="AK88" i="1"/>
  <c r="AJ89" i="1"/>
  <c r="AK89" i="1"/>
  <c r="AJ90" i="1"/>
  <c r="AK90" i="1"/>
  <c r="AJ91" i="1"/>
  <c r="AK91" i="1"/>
  <c r="AJ92" i="1"/>
  <c r="AK92" i="1"/>
  <c r="AJ93" i="1"/>
  <c r="AK93" i="1"/>
  <c r="AJ94" i="1"/>
  <c r="AK94" i="1"/>
  <c r="AJ95" i="1"/>
  <c r="AK95" i="1"/>
  <c r="AJ96" i="1"/>
  <c r="AK96" i="1"/>
  <c r="AJ97" i="1"/>
  <c r="AK97" i="1"/>
  <c r="AJ98" i="1"/>
  <c r="AK98" i="1"/>
  <c r="AJ99" i="1"/>
  <c r="AK99" i="1"/>
  <c r="AJ100" i="1"/>
  <c r="AK100" i="1"/>
  <c r="AJ101" i="1"/>
  <c r="AK101" i="1"/>
  <c r="AJ102" i="1"/>
  <c r="AK102" i="1"/>
  <c r="AJ103" i="1"/>
  <c r="AK103" i="1"/>
  <c r="AJ104" i="1"/>
  <c r="AK104" i="1"/>
  <c r="AJ105" i="1"/>
  <c r="AK105" i="1"/>
  <c r="AJ106" i="1"/>
  <c r="AK106" i="1"/>
  <c r="AJ107" i="1"/>
  <c r="AK107" i="1"/>
  <c r="AJ108" i="1"/>
  <c r="AK108" i="1"/>
  <c r="AJ109" i="1"/>
  <c r="AK109" i="1"/>
  <c r="AJ110" i="1"/>
  <c r="AK110" i="1"/>
  <c r="AJ111" i="1"/>
  <c r="AK111" i="1"/>
  <c r="AJ112" i="1"/>
  <c r="AK112" i="1"/>
  <c r="AJ113" i="1"/>
  <c r="AK113" i="1"/>
  <c r="AJ114" i="1"/>
  <c r="AK114" i="1"/>
  <c r="AJ115" i="1"/>
  <c r="AK115" i="1"/>
  <c r="AJ116" i="1"/>
  <c r="AK116" i="1"/>
  <c r="AJ117" i="1"/>
  <c r="AK117" i="1"/>
  <c r="AJ118" i="1"/>
  <c r="AK118" i="1"/>
  <c r="AJ119" i="1"/>
  <c r="AK119" i="1"/>
  <c r="AJ120" i="1"/>
  <c r="AK120" i="1"/>
  <c r="AJ121" i="1"/>
  <c r="AK121" i="1"/>
  <c r="AJ122" i="1"/>
  <c r="AK122" i="1"/>
  <c r="AJ123" i="1"/>
  <c r="AK123" i="1"/>
  <c r="AJ124" i="1"/>
  <c r="AK124" i="1"/>
  <c r="AJ125" i="1"/>
  <c r="AK125" i="1"/>
  <c r="AJ126" i="1"/>
  <c r="AK126" i="1"/>
  <c r="AJ127" i="1"/>
  <c r="AK127" i="1"/>
  <c r="AJ128" i="1"/>
  <c r="AK128" i="1"/>
  <c r="AJ129" i="1"/>
  <c r="AK129" i="1"/>
  <c r="AJ130" i="1"/>
  <c r="AK130" i="1"/>
  <c r="AJ131" i="1"/>
  <c r="AK131" i="1"/>
  <c r="AJ132" i="1"/>
  <c r="AK132" i="1"/>
  <c r="AJ133" i="1"/>
  <c r="AK133" i="1"/>
  <c r="AJ134" i="1"/>
  <c r="AK134" i="1"/>
  <c r="AJ135" i="1"/>
  <c r="AK135" i="1"/>
  <c r="AJ136" i="1"/>
  <c r="AK136" i="1"/>
  <c r="AJ137" i="1"/>
  <c r="AK137" i="1"/>
  <c r="AJ138" i="1"/>
  <c r="AK138" i="1"/>
  <c r="AJ139" i="1"/>
  <c r="AK139" i="1"/>
  <c r="AJ140" i="1"/>
  <c r="AK140" i="1"/>
  <c r="AJ141" i="1"/>
  <c r="AK141" i="1"/>
  <c r="AJ142" i="1"/>
  <c r="AK142" i="1"/>
  <c r="AJ143" i="1"/>
  <c r="AK143" i="1"/>
  <c r="AJ144" i="1"/>
  <c r="AK144" i="1"/>
  <c r="AJ157" i="1"/>
  <c r="AK157" i="1"/>
  <c r="AJ158" i="1"/>
  <c r="AK158" i="1"/>
  <c r="AJ159" i="1"/>
  <c r="AK159" i="1"/>
  <c r="AJ160" i="1"/>
  <c r="AK160" i="1"/>
  <c r="AJ161" i="1"/>
  <c r="AK161" i="1"/>
  <c r="AJ162" i="1"/>
  <c r="AK162" i="1"/>
  <c r="AJ163" i="1"/>
  <c r="AK163" i="1"/>
  <c r="AJ164" i="1"/>
  <c r="AK164" i="1"/>
  <c r="AJ165" i="1"/>
  <c r="AK165" i="1"/>
  <c r="AJ166" i="1"/>
  <c r="AK166" i="1"/>
  <c r="AJ167" i="1"/>
  <c r="AK167" i="1"/>
  <c r="AJ168" i="1"/>
  <c r="AK168" i="1"/>
  <c r="AJ169" i="1"/>
  <c r="AK169" i="1"/>
  <c r="AJ170" i="1"/>
  <c r="AK170" i="1"/>
  <c r="AJ171" i="1"/>
  <c r="AK171" i="1"/>
  <c r="AJ172" i="1"/>
  <c r="AK172" i="1"/>
  <c r="AJ173" i="1"/>
  <c r="AK173" i="1"/>
  <c r="AJ174" i="1"/>
  <c r="AK174" i="1"/>
  <c r="AJ175" i="1"/>
  <c r="AK175" i="1"/>
  <c r="AJ176" i="1"/>
  <c r="AK176" i="1"/>
  <c r="AJ177" i="1"/>
  <c r="AK177" i="1"/>
  <c r="AJ178" i="1"/>
  <c r="AK178" i="1"/>
  <c r="AJ179" i="1"/>
  <c r="AK179" i="1"/>
  <c r="AJ180" i="1"/>
  <c r="AK180" i="1"/>
  <c r="AJ181" i="1"/>
  <c r="AK181" i="1"/>
  <c r="AJ182" i="1"/>
  <c r="AK182" i="1"/>
  <c r="AJ183" i="1"/>
  <c r="AK183" i="1"/>
  <c r="AJ184" i="1"/>
  <c r="AK184" i="1"/>
  <c r="AJ185" i="1"/>
  <c r="AK185" i="1"/>
  <c r="AJ186" i="1"/>
  <c r="AK186" i="1"/>
  <c r="AJ187" i="1"/>
  <c r="AK187" i="1"/>
  <c r="AJ188" i="1"/>
  <c r="AK188" i="1"/>
  <c r="AJ189" i="1"/>
  <c r="AK189" i="1"/>
  <c r="AK4" i="1"/>
  <c r="AJ4" i="1"/>
  <c r="AF400" i="1"/>
  <c r="AB400" i="1"/>
  <c r="AA400" i="1"/>
  <c r="AH189" i="1"/>
  <c r="AC189" i="1"/>
  <c r="BF189" i="1" s="1"/>
  <c r="AH188" i="1"/>
  <c r="AC188" i="1"/>
  <c r="AH187" i="1"/>
  <c r="AC187" i="1"/>
  <c r="BF187" i="1" s="1"/>
  <c r="AH186" i="1"/>
  <c r="AC186" i="1"/>
  <c r="AH185" i="1"/>
  <c r="AC185" i="1"/>
  <c r="BF185" i="1" s="1"/>
  <c r="AH184" i="1"/>
  <c r="AC184" i="1"/>
  <c r="AH183" i="1"/>
  <c r="AC183" i="1"/>
  <c r="BF183" i="1" s="1"/>
  <c r="AH182" i="1"/>
  <c r="AC182" i="1"/>
  <c r="AH181" i="1"/>
  <c r="AC181" i="1"/>
  <c r="BF181" i="1" s="1"/>
  <c r="AH180" i="1"/>
  <c r="AC180" i="1"/>
  <c r="AH179" i="1"/>
  <c r="AC179" i="1"/>
  <c r="BF179" i="1" s="1"/>
  <c r="AH178" i="1"/>
  <c r="AC178" i="1"/>
  <c r="AH177" i="1"/>
  <c r="AC177" i="1"/>
  <c r="BF177" i="1" s="1"/>
  <c r="AH176" i="1"/>
  <c r="AC176" i="1"/>
  <c r="AH175" i="1"/>
  <c r="AC175" i="1"/>
  <c r="BF175" i="1" s="1"/>
  <c r="AH174" i="1"/>
  <c r="AC174" i="1"/>
  <c r="AH173" i="1"/>
  <c r="AC173" i="1"/>
  <c r="BF173" i="1" s="1"/>
  <c r="AH172" i="1"/>
  <c r="AC172" i="1"/>
  <c r="AH171" i="1"/>
  <c r="AC171" i="1"/>
  <c r="BF171" i="1" s="1"/>
  <c r="AH170" i="1"/>
  <c r="AC170" i="1"/>
  <c r="AH169" i="1"/>
  <c r="AC169" i="1"/>
  <c r="BF169" i="1" s="1"/>
  <c r="AH168" i="1"/>
  <c r="AC168" i="1"/>
  <c r="AH167" i="1"/>
  <c r="AC167" i="1"/>
  <c r="BF167" i="1" s="1"/>
  <c r="AH166" i="1"/>
  <c r="AC166" i="1"/>
  <c r="AH165" i="1"/>
  <c r="AC165" i="1"/>
  <c r="BF165" i="1" s="1"/>
  <c r="AH164" i="1"/>
  <c r="AC164" i="1"/>
  <c r="AH163" i="1"/>
  <c r="AC163" i="1"/>
  <c r="BF163" i="1" s="1"/>
  <c r="AH162" i="1"/>
  <c r="AC162" i="1"/>
  <c r="AH161" i="1"/>
  <c r="AC161" i="1"/>
  <c r="BF161" i="1" s="1"/>
  <c r="AH160" i="1"/>
  <c r="AC160" i="1"/>
  <c r="AH159" i="1"/>
  <c r="AC159" i="1"/>
  <c r="BF159" i="1" s="1"/>
  <c r="AH158" i="1"/>
  <c r="AC158" i="1"/>
  <c r="AH157" i="1"/>
  <c r="AC157" i="1"/>
  <c r="BF157" i="1" s="1"/>
  <c r="AH144" i="1"/>
  <c r="AC144" i="1"/>
  <c r="AH143" i="1"/>
  <c r="AC143" i="1"/>
  <c r="AL143" i="1" s="1"/>
  <c r="AH142" i="1"/>
  <c r="AC142" i="1"/>
  <c r="AH141" i="1"/>
  <c r="AC141" i="1"/>
  <c r="BF141" i="1" s="1"/>
  <c r="AH140" i="1"/>
  <c r="AC140" i="1"/>
  <c r="AH139" i="1"/>
  <c r="AC139" i="1"/>
  <c r="BF139" i="1" s="1"/>
  <c r="AH138" i="1"/>
  <c r="AC138" i="1"/>
  <c r="AH137" i="1"/>
  <c r="AC137" i="1"/>
  <c r="BF137" i="1" s="1"/>
  <c r="AH136" i="1"/>
  <c r="AC136" i="1"/>
  <c r="AH135" i="1"/>
  <c r="AC135" i="1"/>
  <c r="BF135" i="1" s="1"/>
  <c r="AH134" i="1"/>
  <c r="AC134" i="1"/>
  <c r="AH133" i="1"/>
  <c r="AC133" i="1"/>
  <c r="BF133" i="1" s="1"/>
  <c r="AH132" i="1"/>
  <c r="AC132" i="1"/>
  <c r="AH131" i="1"/>
  <c r="AC131" i="1"/>
  <c r="BF131" i="1" s="1"/>
  <c r="AH130" i="1"/>
  <c r="BF130" i="1" s="1"/>
  <c r="AH129" i="1"/>
  <c r="AC129" i="1"/>
  <c r="AH128" i="1"/>
  <c r="AC128" i="1"/>
  <c r="AH127" i="1"/>
  <c r="AC127" i="1"/>
  <c r="AH126" i="1"/>
  <c r="AC126" i="1"/>
  <c r="AH125" i="1"/>
  <c r="AC125" i="1"/>
  <c r="AH124" i="1"/>
  <c r="AC124" i="1"/>
  <c r="AH123" i="1"/>
  <c r="AC123" i="1"/>
  <c r="AH122" i="1"/>
  <c r="AC122" i="1"/>
  <c r="AH121" i="1"/>
  <c r="AC121" i="1"/>
  <c r="AH120" i="1"/>
  <c r="AC120" i="1"/>
  <c r="AH119" i="1"/>
  <c r="AC119" i="1"/>
  <c r="AH118" i="1"/>
  <c r="AC118" i="1"/>
  <c r="AH117" i="1"/>
  <c r="AC117" i="1"/>
  <c r="AH116" i="1"/>
  <c r="AC116" i="1"/>
  <c r="AH115" i="1"/>
  <c r="AC115" i="1"/>
  <c r="AH114" i="1"/>
  <c r="AC114" i="1"/>
  <c r="AH113" i="1"/>
  <c r="AC113" i="1"/>
  <c r="AH112" i="1"/>
  <c r="AC112" i="1"/>
  <c r="AH111" i="1"/>
  <c r="AC111" i="1"/>
  <c r="AH110" i="1"/>
  <c r="AC110" i="1"/>
  <c r="AH109" i="1"/>
  <c r="AC109" i="1"/>
  <c r="AH108" i="1"/>
  <c r="AC108" i="1"/>
  <c r="AH107" i="1"/>
  <c r="AC107" i="1"/>
  <c r="AH106" i="1"/>
  <c r="AC106" i="1"/>
  <c r="AH105" i="1"/>
  <c r="AC105" i="1"/>
  <c r="AH104" i="1"/>
  <c r="AC104" i="1"/>
  <c r="AH103" i="1"/>
  <c r="AC103" i="1"/>
  <c r="AH102" i="1"/>
  <c r="AC102" i="1"/>
  <c r="AH101" i="1"/>
  <c r="AC101" i="1"/>
  <c r="AH100" i="1"/>
  <c r="AC100" i="1"/>
  <c r="AH99" i="1"/>
  <c r="AC99" i="1"/>
  <c r="AH98" i="1"/>
  <c r="AC98" i="1"/>
  <c r="AH97" i="1"/>
  <c r="AC97" i="1"/>
  <c r="AH96" i="1"/>
  <c r="AC96" i="1"/>
  <c r="AH95" i="1"/>
  <c r="AC95" i="1"/>
  <c r="AH94" i="1"/>
  <c r="AC94" i="1"/>
  <c r="AH93" i="1"/>
  <c r="AC93" i="1"/>
  <c r="AH92" i="1"/>
  <c r="AC92" i="1"/>
  <c r="AH91" i="1"/>
  <c r="AC91" i="1"/>
  <c r="AH90" i="1"/>
  <c r="AC90" i="1"/>
  <c r="AH89" i="1"/>
  <c r="AC89" i="1"/>
  <c r="AH88" i="1"/>
  <c r="AC88" i="1"/>
  <c r="AH87" i="1"/>
  <c r="AC87" i="1"/>
  <c r="AH86" i="1"/>
  <c r="AC86" i="1"/>
  <c r="AH85" i="1"/>
  <c r="AC85" i="1"/>
  <c r="AH84" i="1"/>
  <c r="AC84" i="1"/>
  <c r="AH83" i="1"/>
  <c r="AC83" i="1"/>
  <c r="AH82" i="1"/>
  <c r="AC82" i="1"/>
  <c r="AH81" i="1"/>
  <c r="AC81" i="1"/>
  <c r="AH80" i="1"/>
  <c r="AC80" i="1"/>
  <c r="AH79" i="1"/>
  <c r="AC79" i="1"/>
  <c r="AH78" i="1"/>
  <c r="AC78" i="1"/>
  <c r="AH77" i="1"/>
  <c r="AC77" i="1"/>
  <c r="AH76" i="1"/>
  <c r="AC76" i="1"/>
  <c r="AH75" i="1"/>
  <c r="AC75" i="1"/>
  <c r="AH74" i="1"/>
  <c r="AC74" i="1"/>
  <c r="AH73" i="1"/>
  <c r="AC73" i="1"/>
  <c r="AH72" i="1"/>
  <c r="AC72" i="1"/>
  <c r="AH71" i="1"/>
  <c r="AC71" i="1"/>
  <c r="BF71" i="1" s="1"/>
  <c r="AH70" i="1"/>
  <c r="AC70" i="1"/>
  <c r="AH69" i="1"/>
  <c r="AC69" i="1"/>
  <c r="BF69" i="1" s="1"/>
  <c r="AH68" i="1"/>
  <c r="AC68" i="1"/>
  <c r="AH67" i="1"/>
  <c r="AC67" i="1"/>
  <c r="AH66" i="1"/>
  <c r="AC66" i="1"/>
  <c r="AH65" i="1"/>
  <c r="AC65" i="1"/>
  <c r="AH63" i="1"/>
  <c r="AC63" i="1"/>
  <c r="AH62" i="1"/>
  <c r="AC62" i="1"/>
  <c r="AH60" i="1"/>
  <c r="AC60" i="1"/>
  <c r="AH58" i="1"/>
  <c r="AC58" i="1"/>
  <c r="AH57" i="1"/>
  <c r="AC57" i="1"/>
  <c r="AH56" i="1"/>
  <c r="AC56" i="1"/>
  <c r="AH54" i="1"/>
  <c r="AL54" i="1" s="1"/>
  <c r="AH53" i="1"/>
  <c r="AC53" i="1"/>
  <c r="AH52" i="1"/>
  <c r="AC52" i="1"/>
  <c r="AL52" i="1" s="1"/>
  <c r="AH51" i="1"/>
  <c r="AC51" i="1"/>
  <c r="AH50" i="1"/>
  <c r="AC50" i="1"/>
  <c r="AL50" i="1" s="1"/>
  <c r="AH49" i="1"/>
  <c r="AC49" i="1"/>
  <c r="AH48" i="1"/>
  <c r="AC48" i="1"/>
  <c r="AL48" i="1" s="1"/>
  <c r="AH47" i="1"/>
  <c r="AC47" i="1"/>
  <c r="AH46" i="1"/>
  <c r="AC46" i="1"/>
  <c r="AL46" i="1" s="1"/>
  <c r="AH45" i="1"/>
  <c r="AC45" i="1"/>
  <c r="AH44" i="1"/>
  <c r="AC44" i="1"/>
  <c r="AL44" i="1" s="1"/>
  <c r="AH43" i="1"/>
  <c r="AC43" i="1"/>
  <c r="AH42" i="1"/>
  <c r="AC42" i="1"/>
  <c r="AL42" i="1" s="1"/>
  <c r="AH41" i="1"/>
  <c r="AC41" i="1"/>
  <c r="AH40" i="1"/>
  <c r="AC40" i="1"/>
  <c r="AL40" i="1" s="1"/>
  <c r="AH39" i="1"/>
  <c r="AC39" i="1"/>
  <c r="AH38" i="1"/>
  <c r="AC38" i="1"/>
  <c r="AL38" i="1" s="1"/>
  <c r="AH37" i="1"/>
  <c r="AC37" i="1"/>
  <c r="AH36" i="1"/>
  <c r="AC36" i="1"/>
  <c r="AL36" i="1" s="1"/>
  <c r="AH35" i="1"/>
  <c r="AC35" i="1"/>
  <c r="AH34" i="1"/>
  <c r="AC34" i="1"/>
  <c r="AL34" i="1" s="1"/>
  <c r="AH33" i="1"/>
  <c r="AC33" i="1"/>
  <c r="AH32" i="1"/>
  <c r="AC32" i="1"/>
  <c r="AL32" i="1" s="1"/>
  <c r="AH31" i="1"/>
  <c r="AC31" i="1"/>
  <c r="AH30" i="1"/>
  <c r="AC30" i="1"/>
  <c r="AL30" i="1" s="1"/>
  <c r="AH29" i="1"/>
  <c r="AC29" i="1"/>
  <c r="AH28" i="1"/>
  <c r="AC28" i="1"/>
  <c r="AL28" i="1" s="1"/>
  <c r="AH27" i="1"/>
  <c r="AC27" i="1"/>
  <c r="AH26" i="1"/>
  <c r="AC26" i="1"/>
  <c r="AL26" i="1" s="1"/>
  <c r="AH25" i="1"/>
  <c r="AC25" i="1"/>
  <c r="AH24" i="1"/>
  <c r="AC24" i="1"/>
  <c r="BF24" i="1" s="1"/>
  <c r="AH23" i="1"/>
  <c r="AC23" i="1"/>
  <c r="AH22" i="1"/>
  <c r="BF22" i="1" s="1"/>
  <c r="AH21" i="1"/>
  <c r="AC21" i="1"/>
  <c r="AH20" i="1"/>
  <c r="AC20" i="1"/>
  <c r="AH19" i="1"/>
  <c r="AC19" i="1"/>
  <c r="AH18" i="1"/>
  <c r="AC18" i="1"/>
  <c r="AH17" i="1"/>
  <c r="AC17" i="1"/>
  <c r="AH16" i="1"/>
  <c r="AC16" i="1"/>
  <c r="AH15" i="1"/>
  <c r="AL15" i="1" s="1"/>
  <c r="AH14" i="1"/>
  <c r="AC14" i="1"/>
  <c r="AH12" i="1"/>
  <c r="AC12" i="1"/>
  <c r="AL12" i="1" s="1"/>
  <c r="AH11" i="1"/>
  <c r="AC11" i="1"/>
  <c r="AC10" i="1"/>
  <c r="AL10" i="1" s="1"/>
  <c r="AH9" i="1"/>
  <c r="AC9" i="1"/>
  <c r="AH8" i="1"/>
  <c r="AC8" i="1"/>
  <c r="AH7" i="1"/>
  <c r="AC7" i="1"/>
  <c r="AH6" i="1"/>
  <c r="AC6" i="1"/>
  <c r="BF6" i="1" s="1"/>
  <c r="AH5" i="1"/>
  <c r="AC5" i="1"/>
  <c r="AH4" i="1"/>
  <c r="AC4" i="1"/>
  <c r="BF4" i="1" s="1"/>
  <c r="BF81" i="1" l="1"/>
  <c r="BF83" i="1"/>
  <c r="BF85" i="1"/>
  <c r="BF87" i="1"/>
  <c r="BF89" i="1"/>
  <c r="BF91" i="1"/>
  <c r="BF93" i="1"/>
  <c r="BF95" i="1"/>
  <c r="BF97" i="1"/>
  <c r="BF23" i="1"/>
  <c r="BF25" i="1"/>
  <c r="BF132" i="1"/>
  <c r="BF134" i="1"/>
  <c r="BF136" i="1"/>
  <c r="BF138" i="1"/>
  <c r="BF140" i="1"/>
  <c r="BF158" i="1"/>
  <c r="BF160" i="1"/>
  <c r="BF162" i="1"/>
  <c r="BF164" i="1"/>
  <c r="BF166" i="1"/>
  <c r="BF168" i="1"/>
  <c r="BF170" i="1"/>
  <c r="BF172" i="1"/>
  <c r="BF174" i="1"/>
  <c r="BF176" i="1"/>
  <c r="BF178" i="1"/>
  <c r="BF180" i="1"/>
  <c r="BF182" i="1"/>
  <c r="BF184" i="1"/>
  <c r="BF186" i="1"/>
  <c r="BF188" i="1"/>
  <c r="BF107" i="1"/>
  <c r="BF109" i="1"/>
  <c r="BF111" i="1"/>
  <c r="BF113" i="1"/>
  <c r="BF115" i="1"/>
  <c r="BF117" i="1"/>
  <c r="BF119" i="1"/>
  <c r="BF121" i="1"/>
  <c r="BF123" i="1"/>
  <c r="BF125" i="1"/>
  <c r="BF127" i="1"/>
  <c r="BF129" i="1"/>
  <c r="BF5" i="1"/>
  <c r="BF7" i="1"/>
  <c r="BF57" i="1"/>
  <c r="BF70" i="1"/>
  <c r="BF72" i="1"/>
  <c r="BF82" i="1"/>
  <c r="BF84" i="1"/>
  <c r="BF86" i="1"/>
  <c r="BF88" i="1"/>
  <c r="BF90" i="1"/>
  <c r="BF92" i="1"/>
  <c r="BF94" i="1"/>
  <c r="BF96" i="1"/>
  <c r="BF98" i="1"/>
  <c r="BF100" i="1"/>
  <c r="BF108" i="1"/>
  <c r="BF112" i="1"/>
  <c r="BF114" i="1"/>
  <c r="BF116" i="1"/>
  <c r="BF118" i="1"/>
  <c r="BF120" i="1"/>
  <c r="BF122" i="1"/>
  <c r="BF124" i="1"/>
  <c r="BF126" i="1"/>
  <c r="BF128" i="1"/>
  <c r="AC401" i="1"/>
  <c r="AC402" i="1"/>
  <c r="AH401" i="1"/>
  <c r="AH402" i="1"/>
  <c r="AK402" i="1"/>
  <c r="AK401" i="1"/>
  <c r="AJ401" i="1"/>
  <c r="AJ402" i="1"/>
  <c r="AL103" i="1"/>
  <c r="AL107" i="1"/>
  <c r="AL111" i="1"/>
  <c r="AL123" i="1"/>
  <c r="AL127" i="1"/>
  <c r="AL11" i="1"/>
  <c r="AL14" i="1"/>
  <c r="AL27" i="1"/>
  <c r="AL29" i="1"/>
  <c r="AL31" i="1"/>
  <c r="AL33" i="1"/>
  <c r="AL35" i="1"/>
  <c r="AL37" i="1"/>
  <c r="AL39" i="1"/>
  <c r="AL41" i="1"/>
  <c r="AL43" i="1"/>
  <c r="AL45" i="1"/>
  <c r="AL47" i="1"/>
  <c r="AL49" i="1"/>
  <c r="AL51" i="1"/>
  <c r="AL53" i="1"/>
  <c r="AL142" i="1"/>
  <c r="AL144" i="1"/>
  <c r="AL115" i="1"/>
  <c r="AL9" i="1"/>
  <c r="AL17" i="1"/>
  <c r="AL19" i="1"/>
  <c r="AL21" i="1"/>
  <c r="AL60" i="1"/>
  <c r="AL63" i="1"/>
  <c r="AL66" i="1"/>
  <c r="AL68" i="1"/>
  <c r="AL74" i="1"/>
  <c r="AL76" i="1"/>
  <c r="AL78" i="1"/>
  <c r="AL80" i="1"/>
  <c r="AL23" i="1"/>
  <c r="AL134" i="1"/>
  <c r="AL138" i="1"/>
  <c r="AH400" i="1"/>
  <c r="AL4" i="1"/>
  <c r="AL188" i="1"/>
  <c r="AL184" i="1"/>
  <c r="AL180" i="1"/>
  <c r="AL176" i="1"/>
  <c r="AL172" i="1"/>
  <c r="AL168" i="1"/>
  <c r="AL164" i="1"/>
  <c r="AL139" i="1"/>
  <c r="AL131" i="1"/>
  <c r="AL25" i="1"/>
  <c r="AL7" i="1"/>
  <c r="AL57" i="1"/>
  <c r="AL70" i="1"/>
  <c r="AL72" i="1"/>
  <c r="AL82" i="1"/>
  <c r="AL84" i="1"/>
  <c r="AL86" i="1"/>
  <c r="AL88" i="1"/>
  <c r="AL90" i="1"/>
  <c r="AL92" i="1"/>
  <c r="AL94" i="1"/>
  <c r="AL96" i="1"/>
  <c r="AL98" i="1"/>
  <c r="AL100" i="1"/>
  <c r="AL102" i="1"/>
  <c r="AL104" i="1"/>
  <c r="AL106" i="1"/>
  <c r="AL108" i="1"/>
  <c r="AL110" i="1"/>
  <c r="AL112" i="1"/>
  <c r="AL114" i="1"/>
  <c r="AL116" i="1"/>
  <c r="AL118" i="1"/>
  <c r="AL120" i="1"/>
  <c r="AL122" i="1"/>
  <c r="AL124" i="1"/>
  <c r="AL126" i="1"/>
  <c r="AL128" i="1"/>
  <c r="AL130" i="1"/>
  <c r="AL189" i="1"/>
  <c r="AL185" i="1"/>
  <c r="AL181" i="1"/>
  <c r="AL177" i="1"/>
  <c r="AL173" i="1"/>
  <c r="AL169" i="1"/>
  <c r="AL165" i="1"/>
  <c r="AL158" i="1"/>
  <c r="AL140" i="1"/>
  <c r="AL132" i="1"/>
  <c r="AL5" i="1"/>
  <c r="AL133" i="1"/>
  <c r="AL137" i="1"/>
  <c r="AL141" i="1"/>
  <c r="AL157" i="1"/>
  <c r="AL161" i="1"/>
  <c r="AJ400" i="1"/>
  <c r="AL186" i="1"/>
  <c r="AL182" i="1"/>
  <c r="AL178" i="1"/>
  <c r="AL174" i="1"/>
  <c r="AL170" i="1"/>
  <c r="AL166" i="1"/>
  <c r="AL162" i="1"/>
  <c r="AL159" i="1"/>
  <c r="AL135" i="1"/>
  <c r="AL24" i="1"/>
  <c r="AL6" i="1"/>
  <c r="AL8" i="1"/>
  <c r="AL16" i="1"/>
  <c r="AL18" i="1"/>
  <c r="AL20" i="1"/>
  <c r="AL22" i="1"/>
  <c r="AL56" i="1"/>
  <c r="AL58" i="1"/>
  <c r="AL62" i="1"/>
  <c r="AL65" i="1"/>
  <c r="AL67" i="1"/>
  <c r="AL69" i="1"/>
  <c r="AL71" i="1"/>
  <c r="AL73" i="1"/>
  <c r="AL75" i="1"/>
  <c r="AL77" i="1"/>
  <c r="AL79" i="1"/>
  <c r="AL81" i="1"/>
  <c r="AL83" i="1"/>
  <c r="AL85" i="1"/>
  <c r="AL87" i="1"/>
  <c r="AL89" i="1"/>
  <c r="AL91" i="1"/>
  <c r="AL93" i="1"/>
  <c r="AL95" i="1"/>
  <c r="AL97" i="1"/>
  <c r="AL99" i="1"/>
  <c r="AL101" i="1"/>
  <c r="AL105" i="1"/>
  <c r="AL109" i="1"/>
  <c r="AL113" i="1"/>
  <c r="AL117" i="1"/>
  <c r="AL121" i="1"/>
  <c r="AL125" i="1"/>
  <c r="AL129" i="1"/>
  <c r="AC400" i="1"/>
  <c r="AK400" i="1"/>
  <c r="AL187" i="1"/>
  <c r="AL183" i="1"/>
  <c r="AL179" i="1"/>
  <c r="AL175" i="1"/>
  <c r="AL171" i="1"/>
  <c r="AL167" i="1"/>
  <c r="AL163" i="1"/>
  <c r="AL160" i="1"/>
  <c r="AL136" i="1"/>
  <c r="AL119" i="1"/>
  <c r="G175" i="4"/>
  <c r="F175" i="4"/>
  <c r="E175" i="4"/>
  <c r="G174" i="4"/>
  <c r="F174" i="4"/>
  <c r="E174" i="4"/>
  <c r="G173" i="4"/>
  <c r="F173" i="4"/>
  <c r="E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0" i="4"/>
  <c r="H18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J87" i="3"/>
  <c r="H87" i="3"/>
  <c r="G87" i="3"/>
  <c r="E87" i="3"/>
  <c r="J86" i="3"/>
  <c r="H86" i="3"/>
  <c r="G86" i="3"/>
  <c r="E86" i="3"/>
  <c r="J85" i="3"/>
  <c r="H85" i="3"/>
  <c r="G85" i="3"/>
  <c r="E85" i="3"/>
  <c r="L84" i="3"/>
  <c r="K84" i="3"/>
  <c r="L83" i="3"/>
  <c r="K83" i="3"/>
  <c r="L82" i="3"/>
  <c r="K82" i="3"/>
  <c r="L81" i="3"/>
  <c r="K81" i="3"/>
  <c r="L80" i="3"/>
  <c r="K80" i="3"/>
  <c r="L79" i="3"/>
  <c r="K79" i="3"/>
  <c r="L78" i="3"/>
  <c r="K78" i="3"/>
  <c r="L77" i="3"/>
  <c r="K77" i="3"/>
  <c r="L76" i="3"/>
  <c r="K76" i="3"/>
  <c r="L75" i="3"/>
  <c r="K75" i="3"/>
  <c r="L74" i="3"/>
  <c r="K74" i="3"/>
  <c r="L73" i="3"/>
  <c r="K73" i="3"/>
  <c r="L72" i="3"/>
  <c r="K72" i="3"/>
  <c r="L71" i="3"/>
  <c r="K71" i="3"/>
  <c r="L70" i="3"/>
  <c r="K70" i="3"/>
  <c r="L69" i="3"/>
  <c r="K69" i="3"/>
  <c r="L68" i="3"/>
  <c r="K68" i="3"/>
  <c r="L67" i="3"/>
  <c r="K67" i="3"/>
  <c r="L66" i="3"/>
  <c r="K66" i="3"/>
  <c r="L65" i="3"/>
  <c r="K65" i="3"/>
  <c r="L64" i="3"/>
  <c r="K64" i="3"/>
  <c r="L63" i="3"/>
  <c r="K63" i="3"/>
  <c r="K62" i="3"/>
  <c r="L61" i="3"/>
  <c r="K61" i="3"/>
  <c r="L60" i="3"/>
  <c r="K60" i="3"/>
  <c r="K59" i="3"/>
  <c r="L58" i="3"/>
  <c r="K58" i="3"/>
  <c r="L57" i="3"/>
  <c r="K57" i="3"/>
  <c r="K56" i="3"/>
  <c r="K55" i="3"/>
  <c r="L54" i="3"/>
  <c r="K54" i="3"/>
  <c r="L53" i="3"/>
  <c r="K53" i="3"/>
  <c r="L52" i="3"/>
  <c r="K52" i="3"/>
  <c r="K51" i="3"/>
  <c r="L50" i="3"/>
  <c r="K50" i="3"/>
  <c r="L49" i="3"/>
  <c r="K49" i="3"/>
  <c r="L48" i="3"/>
  <c r="K48" i="3"/>
  <c r="K47" i="3"/>
  <c r="K46" i="3"/>
  <c r="K45" i="3"/>
  <c r="L44" i="3"/>
  <c r="K44" i="3"/>
  <c r="L43" i="3"/>
  <c r="K43" i="3"/>
  <c r="K42" i="3"/>
  <c r="L41" i="3"/>
  <c r="K41" i="3"/>
  <c r="L40" i="3"/>
  <c r="K40" i="3"/>
  <c r="L39" i="3"/>
  <c r="K39" i="3"/>
  <c r="L38" i="3"/>
  <c r="K38" i="3"/>
  <c r="K37" i="3"/>
  <c r="K36" i="3"/>
  <c r="L35" i="3"/>
  <c r="K35" i="3"/>
  <c r="K34" i="3"/>
  <c r="K33" i="3"/>
  <c r="L32" i="3"/>
  <c r="K32" i="3"/>
  <c r="L31" i="3"/>
  <c r="K31" i="3"/>
  <c r="L30" i="3"/>
  <c r="K30" i="3"/>
  <c r="L29" i="3"/>
  <c r="K29" i="3"/>
  <c r="K28" i="3"/>
  <c r="L27" i="3"/>
  <c r="K27" i="3"/>
  <c r="L26" i="3"/>
  <c r="K26" i="3"/>
  <c r="K25" i="3"/>
  <c r="L24" i="3"/>
  <c r="K24" i="3"/>
  <c r="L23" i="3"/>
  <c r="K23" i="3"/>
  <c r="K22" i="3"/>
  <c r="L21" i="3"/>
  <c r="K21" i="3"/>
  <c r="L20" i="3"/>
  <c r="K20" i="3"/>
  <c r="L19" i="3"/>
  <c r="K19" i="3"/>
  <c r="K18" i="3"/>
  <c r="L17" i="3"/>
  <c r="K17" i="3"/>
  <c r="L16" i="3"/>
  <c r="K16" i="3"/>
  <c r="K15" i="3"/>
  <c r="L14" i="3"/>
  <c r="K14" i="3"/>
  <c r="L13" i="3"/>
  <c r="L86" i="3" s="1"/>
  <c r="K13" i="3"/>
  <c r="L12" i="3"/>
  <c r="K12" i="3"/>
  <c r="K11" i="3"/>
  <c r="K10" i="3"/>
  <c r="K9" i="3"/>
  <c r="L8" i="3"/>
  <c r="K8" i="3"/>
  <c r="K7" i="3"/>
  <c r="K6" i="3"/>
  <c r="K5" i="3"/>
  <c r="K4" i="3"/>
  <c r="BC190" i="2"/>
  <c r="X190" i="2"/>
  <c r="R190" i="2"/>
  <c r="BC189" i="2"/>
  <c r="X189" i="2"/>
  <c r="R189" i="2"/>
  <c r="BC188" i="2"/>
  <c r="X188" i="2"/>
  <c r="R188" i="2"/>
  <c r="BC187" i="2"/>
  <c r="X187" i="2"/>
  <c r="R187" i="2"/>
  <c r="BC186" i="2"/>
  <c r="X186" i="2"/>
  <c r="R186" i="2"/>
  <c r="BC185" i="2"/>
  <c r="X185" i="2"/>
  <c r="R185" i="2"/>
  <c r="BC184" i="2"/>
  <c r="X184" i="2"/>
  <c r="R184" i="2"/>
  <c r="BC183" i="2"/>
  <c r="X183" i="2"/>
  <c r="R183" i="2"/>
  <c r="BC182" i="2"/>
  <c r="X182" i="2"/>
  <c r="R182" i="2"/>
  <c r="BC181" i="2"/>
  <c r="X181" i="2"/>
  <c r="R181" i="2"/>
  <c r="BC180" i="2"/>
  <c r="X180" i="2"/>
  <c r="R180" i="2"/>
  <c r="BC179" i="2"/>
  <c r="X179" i="2"/>
  <c r="R179" i="2"/>
  <c r="BC178" i="2"/>
  <c r="X178" i="2"/>
  <c r="R178" i="2"/>
  <c r="BC177" i="2"/>
  <c r="X177" i="2"/>
  <c r="R177" i="2"/>
  <c r="BC176" i="2"/>
  <c r="X176" i="2"/>
  <c r="R176" i="2"/>
  <c r="BC175" i="2"/>
  <c r="X175" i="2"/>
  <c r="R175" i="2"/>
  <c r="BC174" i="2"/>
  <c r="X174" i="2"/>
  <c r="R174" i="2"/>
  <c r="BC173" i="2"/>
  <c r="X173" i="2"/>
  <c r="R173" i="2"/>
  <c r="BC172" i="2"/>
  <c r="X172" i="2"/>
  <c r="R172" i="2"/>
  <c r="BC171" i="2"/>
  <c r="X171" i="2"/>
  <c r="R171" i="2"/>
  <c r="BC170" i="2"/>
  <c r="X170" i="2"/>
  <c r="R170" i="2"/>
  <c r="BC169" i="2"/>
  <c r="X169" i="2"/>
  <c r="R169" i="2"/>
  <c r="BC168" i="2"/>
  <c r="X168" i="2"/>
  <c r="R168" i="2"/>
  <c r="BC167" i="2"/>
  <c r="X167" i="2"/>
  <c r="R167" i="2"/>
  <c r="BC166" i="2"/>
  <c r="X166" i="2"/>
  <c r="R166" i="2"/>
  <c r="BC165" i="2"/>
  <c r="X165" i="2"/>
  <c r="R165" i="2"/>
  <c r="BC164" i="2"/>
  <c r="X164" i="2"/>
  <c r="R164" i="2"/>
  <c r="BC163" i="2"/>
  <c r="X163" i="2"/>
  <c r="R163" i="2"/>
  <c r="BC162" i="2"/>
  <c r="X162" i="2"/>
  <c r="R162" i="2"/>
  <c r="BC161" i="2"/>
  <c r="X161" i="2"/>
  <c r="R161" i="2"/>
  <c r="R159" i="2"/>
  <c r="R158" i="2"/>
  <c r="R157" i="2"/>
  <c r="R156" i="2"/>
  <c r="R155" i="2"/>
  <c r="BC154" i="2"/>
  <c r="X154" i="2"/>
  <c r="R154" i="2"/>
  <c r="BC153" i="2"/>
  <c r="X153" i="2"/>
  <c r="R153" i="2"/>
  <c r="BC152" i="2"/>
  <c r="X152" i="2"/>
  <c r="R152" i="2"/>
  <c r="X150" i="2"/>
  <c r="BC149" i="2"/>
  <c r="X149" i="2"/>
  <c r="R149" i="2"/>
  <c r="BC148" i="2"/>
  <c r="X148" i="2"/>
  <c r="R148" i="2"/>
  <c r="BC147" i="2"/>
  <c r="R147" i="2"/>
  <c r="BC146" i="2"/>
  <c r="X146" i="2"/>
  <c r="R146" i="2"/>
  <c r="BC145" i="2"/>
  <c r="X145" i="2"/>
  <c r="R145" i="2"/>
  <c r="BC144" i="2"/>
  <c r="X144" i="2"/>
  <c r="R144" i="2"/>
  <c r="BC143" i="2"/>
  <c r="X143" i="2"/>
  <c r="R143" i="2"/>
  <c r="BC142" i="2"/>
  <c r="X142" i="2"/>
  <c r="R142" i="2"/>
  <c r="BC141" i="2"/>
  <c r="X141" i="2"/>
  <c r="R141" i="2"/>
  <c r="BC140" i="2"/>
  <c r="X140" i="2"/>
  <c r="R140" i="2"/>
  <c r="BC139" i="2"/>
  <c r="X139" i="2"/>
  <c r="R139" i="2"/>
  <c r="BC138" i="2"/>
  <c r="X138" i="2"/>
  <c r="R138" i="2"/>
  <c r="BC137" i="2"/>
  <c r="X137" i="2"/>
  <c r="R137" i="2"/>
  <c r="BC136" i="2"/>
  <c r="X136" i="2"/>
  <c r="R136" i="2"/>
  <c r="BC135" i="2"/>
  <c r="X135" i="2"/>
  <c r="R135" i="2"/>
  <c r="BC133" i="2"/>
  <c r="X133" i="2"/>
  <c r="R133" i="2"/>
  <c r="BC132" i="2"/>
  <c r="X132" i="2"/>
  <c r="BC131" i="2"/>
  <c r="X131" i="2"/>
  <c r="R131" i="2"/>
  <c r="X130" i="2"/>
  <c r="R130" i="2"/>
  <c r="X129" i="2"/>
  <c r="BC128" i="2"/>
  <c r="X128" i="2"/>
  <c r="BC127" i="2"/>
  <c r="X127" i="2"/>
  <c r="R127" i="2"/>
  <c r="X126" i="2"/>
  <c r="X125" i="2"/>
  <c r="R125" i="2"/>
  <c r="BC124" i="2"/>
  <c r="X124" i="2"/>
  <c r="BC123" i="2"/>
  <c r="X123" i="2"/>
  <c r="R123" i="2"/>
  <c r="X122" i="2"/>
  <c r="R122" i="2"/>
  <c r="X121" i="2"/>
  <c r="R121" i="2"/>
  <c r="BC120" i="2"/>
  <c r="X120" i="2"/>
  <c r="X119" i="2"/>
  <c r="BC118" i="2"/>
  <c r="X118" i="2"/>
  <c r="X117" i="2"/>
  <c r="X116" i="2"/>
  <c r="BC115" i="2"/>
  <c r="X115" i="2"/>
  <c r="BC114" i="2"/>
  <c r="X114" i="2"/>
  <c r="BC113" i="2"/>
  <c r="X113" i="2"/>
  <c r="R113" i="2"/>
  <c r="X112" i="2"/>
  <c r="X111" i="2"/>
  <c r="R111" i="2"/>
  <c r="BC110" i="2"/>
  <c r="X110" i="2"/>
  <c r="R110" i="2"/>
  <c r="X109" i="2"/>
  <c r="R109" i="2"/>
  <c r="X108" i="2"/>
  <c r="R108" i="2"/>
  <c r="X107" i="2"/>
  <c r="R107" i="2"/>
  <c r="BC106" i="2"/>
  <c r="X106" i="2"/>
  <c r="R106" i="2"/>
  <c r="X105" i="2"/>
  <c r="R105" i="2"/>
  <c r="BC104" i="2"/>
  <c r="X104" i="2"/>
  <c r="R104" i="2"/>
  <c r="X103" i="2"/>
  <c r="BC102" i="2"/>
  <c r="X102" i="2"/>
  <c r="R102" i="2"/>
  <c r="BC101" i="2"/>
  <c r="X101" i="2"/>
  <c r="R101" i="2"/>
  <c r="BC100" i="2"/>
  <c r="X100" i="2"/>
  <c r="R100" i="2"/>
  <c r="BC99" i="2"/>
  <c r="X99" i="2"/>
  <c r="R99" i="2"/>
  <c r="X98" i="2"/>
  <c r="R98" i="2"/>
  <c r="X97" i="2"/>
  <c r="X96" i="2"/>
  <c r="X95" i="2"/>
  <c r="X94" i="2"/>
  <c r="R94" i="2"/>
  <c r="X93" i="2"/>
  <c r="R93" i="2"/>
  <c r="X92" i="2"/>
  <c r="BC91" i="2"/>
  <c r="X91" i="2"/>
  <c r="R91" i="2"/>
  <c r="BC90" i="2"/>
  <c r="X90" i="2"/>
  <c r="R90" i="2"/>
  <c r="BC89" i="2"/>
  <c r="X89" i="2"/>
  <c r="R89" i="2"/>
  <c r="BC88" i="2"/>
  <c r="X88" i="2"/>
  <c r="R88" i="2"/>
  <c r="BC87" i="2"/>
  <c r="X87" i="2"/>
  <c r="R87" i="2"/>
  <c r="X86" i="2"/>
  <c r="R86" i="2"/>
  <c r="BC85" i="2"/>
  <c r="X85" i="2"/>
  <c r="R85" i="2"/>
  <c r="X84" i="2"/>
  <c r="R84" i="2"/>
  <c r="BC83" i="2"/>
  <c r="X83" i="2"/>
  <c r="BC81" i="2"/>
  <c r="X81" i="2"/>
  <c r="R81" i="2"/>
  <c r="BC80" i="2"/>
  <c r="X80" i="2"/>
  <c r="R80" i="2"/>
  <c r="BC79" i="2"/>
  <c r="X79" i="2"/>
  <c r="R79" i="2"/>
  <c r="X78" i="2"/>
  <c r="R78" i="2"/>
  <c r="BC77" i="2"/>
  <c r="X77" i="2"/>
  <c r="R77" i="2"/>
  <c r="BC76" i="2"/>
  <c r="X76" i="2"/>
  <c r="R76" i="2"/>
  <c r="BC75" i="2"/>
  <c r="X75" i="2"/>
  <c r="R75" i="2"/>
  <c r="BC74" i="2"/>
  <c r="X74" i="2"/>
  <c r="R74" i="2"/>
  <c r="BC73" i="2"/>
  <c r="X73" i="2"/>
  <c r="R73" i="2"/>
  <c r="BC71" i="2"/>
  <c r="X71" i="2"/>
  <c r="BC70" i="2"/>
  <c r="X70" i="2"/>
  <c r="BC68" i="2"/>
  <c r="X68" i="2"/>
  <c r="R68" i="2"/>
  <c r="BC67" i="2"/>
  <c r="X67" i="2"/>
  <c r="R67" i="2"/>
  <c r="BC66" i="2"/>
  <c r="X66" i="2"/>
  <c r="R66" i="2"/>
  <c r="BC65" i="2"/>
  <c r="X65" i="2"/>
  <c r="R65" i="2"/>
  <c r="BC64" i="2"/>
  <c r="X64" i="2"/>
  <c r="R64" i="2"/>
  <c r="BC63" i="2"/>
  <c r="X63" i="2"/>
  <c r="R63" i="2"/>
  <c r="BC62" i="2"/>
  <c r="X62" i="2"/>
  <c r="R62" i="2"/>
  <c r="BC61" i="2"/>
  <c r="X61" i="2"/>
  <c r="R61" i="2"/>
  <c r="BC60" i="2"/>
  <c r="X60" i="2"/>
  <c r="R60" i="2"/>
  <c r="BC59" i="2"/>
  <c r="X59" i="2"/>
  <c r="R59" i="2"/>
  <c r="BC58" i="2"/>
  <c r="X58" i="2"/>
  <c r="R58" i="2"/>
  <c r="BC57" i="2"/>
  <c r="X57" i="2"/>
  <c r="BC56" i="2"/>
  <c r="X56" i="2"/>
  <c r="R56" i="2"/>
  <c r="BC55" i="2"/>
  <c r="X55" i="2"/>
  <c r="R55" i="2"/>
  <c r="X54" i="2"/>
  <c r="R54" i="2"/>
  <c r="X53" i="2"/>
  <c r="R53" i="2"/>
  <c r="BC52" i="2"/>
  <c r="X52" i="2"/>
  <c r="R52" i="2"/>
  <c r="BC51" i="2"/>
  <c r="X51" i="2"/>
  <c r="R51" i="2"/>
  <c r="X50" i="2"/>
  <c r="R50" i="2"/>
  <c r="X49" i="2"/>
  <c r="R49" i="2"/>
  <c r="BC48" i="2"/>
  <c r="X48" i="2"/>
  <c r="R48" i="2"/>
  <c r="X47" i="2"/>
  <c r="R47" i="2"/>
  <c r="X46" i="2"/>
  <c r="R46" i="2"/>
  <c r="X45" i="2"/>
  <c r="R45" i="2"/>
  <c r="BC44" i="2"/>
  <c r="X44" i="2"/>
  <c r="R44" i="2"/>
  <c r="BC43" i="2"/>
  <c r="X43" i="2"/>
  <c r="R43" i="2"/>
  <c r="BC42" i="2"/>
  <c r="X42" i="2"/>
  <c r="R42" i="2"/>
  <c r="BC41" i="2"/>
  <c r="X41" i="2"/>
  <c r="R41" i="2"/>
  <c r="BC40" i="2"/>
  <c r="X40" i="2"/>
  <c r="R40" i="2"/>
  <c r="X39" i="2"/>
  <c r="X38" i="2"/>
  <c r="X37" i="2"/>
  <c r="X36" i="2"/>
  <c r="BC35" i="2"/>
  <c r="X35" i="2"/>
  <c r="R35" i="2"/>
  <c r="BC34" i="2"/>
  <c r="X34" i="2"/>
  <c r="R34" i="2"/>
  <c r="BC33" i="2"/>
  <c r="X33" i="2"/>
  <c r="R33" i="2"/>
  <c r="X32" i="2"/>
  <c r="BC31" i="2"/>
  <c r="X31" i="2"/>
  <c r="R31" i="2"/>
  <c r="BC30" i="2"/>
  <c r="X30" i="2"/>
  <c r="R30" i="2"/>
  <c r="BC29" i="2"/>
  <c r="X29" i="2"/>
  <c r="R29" i="2"/>
  <c r="X28" i="2"/>
  <c r="R28" i="2"/>
  <c r="X27" i="2"/>
  <c r="R27" i="2"/>
  <c r="X26" i="2"/>
  <c r="BC24" i="2"/>
  <c r="X24" i="2"/>
  <c r="BC21" i="2"/>
  <c r="X21" i="2"/>
  <c r="R21" i="2"/>
  <c r="BC20" i="2"/>
  <c r="X20" i="2"/>
  <c r="R20" i="2"/>
  <c r="BC19" i="2"/>
  <c r="X19" i="2"/>
  <c r="R19" i="2"/>
  <c r="BC18" i="2"/>
  <c r="X18" i="2"/>
  <c r="R18" i="2"/>
  <c r="BC17" i="2"/>
  <c r="X17" i="2"/>
  <c r="R17" i="2"/>
  <c r="BC16" i="2"/>
  <c r="X16" i="2"/>
  <c r="R16" i="2"/>
  <c r="BC15" i="2"/>
  <c r="X15" i="2"/>
  <c r="R15" i="2"/>
  <c r="BC14" i="2"/>
  <c r="X14" i="2"/>
  <c r="R14" i="2"/>
  <c r="X13" i="2"/>
  <c r="R13" i="2"/>
  <c r="BC12" i="2"/>
  <c r="X12" i="2"/>
  <c r="R12" i="2"/>
  <c r="BC11" i="2"/>
  <c r="X11" i="2"/>
  <c r="R11" i="2"/>
  <c r="BC10" i="2"/>
  <c r="X10" i="2"/>
  <c r="R10" i="2"/>
  <c r="BC9" i="2"/>
  <c r="X9" i="2"/>
  <c r="R9" i="2"/>
  <c r="X8" i="2"/>
  <c r="U402" i="1"/>
  <c r="T402" i="1"/>
  <c r="R402" i="1"/>
  <c r="Q402" i="1"/>
  <c r="L402" i="1"/>
  <c r="J402" i="1"/>
  <c r="I402" i="1"/>
  <c r="H402" i="1"/>
  <c r="F402" i="1"/>
  <c r="E402" i="1"/>
  <c r="U401" i="1"/>
  <c r="T401" i="1"/>
  <c r="R401" i="1"/>
  <c r="Q401" i="1"/>
  <c r="L401" i="1"/>
  <c r="J401" i="1"/>
  <c r="I401" i="1"/>
  <c r="H401" i="1"/>
  <c r="F401" i="1"/>
  <c r="E401" i="1"/>
  <c r="U400" i="1"/>
  <c r="T400" i="1"/>
  <c r="R400" i="1"/>
  <c r="Q400" i="1"/>
  <c r="L400" i="1"/>
  <c r="J400" i="1"/>
  <c r="I400" i="1"/>
  <c r="H400" i="1"/>
  <c r="F400" i="1"/>
  <c r="E400" i="1"/>
  <c r="P150" i="1"/>
  <c r="N150" i="1"/>
  <c r="M150" i="1"/>
  <c r="K150" i="1"/>
  <c r="G150" i="1"/>
  <c r="BF150" i="1" s="1"/>
  <c r="X149" i="1"/>
  <c r="W149" i="1"/>
  <c r="V149" i="1"/>
  <c r="S149" i="1"/>
  <c r="P149" i="1"/>
  <c r="N149" i="1"/>
  <c r="M149" i="1"/>
  <c r="K149" i="1"/>
  <c r="G149" i="1"/>
  <c r="X148" i="1"/>
  <c r="W148" i="1"/>
  <c r="V148" i="1"/>
  <c r="S148" i="1"/>
  <c r="P148" i="1"/>
  <c r="N148" i="1"/>
  <c r="M148" i="1"/>
  <c r="K148" i="1"/>
  <c r="G148" i="1"/>
  <c r="X147" i="1"/>
  <c r="W147" i="1"/>
  <c r="V147" i="1"/>
  <c r="S147" i="1"/>
  <c r="P147" i="1"/>
  <c r="N147" i="1"/>
  <c r="M147" i="1"/>
  <c r="K147" i="1"/>
  <c r="G147" i="1"/>
  <c r="X146" i="1"/>
  <c r="W146" i="1"/>
  <c r="V146" i="1"/>
  <c r="S146" i="1"/>
  <c r="P146" i="1"/>
  <c r="N146" i="1"/>
  <c r="M146" i="1"/>
  <c r="K146" i="1"/>
  <c r="G146" i="1"/>
  <c r="BF146" i="1" s="1"/>
  <c r="X145" i="1"/>
  <c r="W145" i="1"/>
  <c r="V145" i="1"/>
  <c r="S145" i="1"/>
  <c r="P145" i="1"/>
  <c r="N145" i="1"/>
  <c r="M145" i="1"/>
  <c r="K145" i="1"/>
  <c r="G145" i="1"/>
  <c r="X144" i="1"/>
  <c r="W144" i="1"/>
  <c r="V144" i="1"/>
  <c r="S144" i="1"/>
  <c r="P144" i="1"/>
  <c r="N144" i="1"/>
  <c r="M144" i="1"/>
  <c r="K144" i="1"/>
  <c r="G144" i="1"/>
  <c r="X143" i="1"/>
  <c r="W143" i="1"/>
  <c r="V143" i="1"/>
  <c r="S143" i="1"/>
  <c r="P143" i="1"/>
  <c r="N143" i="1"/>
  <c r="M143" i="1"/>
  <c r="K143" i="1"/>
  <c r="G143" i="1"/>
  <c r="X142" i="1"/>
  <c r="W142" i="1"/>
  <c r="V142" i="1"/>
  <c r="S142" i="1"/>
  <c r="P142" i="1"/>
  <c r="N142" i="1"/>
  <c r="M142" i="1"/>
  <c r="K142" i="1"/>
  <c r="G142" i="1"/>
  <c r="BF142" i="1" s="1"/>
  <c r="X110" i="1"/>
  <c r="W110" i="1"/>
  <c r="S110" i="1"/>
  <c r="Y110" i="1" s="1"/>
  <c r="P110" i="1"/>
  <c r="N110" i="1"/>
  <c r="M110" i="1"/>
  <c r="K110" i="1"/>
  <c r="G110" i="1"/>
  <c r="BF110" i="1" s="1"/>
  <c r="X106" i="1"/>
  <c r="W106" i="1"/>
  <c r="V106" i="1"/>
  <c r="S106" i="1"/>
  <c r="P106" i="1"/>
  <c r="N106" i="1"/>
  <c r="M106" i="1"/>
  <c r="K106" i="1"/>
  <c r="G106" i="1"/>
  <c r="X105" i="1"/>
  <c r="W105" i="1"/>
  <c r="V105" i="1"/>
  <c r="S105" i="1"/>
  <c r="P105" i="1"/>
  <c r="N105" i="1"/>
  <c r="M105" i="1"/>
  <c r="K105" i="1"/>
  <c r="G105" i="1"/>
  <c r="X104" i="1"/>
  <c r="W104" i="1"/>
  <c r="V104" i="1"/>
  <c r="S104" i="1"/>
  <c r="P104" i="1"/>
  <c r="N104" i="1"/>
  <c r="M104" i="1"/>
  <c r="K104" i="1"/>
  <c r="G104" i="1"/>
  <c r="X103" i="1"/>
  <c r="W103" i="1"/>
  <c r="V103" i="1"/>
  <c r="S103" i="1"/>
  <c r="P103" i="1"/>
  <c r="N103" i="1"/>
  <c r="M103" i="1"/>
  <c r="K103" i="1"/>
  <c r="G103" i="1"/>
  <c r="BF103" i="1" s="1"/>
  <c r="X102" i="1"/>
  <c r="W102" i="1"/>
  <c r="V102" i="1"/>
  <c r="S102" i="1"/>
  <c r="P102" i="1"/>
  <c r="N102" i="1"/>
  <c r="M102" i="1"/>
  <c r="K102" i="1"/>
  <c r="G102" i="1"/>
  <c r="X101" i="1"/>
  <c r="W101" i="1"/>
  <c r="V101" i="1"/>
  <c r="S101" i="1"/>
  <c r="P101" i="1"/>
  <c r="N101" i="1"/>
  <c r="M101" i="1"/>
  <c r="K101" i="1"/>
  <c r="G101" i="1"/>
  <c r="X99" i="1"/>
  <c r="W99" i="1"/>
  <c r="V99" i="1"/>
  <c r="S99" i="1"/>
  <c r="P99" i="1"/>
  <c r="N99" i="1"/>
  <c r="M99" i="1"/>
  <c r="K99" i="1"/>
  <c r="G99" i="1"/>
  <c r="X80" i="1"/>
  <c r="W80" i="1"/>
  <c r="V80" i="1"/>
  <c r="S80" i="1"/>
  <c r="P80" i="1"/>
  <c r="N80" i="1"/>
  <c r="M80" i="1"/>
  <c r="K80" i="1"/>
  <c r="G80" i="1"/>
  <c r="BF80" i="1" s="1"/>
  <c r="X79" i="1"/>
  <c r="W79" i="1"/>
  <c r="V79" i="1"/>
  <c r="S79" i="1"/>
  <c r="P79" i="1"/>
  <c r="N79" i="1"/>
  <c r="M79" i="1"/>
  <c r="K79" i="1"/>
  <c r="G79" i="1"/>
  <c r="X78" i="1"/>
  <c r="W78" i="1"/>
  <c r="V78" i="1"/>
  <c r="S78" i="1"/>
  <c r="P78" i="1"/>
  <c r="N78" i="1"/>
  <c r="M78" i="1"/>
  <c r="K78" i="1"/>
  <c r="G78" i="1"/>
  <c r="X77" i="1"/>
  <c r="W77" i="1"/>
  <c r="V77" i="1"/>
  <c r="S77" i="1"/>
  <c r="P77" i="1"/>
  <c r="N77" i="1"/>
  <c r="M77" i="1"/>
  <c r="K77" i="1"/>
  <c r="G77" i="1"/>
  <c r="X76" i="1"/>
  <c r="W76" i="1"/>
  <c r="V76" i="1"/>
  <c r="S76" i="1"/>
  <c r="P76" i="1"/>
  <c r="N76" i="1"/>
  <c r="M76" i="1"/>
  <c r="K76" i="1"/>
  <c r="G76" i="1"/>
  <c r="BF76" i="1" s="1"/>
  <c r="X75" i="1"/>
  <c r="W75" i="1"/>
  <c r="V75" i="1"/>
  <c r="S75" i="1"/>
  <c r="P75" i="1"/>
  <c r="N75" i="1"/>
  <c r="M75" i="1"/>
  <c r="K75" i="1"/>
  <c r="G75" i="1"/>
  <c r="X74" i="1"/>
  <c r="W74" i="1"/>
  <c r="V74" i="1"/>
  <c r="S74" i="1"/>
  <c r="P74" i="1"/>
  <c r="N74" i="1"/>
  <c r="M74" i="1"/>
  <c r="K74" i="1"/>
  <c r="G74" i="1"/>
  <c r="X73" i="1"/>
  <c r="W73" i="1"/>
  <c r="V73" i="1"/>
  <c r="S73" i="1"/>
  <c r="P73" i="1"/>
  <c r="N73" i="1"/>
  <c r="M73" i="1"/>
  <c r="K73" i="1"/>
  <c r="G73" i="1"/>
  <c r="X68" i="1"/>
  <c r="W68" i="1"/>
  <c r="V68" i="1"/>
  <c r="S68" i="1"/>
  <c r="P68" i="1"/>
  <c r="N68" i="1"/>
  <c r="M68" i="1"/>
  <c r="K68" i="1"/>
  <c r="G68" i="1"/>
  <c r="BF68" i="1" s="1"/>
  <c r="X67" i="1"/>
  <c r="W67" i="1"/>
  <c r="V67" i="1"/>
  <c r="S67" i="1"/>
  <c r="P67" i="1"/>
  <c r="N67" i="1"/>
  <c r="M67" i="1"/>
  <c r="K67" i="1"/>
  <c r="G67" i="1"/>
  <c r="X66" i="1"/>
  <c r="W66" i="1"/>
  <c r="V66" i="1"/>
  <c r="S66" i="1"/>
  <c r="P66" i="1"/>
  <c r="N66" i="1"/>
  <c r="M66" i="1"/>
  <c r="K66" i="1"/>
  <c r="G66" i="1"/>
  <c r="X65" i="1"/>
  <c r="W65" i="1"/>
  <c r="S65" i="1"/>
  <c r="Y65" i="1" s="1"/>
  <c r="P65" i="1"/>
  <c r="N65" i="1"/>
  <c r="M65" i="1"/>
  <c r="K65" i="1"/>
  <c r="G65" i="1"/>
  <c r="X64" i="1"/>
  <c r="W64" i="1"/>
  <c r="V64" i="1"/>
  <c r="S64" i="1"/>
  <c r="P64" i="1"/>
  <c r="N64" i="1"/>
  <c r="M64" i="1"/>
  <c r="K64" i="1"/>
  <c r="G64" i="1"/>
  <c r="X63" i="1"/>
  <c r="W63" i="1"/>
  <c r="V63" i="1"/>
  <c r="S63" i="1"/>
  <c r="P63" i="1"/>
  <c r="N63" i="1"/>
  <c r="M63" i="1"/>
  <c r="K63" i="1"/>
  <c r="G63" i="1"/>
  <c r="BF63" i="1" s="1"/>
  <c r="X62" i="1"/>
  <c r="W62" i="1"/>
  <c r="V62" i="1"/>
  <c r="S62" i="1"/>
  <c r="P62" i="1"/>
  <c r="N62" i="1"/>
  <c r="M62" i="1"/>
  <c r="K62" i="1"/>
  <c r="G62" i="1"/>
  <c r="X61" i="1"/>
  <c r="W61" i="1"/>
  <c r="V61" i="1"/>
  <c r="S61" i="1"/>
  <c r="P61" i="1"/>
  <c r="N61" i="1"/>
  <c r="M61" i="1"/>
  <c r="K61" i="1"/>
  <c r="G61" i="1"/>
  <c r="X60" i="1"/>
  <c r="W60" i="1"/>
  <c r="V60" i="1"/>
  <c r="S60" i="1"/>
  <c r="P60" i="1"/>
  <c r="N60" i="1"/>
  <c r="M60" i="1"/>
  <c r="K60" i="1"/>
  <c r="X59" i="1"/>
  <c r="W59" i="1"/>
  <c r="V59" i="1"/>
  <c r="S59" i="1"/>
  <c r="P59" i="1"/>
  <c r="N59" i="1"/>
  <c r="M59" i="1"/>
  <c r="K59" i="1"/>
  <c r="G59" i="1"/>
  <c r="X58" i="1"/>
  <c r="W58" i="1"/>
  <c r="V58" i="1"/>
  <c r="S58" i="1"/>
  <c r="P58" i="1"/>
  <c r="N58" i="1"/>
  <c r="M58" i="1"/>
  <c r="K58" i="1"/>
  <c r="G58" i="1"/>
  <c r="BF58" i="1" s="1"/>
  <c r="X56" i="1"/>
  <c r="W56" i="1"/>
  <c r="V56" i="1"/>
  <c r="S56" i="1"/>
  <c r="P56" i="1"/>
  <c r="N56" i="1"/>
  <c r="M56" i="1"/>
  <c r="K56" i="1"/>
  <c r="G56" i="1"/>
  <c r="X55" i="1"/>
  <c r="W55" i="1"/>
  <c r="V55" i="1"/>
  <c r="S55" i="1"/>
  <c r="P55" i="1"/>
  <c r="N55" i="1"/>
  <c r="M55" i="1"/>
  <c r="K55" i="1"/>
  <c r="G55" i="1"/>
  <c r="X54" i="1"/>
  <c r="W54" i="1"/>
  <c r="V54" i="1"/>
  <c r="S54" i="1"/>
  <c r="P54" i="1"/>
  <c r="N54" i="1"/>
  <c r="M54" i="1"/>
  <c r="K54" i="1"/>
  <c r="X53" i="1"/>
  <c r="W53" i="1"/>
  <c r="V53" i="1"/>
  <c r="S53" i="1"/>
  <c r="P53" i="1"/>
  <c r="N53" i="1"/>
  <c r="M53" i="1"/>
  <c r="K53" i="1"/>
  <c r="G53" i="1"/>
  <c r="X52" i="1"/>
  <c r="W52" i="1"/>
  <c r="V52" i="1"/>
  <c r="S52" i="1"/>
  <c r="P52" i="1"/>
  <c r="N52" i="1"/>
  <c r="M52" i="1"/>
  <c r="K52" i="1"/>
  <c r="G52" i="1"/>
  <c r="BF52" i="1" s="1"/>
  <c r="X51" i="1"/>
  <c r="W51" i="1"/>
  <c r="V51" i="1"/>
  <c r="S51" i="1"/>
  <c r="P51" i="1"/>
  <c r="N51" i="1"/>
  <c r="M51" i="1"/>
  <c r="K51" i="1"/>
  <c r="G51" i="1"/>
  <c r="X50" i="1"/>
  <c r="W50" i="1"/>
  <c r="V50" i="1"/>
  <c r="S50" i="1"/>
  <c r="P50" i="1"/>
  <c r="N50" i="1"/>
  <c r="M50" i="1"/>
  <c r="K50" i="1"/>
  <c r="G50" i="1"/>
  <c r="X49" i="1"/>
  <c r="W49" i="1"/>
  <c r="V49" i="1"/>
  <c r="S49" i="1"/>
  <c r="P49" i="1"/>
  <c r="N49" i="1"/>
  <c r="M49" i="1"/>
  <c r="K49" i="1"/>
  <c r="G49" i="1"/>
  <c r="X48" i="1"/>
  <c r="W48" i="1"/>
  <c r="V48" i="1"/>
  <c r="S48" i="1"/>
  <c r="P48" i="1"/>
  <c r="N48" i="1"/>
  <c r="M48" i="1"/>
  <c r="K48" i="1"/>
  <c r="G48" i="1"/>
  <c r="BF48" i="1" s="1"/>
  <c r="X47" i="1"/>
  <c r="W47" i="1"/>
  <c r="V47" i="1"/>
  <c r="S47" i="1"/>
  <c r="P47" i="1"/>
  <c r="N47" i="1"/>
  <c r="M47" i="1"/>
  <c r="K47" i="1"/>
  <c r="G47" i="1"/>
  <c r="X46" i="1"/>
  <c r="W46" i="1"/>
  <c r="V46" i="1"/>
  <c r="S46" i="1"/>
  <c r="P46" i="1"/>
  <c r="N46" i="1"/>
  <c r="M46" i="1"/>
  <c r="K46" i="1"/>
  <c r="G46" i="1"/>
  <c r="X45" i="1"/>
  <c r="W45" i="1"/>
  <c r="V45" i="1"/>
  <c r="S45" i="1"/>
  <c r="P45" i="1"/>
  <c r="N45" i="1"/>
  <c r="M45" i="1"/>
  <c r="K45" i="1"/>
  <c r="G45" i="1"/>
  <c r="X44" i="1"/>
  <c r="W44" i="1"/>
  <c r="V44" i="1"/>
  <c r="S44" i="1"/>
  <c r="P44" i="1"/>
  <c r="N44" i="1"/>
  <c r="M44" i="1"/>
  <c r="K44" i="1"/>
  <c r="G44" i="1"/>
  <c r="BF44" i="1" s="1"/>
  <c r="X43" i="1"/>
  <c r="W43" i="1"/>
  <c r="V43" i="1"/>
  <c r="S43" i="1"/>
  <c r="P43" i="1"/>
  <c r="N43" i="1"/>
  <c r="M43" i="1"/>
  <c r="K43" i="1"/>
  <c r="G43" i="1"/>
  <c r="X42" i="1"/>
  <c r="W42" i="1"/>
  <c r="V42" i="1"/>
  <c r="S42" i="1"/>
  <c r="P42" i="1"/>
  <c r="N42" i="1"/>
  <c r="M42" i="1"/>
  <c r="K42" i="1"/>
  <c r="G42" i="1"/>
  <c r="X41" i="1"/>
  <c r="W41" i="1"/>
  <c r="V41" i="1"/>
  <c r="S41" i="1"/>
  <c r="X40" i="1"/>
  <c r="W40" i="1"/>
  <c r="V40" i="1"/>
  <c r="S40" i="1"/>
  <c r="P40" i="1"/>
  <c r="N40" i="1"/>
  <c r="M40" i="1"/>
  <c r="K40" i="1"/>
  <c r="G40" i="1"/>
  <c r="X39" i="1"/>
  <c r="W39" i="1"/>
  <c r="V39" i="1"/>
  <c r="S39" i="1"/>
  <c r="P39" i="1"/>
  <c r="N39" i="1"/>
  <c r="M39" i="1"/>
  <c r="K39" i="1"/>
  <c r="G39" i="1"/>
  <c r="BF39" i="1" s="1"/>
  <c r="X38" i="1"/>
  <c r="W38" i="1"/>
  <c r="V38" i="1"/>
  <c r="S38" i="1"/>
  <c r="P38" i="1"/>
  <c r="N38" i="1"/>
  <c r="M38" i="1"/>
  <c r="K38" i="1"/>
  <c r="G38" i="1"/>
  <c r="X37" i="1"/>
  <c r="W37" i="1"/>
  <c r="V37" i="1"/>
  <c r="S37" i="1"/>
  <c r="P37" i="1"/>
  <c r="N37" i="1"/>
  <c r="M37" i="1"/>
  <c r="K37" i="1"/>
  <c r="G37" i="1"/>
  <c r="X36" i="1"/>
  <c r="W36" i="1"/>
  <c r="V36" i="1"/>
  <c r="S36" i="1"/>
  <c r="P36" i="1"/>
  <c r="N36" i="1"/>
  <c r="M36" i="1"/>
  <c r="K36" i="1"/>
  <c r="X35" i="1"/>
  <c r="W35" i="1"/>
  <c r="V35" i="1"/>
  <c r="S35" i="1"/>
  <c r="P35" i="1"/>
  <c r="N35" i="1"/>
  <c r="M35" i="1"/>
  <c r="K35" i="1"/>
  <c r="G35" i="1"/>
  <c r="X34" i="1"/>
  <c r="W34" i="1"/>
  <c r="V34" i="1"/>
  <c r="S34" i="1"/>
  <c r="P34" i="1"/>
  <c r="N34" i="1"/>
  <c r="M34" i="1"/>
  <c r="K34" i="1"/>
  <c r="G34" i="1"/>
  <c r="BF34" i="1" s="1"/>
  <c r="X33" i="1"/>
  <c r="W33" i="1"/>
  <c r="V33" i="1"/>
  <c r="S33" i="1"/>
  <c r="P33" i="1"/>
  <c r="N33" i="1"/>
  <c r="M33" i="1"/>
  <c r="K33" i="1"/>
  <c r="G33" i="1"/>
  <c r="X32" i="1"/>
  <c r="W32" i="1"/>
  <c r="S32" i="1"/>
  <c r="Y32" i="1" s="1"/>
  <c r="P32" i="1"/>
  <c r="N32" i="1"/>
  <c r="M32" i="1"/>
  <c r="K32" i="1"/>
  <c r="G32" i="1"/>
  <c r="X31" i="1"/>
  <c r="W31" i="1"/>
  <c r="V31" i="1"/>
  <c r="S31" i="1"/>
  <c r="P31" i="1"/>
  <c r="N31" i="1"/>
  <c r="M31" i="1"/>
  <c r="K31" i="1"/>
  <c r="G31" i="1"/>
  <c r="X30" i="1"/>
  <c r="W30" i="1"/>
  <c r="V30" i="1"/>
  <c r="S30" i="1"/>
  <c r="P30" i="1"/>
  <c r="N30" i="1"/>
  <c r="M30" i="1"/>
  <c r="K30" i="1"/>
  <c r="X29" i="1"/>
  <c r="W29" i="1"/>
  <c r="V29" i="1"/>
  <c r="S29" i="1"/>
  <c r="P29" i="1"/>
  <c r="N29" i="1"/>
  <c r="M29" i="1"/>
  <c r="K29" i="1"/>
  <c r="G29" i="1"/>
  <c r="X28" i="1"/>
  <c r="W28" i="1"/>
  <c r="V28" i="1"/>
  <c r="S28" i="1"/>
  <c r="P28" i="1"/>
  <c r="N28" i="1"/>
  <c r="M28" i="1"/>
  <c r="K28" i="1"/>
  <c r="G28" i="1"/>
  <c r="BF28" i="1" s="1"/>
  <c r="X27" i="1"/>
  <c r="W27" i="1"/>
  <c r="V27" i="1"/>
  <c r="S27" i="1"/>
  <c r="P27" i="1"/>
  <c r="N27" i="1"/>
  <c r="M27" i="1"/>
  <c r="K27" i="1"/>
  <c r="G27" i="1"/>
  <c r="X26" i="1"/>
  <c r="W26" i="1"/>
  <c r="S26" i="1"/>
  <c r="Y26" i="1" s="1"/>
  <c r="P26" i="1"/>
  <c r="N26" i="1"/>
  <c r="M26" i="1"/>
  <c r="K26" i="1"/>
  <c r="G26" i="1"/>
  <c r="X21" i="1"/>
  <c r="W21" i="1"/>
  <c r="V21" i="1"/>
  <c r="S21" i="1"/>
  <c r="P21" i="1"/>
  <c r="N21" i="1"/>
  <c r="M21" i="1"/>
  <c r="K21" i="1"/>
  <c r="G21" i="1"/>
  <c r="X20" i="1"/>
  <c r="W20" i="1"/>
  <c r="V20" i="1"/>
  <c r="S20" i="1"/>
  <c r="P20" i="1"/>
  <c r="N20" i="1"/>
  <c r="M20" i="1"/>
  <c r="K20" i="1"/>
  <c r="G20" i="1"/>
  <c r="X19" i="1"/>
  <c r="W19" i="1"/>
  <c r="V19" i="1"/>
  <c r="S19" i="1"/>
  <c r="P19" i="1"/>
  <c r="N19" i="1"/>
  <c r="M19" i="1"/>
  <c r="K19" i="1"/>
  <c r="G19" i="1"/>
  <c r="BF19" i="1" s="1"/>
  <c r="X18" i="1"/>
  <c r="W18" i="1"/>
  <c r="V18" i="1"/>
  <c r="S18" i="1"/>
  <c r="P18" i="1"/>
  <c r="N18" i="1"/>
  <c r="M18" i="1"/>
  <c r="K18" i="1"/>
  <c r="G18" i="1"/>
  <c r="X17" i="1"/>
  <c r="W17" i="1"/>
  <c r="V17" i="1"/>
  <c r="S17" i="1"/>
  <c r="P17" i="1"/>
  <c r="N17" i="1"/>
  <c r="M17" i="1"/>
  <c r="K17" i="1"/>
  <c r="X16" i="1"/>
  <c r="W16" i="1"/>
  <c r="V16" i="1"/>
  <c r="S16" i="1"/>
  <c r="P16" i="1"/>
  <c r="N16" i="1"/>
  <c r="M16" i="1"/>
  <c r="K16" i="1"/>
  <c r="G16" i="1"/>
  <c r="X15" i="1"/>
  <c r="W15" i="1"/>
  <c r="V15" i="1"/>
  <c r="S15" i="1"/>
  <c r="P15" i="1"/>
  <c r="N15" i="1"/>
  <c r="M15" i="1"/>
  <c r="K15" i="1"/>
  <c r="G15" i="1"/>
  <c r="X14" i="1"/>
  <c r="W14" i="1"/>
  <c r="V14" i="1"/>
  <c r="Y14" i="1" s="1"/>
  <c r="P14" i="1"/>
  <c r="N14" i="1"/>
  <c r="M14" i="1"/>
  <c r="K14" i="1"/>
  <c r="G14" i="1"/>
  <c r="BF14" i="1" s="1"/>
  <c r="X13" i="1"/>
  <c r="W13" i="1"/>
  <c r="V13" i="1"/>
  <c r="S13" i="1"/>
  <c r="P13" i="1"/>
  <c r="N13" i="1"/>
  <c r="M13" i="1"/>
  <c r="K13" i="1"/>
  <c r="G13" i="1"/>
  <c r="BF13" i="1" s="1"/>
  <c r="X12" i="1"/>
  <c r="W12" i="1"/>
  <c r="V12" i="1"/>
  <c r="S12" i="1"/>
  <c r="P12" i="1"/>
  <c r="N12" i="1"/>
  <c r="M12" i="1"/>
  <c r="K12" i="1"/>
  <c r="G12" i="1"/>
  <c r="X11" i="1"/>
  <c r="W11" i="1"/>
  <c r="V11" i="1"/>
  <c r="S11" i="1"/>
  <c r="P11" i="1"/>
  <c r="N11" i="1"/>
  <c r="M11" i="1"/>
  <c r="K11" i="1"/>
  <c r="G11" i="1"/>
  <c r="X10" i="1"/>
  <c r="W10" i="1"/>
  <c r="V10" i="1"/>
  <c r="S10" i="1"/>
  <c r="P10" i="1"/>
  <c r="N10" i="1"/>
  <c r="M10" i="1"/>
  <c r="K10" i="1"/>
  <c r="G10" i="1"/>
  <c r="X9" i="1"/>
  <c r="W9" i="1"/>
  <c r="S9" i="1"/>
  <c r="Y9" i="1" s="1"/>
  <c r="P9" i="1"/>
  <c r="N9" i="1"/>
  <c r="M9" i="1"/>
  <c r="K9" i="1"/>
  <c r="G9" i="1"/>
  <c r="BF9" i="1" s="1"/>
  <c r="X8" i="1"/>
  <c r="W8" i="1"/>
  <c r="V8" i="1"/>
  <c r="S8" i="1"/>
  <c r="P8" i="1"/>
  <c r="N8" i="1"/>
  <c r="M8" i="1"/>
  <c r="K8" i="1"/>
  <c r="G8" i="1"/>
  <c r="BF8" i="1" s="1"/>
  <c r="BF12" i="1" l="1"/>
  <c r="BF401" i="1" s="1"/>
  <c r="BF17" i="1"/>
  <c r="BF18" i="1"/>
  <c r="BF26" i="1"/>
  <c r="BF27" i="1"/>
  <c r="BF32" i="1"/>
  <c r="BF33" i="1"/>
  <c r="BF38" i="1"/>
  <c r="Y42" i="1"/>
  <c r="BF43" i="1"/>
  <c r="Y46" i="1"/>
  <c r="BF47" i="1"/>
  <c r="BF51" i="1"/>
  <c r="Y55" i="1"/>
  <c r="BF56" i="1"/>
  <c r="BF62" i="1"/>
  <c r="BF67" i="1"/>
  <c r="BF75" i="1"/>
  <c r="BF79" i="1"/>
  <c r="BF102" i="1"/>
  <c r="BF106" i="1"/>
  <c r="Y144" i="1"/>
  <c r="BF145" i="1"/>
  <c r="Y148" i="1"/>
  <c r="BF149" i="1"/>
  <c r="BF10" i="1"/>
  <c r="BF402" i="1" s="1"/>
  <c r="BF15" i="1"/>
  <c r="BF20" i="1"/>
  <c r="BF29" i="1"/>
  <c r="BF35" i="1"/>
  <c r="BF40" i="1"/>
  <c r="BF45" i="1"/>
  <c r="BF49" i="1"/>
  <c r="BF53" i="1"/>
  <c r="BF59" i="1"/>
  <c r="BF64" i="1"/>
  <c r="BF73" i="1"/>
  <c r="BF77" i="1"/>
  <c r="BF99" i="1"/>
  <c r="BF104" i="1"/>
  <c r="BF143" i="1"/>
  <c r="BF147" i="1"/>
  <c r="BF11" i="1"/>
  <c r="BF400" i="1" s="1"/>
  <c r="BF16" i="1"/>
  <c r="BF21" i="1"/>
  <c r="BF30" i="1"/>
  <c r="BF31" i="1"/>
  <c r="BF36" i="1"/>
  <c r="BF37" i="1"/>
  <c r="BF41" i="1"/>
  <c r="BF42" i="1"/>
  <c r="BF46" i="1"/>
  <c r="BF50" i="1"/>
  <c r="BF54" i="1"/>
  <c r="BF55" i="1"/>
  <c r="BF60" i="1"/>
  <c r="BF61" i="1"/>
  <c r="BF65" i="1"/>
  <c r="BF66" i="1"/>
  <c r="BF74" i="1"/>
  <c r="BF78" i="1"/>
  <c r="BF101" i="1"/>
  <c r="BF105" i="1"/>
  <c r="BF144" i="1"/>
  <c r="BF148" i="1"/>
  <c r="AL402" i="1"/>
  <c r="AL401" i="1"/>
  <c r="Y28" i="1"/>
  <c r="Y39" i="1"/>
  <c r="Y58" i="1"/>
  <c r="O17" i="1"/>
  <c r="O13" i="1"/>
  <c r="O19" i="1"/>
  <c r="O64" i="1"/>
  <c r="Y10" i="1"/>
  <c r="O30" i="1"/>
  <c r="O54" i="1"/>
  <c r="O60" i="1"/>
  <c r="Y73" i="1"/>
  <c r="Y77" i="1"/>
  <c r="AL400" i="1"/>
  <c r="Y16" i="1"/>
  <c r="Y19" i="1"/>
  <c r="Y12" i="1"/>
  <c r="Y18" i="1"/>
  <c r="P400" i="1"/>
  <c r="Y34" i="1"/>
  <c r="Y37" i="1"/>
  <c r="O52" i="1"/>
  <c r="Y53" i="1"/>
  <c r="Y67" i="1"/>
  <c r="Y75" i="1"/>
  <c r="Y79" i="1"/>
  <c r="Y102" i="1"/>
  <c r="Y106" i="1"/>
  <c r="O142" i="1"/>
  <c r="O15" i="1"/>
  <c r="Y27" i="1"/>
  <c r="Y30" i="1"/>
  <c r="Y47" i="1"/>
  <c r="O50" i="1"/>
  <c r="Y52" i="1"/>
  <c r="Y56" i="1"/>
  <c r="Y60" i="1"/>
  <c r="Y80" i="1"/>
  <c r="Y103" i="1"/>
  <c r="O144" i="1"/>
  <c r="Y145" i="1"/>
  <c r="O148" i="1"/>
  <c r="Y35" i="1"/>
  <c r="O37" i="1"/>
  <c r="Y62" i="1"/>
  <c r="Y66" i="1"/>
  <c r="Y74" i="1"/>
  <c r="Y78" i="1"/>
  <c r="Y101" i="1"/>
  <c r="Y105" i="1"/>
  <c r="Y142" i="1"/>
  <c r="Y143" i="1"/>
  <c r="Y147" i="1"/>
  <c r="P402" i="1"/>
  <c r="X402" i="1"/>
  <c r="Y17" i="1"/>
  <c r="Y33" i="1"/>
  <c r="O44" i="1"/>
  <c r="Y45" i="1"/>
  <c r="Y50" i="1"/>
  <c r="Y11" i="1"/>
  <c r="Y15" i="1"/>
  <c r="O20" i="1"/>
  <c r="Y21" i="1"/>
  <c r="Y29" i="1"/>
  <c r="O39" i="1"/>
  <c r="Y40" i="1"/>
  <c r="O42" i="1"/>
  <c r="Y44" i="1"/>
  <c r="Y48" i="1"/>
  <c r="Y54" i="1"/>
  <c r="Y59" i="1"/>
  <c r="O62" i="1"/>
  <c r="Y64" i="1"/>
  <c r="Y68" i="1"/>
  <c r="Y76" i="1"/>
  <c r="Y99" i="1"/>
  <c r="Y104" i="1"/>
  <c r="Y146" i="1"/>
  <c r="O150" i="1"/>
  <c r="N402" i="1"/>
  <c r="N401" i="1"/>
  <c r="N400" i="1"/>
  <c r="O10" i="1"/>
  <c r="X400" i="1"/>
  <c r="P401" i="1"/>
  <c r="L87" i="3"/>
  <c r="O27" i="1"/>
  <c r="O31" i="1"/>
  <c r="K86" i="3"/>
  <c r="K87" i="3"/>
  <c r="K85" i="3"/>
  <c r="O8" i="1"/>
  <c r="O28" i="1"/>
  <c r="K402" i="1"/>
  <c r="K401" i="1"/>
  <c r="K400" i="1"/>
  <c r="O11" i="1"/>
  <c r="Y13" i="1"/>
  <c r="O16" i="1"/>
  <c r="O21" i="1"/>
  <c r="Y31" i="1"/>
  <c r="O34" i="1"/>
  <c r="Y38" i="1"/>
  <c r="Y43" i="1"/>
  <c r="O48" i="1"/>
  <c r="Y51" i="1"/>
  <c r="Y63" i="1"/>
  <c r="X401" i="1"/>
  <c r="H175" i="4"/>
  <c r="V402" i="1"/>
  <c r="V401" i="1"/>
  <c r="V400" i="1"/>
  <c r="O33" i="1"/>
  <c r="G402" i="1"/>
  <c r="G401" i="1"/>
  <c r="G400" i="1"/>
  <c r="W402" i="1"/>
  <c r="W401" i="1"/>
  <c r="W400" i="1"/>
  <c r="M402" i="1"/>
  <c r="M401" i="1"/>
  <c r="M400" i="1"/>
  <c r="S402" i="1"/>
  <c r="S401" i="1"/>
  <c r="S400" i="1"/>
  <c r="Y8" i="1"/>
  <c r="O9" i="1"/>
  <c r="O12" i="1"/>
  <c r="O18" i="1"/>
  <c r="Y20" i="1"/>
  <c r="O26" i="1"/>
  <c r="O29" i="1"/>
  <c r="O35" i="1"/>
  <c r="Y36" i="1"/>
  <c r="Y41" i="1"/>
  <c r="O46" i="1"/>
  <c r="Y49" i="1"/>
  <c r="O55" i="1"/>
  <c r="O58" i="1"/>
  <c r="Y61" i="1"/>
  <c r="O67" i="1"/>
  <c r="O73" i="1"/>
  <c r="O75" i="1"/>
  <c r="O77" i="1"/>
  <c r="O79" i="1"/>
  <c r="O99" i="1"/>
  <c r="O102" i="1"/>
  <c r="O104" i="1"/>
  <c r="O106" i="1"/>
  <c r="O146" i="1"/>
  <c r="Y149" i="1"/>
  <c r="O36" i="1"/>
  <c r="O38" i="1"/>
  <c r="O40" i="1"/>
  <c r="O43" i="1"/>
  <c r="O45" i="1"/>
  <c r="O47" i="1"/>
  <c r="O49" i="1"/>
  <c r="O51" i="1"/>
  <c r="O53" i="1"/>
  <c r="O61" i="1"/>
  <c r="O63" i="1"/>
  <c r="O65" i="1"/>
  <c r="O143" i="1"/>
  <c r="O145" i="1"/>
  <c r="O147" i="1"/>
  <c r="O149" i="1"/>
  <c r="O56" i="1"/>
  <c r="O59" i="1"/>
  <c r="O66" i="1"/>
  <c r="O68" i="1"/>
  <c r="O74" i="1"/>
  <c r="O76" i="1"/>
  <c r="O78" i="1"/>
  <c r="O80" i="1"/>
  <c r="O101" i="1"/>
  <c r="O103" i="1"/>
  <c r="O105" i="1"/>
  <c r="O110" i="1"/>
  <c r="L85" i="3"/>
  <c r="O14" i="1"/>
  <c r="O32" i="1"/>
  <c r="H173" i="4"/>
  <c r="H174" i="4"/>
  <c r="Y402" i="1" l="1"/>
  <c r="Y401" i="1"/>
  <c r="Y400" i="1"/>
  <c r="O402" i="1"/>
  <c r="O401" i="1"/>
  <c r="O400" i="1"/>
</calcChain>
</file>

<file path=xl/sharedStrings.xml><?xml version="1.0" encoding="utf-8"?>
<sst xmlns="http://schemas.openxmlformats.org/spreadsheetml/2006/main" count="7952" uniqueCount="1147">
  <si>
    <t>Entry#</t>
  </si>
  <si>
    <t>Accesion</t>
  </si>
  <si>
    <t>Genome</t>
  </si>
  <si>
    <t>Species</t>
  </si>
  <si>
    <t>2017_OTT_AGR(LR)</t>
  </si>
  <si>
    <t>2017_MDN_FHB</t>
  </si>
  <si>
    <t>2017_MDN_LR</t>
  </si>
  <si>
    <t>2018_MDN_LR</t>
  </si>
  <si>
    <t>2019_MDN_LR</t>
  </si>
  <si>
    <t>2017_OTT_LR</t>
  </si>
  <si>
    <t>2018_OTT_LR</t>
  </si>
  <si>
    <t>2019_OTT_LR</t>
  </si>
  <si>
    <t>2018_MDN_FHB</t>
  </si>
  <si>
    <t>Overall averages</t>
  </si>
  <si>
    <t>Overall average severity</t>
  </si>
  <si>
    <t>Rep 1</t>
  </si>
  <si>
    <t>Rep 2</t>
  </si>
  <si>
    <t>Average</t>
  </si>
  <si>
    <t>Days to heading (Julian)</t>
  </si>
  <si>
    <t>Awn</t>
  </si>
  <si>
    <t>Incidence</t>
  </si>
  <si>
    <t xml:space="preserve">TSW (g) </t>
  </si>
  <si>
    <t>Severity</t>
  </si>
  <si>
    <t>CN38247</t>
  </si>
  <si>
    <t>AuAu</t>
  </si>
  <si>
    <t>VRI %</t>
  </si>
  <si>
    <t>DON (ppm)</t>
  </si>
  <si>
    <t>T. urartu</t>
  </si>
  <si>
    <t>y</t>
  </si>
  <si>
    <t>Infection type</t>
  </si>
  <si>
    <t>Comment</t>
  </si>
  <si>
    <t>severity</t>
  </si>
  <si>
    <t>Awns</t>
  </si>
  <si>
    <t>CN11649</t>
  </si>
  <si>
    <t>AmAm</t>
  </si>
  <si>
    <t>T. monococcum monococcum</t>
  </si>
  <si>
    <t>CN37617</t>
  </si>
  <si>
    <t>MR</t>
  </si>
  <si>
    <t xml:space="preserve">y </t>
  </si>
  <si>
    <t>CN12440</t>
  </si>
  <si>
    <t>CN11756</t>
  </si>
  <si>
    <t>CN37611</t>
  </si>
  <si>
    <t>DEAD</t>
  </si>
  <si>
    <t>-</t>
  </si>
  <si>
    <t>CWI19490_RL5444</t>
  </si>
  <si>
    <t>T. monococcum</t>
  </si>
  <si>
    <t>v. small leaves, senescent</t>
  </si>
  <si>
    <t>CWI16956</t>
  </si>
  <si>
    <t>no plant</t>
  </si>
  <si>
    <t>dried leaves</t>
  </si>
  <si>
    <t>BW31215</t>
  </si>
  <si>
    <t>DD</t>
  </si>
  <si>
    <t>Ae. tauschii</t>
  </si>
  <si>
    <t>BW31221</t>
  </si>
  <si>
    <t>BW31225</t>
  </si>
  <si>
    <t>awn; some SR</t>
  </si>
  <si>
    <t>leaves dead</t>
  </si>
  <si>
    <t>BW31236</t>
  </si>
  <si>
    <t>BW31260</t>
  </si>
  <si>
    <t>yes</t>
  </si>
  <si>
    <t>BW31261</t>
  </si>
  <si>
    <t>RL5265</t>
  </si>
  <si>
    <t>Ae. tauschii var. anathera</t>
  </si>
  <si>
    <t>R</t>
  </si>
  <si>
    <t>RL5499</t>
  </si>
  <si>
    <t xml:space="preserve">Ae. tauschii </t>
  </si>
  <si>
    <t>RL5524</t>
  </si>
  <si>
    <t>RL5534</t>
  </si>
  <si>
    <t>MISSING</t>
  </si>
  <si>
    <t>RL5536</t>
  </si>
  <si>
    <t>RL5537</t>
  </si>
  <si>
    <t>awn</t>
  </si>
  <si>
    <t>awns</t>
  </si>
  <si>
    <t>RL5554</t>
  </si>
  <si>
    <t>RL5686</t>
  </si>
  <si>
    <t>Ae. tauschii var. strangulata</t>
  </si>
  <si>
    <t>RL5695</t>
  </si>
  <si>
    <t>RL5699</t>
  </si>
  <si>
    <t>very late heading</t>
  </si>
  <si>
    <t>RL5736</t>
  </si>
  <si>
    <t>RL5741</t>
  </si>
  <si>
    <t>RL5744</t>
  </si>
  <si>
    <t>RL5745</t>
  </si>
  <si>
    <t>RL5747</t>
  </si>
  <si>
    <t>RL5750</t>
  </si>
  <si>
    <t>RL5761</t>
  </si>
  <si>
    <t>RL5768</t>
  </si>
  <si>
    <t>Leaves dying (July10).One head is mostly white (July17)</t>
  </si>
  <si>
    <t>RL5769</t>
  </si>
  <si>
    <t>RL5772</t>
  </si>
  <si>
    <t>RL5775</t>
  </si>
  <si>
    <t>nice green leaves</t>
  </si>
  <si>
    <t>RL5778</t>
  </si>
  <si>
    <t>RL5781</t>
  </si>
  <si>
    <t>RL5783</t>
  </si>
  <si>
    <t>plant mostly dead</t>
  </si>
  <si>
    <t>RL5786</t>
  </si>
  <si>
    <t>trichomes on leaves</t>
  </si>
  <si>
    <t>Heads turn black as they mature</t>
  </si>
  <si>
    <t>RL5791</t>
  </si>
  <si>
    <t>RL5793</t>
  </si>
  <si>
    <t>RL5794</t>
  </si>
  <si>
    <t>missing</t>
  </si>
  <si>
    <t>RL5798</t>
  </si>
  <si>
    <t>Ae. tauschii var. mayeri</t>
  </si>
  <si>
    <t>C35</t>
  </si>
  <si>
    <t>leaves yellowing</t>
  </si>
  <si>
    <t>C36</t>
  </si>
  <si>
    <t>C40</t>
  </si>
  <si>
    <t>C41</t>
  </si>
  <si>
    <t>C42</t>
  </si>
  <si>
    <t>too ripe shattered</t>
  </si>
  <si>
    <t>C44</t>
  </si>
  <si>
    <t>hill dead</t>
  </si>
  <si>
    <t>plant dead</t>
  </si>
  <si>
    <t>C45</t>
  </si>
  <si>
    <t>C46</t>
  </si>
  <si>
    <t>C48</t>
  </si>
  <si>
    <t>AABBDD</t>
  </si>
  <si>
    <t>T. aestivum (synt)</t>
  </si>
  <si>
    <t>y/n mix</t>
  </si>
  <si>
    <t>C51</t>
  </si>
  <si>
    <t>short</t>
  </si>
  <si>
    <t>C62</t>
  </si>
  <si>
    <t>n</t>
  </si>
  <si>
    <t>C63</t>
  </si>
  <si>
    <t>C67</t>
  </si>
  <si>
    <t>C23 (AS60)</t>
  </si>
  <si>
    <t>C24 (AS66)</t>
  </si>
  <si>
    <t>C26 (AS2386)</t>
  </si>
  <si>
    <t>C29 (AS2395)</t>
  </si>
  <si>
    <t>M</t>
  </si>
  <si>
    <t>C30 (AS2399)</t>
  </si>
  <si>
    <t>at top</t>
  </si>
  <si>
    <t>C31 (AS2404)</t>
  </si>
  <si>
    <t>C32 (AS2405)</t>
  </si>
  <si>
    <t>C33 (AS2407)</t>
  </si>
  <si>
    <t>EKC135_RL5716</t>
  </si>
  <si>
    <t>CD</t>
  </si>
  <si>
    <t>Ae. cylindrica</t>
  </si>
  <si>
    <t>EKC154_RL5853</t>
  </si>
  <si>
    <t>MU</t>
  </si>
  <si>
    <t>Ae. ovata</t>
  </si>
  <si>
    <t>EKC158_RL5857</t>
  </si>
  <si>
    <t>EKC159_RL5858</t>
  </si>
  <si>
    <t>EKC160_RL5859</t>
  </si>
  <si>
    <t>EKC163_RL5017</t>
  </si>
  <si>
    <t>S1U</t>
  </si>
  <si>
    <t>Ae. variabilis</t>
  </si>
  <si>
    <t>EKC164_RL5849</t>
  </si>
  <si>
    <t>EKC186_RL5847</t>
  </si>
  <si>
    <t>UM</t>
  </si>
  <si>
    <t>Ae. biuncialis = Ae. lorentii</t>
  </si>
  <si>
    <t>MS</t>
  </si>
  <si>
    <t>Emerson-1 (check)</t>
  </si>
  <si>
    <t>T. aestivum (winter)</t>
  </si>
  <si>
    <t>DEAD, SHATTERING</t>
  </si>
  <si>
    <t>Emerson-2 (check)</t>
  </si>
  <si>
    <t>S</t>
  </si>
  <si>
    <t>awnless</t>
  </si>
  <si>
    <t xml:space="preserve">Brown dry, falling apart </t>
  </si>
  <si>
    <t>Emerson-7 (check)</t>
  </si>
  <si>
    <t>purple stems and flag leaf</t>
  </si>
  <si>
    <t>Emerson-4 (check)</t>
  </si>
  <si>
    <t>STEM RUST</t>
  </si>
  <si>
    <t>Emerson-3 (check)</t>
  </si>
  <si>
    <t>Emerson-8 (check)</t>
  </si>
  <si>
    <t>Emerson-6 (check)</t>
  </si>
  <si>
    <t>Purple stems and flag leaf</t>
  </si>
  <si>
    <t>Emerson-9 (check)</t>
  </si>
  <si>
    <t>STRIPE RUST</t>
  </si>
  <si>
    <t>v. small leaves</t>
  </si>
  <si>
    <t>Emerson-5 (check)</t>
  </si>
  <si>
    <t>Tiny, dead</t>
  </si>
  <si>
    <t>MSS</t>
  </si>
  <si>
    <t>Min</t>
  </si>
  <si>
    <t>Max</t>
  </si>
  <si>
    <t xml:space="preserve">No tag when harvested </t>
  </si>
  <si>
    <t>60 ?</t>
  </si>
  <si>
    <t>S ?</t>
  </si>
  <si>
    <t>senescent but looks like rust</t>
  </si>
  <si>
    <t>very small leaves</t>
  </si>
  <si>
    <t>dead</t>
  </si>
  <si>
    <t>no</t>
  </si>
  <si>
    <t>PM</t>
  </si>
  <si>
    <t>YR</t>
  </si>
  <si>
    <t>SHATTERING, SMALL LEAVES</t>
  </si>
  <si>
    <t>small leaves, dried</t>
  </si>
  <si>
    <t>short at top</t>
  </si>
  <si>
    <t>SMALL LEAVES, STEM RUST</t>
  </si>
  <si>
    <t>55 ?</t>
  </si>
  <si>
    <t>S??</t>
  </si>
  <si>
    <t>DEAD, STEM RUST</t>
  </si>
  <si>
    <t>small leaves</t>
  </si>
  <si>
    <t xml:space="preserve">at  top </t>
  </si>
  <si>
    <t>awnlets</t>
  </si>
  <si>
    <t>very small plant</t>
  </si>
  <si>
    <t>1 plant, dried leaves</t>
  </si>
  <si>
    <t>1 plant</t>
  </si>
  <si>
    <t xml:space="preserve">at top </t>
  </si>
  <si>
    <t>purple pigment in leaves</t>
  </si>
  <si>
    <t>65 ?</t>
  </si>
  <si>
    <t>1 leaf</t>
  </si>
  <si>
    <t>mildew</t>
  </si>
  <si>
    <t>SMALL LEAVES</t>
  </si>
  <si>
    <t>very dried leaves</t>
  </si>
  <si>
    <t>awn; YR; SR</t>
  </si>
  <si>
    <t>2019_PEI_PM</t>
  </si>
  <si>
    <t>PM AUDPC Indoor Test</t>
  </si>
  <si>
    <t>Rep 3</t>
  </si>
  <si>
    <t>Average AUDPC</t>
  </si>
  <si>
    <t>awn; some YR</t>
  </si>
  <si>
    <t>awn; YR</t>
  </si>
  <si>
    <t>Purple stems</t>
  </si>
  <si>
    <t>awn; plant dead</t>
  </si>
  <si>
    <t>plant dead; awn</t>
  </si>
  <si>
    <t xml:space="preserve">awn; YR </t>
  </si>
  <si>
    <t>awn; YR; brown glumes</t>
  </si>
  <si>
    <t>awn + awnless mix</t>
  </si>
  <si>
    <t>EKC11_RL5477</t>
  </si>
  <si>
    <t>EKC37_RL5247</t>
  </si>
  <si>
    <t>EKC47_RL5509</t>
  </si>
  <si>
    <t>EKC48_RL5510</t>
  </si>
  <si>
    <t>EKC58_RL5216</t>
  </si>
  <si>
    <t>EKC97_RL5300</t>
  </si>
  <si>
    <t>awnless; leaves clean; one head with brown glumes</t>
  </si>
  <si>
    <t>EKC101_RL5719</t>
  </si>
  <si>
    <t>nice heads; awnless; YR; purple leaves</t>
  </si>
  <si>
    <t>EKC102_RL5720</t>
  </si>
  <si>
    <t>EKC103_RL5721</t>
  </si>
  <si>
    <t>EKC105_RL5723</t>
  </si>
  <si>
    <t>EKC110_RL5302</t>
  </si>
  <si>
    <t>EKC108_RL5004</t>
  </si>
  <si>
    <t>EKC111_RL5009</t>
  </si>
  <si>
    <t>too ripe</t>
  </si>
  <si>
    <t>EKC112_RL5301</t>
  </si>
  <si>
    <t>EKC116_RL5706</t>
  </si>
  <si>
    <t>EKC119_RL5727</t>
  </si>
  <si>
    <t>EKC127_RL5577</t>
  </si>
  <si>
    <t>EKC130_RL5010</t>
  </si>
  <si>
    <t>EKC137_RL5650</t>
  </si>
  <si>
    <t>awn; YR; nice heads</t>
  </si>
  <si>
    <t>EKC165_RL5011</t>
  </si>
  <si>
    <t>EKC166_RL5012</t>
  </si>
  <si>
    <t>EKC171_RL5722</t>
  </si>
  <si>
    <t>IPK-AE1</t>
  </si>
  <si>
    <t>IPK-AE8</t>
  </si>
  <si>
    <t>IPK-AE30</t>
  </si>
  <si>
    <t>awnless; YR; nice heads</t>
  </si>
  <si>
    <t>IPK-AE91</t>
  </si>
  <si>
    <t>awnless; nice heads</t>
  </si>
  <si>
    <t>IPK-AE111</t>
  </si>
  <si>
    <t>IPK-AE113</t>
  </si>
  <si>
    <t>IPK-AE162</t>
  </si>
  <si>
    <t>IPK-AE182</t>
  </si>
  <si>
    <t>IPK-AE290</t>
  </si>
  <si>
    <t>IPK-AE316</t>
  </si>
  <si>
    <t>IPK-AE346</t>
  </si>
  <si>
    <t>IPK-AE467</t>
  </si>
  <si>
    <t>IPK-AE714</t>
  </si>
  <si>
    <t>IPK-AE740</t>
  </si>
  <si>
    <t>IPK-AE783</t>
  </si>
  <si>
    <t>IPK-AE825</t>
  </si>
  <si>
    <t>IPK-AE899</t>
  </si>
  <si>
    <t>IPK-AE906</t>
  </si>
  <si>
    <t>IPK-AE1580</t>
  </si>
  <si>
    <t>IPK-AE1607</t>
  </si>
  <si>
    <t>IPK-TRI677</t>
  </si>
  <si>
    <t>IPK-TRI3365</t>
  </si>
  <si>
    <t>IPK-TRI4349</t>
  </si>
  <si>
    <t>IPK-TRI4630</t>
  </si>
  <si>
    <t>IPK-TRI4653</t>
  </si>
  <si>
    <t>IPK-TRI5416</t>
  </si>
  <si>
    <t>IPK-TRI7258</t>
  </si>
  <si>
    <t>IPK-TRI7270</t>
  </si>
  <si>
    <t>IPK-TRI7272</t>
  </si>
  <si>
    <t>IPK-TRI7301</t>
  </si>
  <si>
    <t>IPK-TRI7315</t>
  </si>
  <si>
    <t>IPK-TRI11555</t>
  </si>
  <si>
    <t>IPK-TRI11556</t>
  </si>
  <si>
    <t>IPK-TRI12094</t>
  </si>
  <si>
    <t>SHATTERING</t>
  </si>
  <si>
    <t>IPK-TRI13604</t>
  </si>
  <si>
    <t>IPK-TRI13606</t>
  </si>
  <si>
    <t>IPK-TRI18539</t>
  </si>
  <si>
    <t>17CAN-SYNT-01A</t>
  </si>
  <si>
    <t>17CAN-SYNT-02B</t>
  </si>
  <si>
    <t>17CAN-SYNT-03A</t>
  </si>
  <si>
    <t>17CAN-SYNT-04A</t>
  </si>
  <si>
    <t>17CAN-SYNT-05A</t>
  </si>
  <si>
    <t>17CAN-SYNT-06A</t>
  </si>
  <si>
    <t>17CAN-SYNT-07A</t>
  </si>
  <si>
    <t>17CAN-SYNT-08A</t>
  </si>
  <si>
    <t>17CAN-SYNT-09A</t>
  </si>
  <si>
    <t>17CAN-SYNT-10A</t>
  </si>
  <si>
    <t>17CAN-SYNT-11A</t>
  </si>
  <si>
    <t>17CAN-SYNT-12A</t>
  </si>
  <si>
    <t>17CAN-SYNT-13B</t>
  </si>
  <si>
    <t>17CAN-SYNT-14A</t>
  </si>
  <si>
    <t>17CAN-SYNT-15A</t>
  </si>
  <si>
    <t>17CAN-SYNT-16A</t>
  </si>
  <si>
    <t>17CAN-SYNT-17B</t>
  </si>
  <si>
    <t>17CAN-SYNT-18A</t>
  </si>
  <si>
    <t>17CAN-SYNT-19A</t>
  </si>
  <si>
    <t>17CAN-SYNT-20A</t>
  </si>
  <si>
    <t>17CAN-SYNT-21C</t>
  </si>
  <si>
    <t>17CAN-SYNT-22A</t>
  </si>
  <si>
    <t>17CAN-SYNT-23A</t>
  </si>
  <si>
    <t>17CAN-SYNT-24A</t>
  </si>
  <si>
    <t>17CAN-SYNT-25F</t>
  </si>
  <si>
    <t>17CAN-SYNT-26A</t>
  </si>
  <si>
    <t>17CAN-SYNT-27A</t>
  </si>
  <si>
    <t>17CAN-SYNT-28A</t>
  </si>
  <si>
    <t>17CAN-SYNT-29A</t>
  </si>
  <si>
    <t>17CAN-SYNT-30A</t>
  </si>
  <si>
    <t>hairy leaves</t>
  </si>
  <si>
    <t>2 plants</t>
  </si>
  <si>
    <t>heads brittle-harvest in envelope</t>
  </si>
  <si>
    <t>Hairy leaves</t>
  </si>
  <si>
    <t>yes (top)</t>
  </si>
  <si>
    <t>2 at top</t>
  </si>
  <si>
    <t>Purple flag leaf</t>
  </si>
  <si>
    <t>very small leaves, dried leaves</t>
  </si>
  <si>
    <t>senescent leaves</t>
  </si>
  <si>
    <t>June27-heads only halfway out, but leaves drying up.</t>
  </si>
  <si>
    <t>june29-heads only halfway out, but flowering</t>
  </si>
  <si>
    <t>MIXED, dead</t>
  </si>
  <si>
    <t>not mixed, dried leaves</t>
  </si>
  <si>
    <t>mixed with 779; harvested only umbellulata; discarded Haynaldia</t>
  </si>
  <si>
    <t>Heads turn dark as they mature</t>
  </si>
  <si>
    <t>70 ?</t>
  </si>
  <si>
    <t>few leaves</t>
  </si>
  <si>
    <t>Entry 801, Plot 135 and Plot 94 are different plants, maybe mixed in transplanting?? No, seeds were shipped in 2 separate envelopes for Reps 1 &amp; 2)</t>
  </si>
  <si>
    <t>WILTING</t>
  </si>
  <si>
    <t>TINY LEAVES</t>
  </si>
  <si>
    <t>very small leaves, dried</t>
  </si>
  <si>
    <t>small leaves yellowing</t>
  </si>
  <si>
    <t>DRYING, SMALL LEAVES</t>
  </si>
  <si>
    <t>DYING, VERY TINY LEAVES</t>
  </si>
  <si>
    <t>DEAD, TINY LEAVES</t>
  </si>
  <si>
    <t>leaves mostly dead</t>
  </si>
  <si>
    <t>DEAD, STEM RUST, TINY LEAVES</t>
  </si>
  <si>
    <t>SR</t>
  </si>
  <si>
    <t>small plant; verify seeds-possible mix tauschii and biuncialis</t>
  </si>
  <si>
    <t>mix biuncialis and tauschii-harvested only biuncialis in envelopes</t>
  </si>
  <si>
    <t>partial harvest July 22</t>
  </si>
  <si>
    <t>Rust on heads</t>
  </si>
  <si>
    <t>Rusty spots on heads (July17)</t>
  </si>
  <si>
    <t>leaves dried</t>
  </si>
  <si>
    <t>LODGED</t>
  </si>
  <si>
    <t>MMR</t>
  </si>
  <si>
    <t>tiny, senescent leaves</t>
  </si>
  <si>
    <t>mildew?Heads and leaves are fuzzy.</t>
  </si>
  <si>
    <t>really short</t>
  </si>
  <si>
    <t>mixed??; dying</t>
  </si>
  <si>
    <t>Flag leaves brown (July17)</t>
  </si>
  <si>
    <t>small heads</t>
  </si>
  <si>
    <t>multi-floret heads</t>
  </si>
  <si>
    <t>Turg? Big heads get stuck in flag leaf, multi-spikelet</t>
  </si>
  <si>
    <t>few near top</t>
  </si>
  <si>
    <t>few</t>
  </si>
  <si>
    <t>multi-floret heads - turg?</t>
  </si>
  <si>
    <t>hairy leaves, black awns</t>
  </si>
  <si>
    <t>very hairy</t>
  </si>
  <si>
    <t>mildew, multi-floret heads</t>
  </si>
  <si>
    <t>mildew. Blue multi-spike heads</t>
  </si>
  <si>
    <t>a few</t>
  </si>
  <si>
    <t>mulit-floret heads</t>
  </si>
  <si>
    <t>mildew multi-floret heads</t>
  </si>
  <si>
    <t>SEEDS ON GROUND - HARVEST IN ENVELOPE</t>
  </si>
  <si>
    <t>SEEDS ON GROUND - HARVEST IN ENVELOPE. Harvested in 2 envelopes for different heads.</t>
  </si>
  <si>
    <t>higher amt of rust than other Emerson checks</t>
  </si>
  <si>
    <t>short awnlet</t>
  </si>
  <si>
    <t>black heads</t>
  </si>
  <si>
    <t>Mildew, large heads</t>
  </si>
  <si>
    <t>plants are on the edge</t>
  </si>
  <si>
    <t>Mildew</t>
  </si>
  <si>
    <t>Anthesis</t>
  </si>
  <si>
    <t>2020_MDN_FHB</t>
  </si>
  <si>
    <t>no germination</t>
  </si>
  <si>
    <t>CN10547_I-36-45</t>
  </si>
  <si>
    <t>CN12224</t>
  </si>
  <si>
    <t>CN12233_0-10-908</t>
  </si>
  <si>
    <t>CN51257</t>
  </si>
  <si>
    <t>AB</t>
  </si>
  <si>
    <t>T. turgidum</t>
  </si>
  <si>
    <t>CWI15345</t>
  </si>
  <si>
    <t>T. turgidum ssp. dicoccoides</t>
  </si>
  <si>
    <t>CN7786_Sbei</t>
  </si>
  <si>
    <t>T. turgidum ssp. durum</t>
  </si>
  <si>
    <t>CWI36567</t>
  </si>
  <si>
    <t>T. turgidum ssp. dicoccum</t>
  </si>
  <si>
    <t>CN11739</t>
  </si>
  <si>
    <t>T. aestivum ssp. spherococcum</t>
  </si>
  <si>
    <t>C39</t>
  </si>
  <si>
    <t>ABD</t>
  </si>
  <si>
    <t>T. aestivum (synth)</t>
  </si>
  <si>
    <t>PI355465</t>
  </si>
  <si>
    <t>T. turgidum ssp. dicoccum (=dicoccon)</t>
  </si>
  <si>
    <t>PI355476</t>
  </si>
  <si>
    <t>PI415152</t>
  </si>
  <si>
    <t xml:space="preserve">AS2255 </t>
  </si>
  <si>
    <t>V</t>
  </si>
  <si>
    <t>Haynaldia villosa</t>
  </si>
  <si>
    <t>EKC24_RL5710</t>
  </si>
  <si>
    <t>T. aestivum (amphiploid) Stewart 63/RL5261</t>
  </si>
  <si>
    <t>EKC25_RL5712</t>
  </si>
  <si>
    <t>T. aestivum (amphiploid) T. turgidum var. dicoccoides/T. tauschii var. strangulata</t>
  </si>
  <si>
    <r>
      <t>A</t>
    </r>
    <r>
      <rPr>
        <vertAlign val="superscript"/>
        <sz val="11"/>
        <rFont val="Calibri"/>
        <family val="2"/>
      </rPr>
      <t>m</t>
    </r>
  </si>
  <si>
    <t>T. monococcum var. albo-hornemannii</t>
  </si>
  <si>
    <t>T. monococcum var. hornemannii</t>
  </si>
  <si>
    <t>T. monococcum ssp. aegilopoides</t>
  </si>
  <si>
    <t>Ae. speltoides</t>
  </si>
  <si>
    <t>Ae. speltoides ssp. ligustica (=Ae. ligustica)</t>
  </si>
  <si>
    <t>C</t>
  </si>
  <si>
    <t>Ae. markgrafii (=Ae. caudata)</t>
  </si>
  <si>
    <r>
      <t>S</t>
    </r>
    <r>
      <rPr>
        <vertAlign val="superscript"/>
        <sz val="11"/>
        <rFont val="Calibri"/>
        <family val="2"/>
      </rPr>
      <t>l</t>
    </r>
  </si>
  <si>
    <t>Ae. longissima</t>
  </si>
  <si>
    <r>
      <t>S</t>
    </r>
    <r>
      <rPr>
        <vertAlign val="superscript"/>
        <sz val="11"/>
        <rFont val="Calibri"/>
        <family val="2"/>
      </rPr>
      <t>sh</t>
    </r>
  </si>
  <si>
    <t>Ae. sharonensis</t>
  </si>
  <si>
    <r>
      <t>S</t>
    </r>
    <r>
      <rPr>
        <vertAlign val="superscript"/>
        <sz val="11"/>
        <rFont val="Calibri"/>
        <family val="2"/>
      </rPr>
      <t>b</t>
    </r>
  </si>
  <si>
    <t>Ae. bicornis</t>
  </si>
  <si>
    <r>
      <t>S</t>
    </r>
    <r>
      <rPr>
        <vertAlign val="superscript"/>
        <sz val="11"/>
        <rFont val="Calibri"/>
        <family val="2"/>
      </rPr>
      <t>s</t>
    </r>
  </si>
  <si>
    <t>Ae. searsii</t>
  </si>
  <si>
    <t>U</t>
  </si>
  <si>
    <t>Ae. umbellulata</t>
  </si>
  <si>
    <t>DC</t>
  </si>
  <si>
    <t>UC/CU</t>
  </si>
  <si>
    <t>Ae. triuncialis</t>
  </si>
  <si>
    <t>UM/UMN</t>
  </si>
  <si>
    <t>Ae. neglecta (ssp. neglecta or recta?)</t>
  </si>
  <si>
    <t>Ae. biuncialis (=Ae. lorentii)</t>
  </si>
  <si>
    <t>DMS</t>
  </si>
  <si>
    <t>Ae. vavilovii (= Ae. crassa Boiss.subsp. vavilovii Zhuk.)</t>
  </si>
  <si>
    <t>DM/DDM</t>
  </si>
  <si>
    <t>Ae. crassa Boiss.subsp. crassa var. crassa</t>
  </si>
  <si>
    <t>DMU</t>
  </si>
  <si>
    <t>Ae. juvenalis (Thell.) Eig (=Ae. turcomanica)</t>
  </si>
  <si>
    <t>Ae. columnaris Zhuk. var. glabriuscula Eig</t>
  </si>
  <si>
    <t>Ae. columnaris Zhuk.</t>
  </si>
  <si>
    <t>Ae. longissima Schweinf. &amp; Muschl. subsp. longissima</t>
  </si>
  <si>
    <t>Ae. longissima Schweinf. &amp; Muschl. subsp. sharonensis (Eig) K.Hammer var. major (Eig) K. Hammer</t>
  </si>
  <si>
    <t>IPK-AE371</t>
  </si>
  <si>
    <t>Ae. columnaris Zhuk. var. columnaris</t>
  </si>
  <si>
    <t>Ae. umbellulata Zhuk. subsp. transcaucasica Dorof. &amp; Migush.</t>
  </si>
  <si>
    <t>Ae. comosa Sibth. &amp; Sm. subsp. heldreichii (Boiss.) Eig</t>
  </si>
  <si>
    <t>Ae. umbellulata Zhuk. subsp. umbellulata var. umbellulata</t>
  </si>
  <si>
    <t>Ae. crassa Boiss.subsp. crassa</t>
  </si>
  <si>
    <t>Ae. columnaris Zhuk. - AUS ENGLAND</t>
  </si>
  <si>
    <t>IPK-TRI2230</t>
  </si>
  <si>
    <t>T. turgidum L. convar. turgidum var. striatum Kobelev - Ohio Sommer</t>
  </si>
  <si>
    <t>T. turgidum L. var. linnaeanum (Alef.) Korn</t>
  </si>
  <si>
    <t>T. aestivum ssp vavilovii (Tumanian) Jakubz. var. vavilovii</t>
  </si>
  <si>
    <t>T. turgidum L. var. linnaeanum (Alef.) Korn - Australischer</t>
  </si>
  <si>
    <r>
      <t>A</t>
    </r>
    <r>
      <rPr>
        <vertAlign val="superscript"/>
        <sz val="11"/>
        <rFont val="Calibri"/>
        <family val="2"/>
      </rPr>
      <t>t</t>
    </r>
    <r>
      <rPr>
        <sz val="11"/>
        <rFont val="Calibri"/>
        <family val="2"/>
      </rPr>
      <t>A</t>
    </r>
    <r>
      <rPr>
        <vertAlign val="superscript"/>
        <sz val="11"/>
        <rFont val="Calibri"/>
        <family val="2"/>
      </rPr>
      <t>m</t>
    </r>
    <r>
      <rPr>
        <sz val="11"/>
        <rFont val="Calibri"/>
        <family val="2"/>
      </rPr>
      <t>G</t>
    </r>
  </si>
  <si>
    <t>T. zhukovskyi A.M.Menabde &amp; Eritzjan</t>
  </si>
  <si>
    <t>T. aestivum ssp vavilovii (Tumanian) Jakubz. var. mupuru Gandilyan</t>
  </si>
  <si>
    <t>T. turgidum ssp. dicoccoides (Korn. Ex. Asch. &amp; Graebn.) Schweinf. convar. judaicum Vavilov var. vavilovii Jakubz.</t>
  </si>
  <si>
    <t>IPK-TRI19322</t>
  </si>
  <si>
    <t>T. aestivum L. var. vavilovii Jakubz. - SPELTOID FORM</t>
  </si>
  <si>
    <t>17CAN-SYNT-11B</t>
  </si>
  <si>
    <t>Claire</t>
  </si>
  <si>
    <t>T. aestivum</t>
  </si>
  <si>
    <t>Jagger</t>
  </si>
  <si>
    <t>Julius</t>
  </si>
  <si>
    <t>Robigus</t>
  </si>
  <si>
    <t>SY Mattis</t>
  </si>
  <si>
    <t>Heading date</t>
  </si>
  <si>
    <t>black awns</t>
  </si>
  <si>
    <t>no plant - weeded</t>
  </si>
  <si>
    <t>not Ae. tauschii</t>
  </si>
  <si>
    <t>small</t>
  </si>
  <si>
    <t>small; did not head</t>
  </si>
  <si>
    <t>blue heads</t>
  </si>
  <si>
    <t>not sure it is a Ae. crassa ssp vavilovii</t>
  </si>
  <si>
    <t>not sure it is Ae. juvenalis</t>
  </si>
  <si>
    <t>not sure it is Ae. crassa</t>
  </si>
  <si>
    <t>not Ae. crassa (longissima perhaps)</t>
  </si>
  <si>
    <t>clean leaves</t>
  </si>
  <si>
    <t>nice leaves</t>
  </si>
  <si>
    <t>not sure it is a T. turgidum</t>
  </si>
  <si>
    <t>not sure it is a spelt</t>
  </si>
  <si>
    <t>2020_OTT_LR</t>
  </si>
  <si>
    <t>2020_MDN_LR</t>
  </si>
  <si>
    <t>NO GERM'N</t>
  </si>
  <si>
    <t>leaves wilting</t>
  </si>
  <si>
    <t>1 PLANT</t>
  </si>
  <si>
    <t>2 PLANTS</t>
  </si>
  <si>
    <t>LEAVES WILTING</t>
  </si>
  <si>
    <t>leaves  wilting</t>
  </si>
  <si>
    <t>1/5</t>
  </si>
  <si>
    <t>R/M</t>
  </si>
  <si>
    <t>MIXED</t>
  </si>
  <si>
    <t>CN10547</t>
  </si>
  <si>
    <t>CN12233</t>
  </si>
  <si>
    <t>CN7786</t>
  </si>
  <si>
    <t>T. turgidum_dicoccum</t>
  </si>
  <si>
    <t>T. turgidum_dicoccon</t>
  </si>
  <si>
    <t>T. boeticum (=aegilopoides)</t>
  </si>
  <si>
    <t>Ae. markgrafii (=caudata)</t>
  </si>
  <si>
    <t xml:space="preserve">Ae. triuncialis </t>
  </si>
  <si>
    <t xml:space="preserve">Ae. neglecta </t>
  </si>
  <si>
    <t>Ae. biuncialis</t>
  </si>
  <si>
    <t xml:space="preserve">Ae. juvenalis </t>
  </si>
  <si>
    <t xml:space="preserve">Ae. columnaris </t>
  </si>
  <si>
    <t>Ae. juvenalis</t>
  </si>
  <si>
    <t xml:space="preserve">Ae. longissima </t>
  </si>
  <si>
    <t>Ae. columnaris</t>
  </si>
  <si>
    <t xml:space="preserve">T. zhukovskyi </t>
  </si>
  <si>
    <t xml:space="preserve">T. vavilovii </t>
  </si>
  <si>
    <t>SYMattis</t>
  </si>
  <si>
    <t>Am</t>
  </si>
  <si>
    <t>DN</t>
  </si>
  <si>
    <t>Ae. ventricosa</t>
  </si>
  <si>
    <r>
      <t>A</t>
    </r>
    <r>
      <rPr>
        <vertAlign val="superscript"/>
        <sz val="11"/>
        <rFont val="Calibri"/>
        <family val="2"/>
      </rPr>
      <t>t</t>
    </r>
    <r>
      <rPr>
        <sz val="11"/>
        <rFont val="Calibri"/>
        <family val="2"/>
      </rPr>
      <t>G</t>
    </r>
  </si>
  <si>
    <t>T. timopheevii (Zhuk.) Zhuk. var. timopheevii (=T. timonovum)</t>
  </si>
  <si>
    <r>
      <rPr>
        <strike/>
        <sz val="10"/>
        <color indexed="10"/>
        <rFont val="Arial"/>
        <family val="2"/>
      </rPr>
      <t>AtG</t>
    </r>
    <r>
      <rPr>
        <sz val="10"/>
        <color indexed="10"/>
        <rFont val="Arial"/>
        <family val="2"/>
      </rPr>
      <t xml:space="preserve"> BA?</t>
    </r>
  </si>
  <si>
    <t>T. timopheevii (Zhuk.) Zhuk. var. viticulosum Zhuk. (=T. timonovum)</t>
  </si>
  <si>
    <t>No Seed</t>
  </si>
  <si>
    <t>*</t>
  </si>
  <si>
    <t>AABB</t>
  </si>
  <si>
    <t>A</t>
  </si>
  <si>
    <t>Ae. speltoides ligustica = Ae. ligustica</t>
  </si>
  <si>
    <t>Sl</t>
  </si>
  <si>
    <r>
      <t>S</t>
    </r>
    <r>
      <rPr>
        <vertAlign val="superscript"/>
        <sz val="11"/>
        <color indexed="9"/>
        <rFont val="Calibri"/>
        <family val="2"/>
      </rPr>
      <t>sh</t>
    </r>
  </si>
  <si>
    <t>Sb</t>
  </si>
  <si>
    <t>Ss</t>
  </si>
  <si>
    <t>T. turgidum_carthlicum (=persicum)</t>
  </si>
  <si>
    <t>Ae. crassa Boiss. subsp. vavilovii Zhuk.</t>
  </si>
  <si>
    <t>GA</t>
  </si>
  <si>
    <t>GAAm</t>
  </si>
  <si>
    <t>T. turgidum_dicoccoides (Korn. Ex. Asch. &amp; Graebn.) Schweinf. convar. judaicum Vavilov var. vavilovii Jakubz.</t>
  </si>
  <si>
    <t>T. aestivum_aestivum</t>
  </si>
  <si>
    <t>2021_MDN_LR</t>
  </si>
  <si>
    <t>921-1</t>
  </si>
  <si>
    <t>IPK-AE1331</t>
  </si>
  <si>
    <t>922-1</t>
  </si>
  <si>
    <t>IPK-AE1332</t>
  </si>
  <si>
    <t>923-1</t>
  </si>
  <si>
    <t>IPK-AE1333</t>
  </si>
  <si>
    <t>924-1</t>
  </si>
  <si>
    <t>IPK-AE1334</t>
  </si>
  <si>
    <t>925-1</t>
  </si>
  <si>
    <t>IPK-AE1335</t>
  </si>
  <si>
    <t>926-1</t>
  </si>
  <si>
    <t>IPK-AE1336</t>
  </si>
  <si>
    <t>927-1</t>
  </si>
  <si>
    <t>IPK-AE1337</t>
  </si>
  <si>
    <t>928-1</t>
  </si>
  <si>
    <t>IPK-AE1338</t>
  </si>
  <si>
    <t>929-1</t>
  </si>
  <si>
    <t>IPK-AE314</t>
  </si>
  <si>
    <t>930-1</t>
  </si>
  <si>
    <t>IPK-AE889</t>
  </si>
  <si>
    <t>931-1</t>
  </si>
  <si>
    <t>IPK-AE726</t>
  </si>
  <si>
    <t>932-1</t>
  </si>
  <si>
    <t>IPK-AE746</t>
  </si>
  <si>
    <t>933-1</t>
  </si>
  <si>
    <t>IPK-AE836</t>
  </si>
  <si>
    <t>934-1</t>
  </si>
  <si>
    <t>IPK-AE958</t>
  </si>
  <si>
    <t>935-1</t>
  </si>
  <si>
    <t>IPK-AE1594</t>
  </si>
  <si>
    <t>936-1</t>
  </si>
  <si>
    <t>IPK-AE1030</t>
  </si>
  <si>
    <t>937-1</t>
  </si>
  <si>
    <t>IPK-AE1054</t>
  </si>
  <si>
    <t>938-1</t>
  </si>
  <si>
    <t>IPK-AE617</t>
  </si>
  <si>
    <t>939-1</t>
  </si>
  <si>
    <t>IPK-AE986</t>
  </si>
  <si>
    <t>940-1</t>
  </si>
  <si>
    <t>IPK-AE10</t>
  </si>
  <si>
    <t>941-1</t>
  </si>
  <si>
    <t>IPK-AE730</t>
  </si>
  <si>
    <t>942-1</t>
  </si>
  <si>
    <t>IPK-AE760</t>
  </si>
  <si>
    <t>943-1</t>
  </si>
  <si>
    <t>IPK-AE1197</t>
  </si>
  <si>
    <t>944-1</t>
  </si>
  <si>
    <t>IPK-AE1568</t>
  </si>
  <si>
    <t>945-1</t>
  </si>
  <si>
    <t>IPK-AE1511</t>
  </si>
  <si>
    <t>946-1</t>
  </si>
  <si>
    <t>IPK-AE1522</t>
  </si>
  <si>
    <t>948-1</t>
  </si>
  <si>
    <t>IPK-AE28</t>
  </si>
  <si>
    <t>950-1</t>
  </si>
  <si>
    <t>IPK-AE761</t>
  </si>
  <si>
    <t>952-1</t>
  </si>
  <si>
    <t>IPK-AE897</t>
  </si>
  <si>
    <t>953-4</t>
  </si>
  <si>
    <t>IPK-AE156</t>
  </si>
  <si>
    <t>954-2</t>
  </si>
  <si>
    <t>IPK-AE157</t>
  </si>
  <si>
    <t>955-4</t>
  </si>
  <si>
    <t>IPK-AE158</t>
  </si>
  <si>
    <t>956-5</t>
  </si>
  <si>
    <t>IPK-AE576</t>
  </si>
  <si>
    <t>957-2</t>
  </si>
  <si>
    <t>IPK-AE680</t>
  </si>
  <si>
    <t>960-1</t>
  </si>
  <si>
    <t>IPK-AE1582</t>
  </si>
  <si>
    <t>962-1</t>
  </si>
  <si>
    <t>IPK-AE299</t>
  </si>
  <si>
    <t>963-1</t>
  </si>
  <si>
    <t>IPK-AE741</t>
  </si>
  <si>
    <t>964-1</t>
  </si>
  <si>
    <t>IPK-AE847</t>
  </si>
  <si>
    <t>965-1</t>
  </si>
  <si>
    <t>IPK-AE1182</t>
  </si>
  <si>
    <t>966-1</t>
  </si>
  <si>
    <t>IPK-AE1317</t>
  </si>
  <si>
    <t>967-1</t>
  </si>
  <si>
    <t>IPK-AE1345</t>
  </si>
  <si>
    <t>968-1</t>
  </si>
  <si>
    <t>IPK-AE871</t>
  </si>
  <si>
    <t>969-1</t>
  </si>
  <si>
    <t>IPK-AE1525</t>
  </si>
  <si>
    <t>970-1</t>
  </si>
  <si>
    <t>IPK-AE838</t>
  </si>
  <si>
    <t>971-1</t>
  </si>
  <si>
    <t>IPK-AE1596</t>
  </si>
  <si>
    <t>973-1</t>
  </si>
  <si>
    <t>IPK-AE1015</t>
  </si>
  <si>
    <t>974-1</t>
  </si>
  <si>
    <t>IPK-AE369</t>
  </si>
  <si>
    <t>975-1</t>
  </si>
  <si>
    <t>IPK-AE376</t>
  </si>
  <si>
    <t>976-1</t>
  </si>
  <si>
    <t>IPK-AE646</t>
  </si>
  <si>
    <t>977-1</t>
  </si>
  <si>
    <t>IPK-AE729</t>
  </si>
  <si>
    <t>978-1</t>
  </si>
  <si>
    <t>IPK-AE944</t>
  </si>
  <si>
    <t>979-1</t>
  </si>
  <si>
    <t>IPK-AE945</t>
  </si>
  <si>
    <t>980-1</t>
  </si>
  <si>
    <t>IPK-AE978</t>
  </si>
  <si>
    <t>981-1</t>
  </si>
  <si>
    <t>IPK-AE1021</t>
  </si>
  <si>
    <t>982-1</t>
  </si>
  <si>
    <t>IPK-AE129</t>
  </si>
  <si>
    <t>983-1</t>
  </si>
  <si>
    <t>IPK-AE169</t>
  </si>
  <si>
    <t>984-1</t>
  </si>
  <si>
    <t>IPK-AE301</t>
  </si>
  <si>
    <t>985-1</t>
  </si>
  <si>
    <t>IPK-AE302</t>
  </si>
  <si>
    <t>986-1</t>
  </si>
  <si>
    <t>IPK-AE589</t>
  </si>
  <si>
    <t>987-1</t>
  </si>
  <si>
    <t>IPK-AE590</t>
  </si>
  <si>
    <t>988-1</t>
  </si>
  <si>
    <t>IPK-AE591</t>
  </si>
  <si>
    <t>989-1</t>
  </si>
  <si>
    <t>IPK-AE658</t>
  </si>
  <si>
    <t>990-1</t>
  </si>
  <si>
    <t>IPK-AE7</t>
  </si>
  <si>
    <t>991-1</t>
  </si>
  <si>
    <t>IPK-AE872</t>
  </si>
  <si>
    <t>992-1</t>
  </si>
  <si>
    <t>IPK-AE959</t>
  </si>
  <si>
    <t>993-1</t>
  </si>
  <si>
    <t>IPK-AE1157</t>
  </si>
  <si>
    <t>994-1</t>
  </si>
  <si>
    <t>IPK-AE1184</t>
  </si>
  <si>
    <t>995-1</t>
  </si>
  <si>
    <t>IPK-AE1261</t>
  </si>
  <si>
    <t>996-1</t>
  </si>
  <si>
    <t>IPK-AE1275</t>
  </si>
  <si>
    <t>997-1</t>
  </si>
  <si>
    <t>IPK-AE1280</t>
  </si>
  <si>
    <t>998-1</t>
  </si>
  <si>
    <t>IPK-AE1282</t>
  </si>
  <si>
    <t>999-1</t>
  </si>
  <si>
    <t>IPK-AE1286</t>
  </si>
  <si>
    <t>1000-1</t>
  </si>
  <si>
    <t>IPK-AE1326</t>
  </si>
  <si>
    <t>1001-1</t>
  </si>
  <si>
    <t>IPK-AE1586</t>
  </si>
  <si>
    <t>1002-2</t>
  </si>
  <si>
    <t>IPK-AE1187</t>
  </si>
  <si>
    <t>1003-1</t>
  </si>
  <si>
    <t>IPK-AE1188</t>
  </si>
  <si>
    <t>1004-1</t>
  </si>
  <si>
    <t>IPK-AE565</t>
  </si>
  <si>
    <t>1005-1</t>
  </si>
  <si>
    <t>IPK-AE286</t>
  </si>
  <si>
    <t>1006-1</t>
  </si>
  <si>
    <t>IPK-AE1260</t>
  </si>
  <si>
    <t>1007-1</t>
  </si>
  <si>
    <t>IPK-AE1258</t>
  </si>
  <si>
    <t>1008-1</t>
  </si>
  <si>
    <t>IPK-AE115</t>
  </si>
  <si>
    <t>1009-1</t>
  </si>
  <si>
    <t>IPK-AE1377</t>
  </si>
  <si>
    <t>1010-1</t>
  </si>
  <si>
    <t>IPK-AE116</t>
  </si>
  <si>
    <t>1011-1</t>
  </si>
  <si>
    <t>IPK-AE117</t>
  </si>
  <si>
    <t>1012-1</t>
  </si>
  <si>
    <t>IPK-AE1159</t>
  </si>
  <si>
    <t>1013-1</t>
  </si>
  <si>
    <t>IPK-AE459</t>
  </si>
  <si>
    <t>1014-1</t>
  </si>
  <si>
    <t>IPK-AE474</t>
  </si>
  <si>
    <t>1015-1</t>
  </si>
  <si>
    <t>IPK-AE611</t>
  </si>
  <si>
    <t>1016-1</t>
  </si>
  <si>
    <t>IPK-AE851</t>
  </si>
  <si>
    <t>1017-1</t>
  </si>
  <si>
    <t>IPK-AE878</t>
  </si>
  <si>
    <t>1018-1</t>
  </si>
  <si>
    <t>IPK-AE930</t>
  </si>
  <si>
    <t>1019-1</t>
  </si>
  <si>
    <t>IPK-AE934</t>
  </si>
  <si>
    <t>1020-1</t>
  </si>
  <si>
    <t>IPK-AE614</t>
  </si>
  <si>
    <t>1021-1</t>
  </si>
  <si>
    <t>IPK-AE1070</t>
  </si>
  <si>
    <t>1022-1</t>
  </si>
  <si>
    <t>IPK-AE155</t>
  </si>
  <si>
    <t>1023-1</t>
  </si>
  <si>
    <t>1024-1</t>
  </si>
  <si>
    <t>IPK-AE1339</t>
  </si>
  <si>
    <t>1025-1</t>
  </si>
  <si>
    <t>IPK-AE448</t>
  </si>
  <si>
    <t>1026-1</t>
  </si>
  <si>
    <t>IPK-AE1307</t>
  </si>
  <si>
    <t>1027-1</t>
  </si>
  <si>
    <t>IPK-AE547</t>
  </si>
  <si>
    <t>1029-2</t>
  </si>
  <si>
    <t>IPK-AE381</t>
  </si>
  <si>
    <t>1031-1</t>
  </si>
  <si>
    <t>IPK-AE120</t>
  </si>
  <si>
    <t>1032-1</t>
  </si>
  <si>
    <t>IPK-AE737</t>
  </si>
  <si>
    <t>1033-1</t>
  </si>
  <si>
    <t>IPK-AE118</t>
  </si>
  <si>
    <t>1035-1</t>
  </si>
  <si>
    <t>IPK-AE1215</t>
  </si>
  <si>
    <t>1036-1</t>
  </si>
  <si>
    <t>IPK-AE1423</t>
  </si>
  <si>
    <t>1037-1</t>
  </si>
  <si>
    <t>IPK-AE287</t>
  </si>
  <si>
    <t>1038-1</t>
  </si>
  <si>
    <t>IPK-AE557</t>
  </si>
  <si>
    <t>1039-1</t>
  </si>
  <si>
    <t>IPK-AE84</t>
  </si>
  <si>
    <t>1040-1</t>
  </si>
  <si>
    <t>IPK-AE1078</t>
  </si>
  <si>
    <t>1041-1</t>
  </si>
  <si>
    <t>IPK-AE122</t>
  </si>
  <si>
    <t>1042-1</t>
  </si>
  <si>
    <t>IPK-AE334</t>
  </si>
  <si>
    <t>1043-1</t>
  </si>
  <si>
    <t>IPK-AE133</t>
  </si>
  <si>
    <t>1044-1</t>
  </si>
  <si>
    <t>IPK-AE105</t>
  </si>
  <si>
    <t>1045-1</t>
  </si>
  <si>
    <t>IPK-AE106</t>
  </si>
  <si>
    <t>1046-1</t>
  </si>
  <si>
    <t>IPK-AE577</t>
  </si>
  <si>
    <t>1047-1</t>
  </si>
  <si>
    <t>IPK-AE788</t>
  </si>
  <si>
    <t>1048-1</t>
  </si>
  <si>
    <t>IPK-AE1079</t>
  </si>
  <si>
    <t>1049-1</t>
  </si>
  <si>
    <t>IPK-AE1071</t>
  </si>
  <si>
    <t>1050-1</t>
  </si>
  <si>
    <t>IPK-AE1072</t>
  </si>
  <si>
    <t>1051-1</t>
  </si>
  <si>
    <t>IPK-AE1073</t>
  </si>
  <si>
    <t>1052-1</t>
  </si>
  <si>
    <t>IPK-AE1081</t>
  </si>
  <si>
    <t>1053-1</t>
  </si>
  <si>
    <t>IPK-AE597</t>
  </si>
  <si>
    <t>1054-1</t>
  </si>
  <si>
    <t>IPK-AE641</t>
  </si>
  <si>
    <t>1055-1</t>
  </si>
  <si>
    <t>IPK-AE642</t>
  </si>
  <si>
    <t>1056-1</t>
  </si>
  <si>
    <t>IPK-AE643</t>
  </si>
  <si>
    <t>1057-1</t>
  </si>
  <si>
    <t>IPK-AE679</t>
  </si>
  <si>
    <t>1059-1</t>
  </si>
  <si>
    <t>IPK-AE324</t>
  </si>
  <si>
    <t>1060-1</t>
  </si>
  <si>
    <t>IPK-AE347</t>
  </si>
  <si>
    <t>1062-1</t>
  </si>
  <si>
    <t>IPK-AE921</t>
  </si>
  <si>
    <t>1063-1</t>
  </si>
  <si>
    <t>IPK-AE100</t>
  </si>
  <si>
    <t>1064-1</t>
  </si>
  <si>
    <t>IPK-AE1592</t>
  </si>
  <si>
    <t>1065-1</t>
  </si>
  <si>
    <t>IPK-AE380</t>
  </si>
  <si>
    <t>1066-1</t>
  </si>
  <si>
    <t>IPK-AE383</t>
  </si>
  <si>
    <t>1067-1</t>
  </si>
  <si>
    <t>IPK-AE901</t>
  </si>
  <si>
    <t>1068-3</t>
  </si>
  <si>
    <t>IPK-AE464</t>
  </si>
  <si>
    <t>1069-2</t>
  </si>
  <si>
    <t>IPK-AE465</t>
  </si>
  <si>
    <t>1070-3</t>
  </si>
  <si>
    <t>IPK-AE912</t>
  </si>
  <si>
    <t>1071-4</t>
  </si>
  <si>
    <t>IPK-AE126</t>
  </si>
  <si>
    <t>1072-2</t>
  </si>
  <si>
    <t>IPK-AE127</t>
  </si>
  <si>
    <t>1074-4</t>
  </si>
  <si>
    <t>IPK-AE367</t>
  </si>
  <si>
    <t>1075-1</t>
  </si>
  <si>
    <t>IPK-AE374</t>
  </si>
  <si>
    <t>1076-1</t>
  </si>
  <si>
    <t>IPK-TRI18405</t>
  </si>
  <si>
    <t>1077-1</t>
  </si>
  <si>
    <t>IPK-TRI6735</t>
  </si>
  <si>
    <t>1078-1</t>
  </si>
  <si>
    <t>IPK-TRI17147</t>
  </si>
  <si>
    <t>1079-1</t>
  </si>
  <si>
    <t>IPK-TRI17154</t>
  </si>
  <si>
    <t>1080-1</t>
  </si>
  <si>
    <t>IPK-TRI17157</t>
  </si>
  <si>
    <t>1081-1</t>
  </si>
  <si>
    <t>IPK-TRI18402</t>
  </si>
  <si>
    <t>1082-1</t>
  </si>
  <si>
    <t>IPK-TRI11496</t>
  </si>
  <si>
    <t>1083-1</t>
  </si>
  <si>
    <t>IPK-TRI17129</t>
  </si>
  <si>
    <t>1084-1</t>
  </si>
  <si>
    <t>IPK-TRI18406</t>
  </si>
  <si>
    <t>1085-1</t>
  </si>
  <si>
    <t>IPK-TRI11493</t>
  </si>
  <si>
    <t>1086-1</t>
  </si>
  <si>
    <t>IPK-TRI1486</t>
  </si>
  <si>
    <t>1087-1</t>
  </si>
  <si>
    <t>IPK-TRI17062</t>
  </si>
  <si>
    <t>1088-1</t>
  </si>
  <si>
    <t>IPK-TRI17121</t>
  </si>
  <si>
    <t>1089-1</t>
  </si>
  <si>
    <t>IPK-TRI17215</t>
  </si>
  <si>
    <t>1090-1</t>
  </si>
  <si>
    <t>IPK-TRI17217</t>
  </si>
  <si>
    <t>1091-1</t>
  </si>
  <si>
    <t>IPK-TRI18373</t>
  </si>
  <si>
    <t>1093-1</t>
  </si>
  <si>
    <t>IPK-TRI19028</t>
  </si>
  <si>
    <t>1094-1</t>
  </si>
  <si>
    <t>IPK-TRI9863</t>
  </si>
  <si>
    <t>1095-1</t>
  </si>
  <si>
    <t>IPK-TRI5352</t>
  </si>
  <si>
    <t>1098-1</t>
  </si>
  <si>
    <t>IPK-TRI16224</t>
  </si>
  <si>
    <t>1102-1</t>
  </si>
  <si>
    <t>IPK-TRI6736</t>
  </si>
  <si>
    <t>1103-1</t>
  </si>
  <si>
    <t>IPK-TRI4607</t>
  </si>
  <si>
    <t>1104-1</t>
  </si>
  <si>
    <t>IPK-TRI9481</t>
  </si>
  <si>
    <t>1105-1</t>
  </si>
  <si>
    <t>IPK-TRI9630</t>
  </si>
  <si>
    <t>1106-1</t>
  </si>
  <si>
    <t>IPK-TRI11946</t>
  </si>
  <si>
    <t>1107-1</t>
  </si>
  <si>
    <t>IPK-TRI12092</t>
  </si>
  <si>
    <t>1108-1</t>
  </si>
  <si>
    <t>IPK-TRI12750</t>
  </si>
  <si>
    <t>1109-1</t>
  </si>
  <si>
    <t>IPK-TRI14271</t>
  </si>
  <si>
    <t>1110-1</t>
  </si>
  <si>
    <t>IPK-TRI4568</t>
  </si>
  <si>
    <t>1111-1</t>
  </si>
  <si>
    <t>IPK-TRI5223</t>
  </si>
  <si>
    <t>1112-1</t>
  </si>
  <si>
    <t>IPK-TRI7486</t>
  </si>
  <si>
    <t>1113-1</t>
  </si>
  <si>
    <t>IPK-TRI8410</t>
  </si>
  <si>
    <t>1116-1</t>
  </si>
  <si>
    <t>IPK-TRI768</t>
  </si>
  <si>
    <t>1117-1</t>
  </si>
  <si>
    <t>IPK-TRI3550</t>
  </si>
  <si>
    <t>1118-1</t>
  </si>
  <si>
    <t>IPK-TRI19114</t>
  </si>
  <si>
    <t>1119-1</t>
  </si>
  <si>
    <t>IPK-TRI19225</t>
  </si>
  <si>
    <t>1120-1</t>
  </si>
  <si>
    <t>IPK-TRI19236</t>
  </si>
  <si>
    <t>1121-1</t>
  </si>
  <si>
    <t>IPK-TRI3287</t>
  </si>
  <si>
    <t>1122-1</t>
  </si>
  <si>
    <t>IPK-TRI16930</t>
  </si>
  <si>
    <t>1123-2</t>
  </si>
  <si>
    <t>IPK-TRI1458</t>
  </si>
  <si>
    <t>1124-1</t>
  </si>
  <si>
    <t>IPK-TRI3031</t>
  </si>
  <si>
    <t>1125-1</t>
  </si>
  <si>
    <t>IPK-TRI3075</t>
  </si>
  <si>
    <t>1126-1</t>
  </si>
  <si>
    <t>IPK-TRI3391</t>
  </si>
  <si>
    <t>1127-1</t>
  </si>
  <si>
    <t>IPK-TRI3721</t>
  </si>
  <si>
    <t>1129-1</t>
  </si>
  <si>
    <t>IPK-TRI4520</t>
  </si>
  <si>
    <t>1130-1</t>
  </si>
  <si>
    <t>IPK-TRI5588</t>
  </si>
  <si>
    <t>1131-2</t>
  </si>
  <si>
    <t>IPK-TRI625</t>
  </si>
  <si>
    <t>1132-1</t>
  </si>
  <si>
    <t>IPK-TRI11991</t>
  </si>
  <si>
    <t>1133-1</t>
  </si>
  <si>
    <t>IPK-TRI16098</t>
  </si>
  <si>
    <t>1134-1</t>
  </si>
  <si>
    <t>IPK-TRI16493</t>
  </si>
  <si>
    <t>1135-2</t>
  </si>
  <si>
    <t>IPK-TRI18024</t>
  </si>
  <si>
    <t>1136-1</t>
  </si>
  <si>
    <t>IPK-TRI21247</t>
  </si>
  <si>
    <t>1137-1</t>
  </si>
  <si>
    <t>IPK-TRI21278</t>
  </si>
  <si>
    <t>1138-2</t>
  </si>
  <si>
    <t>IPK-TRI29561</t>
  </si>
  <si>
    <t>1139-1</t>
  </si>
  <si>
    <t>IPK-TRI29564</t>
  </si>
  <si>
    <t>1140-2</t>
  </si>
  <si>
    <t>IPK-TRI29722</t>
  </si>
  <si>
    <t>1142-2</t>
  </si>
  <si>
    <t>IPK-TRI29761</t>
  </si>
  <si>
    <t>1143-1</t>
  </si>
  <si>
    <t>IPK-TRI17260</t>
  </si>
  <si>
    <t>1144-1</t>
  </si>
  <si>
    <t>IPK-TRI19326</t>
  </si>
  <si>
    <t>1145-1</t>
  </si>
  <si>
    <t>IPK-TRI13601</t>
  </si>
  <si>
    <t>1146-1</t>
  </si>
  <si>
    <t>IPK-TRI4511</t>
  </si>
  <si>
    <t>1147-1</t>
  </si>
  <si>
    <t>IPK-TRI13597</t>
  </si>
  <si>
    <t>1148-1</t>
  </si>
  <si>
    <t>IPK-TRI28534</t>
  </si>
  <si>
    <t>1149-1</t>
  </si>
  <si>
    <t>IPK-TRI28541</t>
  </si>
  <si>
    <t>1150-1</t>
  </si>
  <si>
    <t>IPK-TRI13603</t>
  </si>
  <si>
    <t>1151-1</t>
  </si>
  <si>
    <t>IPK-TRI28525</t>
  </si>
  <si>
    <t>1152-1</t>
  </si>
  <si>
    <t>IPK-TRI30003</t>
  </si>
  <si>
    <t>1153-1</t>
  </si>
  <si>
    <t>IPK-GRA3600</t>
  </si>
  <si>
    <t>no germ'n</t>
  </si>
  <si>
    <t>2021_OTT_LR</t>
  </si>
  <si>
    <t>-TL</t>
  </si>
  <si>
    <t>Alet</t>
  </si>
  <si>
    <t>drop tips</t>
  </si>
  <si>
    <t>drop</t>
  </si>
  <si>
    <t>2 small leaves</t>
  </si>
  <si>
    <t>start drop</t>
  </si>
  <si>
    <t>start drop 28/7</t>
  </si>
  <si>
    <t>drop a few</t>
  </si>
  <si>
    <t>L</t>
  </si>
  <si>
    <t>drop heads</t>
  </si>
  <si>
    <t>drop 28/7</t>
  </si>
  <si>
    <t>3 small leaves</t>
  </si>
  <si>
    <t>3 bleached heads</t>
  </si>
  <si>
    <t>1/2 brown</t>
  </si>
  <si>
    <t>two heads ??</t>
  </si>
  <si>
    <t>brown heads 28/7</t>
  </si>
  <si>
    <t>1 bleached head</t>
  </si>
  <si>
    <t>drop a lot</t>
  </si>
  <si>
    <t>broken tips</t>
  </si>
  <si>
    <t>all brown</t>
  </si>
  <si>
    <t>drop many</t>
  </si>
  <si>
    <t>drop lot</t>
  </si>
  <si>
    <t>start drop tips</t>
  </si>
  <si>
    <t>some bleached heads</t>
  </si>
  <si>
    <t>large lemma??</t>
  </si>
  <si>
    <t>bleached heads</t>
  </si>
  <si>
    <t>nice clean wide ??</t>
  </si>
  <si>
    <t>Emerson-1</t>
  </si>
  <si>
    <t>a</t>
  </si>
  <si>
    <t>1 bleached HEAD</t>
  </si>
  <si>
    <t xml:space="preserve">Ae markgrafii </t>
  </si>
  <si>
    <t>Ae cylindrica var aristulata</t>
  </si>
  <si>
    <t>Ae cylindrica var pauciaris</t>
  </si>
  <si>
    <t>Ae cylindrica var prokhanovii</t>
  </si>
  <si>
    <t xml:space="preserve">Ae ventricosa </t>
  </si>
  <si>
    <t>Ae ventricosa var comosa</t>
  </si>
  <si>
    <t>Ae ventricosa var truncata</t>
  </si>
  <si>
    <t>Ae ventricosa var ventricosa</t>
  </si>
  <si>
    <t>N</t>
  </si>
  <si>
    <t xml:space="preserve">Ae uniaristata </t>
  </si>
  <si>
    <t>Ae crassa ssp vavilovii</t>
  </si>
  <si>
    <t xml:space="preserve">Ae geniculata </t>
  </si>
  <si>
    <t>Ae geniculata ssp geniculata</t>
  </si>
  <si>
    <t>Ae geniculata ssp gibberosa</t>
  </si>
  <si>
    <t>Ae neglecta ssp neglecta</t>
  </si>
  <si>
    <t>UMN</t>
  </si>
  <si>
    <t>Ae neglecta ssp recta</t>
  </si>
  <si>
    <t>Ae biuncialis</t>
  </si>
  <si>
    <t>Ae biuncialis var velutina</t>
  </si>
  <si>
    <t xml:space="preserve">Ae columnaris </t>
  </si>
  <si>
    <t>Ae columnaris var columnaris</t>
  </si>
  <si>
    <t>Ae columnaris var glabrius</t>
  </si>
  <si>
    <t xml:space="preserve">Ae comosa </t>
  </si>
  <si>
    <t>Ae comosa ssp comosa</t>
  </si>
  <si>
    <t>Ae comosa ssp heldreichii</t>
  </si>
  <si>
    <t xml:space="preserve">Ae triuncialis </t>
  </si>
  <si>
    <t>Ae triuncialis ssp triuncialis</t>
  </si>
  <si>
    <t>Ae umbellulata ssp transc</t>
  </si>
  <si>
    <t>Ae umbellulata ssp umbell</t>
  </si>
  <si>
    <t>SU</t>
  </si>
  <si>
    <t xml:space="preserve">Ae peregrina </t>
  </si>
  <si>
    <t>Ae peregrina ssp cylindros</t>
  </si>
  <si>
    <t>Ae peregrina ssp peregrina</t>
  </si>
  <si>
    <t xml:space="preserve">Ae kotschyi </t>
  </si>
  <si>
    <t>Ae kotschyi var hirta</t>
  </si>
  <si>
    <t>Ae kotschyi var palaestina</t>
  </si>
  <si>
    <r>
      <t>S</t>
    </r>
    <r>
      <rPr>
        <vertAlign val="superscript"/>
        <sz val="8"/>
        <color indexed="9"/>
        <rFont val="Arial"/>
        <family val="2"/>
      </rPr>
      <t>l</t>
    </r>
  </si>
  <si>
    <t>Ae longissima ssp longissima</t>
  </si>
  <si>
    <t>Ae longissima ssp sharon</t>
  </si>
  <si>
    <r>
      <t>S</t>
    </r>
    <r>
      <rPr>
        <vertAlign val="superscript"/>
        <sz val="8"/>
        <color indexed="8"/>
        <rFont val="Arial"/>
        <family val="2"/>
      </rPr>
      <t>b</t>
    </r>
  </si>
  <si>
    <t>Ae bicornis var bicornis</t>
  </si>
  <si>
    <t>Ae bicornis var mutica</t>
  </si>
  <si>
    <r>
      <t>S</t>
    </r>
    <r>
      <rPr>
        <vertAlign val="superscript"/>
        <sz val="8"/>
        <color indexed="8"/>
        <rFont val="Arial"/>
        <family val="2"/>
      </rPr>
      <t>s</t>
    </r>
  </si>
  <si>
    <t xml:space="preserve">Ae searsii </t>
  </si>
  <si>
    <t>Ae speltoides ssp ligustica</t>
  </si>
  <si>
    <t>Ae speltoides ssp speltoides</t>
  </si>
  <si>
    <t>T</t>
  </si>
  <si>
    <t>Ae mutica var loliacea</t>
  </si>
  <si>
    <t>Ae mutica var muticum</t>
  </si>
  <si>
    <t xml:space="preserve">T urartu </t>
  </si>
  <si>
    <t>T urartu var albonigricans</t>
  </si>
  <si>
    <t>T urartu var binartulutriru</t>
  </si>
  <si>
    <t>T urartu var spontaneoalbum</t>
  </si>
  <si>
    <r>
      <t>A</t>
    </r>
    <r>
      <rPr>
        <vertAlign val="superscript"/>
        <sz val="8"/>
        <color indexed="8"/>
        <rFont val="Arial"/>
        <family val="2"/>
      </rPr>
      <t>m</t>
    </r>
  </si>
  <si>
    <t>T monococcum ssp aegilop</t>
  </si>
  <si>
    <r>
      <t>A</t>
    </r>
    <r>
      <rPr>
        <vertAlign val="superscript"/>
        <sz val="8"/>
        <color indexed="8"/>
        <rFont val="Arial"/>
        <family val="2"/>
      </rPr>
      <t>t</t>
    </r>
    <r>
      <rPr>
        <sz val="8"/>
        <color theme="1"/>
        <rFont val="Arial"/>
        <family val="2"/>
      </rPr>
      <t>G</t>
    </r>
  </si>
  <si>
    <t>T timopheevii var timopheevii</t>
  </si>
  <si>
    <t>T turgidum ssp durum</t>
  </si>
  <si>
    <t>T turgidum ssp palaeocol</t>
  </si>
  <si>
    <t>T turgidum ssp polonicum</t>
  </si>
  <si>
    <t>T turgidum ssp turanicum</t>
  </si>
  <si>
    <t>ABD? or AB</t>
  </si>
  <si>
    <t>T aestivum var turanicum</t>
  </si>
  <si>
    <t>T aestivum var graecum</t>
  </si>
  <si>
    <t>T aestivum var lutescens</t>
  </si>
  <si>
    <t xml:space="preserve">T aestivum ssp compactum </t>
  </si>
  <si>
    <t>T aestivum ssp compactum</t>
  </si>
  <si>
    <t xml:space="preserve">T aestivum ssp macha </t>
  </si>
  <si>
    <t>T aestivum ssp macha</t>
  </si>
  <si>
    <r>
      <t>J</t>
    </r>
    <r>
      <rPr>
        <vertAlign val="superscript"/>
        <sz val="8"/>
        <color indexed="8"/>
        <rFont val="Arial"/>
        <family val="2"/>
      </rPr>
      <t>b</t>
    </r>
    <r>
      <rPr>
        <sz val="8"/>
        <color theme="1"/>
        <rFont val="Arial"/>
        <family val="2"/>
      </rPr>
      <t xml:space="preserve"> or E</t>
    </r>
    <r>
      <rPr>
        <vertAlign val="superscript"/>
        <sz val="8"/>
        <color indexed="8"/>
        <rFont val="Arial"/>
        <family val="2"/>
      </rPr>
      <t>b</t>
    </r>
  </si>
  <si>
    <t xml:space="preserve">Thinopyrum bessarabicum </t>
  </si>
  <si>
    <t>2021_MDN_FHB</t>
  </si>
  <si>
    <t>uneven anthesis</t>
  </si>
  <si>
    <t>.</t>
  </si>
  <si>
    <t>can't tell</t>
  </si>
  <si>
    <t>6 heads</t>
  </si>
  <si>
    <t>2 heads/only 2 plants</t>
  </si>
  <si>
    <t>3 heads</t>
  </si>
  <si>
    <t>shattered</t>
  </si>
  <si>
    <t>damage by gopher tunnel under plants</t>
  </si>
  <si>
    <t>T. monococcum ssp monococcum</t>
  </si>
  <si>
    <t>T. turgidum ssp dicoccoides</t>
  </si>
  <si>
    <t>T. turgidum ssp durum</t>
  </si>
  <si>
    <t>T. turgidum ssp dicoccum</t>
  </si>
  <si>
    <t>T. aestivum ssp spherococcum</t>
  </si>
  <si>
    <t>Ae. tauschii var anathera</t>
  </si>
  <si>
    <t>Ae. tauschii var strangulata</t>
  </si>
  <si>
    <t>Ae. tauschii var mayeri</t>
  </si>
  <si>
    <t>T. monococcum var albo-hornemannii</t>
  </si>
  <si>
    <t>T. monococcum var hornemannii</t>
  </si>
  <si>
    <t xml:space="preserve">Ae. columnaris var glabriuscula </t>
  </si>
  <si>
    <t>T. turgidum var linnaeanum</t>
  </si>
  <si>
    <t>T. vavilovii var vavilovii</t>
  </si>
  <si>
    <t xml:space="preserve">T. vavilovii var vavilovii </t>
  </si>
  <si>
    <t>T. turgidum ssp dicoccon</t>
  </si>
  <si>
    <t>Ae. markgrafii</t>
  </si>
  <si>
    <t>Ae. speltoides ssp ligustica</t>
  </si>
  <si>
    <t>T. turgidum ssp carthlicum</t>
  </si>
  <si>
    <t>Ae. crassa ssp vavilovii</t>
  </si>
  <si>
    <t>Ae. crassa ssp crassa var crassa</t>
  </si>
  <si>
    <t>Ae. longissima  ssp longissima</t>
  </si>
  <si>
    <t>Ae. umbellulata ssp transcaucasica</t>
  </si>
  <si>
    <t>Ae. comosa ssp heldreichii</t>
  </si>
  <si>
    <t>Ae. umbellulata ssp umbellulata var umbellulata</t>
  </si>
  <si>
    <t>Ae. crassa ssp crassa</t>
  </si>
  <si>
    <t>Ae. longissima ssp longissima</t>
  </si>
  <si>
    <t>T. timopheevii var timopheevii</t>
  </si>
  <si>
    <t>T. turgidum convar turgidum var striatum</t>
  </si>
  <si>
    <t>T. timopheevii var viticulosum</t>
  </si>
  <si>
    <t xml:space="preserve">T. turgidum ssp dicoccoides convar judaicumvar vavilovii </t>
  </si>
  <si>
    <t>T. aestivum ssp spelta var vavilovii</t>
  </si>
  <si>
    <t xml:space="preserve">Ae. markgrafii </t>
  </si>
  <si>
    <t>Ae. cylindrica var aristulata</t>
  </si>
  <si>
    <t>Ae. cylindrica var pauciaris</t>
  </si>
  <si>
    <t>Ae. cylindrica var prokhanovii</t>
  </si>
  <si>
    <t xml:space="preserve">Ae. ventricosa </t>
  </si>
  <si>
    <t>Ae. ventricosa var comosa</t>
  </si>
  <si>
    <t>Ae. ventricosa var truncata</t>
  </si>
  <si>
    <t>Ae. ventricosa var ventricosa</t>
  </si>
  <si>
    <t xml:space="preserve">Ae. uniaristata </t>
  </si>
  <si>
    <t xml:space="preserve">Ae. geniculata </t>
  </si>
  <si>
    <t>Ae. geniculata ssp geniculata</t>
  </si>
  <si>
    <t>Ae. geniculata ssp gibberosa</t>
  </si>
  <si>
    <t>Ae. neglecta ssp neglecta</t>
  </si>
  <si>
    <t>Ae. neglecta ssp recta</t>
  </si>
  <si>
    <t>Ae. biuncialis var velutina</t>
  </si>
  <si>
    <t>Ae. columnaris var columnaris</t>
  </si>
  <si>
    <t>Ae. columnaris var glabrius</t>
  </si>
  <si>
    <t xml:space="preserve">Ae. comosa </t>
  </si>
  <si>
    <t>Ae. comosa ssp comosa</t>
  </si>
  <si>
    <t>Ae. triuncialis ssp triuncialis</t>
  </si>
  <si>
    <t xml:space="preserve">Ae. peregrina </t>
  </si>
  <si>
    <t>Ae. peregrina ssp cylindros</t>
  </si>
  <si>
    <t>Ae. peregrina ssp peregrina</t>
  </si>
  <si>
    <t xml:space="preserve">Ae. kotschyi </t>
  </si>
  <si>
    <t>Ae. kotschyi var hirta</t>
  </si>
  <si>
    <t>Ae. kotschyi var palaestina</t>
  </si>
  <si>
    <t>Ae. bicornis var bicornis</t>
  </si>
  <si>
    <t>Ae. bicornis var mutica</t>
  </si>
  <si>
    <t xml:space="preserve">Ae. searsii </t>
  </si>
  <si>
    <t>Ae. speltoides ssp speltoides</t>
  </si>
  <si>
    <t>Ae. mutica var loliacea</t>
  </si>
  <si>
    <t>Ae. mutica var muticum</t>
  </si>
  <si>
    <t xml:space="preserve">T. urartu </t>
  </si>
  <si>
    <t>T. urartu var albonigricans</t>
  </si>
  <si>
    <t>T. urartu var binartulutriru</t>
  </si>
  <si>
    <t>T. urartu var spontaneoalbum</t>
  </si>
  <si>
    <t>T. turgidum ssp polonicum</t>
  </si>
  <si>
    <t>T. turgidum ssp turanicum</t>
  </si>
  <si>
    <t>T. aestivum var turanicum</t>
  </si>
  <si>
    <t>T. aestivum var graecum</t>
  </si>
  <si>
    <t>T. aestivum var lutescens</t>
  </si>
  <si>
    <t xml:space="preserve">T. aestivum ssp compactum </t>
  </si>
  <si>
    <t>T. aestivum ssp compactum</t>
  </si>
  <si>
    <t xml:space="preserve">T. aestivum ssp macha </t>
  </si>
  <si>
    <t>T. aestivum ssp macha</t>
  </si>
  <si>
    <t>Ae. umbellulata ssp umbellulata</t>
  </si>
  <si>
    <t>Ae. longissima ssp sharonensis</t>
  </si>
  <si>
    <t>T. monococcum ssp aegilopoides</t>
  </si>
  <si>
    <t>T. turgidum ssp palaeocolchicum</t>
  </si>
  <si>
    <t>Ae. geniculata</t>
  </si>
  <si>
    <t>Ae. peregrina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</si>
</sst>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[$-1009]d\-mmm\-yy;@"/>
    <numFmt numFmtId="166" formatCode="[$-409]d\-mmm;@"/>
  </numFmts>
  <fonts count="4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Arial"/>
      <family val="2"/>
    </font>
    <font>
      <sz val="11"/>
      <name val="Calibri"/>
      <family val="2"/>
    </font>
    <font>
      <b/>
      <sz val="11"/>
      <name val="Arial"/>
      <family val="2"/>
    </font>
    <font>
      <b/>
      <sz val="11"/>
      <color rgb="FF000000"/>
      <name val="Arial"/>
      <family val="2"/>
    </font>
    <font>
      <b/>
      <sz val="10"/>
      <color theme="1"/>
      <name val="Arial"/>
      <family val="2"/>
    </font>
    <font>
      <b/>
      <sz val="11"/>
      <name val="Calibri"/>
      <family val="2"/>
    </font>
    <font>
      <sz val="9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Arial"/>
      <family val="2"/>
    </font>
    <font>
      <b/>
      <sz val="11"/>
      <color theme="1"/>
      <name val="Arial"/>
      <family val="2"/>
    </font>
    <font>
      <vertAlign val="superscript"/>
      <sz val="11"/>
      <name val="Calibri"/>
      <family val="2"/>
    </font>
    <font>
      <sz val="11"/>
      <color theme="1"/>
      <name val="Calibri"/>
      <family val="2"/>
      <charset val="162"/>
      <scheme val="minor"/>
    </font>
    <font>
      <sz val="9"/>
      <name val="Arial"/>
      <family val="2"/>
    </font>
    <font>
      <sz val="10"/>
      <color indexed="10"/>
      <name val="Arial"/>
      <family val="2"/>
    </font>
    <font>
      <strike/>
      <sz val="10"/>
      <color indexed="10"/>
      <name val="Arial"/>
      <family val="2"/>
    </font>
    <font>
      <sz val="10"/>
      <color rgb="FFFF0000"/>
      <name val="Arial"/>
      <family val="2"/>
    </font>
    <font>
      <sz val="11"/>
      <color indexed="8"/>
      <name val="Calibri"/>
      <family val="2"/>
    </font>
    <font>
      <vertAlign val="superscript"/>
      <sz val="11"/>
      <color indexed="9"/>
      <name val="Calibri"/>
      <family val="2"/>
    </font>
    <font>
      <sz val="8"/>
      <color theme="1"/>
      <name val="Arial"/>
      <family val="2"/>
    </font>
    <font>
      <vertAlign val="superscript"/>
      <sz val="8"/>
      <color indexed="9"/>
      <name val="Arial"/>
      <family val="2"/>
    </font>
    <font>
      <vertAlign val="superscript"/>
      <sz val="8"/>
      <color indexed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2DBDB"/>
        <bgColor rgb="FFF2DBDB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DDD9C3"/>
        <bgColor rgb="FFDDD9C3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2" fillId="0" borderId="0"/>
    <xf numFmtId="0" fontId="26" fillId="0" borderId="0"/>
  </cellStyleXfs>
  <cellXfs count="221">
    <xf numFmtId="0" fontId="0" fillId="0" borderId="0" xfId="0" applyFont="1" applyAlignment="1"/>
    <xf numFmtId="0" fontId="6" fillId="0" borderId="0" xfId="0" applyFont="1"/>
    <xf numFmtId="0" fontId="2" fillId="3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6" fillId="0" borderId="5" xfId="0" applyFont="1" applyBorder="1"/>
    <xf numFmtId="1" fontId="6" fillId="0" borderId="5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6" fillId="0" borderId="5" xfId="0" applyFont="1" applyBorder="1" applyAlignment="1">
      <alignment horizontal="left"/>
    </xf>
    <xf numFmtId="0" fontId="2" fillId="0" borderId="5" xfId="0" applyFont="1" applyBorder="1"/>
    <xf numFmtId="0" fontId="2" fillId="7" borderId="5" xfId="0" applyFont="1" applyFill="1" applyBorder="1" applyAlignment="1">
      <alignment horizontal="left"/>
    </xf>
    <xf numFmtId="0" fontId="2" fillId="7" borderId="5" xfId="0" applyFont="1" applyFill="1" applyBorder="1"/>
    <xf numFmtId="0" fontId="2" fillId="0" borderId="0" xfId="0" applyFont="1" applyAlignment="1">
      <alignment horizontal="left"/>
    </xf>
    <xf numFmtId="0" fontId="2" fillId="0" borderId="0" xfId="0" applyFont="1"/>
    <xf numFmtId="0" fontId="2" fillId="8" borderId="5" xfId="0" applyFont="1" applyFill="1" applyBorder="1"/>
    <xf numFmtId="1" fontId="5" fillId="8" borderId="5" xfId="0" applyNumberFormat="1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164" fontId="5" fillId="8" borderId="5" xfId="0" applyNumberFormat="1" applyFont="1" applyFill="1" applyBorder="1" applyAlignment="1">
      <alignment horizontal="center"/>
    </xf>
    <xf numFmtId="0" fontId="18" fillId="3" borderId="5" xfId="0" applyFont="1" applyFill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12" fillId="0" borderId="5" xfId="0" applyFont="1" applyBorder="1"/>
    <xf numFmtId="0" fontId="19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0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21" fillId="0" borderId="5" xfId="0" applyFont="1" applyBorder="1" applyAlignment="1">
      <alignment horizontal="left"/>
    </xf>
    <xf numFmtId="0" fontId="18" fillId="0" borderId="5" xfId="0" applyFont="1" applyBorder="1" applyAlignment="1">
      <alignment horizontal="left"/>
    </xf>
    <xf numFmtId="0" fontId="5" fillId="0" borderId="5" xfId="0" applyFont="1" applyBorder="1"/>
    <xf numFmtId="0" fontId="22" fillId="0" borderId="5" xfId="0" applyFont="1" applyBorder="1" applyAlignment="1">
      <alignment horizontal="left"/>
    </xf>
    <xf numFmtId="0" fontId="23" fillId="0" borderId="5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7" fillId="0" borderId="5" xfId="0" applyFont="1" applyBorder="1"/>
    <xf numFmtId="0" fontId="7" fillId="7" borderId="5" xfId="0" applyFont="1" applyFill="1" applyBorder="1"/>
    <xf numFmtId="0" fontId="24" fillId="0" borderId="5" xfId="0" applyFont="1" applyBorder="1"/>
    <xf numFmtId="0" fontId="18" fillId="0" borderId="0" xfId="0" applyFont="1" applyAlignment="1">
      <alignment horizontal="left"/>
    </xf>
    <xf numFmtId="164" fontId="17" fillId="8" borderId="5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8" xfId="0" applyFont="1" applyBorder="1" applyAlignment="1"/>
    <xf numFmtId="0" fontId="2" fillId="0" borderId="8" xfId="0" applyFont="1" applyBorder="1" applyAlignment="1">
      <alignment horizontal="left"/>
    </xf>
    <xf numFmtId="0" fontId="6" fillId="0" borderId="8" xfId="0" applyFont="1" applyBorder="1"/>
    <xf numFmtId="164" fontId="9" fillId="0" borderId="8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64" fontId="9" fillId="6" borderId="8" xfId="0" applyNumberFormat="1" applyFont="1" applyFill="1" applyBorder="1" applyAlignment="1">
      <alignment horizontal="center"/>
    </xf>
    <xf numFmtId="164" fontId="12" fillId="6" borderId="8" xfId="0" applyNumberFormat="1" applyFont="1" applyFill="1" applyBorder="1" applyAlignment="1">
      <alignment horizontal="center"/>
    </xf>
    <xf numFmtId="164" fontId="6" fillId="6" borderId="8" xfId="0" applyNumberFormat="1" applyFont="1" applyFill="1" applyBorder="1"/>
    <xf numFmtId="164" fontId="1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164" fontId="6" fillId="0" borderId="8" xfId="0" applyNumberFormat="1" applyFont="1" applyBorder="1"/>
    <xf numFmtId="0" fontId="2" fillId="4" borderId="8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16" fontId="0" fillId="0" borderId="8" xfId="0" applyNumberFormat="1" applyFont="1" applyBorder="1" applyAlignment="1">
      <alignment horizontal="center"/>
    </xf>
    <xf numFmtId="164" fontId="26" fillId="0" borderId="8" xfId="1" applyNumberFormat="1" applyFont="1" applyFill="1" applyBorder="1" applyAlignment="1">
      <alignment horizontal="center"/>
    </xf>
    <xf numFmtId="164" fontId="26" fillId="0" borderId="8" xfId="0" applyNumberFormat="1" applyFont="1" applyFill="1" applyBorder="1" applyAlignment="1">
      <alignment horizontal="center"/>
    </xf>
    <xf numFmtId="16" fontId="0" fillId="0" borderId="8" xfId="0" applyNumberFormat="1" applyBorder="1" applyAlignment="1">
      <alignment horizontal="center"/>
    </xf>
    <xf numFmtId="16" fontId="26" fillId="0" borderId="8" xfId="1" applyNumberFormat="1" applyFont="1" applyFill="1" applyBorder="1" applyAlignment="1">
      <alignment horizontal="center"/>
    </xf>
    <xf numFmtId="164" fontId="27" fillId="0" borderId="8" xfId="1" applyNumberFormat="1" applyFont="1" applyFill="1" applyBorder="1" applyAlignment="1">
      <alignment horizontal="center"/>
    </xf>
    <xf numFmtId="164" fontId="27" fillId="0" borderId="8" xfId="0" applyNumberFormat="1" applyFont="1" applyFill="1" applyBorder="1" applyAlignment="1">
      <alignment horizontal="center"/>
    </xf>
    <xf numFmtId="0" fontId="25" fillId="0" borderId="8" xfId="2" applyFont="1" applyFill="1" applyBorder="1" applyAlignment="1">
      <alignment horizontal="center"/>
    </xf>
    <xf numFmtId="164" fontId="28" fillId="0" borderId="8" xfId="0" applyNumberFormat="1" applyFont="1" applyFill="1" applyBorder="1" applyAlignment="1">
      <alignment horizontal="center"/>
    </xf>
    <xf numFmtId="16" fontId="0" fillId="0" borderId="8" xfId="0" applyNumberFormat="1" applyFont="1" applyFill="1" applyBorder="1" applyAlignment="1">
      <alignment horizontal="center"/>
    </xf>
    <xf numFmtId="164" fontId="29" fillId="0" borderId="8" xfId="0" applyNumberFormat="1" applyFont="1" applyFill="1" applyBorder="1" applyAlignment="1">
      <alignment horizontal="center"/>
    </xf>
    <xf numFmtId="16" fontId="0" fillId="0" borderId="8" xfId="0" applyNumberFormat="1" applyFill="1" applyBorder="1" applyAlignment="1">
      <alignment horizontal="center"/>
    </xf>
    <xf numFmtId="16" fontId="26" fillId="0" borderId="8" xfId="0" applyNumberFormat="1" applyFont="1" applyFill="1" applyBorder="1" applyAlignment="1">
      <alignment horizontal="center"/>
    </xf>
    <xf numFmtId="0" fontId="28" fillId="0" borderId="8" xfId="0" applyFont="1" applyBorder="1"/>
    <xf numFmtId="164" fontId="0" fillId="0" borderId="8" xfId="0" applyNumberFormat="1" applyFont="1" applyBorder="1" applyAlignment="1"/>
    <xf numFmtId="0" fontId="30" fillId="0" borderId="8" xfId="0" applyFont="1" applyBorder="1" applyAlignment="1"/>
    <xf numFmtId="0" fontId="7" fillId="7" borderId="8" xfId="0" applyFont="1" applyFill="1" applyBorder="1"/>
    <xf numFmtId="0" fontId="2" fillId="10" borderId="8" xfId="0" applyFont="1" applyFill="1" applyBorder="1" applyAlignment="1">
      <alignment horizontal="left"/>
    </xf>
    <xf numFmtId="0" fontId="0" fillId="0" borderId="0" xfId="0" applyFont="1" applyAlignment="1"/>
    <xf numFmtId="15" fontId="0" fillId="0" borderId="8" xfId="0" applyNumberFormat="1" applyBorder="1"/>
    <xf numFmtId="0" fontId="0" fillId="0" borderId="8" xfId="0" applyBorder="1"/>
    <xf numFmtId="0" fontId="11" fillId="11" borderId="8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center"/>
    </xf>
    <xf numFmtId="3" fontId="4" fillId="3" borderId="8" xfId="0" applyNumberFormat="1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3" fontId="2" fillId="3" borderId="8" xfId="0" applyNumberFormat="1" applyFont="1" applyFill="1" applyBorder="1" applyAlignment="1">
      <alignment horizontal="center"/>
    </xf>
    <xf numFmtId="3" fontId="11" fillId="0" borderId="8" xfId="0" applyNumberFormat="1" applyFont="1" applyBorder="1" applyAlignment="1">
      <alignment horizontal="center"/>
    </xf>
    <xf numFmtId="49" fontId="11" fillId="0" borderId="8" xfId="0" applyNumberFormat="1" applyFont="1" applyBorder="1" applyAlignment="1">
      <alignment horizontal="center"/>
    </xf>
    <xf numFmtId="0" fontId="11" fillId="0" borderId="8" xfId="0" applyFont="1" applyBorder="1"/>
    <xf numFmtId="3" fontId="11" fillId="5" borderId="8" xfId="0" applyNumberFormat="1" applyFont="1" applyFill="1" applyBorder="1" applyAlignment="1">
      <alignment horizontal="center"/>
    </xf>
    <xf numFmtId="0" fontId="11" fillId="5" borderId="8" xfId="0" applyFont="1" applyFill="1" applyBorder="1" applyAlignment="1">
      <alignment horizontal="center"/>
    </xf>
    <xf numFmtId="0" fontId="11" fillId="5" borderId="8" xfId="0" applyFont="1" applyFill="1" applyBorder="1"/>
    <xf numFmtId="3" fontId="13" fillId="0" borderId="8" xfId="0" quotePrefix="1" applyNumberFormat="1" applyFont="1" applyBorder="1" applyAlignment="1">
      <alignment horizontal="center"/>
    </xf>
    <xf numFmtId="0" fontId="13" fillId="0" borderId="8" xfId="0" quotePrefix="1" applyFont="1" applyBorder="1" applyAlignment="1">
      <alignment horizontal="center"/>
    </xf>
    <xf numFmtId="0" fontId="13" fillId="0" borderId="8" xfId="0" applyFont="1" applyBorder="1"/>
    <xf numFmtId="3" fontId="14" fillId="0" borderId="8" xfId="0" applyNumberFormat="1" applyFont="1" applyBorder="1" applyAlignment="1">
      <alignment horizontal="center"/>
    </xf>
    <xf numFmtId="3" fontId="14" fillId="0" borderId="8" xfId="0" applyNumberFormat="1" applyFont="1" applyBorder="1" applyAlignment="1"/>
    <xf numFmtId="3" fontId="6" fillId="0" borderId="8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8" xfId="0" applyFont="1" applyBorder="1" applyAlignment="1"/>
    <xf numFmtId="0" fontId="14" fillId="0" borderId="8" xfId="0" applyFont="1" applyBorder="1" applyAlignment="1"/>
    <xf numFmtId="3" fontId="6" fillId="0" borderId="8" xfId="0" applyNumberFormat="1" applyFont="1" applyBorder="1"/>
    <xf numFmtId="0" fontId="11" fillId="0" borderId="8" xfId="0" applyFont="1" applyBorder="1" applyAlignment="1">
      <alignment horizontal="center"/>
    </xf>
    <xf numFmtId="3" fontId="13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3" fontId="13" fillId="6" borderId="8" xfId="0" applyNumberFormat="1" applyFont="1" applyFill="1" applyBorder="1" applyAlignment="1">
      <alignment horizontal="center"/>
    </xf>
    <xf numFmtId="0" fontId="6" fillId="0" borderId="8" xfId="0" applyFont="1" applyBorder="1" applyAlignment="1">
      <alignment horizontal="right"/>
    </xf>
    <xf numFmtId="0" fontId="6" fillId="0" borderId="8" xfId="0" applyFont="1" applyBorder="1" applyAlignment="1">
      <alignment horizontal="left"/>
    </xf>
    <xf numFmtId="3" fontId="14" fillId="6" borderId="8" xfId="0" applyNumberFormat="1" applyFont="1" applyFill="1" applyBorder="1" applyAlignment="1">
      <alignment horizontal="center"/>
    </xf>
    <xf numFmtId="3" fontId="14" fillId="6" borderId="8" xfId="0" applyNumberFormat="1" applyFont="1" applyFill="1" applyBorder="1" applyAlignment="1"/>
    <xf numFmtId="0" fontId="4" fillId="0" borderId="8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2" fillId="0" borderId="8" xfId="0" applyFont="1" applyBorder="1"/>
    <xf numFmtId="3" fontId="11" fillId="0" borderId="8" xfId="0" quotePrefix="1" applyNumberFormat="1" applyFont="1" applyBorder="1" applyAlignment="1">
      <alignment horizontal="center"/>
    </xf>
    <xf numFmtId="49" fontId="11" fillId="0" borderId="8" xfId="0" quotePrefix="1" applyNumberFormat="1" applyFont="1" applyBorder="1" applyAlignment="1">
      <alignment horizontal="center"/>
    </xf>
    <xf numFmtId="3" fontId="13" fillId="9" borderId="8" xfId="0" applyNumberFormat="1" applyFont="1" applyFill="1" applyBorder="1" applyAlignment="1">
      <alignment horizontal="center"/>
    </xf>
    <xf numFmtId="0" fontId="13" fillId="9" borderId="8" xfId="0" applyFont="1" applyFill="1" applyBorder="1" applyAlignment="1">
      <alignment horizontal="center"/>
    </xf>
    <xf numFmtId="0" fontId="13" fillId="9" borderId="8" xfId="0" applyFont="1" applyFill="1" applyBorder="1"/>
    <xf numFmtId="3" fontId="6" fillId="0" borderId="8" xfId="0" applyNumberFormat="1" applyFont="1" applyBorder="1" applyAlignment="1"/>
    <xf numFmtId="3" fontId="13" fillId="9" borderId="8" xfId="0" quotePrefix="1" applyNumberFormat="1" applyFont="1" applyFill="1" applyBorder="1" applyAlignment="1">
      <alignment horizontal="center"/>
    </xf>
    <xf numFmtId="0" fontId="13" fillId="9" borderId="8" xfId="0" quotePrefix="1" applyFont="1" applyFill="1" applyBorder="1" applyAlignment="1">
      <alignment horizontal="center"/>
    </xf>
    <xf numFmtId="0" fontId="2" fillId="7" borderId="8" xfId="0" applyFont="1" applyFill="1" applyBorder="1" applyAlignment="1">
      <alignment horizontal="left"/>
    </xf>
    <xf numFmtId="0" fontId="2" fillId="7" borderId="8" xfId="0" applyFont="1" applyFill="1" applyBorder="1"/>
    <xf numFmtId="0" fontId="24" fillId="0" borderId="8" xfId="0" applyFont="1" applyBorder="1"/>
    <xf numFmtId="3" fontId="2" fillId="0" borderId="8" xfId="0" applyNumberFormat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3" fontId="4" fillId="0" borderId="8" xfId="0" applyNumberFormat="1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25" fillId="0" borderId="8" xfId="1" applyNumberFormat="1" applyFont="1" applyFill="1" applyBorder="1" applyAlignment="1">
      <alignment horizontal="center"/>
    </xf>
    <xf numFmtId="0" fontId="25" fillId="0" borderId="8" xfId="1" applyFont="1" applyFill="1" applyBorder="1" applyAlignment="1">
      <alignment horizontal="center"/>
    </xf>
    <xf numFmtId="0" fontId="25" fillId="0" borderId="8" xfId="1" applyFont="1" applyFill="1" applyBorder="1" applyAlignment="1"/>
    <xf numFmtId="0" fontId="0" fillId="0" borderId="8" xfId="0" applyBorder="1" applyAlignment="1">
      <alignment horizontal="center"/>
    </xf>
    <xf numFmtId="49" fontId="25" fillId="0" borderId="8" xfId="1" applyNumberFormat="1" applyFont="1" applyFill="1" applyBorder="1" applyAlignment="1">
      <alignment horizontal="center"/>
    </xf>
    <xf numFmtId="0" fontId="25" fillId="0" borderId="8" xfId="9" applyNumberFormat="1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49" fontId="25" fillId="0" borderId="8" xfId="1" quotePrefix="1" applyNumberFormat="1" applyFont="1" applyFill="1" applyBorder="1" applyAlignment="1">
      <alignment horizontal="center"/>
    </xf>
    <xf numFmtId="0" fontId="25" fillId="0" borderId="8" xfId="2" applyFont="1" applyFill="1" applyBorder="1" applyAlignment="1"/>
    <xf numFmtId="0" fontId="25" fillId="0" borderId="8" xfId="0" applyFont="1" applyFill="1" applyBorder="1" applyAlignment="1">
      <alignment horizontal="center"/>
    </xf>
    <xf numFmtId="0" fontId="25" fillId="0" borderId="8" xfId="1" applyFont="1" applyFill="1" applyBorder="1" applyAlignment="1">
      <alignment horizontal="left" vertical="center"/>
    </xf>
    <xf numFmtId="0" fontId="0" fillId="0" borderId="8" xfId="0" quotePrefix="1" applyFill="1" applyBorder="1" applyAlignment="1">
      <alignment horizontal="center"/>
    </xf>
    <xf numFmtId="0" fontId="25" fillId="0" borderId="8" xfId="9" quotePrefix="1" applyNumberFormat="1" applyFont="1" applyFill="1" applyBorder="1" applyAlignment="1">
      <alignment horizontal="center"/>
    </xf>
    <xf numFmtId="0" fontId="0" fillId="0" borderId="8" xfId="0" applyFont="1" applyFill="1" applyBorder="1" applyAlignment="1"/>
    <xf numFmtId="0" fontId="25" fillId="0" borderId="8" xfId="1" applyFont="1" applyFill="1" applyBorder="1" applyAlignment="1">
      <alignment horizontal="center" vertical="center"/>
    </xf>
    <xf numFmtId="2" fontId="25" fillId="11" borderId="8" xfId="9" quotePrefix="1" applyNumberFormat="1" applyFont="1" applyFill="1" applyBorder="1" applyAlignment="1">
      <alignment horizontal="center"/>
    </xf>
    <xf numFmtId="49" fontId="25" fillId="11" borderId="8" xfId="1" applyNumberFormat="1" applyFont="1" applyFill="1" applyBorder="1" applyAlignment="1">
      <alignment horizontal="center"/>
    </xf>
    <xf numFmtId="0" fontId="25" fillId="11" borderId="8" xfId="1" applyFont="1" applyFill="1" applyBorder="1" applyAlignment="1"/>
    <xf numFmtId="0" fontId="0" fillId="11" borderId="8" xfId="0" applyFill="1" applyBorder="1" applyAlignment="1">
      <alignment horizontal="center"/>
    </xf>
    <xf numFmtId="0" fontId="11" fillId="0" borderId="8" xfId="0" applyFont="1" applyFill="1" applyBorder="1"/>
    <xf numFmtId="0" fontId="25" fillId="0" borderId="8" xfId="0" applyFont="1" applyBorder="1"/>
    <xf numFmtId="0" fontId="0" fillId="0" borderId="0" xfId="0" applyFont="1" applyAlignment="1"/>
    <xf numFmtId="0" fontId="33" fillId="0" borderId="8" xfId="5" applyFont="1" applyBorder="1"/>
    <xf numFmtId="0" fontId="26" fillId="0" borderId="8" xfId="7" applyFill="1" applyBorder="1"/>
    <xf numFmtId="0" fontId="1" fillId="0" borderId="8" xfId="3" applyBorder="1"/>
    <xf numFmtId="0" fontId="36" fillId="0" borderId="8" xfId="7" applyFont="1" applyFill="1" applyBorder="1"/>
    <xf numFmtId="0" fontId="37" fillId="0" borderId="8" xfId="3" applyFont="1" applyBorder="1"/>
    <xf numFmtId="0" fontId="8" fillId="4" borderId="8" xfId="0" applyFont="1" applyFill="1" applyBorder="1" applyAlignment="1">
      <alignment horizontal="center" wrapText="1"/>
    </xf>
    <xf numFmtId="164" fontId="25" fillId="0" borderId="8" xfId="0" applyNumberFormat="1" applyFont="1" applyFill="1" applyBorder="1" applyAlignment="1">
      <alignment horizontal="center"/>
    </xf>
    <xf numFmtId="0" fontId="28" fillId="0" borderId="8" xfId="0" applyFont="1" applyFill="1" applyBorder="1"/>
    <xf numFmtId="164" fontId="25" fillId="12" borderId="8" xfId="0" applyNumberFormat="1" applyFont="1" applyFill="1" applyBorder="1" applyAlignment="1">
      <alignment horizontal="center"/>
    </xf>
    <xf numFmtId="3" fontId="4" fillId="3" borderId="8" xfId="0" applyNumberFormat="1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0" fillId="0" borderId="0" xfId="0" applyFont="1" applyAlignment="1"/>
    <xf numFmtId="0" fontId="5" fillId="0" borderId="8" xfId="0" applyFont="1" applyBorder="1"/>
    <xf numFmtId="0" fontId="0" fillId="0" borderId="8" xfId="0" applyFill="1" applyBorder="1"/>
    <xf numFmtId="0" fontId="0" fillId="0" borderId="8" xfId="0" applyBorder="1" applyAlignment="1">
      <alignment horizontal="left"/>
    </xf>
    <xf numFmtId="0" fontId="12" fillId="0" borderId="5" xfId="0" applyFont="1" applyFill="1" applyBorder="1"/>
    <xf numFmtId="0" fontId="4" fillId="4" borderId="8" xfId="0" applyFont="1" applyFill="1" applyBorder="1" applyAlignment="1">
      <alignment horizontal="center"/>
    </xf>
    <xf numFmtId="0" fontId="0" fillId="0" borderId="0" xfId="0" applyFont="1" applyAlignment="1"/>
    <xf numFmtId="3" fontId="10" fillId="0" borderId="8" xfId="0" applyNumberFormat="1" applyFont="1" applyFill="1" applyBorder="1" applyAlignment="1">
      <alignment horizontal="center"/>
    </xf>
    <xf numFmtId="3" fontId="4" fillId="3" borderId="11" xfId="0" applyNumberFormat="1" applyFont="1" applyFill="1" applyBorder="1" applyAlignment="1">
      <alignment horizontal="center"/>
    </xf>
    <xf numFmtId="165" fontId="11" fillId="0" borderId="8" xfId="0" applyNumberFormat="1" applyFont="1" applyFill="1" applyBorder="1"/>
    <xf numFmtId="15" fontId="11" fillId="0" borderId="8" xfId="0" applyNumberFormat="1" applyFont="1" applyFill="1" applyBorder="1"/>
    <xf numFmtId="0" fontId="11" fillId="0" borderId="8" xfId="0" quotePrefix="1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11" fillId="0" borderId="8" xfId="0" quotePrefix="1" applyFont="1" applyBorder="1" applyAlignment="1">
      <alignment horizontal="center"/>
    </xf>
    <xf numFmtId="0" fontId="11" fillId="11" borderId="8" xfId="0" applyFont="1" applyFill="1" applyBorder="1" applyAlignment="1">
      <alignment horizontal="center"/>
    </xf>
    <xf numFmtId="0" fontId="11" fillId="0" borderId="8" xfId="0" applyNumberFormat="1" applyFont="1" applyFill="1" applyBorder="1" applyAlignment="1">
      <alignment horizontal="center"/>
    </xf>
    <xf numFmtId="0" fontId="11" fillId="11" borderId="8" xfId="0" applyFont="1" applyFill="1" applyBorder="1"/>
    <xf numFmtId="15" fontId="11" fillId="0" borderId="8" xfId="0" quotePrefix="1" applyNumberFormat="1" applyFont="1" applyFill="1" applyBorder="1" applyAlignment="1">
      <alignment horizontal="center"/>
    </xf>
    <xf numFmtId="16" fontId="11" fillId="0" borderId="8" xfId="0" applyNumberFormat="1" applyFont="1" applyBorder="1" applyAlignment="1">
      <alignment horizontal="center"/>
    </xf>
    <xf numFmtId="165" fontId="11" fillId="0" borderId="8" xfId="0" quotePrefix="1" applyNumberFormat="1" applyFont="1" applyFill="1" applyBorder="1" applyAlignment="1">
      <alignment horizontal="center"/>
    </xf>
    <xf numFmtId="16" fontId="11" fillId="0" borderId="8" xfId="0" applyNumberFormat="1" applyFont="1" applyFill="1" applyBorder="1" applyAlignment="1">
      <alignment horizontal="center"/>
    </xf>
    <xf numFmtId="15" fontId="11" fillId="11" borderId="8" xfId="0" applyNumberFormat="1" applyFont="1" applyFill="1" applyBorder="1"/>
    <xf numFmtId="165" fontId="11" fillId="11" borderId="8" xfId="0" applyNumberFormat="1" applyFont="1" applyFill="1" applyBorder="1"/>
    <xf numFmtId="0" fontId="11" fillId="0" borderId="8" xfId="0" applyFont="1" applyBorder="1" applyAlignment="1">
      <alignment horizontal="left"/>
    </xf>
    <xf numFmtId="0" fontId="0" fillId="0" borderId="0" xfId="0" applyFont="1" applyBorder="1" applyAlignment="1"/>
    <xf numFmtId="16" fontId="0" fillId="0" borderId="8" xfId="0" applyNumberFormat="1" applyFill="1" applyBorder="1"/>
    <xf numFmtId="166" fontId="26" fillId="0" borderId="8" xfId="1" applyNumberFormat="1" applyFont="1" applyFill="1" applyBorder="1"/>
    <xf numFmtId="164" fontId="0" fillId="0" borderId="8" xfId="0" applyNumberFormat="1" applyBorder="1" applyAlignment="1">
      <alignment horizontal="center"/>
    </xf>
    <xf numFmtId="0" fontId="26" fillId="0" borderId="8" xfId="0" applyFont="1" applyFill="1" applyBorder="1"/>
    <xf numFmtId="164" fontId="26" fillId="0" borderId="8" xfId="1" quotePrefix="1" applyNumberFormat="1" applyFont="1" applyFill="1" applyBorder="1" applyAlignment="1">
      <alignment horizontal="center"/>
    </xf>
    <xf numFmtId="164" fontId="0" fillId="0" borderId="8" xfId="0" quotePrefix="1" applyNumberFormat="1" applyBorder="1" applyAlignment="1">
      <alignment horizontal="center"/>
    </xf>
    <xf numFmtId="166" fontId="26" fillId="0" borderId="8" xfId="1" quotePrefix="1" applyNumberFormat="1" applyFont="1" applyFill="1" applyBorder="1" applyAlignment="1">
      <alignment horizontal="center"/>
    </xf>
    <xf numFmtId="0" fontId="30" fillId="0" borderId="0" xfId="0" applyFont="1" applyBorder="1" applyAlignment="1"/>
    <xf numFmtId="0" fontId="7" fillId="4" borderId="8" xfId="0" applyFont="1" applyFill="1" applyBorder="1" applyAlignment="1">
      <alignment horizontal="center"/>
    </xf>
    <xf numFmtId="0" fontId="2" fillId="8" borderId="8" xfId="0" applyFont="1" applyFill="1" applyBorder="1"/>
    <xf numFmtId="164" fontId="2" fillId="8" borderId="8" xfId="0" applyNumberFormat="1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0" fillId="0" borderId="0" xfId="0" applyFont="1" applyAlignment="1"/>
    <xf numFmtId="0" fontId="4" fillId="4" borderId="8" xfId="0" applyFont="1" applyFill="1" applyBorder="1" applyAlignment="1">
      <alignment horizontal="center"/>
    </xf>
    <xf numFmtId="0" fontId="3" fillId="0" borderId="8" xfId="0" applyFont="1" applyBorder="1"/>
    <xf numFmtId="0" fontId="2" fillId="2" borderId="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 wrapText="1"/>
    </xf>
    <xf numFmtId="3" fontId="2" fillId="3" borderId="8" xfId="0" applyNumberFormat="1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3" fontId="4" fillId="3" borderId="8" xfId="0" applyNumberFormat="1" applyFont="1" applyFill="1" applyBorder="1" applyAlignment="1">
      <alignment horizontal="center"/>
    </xf>
    <xf numFmtId="3" fontId="4" fillId="3" borderId="10" xfId="0" applyNumberFormat="1" applyFont="1" applyFill="1" applyBorder="1" applyAlignment="1">
      <alignment horizontal="center"/>
    </xf>
    <xf numFmtId="3" fontId="4" fillId="3" borderId="9" xfId="0" applyNumberFormat="1" applyFont="1" applyFill="1" applyBorder="1" applyAlignment="1">
      <alignment horizontal="center"/>
    </xf>
    <xf numFmtId="3" fontId="4" fillId="3" borderId="11" xfId="0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0" fillId="0" borderId="0" xfId="0" applyFont="1" applyAlignment="1"/>
    <xf numFmtId="0" fontId="2" fillId="3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2" fillId="2" borderId="1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2" fillId="2" borderId="1" xfId="0" applyFont="1" applyFill="1" applyBorder="1" applyAlignment="1">
      <alignment horizontal="left"/>
    </xf>
    <xf numFmtId="0" fontId="17" fillId="3" borderId="2" xfId="0" applyFont="1" applyFill="1" applyBorder="1" applyAlignment="1">
      <alignment horizontal="center"/>
    </xf>
  </cellXfs>
  <cellStyles count="10">
    <cellStyle name="chemes]_x000d__x000a_Sci-Fi=_x000d__x000a_Nature=_x000d__x000a_robin=_x000d__x000a__x000d__x000a_[SoundScheme.Nature]_x000d__x000a_SystemAsterisk=C:\SNDSYS 2 2" xfId="1"/>
    <cellStyle name="Normal" xfId="0" builtinId="0"/>
    <cellStyle name="Normal 10" xfId="3"/>
    <cellStyle name="Normal 12 2" xfId="7"/>
    <cellStyle name="Normal 15 2 3" xfId="4"/>
    <cellStyle name="Normal 2 2 2 2" xfId="2"/>
    <cellStyle name="Normal 22" xfId="6"/>
    <cellStyle name="Normal 23" xfId="5"/>
    <cellStyle name="Normal 26" xfId="8"/>
    <cellStyle name="Normal_Sheet1_2011 seeding plan 2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216"/>
  <sheetViews>
    <sheetView tabSelected="1" topLeftCell="AN1" workbookViewId="0">
      <pane ySplit="3" topLeftCell="A134" activePane="bottomLeft" state="frozen"/>
      <selection pane="bottomLeft" activeCell="BC142" sqref="BC142"/>
    </sheetView>
  </sheetViews>
  <sheetFormatPr defaultColWidth="12.625" defaultRowHeight="15" customHeight="1" x14ac:dyDescent="0.2"/>
  <cols>
    <col min="1" max="1" width="7.625" customWidth="1"/>
    <col min="2" max="2" width="15.75" customWidth="1"/>
    <col min="3" max="3" width="7.625" customWidth="1"/>
    <col min="4" max="4" width="28.875" hidden="1" customWidth="1"/>
    <col min="5" max="5" width="8.75" hidden="1" customWidth="1"/>
    <col min="6" max="6" width="7.625" hidden="1" customWidth="1"/>
    <col min="7" max="8" width="7.875" hidden="1" customWidth="1"/>
    <col min="9" max="9" width="7.625" hidden="1" customWidth="1"/>
    <col min="10" max="10" width="8.5" hidden="1" customWidth="1"/>
    <col min="11" max="11" width="7.625" hidden="1" customWidth="1"/>
    <col min="12" max="12" width="8" hidden="1" customWidth="1"/>
    <col min="13" max="29" width="7.625" hidden="1" customWidth="1"/>
    <col min="30" max="30" width="7.625" style="146" hidden="1" customWidth="1"/>
    <col min="31" max="34" width="7.625" hidden="1" customWidth="1"/>
    <col min="35" max="35" width="7.625" style="146" hidden="1" customWidth="1"/>
    <col min="36" max="38" width="7.625" hidden="1" customWidth="1"/>
    <col min="39" max="39" width="7.625" style="146" hidden="1" customWidth="1"/>
    <col min="40" max="43" width="7.625" style="164" customWidth="1"/>
    <col min="44" max="44" width="7.625" style="195" customWidth="1"/>
    <col min="45" max="45" width="8.625" style="164" customWidth="1"/>
    <col min="46" max="49" width="7.625" style="164" customWidth="1"/>
    <col min="50" max="50" width="7.625" style="195" customWidth="1"/>
    <col min="51" max="54" width="9.25" style="164" customWidth="1"/>
    <col min="55" max="55" width="10.25" style="195" customWidth="1"/>
    <col min="56" max="56" width="8.5" customWidth="1"/>
    <col min="57" max="63" width="7.625" customWidth="1"/>
  </cols>
  <sheetData>
    <row r="1" spans="1:63" x14ac:dyDescent="0.25">
      <c r="A1" s="198" t="s">
        <v>0</v>
      </c>
      <c r="B1" s="198" t="s">
        <v>1</v>
      </c>
      <c r="C1" s="198" t="s">
        <v>2</v>
      </c>
      <c r="D1" s="198" t="s">
        <v>3</v>
      </c>
      <c r="E1" s="199" t="s">
        <v>5</v>
      </c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9" t="s">
        <v>12</v>
      </c>
      <c r="R1" s="197"/>
      <c r="S1" s="197"/>
      <c r="T1" s="197"/>
      <c r="U1" s="197"/>
      <c r="V1" s="197"/>
      <c r="W1" s="197"/>
      <c r="X1" s="197"/>
      <c r="Y1" s="197"/>
      <c r="Z1" s="196" t="s">
        <v>378</v>
      </c>
      <c r="AA1" s="196"/>
      <c r="AB1" s="196"/>
      <c r="AC1" s="196"/>
      <c r="AD1" s="196"/>
      <c r="AE1" s="196"/>
      <c r="AF1" s="196"/>
      <c r="AG1" s="196"/>
      <c r="AH1" s="196"/>
      <c r="AI1" s="196"/>
      <c r="AJ1" s="196"/>
      <c r="AK1" s="196"/>
      <c r="AL1" s="196"/>
      <c r="AM1" s="196"/>
      <c r="AN1" s="196" t="s">
        <v>1056</v>
      </c>
      <c r="AO1" s="196"/>
      <c r="AP1" s="196"/>
      <c r="AQ1" s="196"/>
      <c r="AR1" s="196"/>
      <c r="AS1" s="196"/>
      <c r="AT1" s="196"/>
      <c r="AU1" s="196"/>
      <c r="AV1" s="196"/>
      <c r="AW1" s="196"/>
      <c r="AX1" s="196"/>
      <c r="AY1" s="196"/>
      <c r="AZ1" s="196"/>
      <c r="BA1" s="196"/>
      <c r="BB1" s="196"/>
      <c r="BC1" s="194"/>
      <c r="BD1" s="196" t="s">
        <v>13</v>
      </c>
      <c r="BE1" s="197"/>
      <c r="BF1" s="197"/>
      <c r="BG1" s="1"/>
      <c r="BH1" s="1"/>
      <c r="BI1" s="1"/>
      <c r="BJ1" s="1"/>
      <c r="BK1" s="1"/>
    </row>
    <row r="2" spans="1:63" x14ac:dyDescent="0.25">
      <c r="A2" s="197"/>
      <c r="B2" s="197"/>
      <c r="C2" s="197"/>
      <c r="D2" s="197"/>
      <c r="E2" s="199" t="s">
        <v>15</v>
      </c>
      <c r="F2" s="197"/>
      <c r="G2" s="197"/>
      <c r="H2" s="197"/>
      <c r="I2" s="199" t="s">
        <v>16</v>
      </c>
      <c r="J2" s="197"/>
      <c r="K2" s="197"/>
      <c r="L2" s="197"/>
      <c r="M2" s="196" t="s">
        <v>17</v>
      </c>
      <c r="N2" s="197"/>
      <c r="O2" s="197"/>
      <c r="P2" s="197"/>
      <c r="Q2" s="199" t="s">
        <v>15</v>
      </c>
      <c r="R2" s="197"/>
      <c r="S2" s="197"/>
      <c r="T2" s="199" t="s">
        <v>16</v>
      </c>
      <c r="U2" s="197"/>
      <c r="V2" s="197"/>
      <c r="W2" s="196" t="s">
        <v>17</v>
      </c>
      <c r="X2" s="197"/>
      <c r="Y2" s="197"/>
      <c r="Z2" s="196" t="s">
        <v>15</v>
      </c>
      <c r="AA2" s="196"/>
      <c r="AB2" s="196"/>
      <c r="AC2" s="196"/>
      <c r="AD2" s="196"/>
      <c r="AE2" s="196" t="s">
        <v>16</v>
      </c>
      <c r="AF2" s="196"/>
      <c r="AG2" s="196"/>
      <c r="AH2" s="196"/>
      <c r="AI2" s="196"/>
      <c r="AJ2" s="196" t="s">
        <v>17</v>
      </c>
      <c r="AK2" s="196"/>
      <c r="AL2" s="196"/>
      <c r="AM2" s="196"/>
      <c r="AN2" s="196" t="s">
        <v>15</v>
      </c>
      <c r="AO2" s="196"/>
      <c r="AP2" s="196"/>
      <c r="AQ2" s="196"/>
      <c r="AR2" s="196"/>
      <c r="AS2" s="196"/>
      <c r="AT2" s="196" t="s">
        <v>16</v>
      </c>
      <c r="AU2" s="196"/>
      <c r="AV2" s="196"/>
      <c r="AW2" s="196"/>
      <c r="AX2" s="196"/>
      <c r="AY2" s="196"/>
      <c r="AZ2" s="196" t="s">
        <v>17</v>
      </c>
      <c r="BA2" s="196"/>
      <c r="BB2" s="196"/>
      <c r="BC2" s="194"/>
      <c r="BD2" s="196"/>
      <c r="BE2" s="197"/>
      <c r="BF2" s="197"/>
    </row>
    <row r="3" spans="1:63" ht="26.25" x14ac:dyDescent="0.25">
      <c r="A3" s="197"/>
      <c r="B3" s="197"/>
      <c r="C3" s="197"/>
      <c r="D3" s="197"/>
      <c r="E3" s="191" t="s">
        <v>20</v>
      </c>
      <c r="F3" s="54" t="s">
        <v>22</v>
      </c>
      <c r="G3" s="55" t="s">
        <v>25</v>
      </c>
      <c r="H3" s="55" t="s">
        <v>26</v>
      </c>
      <c r="I3" s="54" t="s">
        <v>20</v>
      </c>
      <c r="J3" s="54" t="s">
        <v>22</v>
      </c>
      <c r="K3" s="54" t="s">
        <v>25</v>
      </c>
      <c r="L3" s="54" t="s">
        <v>26</v>
      </c>
      <c r="M3" s="163" t="s">
        <v>20</v>
      </c>
      <c r="N3" s="54" t="s">
        <v>22</v>
      </c>
      <c r="O3" s="54" t="s">
        <v>25</v>
      </c>
      <c r="P3" s="54" t="s">
        <v>26</v>
      </c>
      <c r="Q3" s="54" t="s">
        <v>20</v>
      </c>
      <c r="R3" s="54" t="s">
        <v>22</v>
      </c>
      <c r="S3" s="55" t="s">
        <v>25</v>
      </c>
      <c r="T3" s="54" t="s">
        <v>20</v>
      </c>
      <c r="U3" s="54" t="s">
        <v>22</v>
      </c>
      <c r="V3" s="54" t="s">
        <v>25</v>
      </c>
      <c r="W3" s="54" t="s">
        <v>20</v>
      </c>
      <c r="X3" s="54" t="s">
        <v>22</v>
      </c>
      <c r="Y3" s="54" t="s">
        <v>25</v>
      </c>
      <c r="Z3" s="54" t="s">
        <v>377</v>
      </c>
      <c r="AA3" s="54" t="s">
        <v>20</v>
      </c>
      <c r="AB3" s="54" t="s">
        <v>22</v>
      </c>
      <c r="AC3" s="55" t="s">
        <v>25</v>
      </c>
      <c r="AD3" s="152" t="s">
        <v>26</v>
      </c>
      <c r="AE3" s="54" t="s">
        <v>377</v>
      </c>
      <c r="AF3" s="54" t="s">
        <v>20</v>
      </c>
      <c r="AG3" s="54" t="s">
        <v>22</v>
      </c>
      <c r="AH3" s="55" t="s">
        <v>25</v>
      </c>
      <c r="AI3" s="152" t="s">
        <v>26</v>
      </c>
      <c r="AJ3" s="54" t="s">
        <v>20</v>
      </c>
      <c r="AK3" s="54" t="s">
        <v>22</v>
      </c>
      <c r="AL3" s="55" t="s">
        <v>25</v>
      </c>
      <c r="AM3" s="152" t="s">
        <v>26</v>
      </c>
      <c r="AN3" s="54" t="s">
        <v>377</v>
      </c>
      <c r="AO3" s="54" t="s">
        <v>20</v>
      </c>
      <c r="AP3" s="54" t="s">
        <v>22</v>
      </c>
      <c r="AQ3" s="55" t="s">
        <v>25</v>
      </c>
      <c r="AR3" s="152" t="s">
        <v>26</v>
      </c>
      <c r="AS3" s="152" t="s">
        <v>30</v>
      </c>
      <c r="AT3" s="54" t="s">
        <v>377</v>
      </c>
      <c r="AU3" s="54" t="s">
        <v>20</v>
      </c>
      <c r="AV3" s="54" t="s">
        <v>22</v>
      </c>
      <c r="AW3" s="55" t="s">
        <v>25</v>
      </c>
      <c r="AX3" s="152" t="s">
        <v>26</v>
      </c>
      <c r="AY3" s="152" t="s">
        <v>30</v>
      </c>
      <c r="AZ3" s="54" t="s">
        <v>20</v>
      </c>
      <c r="BA3" s="54" t="s">
        <v>22</v>
      </c>
      <c r="BB3" s="55" t="s">
        <v>25</v>
      </c>
      <c r="BC3" s="152" t="s">
        <v>26</v>
      </c>
      <c r="BD3" s="54" t="s">
        <v>20</v>
      </c>
      <c r="BE3" s="54" t="s">
        <v>22</v>
      </c>
      <c r="BF3" s="54" t="s">
        <v>25</v>
      </c>
    </row>
    <row r="4" spans="1:63" x14ac:dyDescent="0.25">
      <c r="A4" s="71">
        <v>41</v>
      </c>
      <c r="B4" s="41" t="s">
        <v>380</v>
      </c>
      <c r="C4" s="42" t="s">
        <v>384</v>
      </c>
      <c r="D4" s="42" t="s">
        <v>385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56">
        <v>44019</v>
      </c>
      <c r="AA4" s="57">
        <v>20</v>
      </c>
      <c r="AB4" s="57">
        <v>25</v>
      </c>
      <c r="AC4" s="58">
        <f t="shared" ref="AC4:AC12" si="0">(AA4*AB4)/100</f>
        <v>5</v>
      </c>
      <c r="AD4" s="153">
        <v>30.012839740375739</v>
      </c>
      <c r="AE4" s="59">
        <v>44021</v>
      </c>
      <c r="AF4" s="57">
        <v>45</v>
      </c>
      <c r="AG4" s="57">
        <v>90</v>
      </c>
      <c r="AH4" s="58">
        <f t="shared" ref="AH4:AH9" si="1">(AF4*AG4)/100</f>
        <v>40.5</v>
      </c>
      <c r="AI4" s="153">
        <v>25.730168283519781</v>
      </c>
      <c r="AJ4" s="70">
        <f>AVERAGE(AA4,AF4)</f>
        <v>32.5</v>
      </c>
      <c r="AK4" s="70">
        <f>AVERAGE(AB4,AG4)</f>
        <v>57.5</v>
      </c>
      <c r="AL4" s="70">
        <f>AVERAGE(AC4,AH4)</f>
        <v>22.75</v>
      </c>
      <c r="AM4" s="70">
        <f>AVERAGE(AD4,AI4)</f>
        <v>27.87150401194776</v>
      </c>
      <c r="AN4" s="40"/>
      <c r="AO4" s="40"/>
      <c r="AP4" s="40"/>
      <c r="AQ4" s="40"/>
      <c r="AR4" s="40"/>
      <c r="AS4" s="4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44">
        <f>AVERAGE(E4,I4,Q4,T4,AA4,AF4,AO4,AU4)</f>
        <v>32.5</v>
      </c>
      <c r="BE4" s="44">
        <f>AVERAGE(F4,J4,R4,U4,AB4,AG4,AP4,AV4)</f>
        <v>57.5</v>
      </c>
      <c r="BF4" s="44">
        <f>AVERAGE(G4,K4,S4,V4,AC4,AH4,AQ4,AW4)</f>
        <v>22.75</v>
      </c>
    </row>
    <row r="5" spans="1:63" x14ac:dyDescent="0.25">
      <c r="A5" s="71">
        <v>47</v>
      </c>
      <c r="B5" s="41" t="s">
        <v>381</v>
      </c>
      <c r="C5" s="42" t="s">
        <v>384</v>
      </c>
      <c r="D5" s="42" t="s">
        <v>385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59">
        <v>44023</v>
      </c>
      <c r="AA5" s="57">
        <v>7.5</v>
      </c>
      <c r="AB5" s="57">
        <v>30</v>
      </c>
      <c r="AC5" s="58">
        <f t="shared" si="0"/>
        <v>2.25</v>
      </c>
      <c r="AD5" s="153">
        <v>15.22</v>
      </c>
      <c r="AE5" s="60">
        <v>44024</v>
      </c>
      <c r="AF5" s="57">
        <v>20</v>
      </c>
      <c r="AG5" s="57">
        <v>60</v>
      </c>
      <c r="AH5" s="58">
        <f t="shared" si="1"/>
        <v>12</v>
      </c>
      <c r="AI5" s="153">
        <v>11.514314000290407</v>
      </c>
      <c r="AJ5" s="70">
        <f t="shared" ref="AJ5:AL12" si="2">AVERAGE(AA5,AF5)</f>
        <v>13.75</v>
      </c>
      <c r="AK5" s="70">
        <f t="shared" si="2"/>
        <v>45</v>
      </c>
      <c r="AL5" s="70">
        <f t="shared" si="2"/>
        <v>7.125</v>
      </c>
      <c r="AM5" s="70">
        <f t="shared" ref="AM5:AM68" si="3">AVERAGE(AD5,AI5)</f>
        <v>13.367157000145204</v>
      </c>
      <c r="AN5" s="40"/>
      <c r="AO5" s="40"/>
      <c r="AP5" s="40"/>
      <c r="AQ5" s="40"/>
      <c r="AR5" s="40"/>
      <c r="AS5" s="4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44">
        <f t="shared" ref="BD5:BD68" si="4">AVERAGE(E5,I5,Q5,T5,AA5,AF5,AO5,AU5)</f>
        <v>13.75</v>
      </c>
      <c r="BE5" s="44">
        <f t="shared" ref="BE5:BE68" si="5">AVERAGE(F5,J5,R5,U5,AB5,AG5,AP5,AV5)</f>
        <v>45</v>
      </c>
      <c r="BF5" s="44">
        <f t="shared" ref="BF5:BF68" si="6">AVERAGE(G5,K5,S5,V5,AC5,AH5,AQ5,AW5)</f>
        <v>7.125</v>
      </c>
    </row>
    <row r="6" spans="1:63" x14ac:dyDescent="0.25">
      <c r="A6" s="71">
        <v>52</v>
      </c>
      <c r="B6" s="41" t="s">
        <v>382</v>
      </c>
      <c r="C6" s="42" t="s">
        <v>384</v>
      </c>
      <c r="D6" s="42" t="s">
        <v>385</v>
      </c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60">
        <v>44022</v>
      </c>
      <c r="AA6" s="57">
        <v>35</v>
      </c>
      <c r="AB6" s="57">
        <v>30</v>
      </c>
      <c r="AC6" s="58">
        <f t="shared" si="0"/>
        <v>10.5</v>
      </c>
      <c r="AD6" s="153">
        <v>12.204024021364638</v>
      </c>
      <c r="AE6" s="59">
        <v>44023</v>
      </c>
      <c r="AF6" s="57">
        <v>5</v>
      </c>
      <c r="AG6" s="57">
        <v>5</v>
      </c>
      <c r="AH6" s="58">
        <f t="shared" si="1"/>
        <v>0.25</v>
      </c>
      <c r="AI6" s="153">
        <v>4.2699999999999996</v>
      </c>
      <c r="AJ6" s="70">
        <f t="shared" si="2"/>
        <v>20</v>
      </c>
      <c r="AK6" s="70">
        <f t="shared" si="2"/>
        <v>17.5</v>
      </c>
      <c r="AL6" s="70">
        <f t="shared" si="2"/>
        <v>5.375</v>
      </c>
      <c r="AM6" s="70">
        <f t="shared" si="3"/>
        <v>8.237012010682319</v>
      </c>
      <c r="AN6" s="40"/>
      <c r="AO6" s="40"/>
      <c r="AP6" s="40"/>
      <c r="AQ6" s="40"/>
      <c r="AR6" s="40"/>
      <c r="AS6" s="4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44">
        <f t="shared" si="4"/>
        <v>20</v>
      </c>
      <c r="BE6" s="44">
        <f t="shared" si="5"/>
        <v>17.5</v>
      </c>
      <c r="BF6" s="44">
        <f t="shared" si="6"/>
        <v>5.375</v>
      </c>
    </row>
    <row r="7" spans="1:63" x14ac:dyDescent="0.25">
      <c r="A7" s="71">
        <v>57</v>
      </c>
      <c r="B7" s="41" t="s">
        <v>383</v>
      </c>
      <c r="C7" s="42" t="s">
        <v>384</v>
      </c>
      <c r="D7" s="42" t="s">
        <v>385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56">
        <v>44021</v>
      </c>
      <c r="AA7" s="57">
        <v>70</v>
      </c>
      <c r="AB7" s="57">
        <v>40</v>
      </c>
      <c r="AC7" s="58">
        <f t="shared" si="0"/>
        <v>28</v>
      </c>
      <c r="AD7" s="153">
        <v>39.644291139390099</v>
      </c>
      <c r="AE7" s="59">
        <v>44020</v>
      </c>
      <c r="AF7" s="57">
        <v>80</v>
      </c>
      <c r="AG7" s="57">
        <v>20</v>
      </c>
      <c r="AH7" s="58">
        <f t="shared" si="1"/>
        <v>16</v>
      </c>
      <c r="AI7" s="153">
        <v>37.621462448043374</v>
      </c>
      <c r="AJ7" s="70">
        <f t="shared" si="2"/>
        <v>75</v>
      </c>
      <c r="AK7" s="70">
        <f t="shared" si="2"/>
        <v>30</v>
      </c>
      <c r="AL7" s="70">
        <f t="shared" si="2"/>
        <v>22</v>
      </c>
      <c r="AM7" s="70">
        <f t="shared" si="3"/>
        <v>38.632876793716733</v>
      </c>
      <c r="AN7" s="40"/>
      <c r="AO7" s="40"/>
      <c r="AP7" s="40"/>
      <c r="AQ7" s="40"/>
      <c r="AR7" s="40"/>
      <c r="AS7" s="4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44">
        <f t="shared" si="4"/>
        <v>75</v>
      </c>
      <c r="BE7" s="44">
        <f t="shared" si="5"/>
        <v>30</v>
      </c>
      <c r="BF7" s="44">
        <f t="shared" si="6"/>
        <v>22</v>
      </c>
    </row>
    <row r="8" spans="1:63" x14ac:dyDescent="0.25">
      <c r="A8" s="71">
        <v>67</v>
      </c>
      <c r="B8" s="41" t="s">
        <v>23</v>
      </c>
      <c r="C8" s="42" t="s">
        <v>24</v>
      </c>
      <c r="D8" s="42" t="s">
        <v>27</v>
      </c>
      <c r="E8" s="43">
        <v>80</v>
      </c>
      <c r="F8" s="44">
        <v>90</v>
      </c>
      <c r="G8" s="44">
        <f t="shared" ref="G8:G16" si="7">E8*F8/100</f>
        <v>72</v>
      </c>
      <c r="H8" s="44"/>
      <c r="I8" s="43">
        <v>90</v>
      </c>
      <c r="J8" s="44">
        <v>90</v>
      </c>
      <c r="K8" s="44">
        <f t="shared" ref="K8:K21" si="8">I8*J8/100</f>
        <v>81</v>
      </c>
      <c r="L8" s="44">
        <v>14.40828136943286</v>
      </c>
      <c r="M8" s="45">
        <f t="shared" ref="M8:P8" si="9">AVERAGE(E8,I8)</f>
        <v>85</v>
      </c>
      <c r="N8" s="45">
        <f t="shared" si="9"/>
        <v>90</v>
      </c>
      <c r="O8" s="45">
        <f t="shared" si="9"/>
        <v>76.5</v>
      </c>
      <c r="P8" s="45">
        <f t="shared" si="9"/>
        <v>14.40828136943286</v>
      </c>
      <c r="Q8" s="43">
        <v>80</v>
      </c>
      <c r="R8" s="44">
        <v>84.5</v>
      </c>
      <c r="S8" s="44">
        <f t="shared" ref="S8:S13" si="10">Q8*R8/100</f>
        <v>67.599999999999994</v>
      </c>
      <c r="T8" s="43">
        <v>75</v>
      </c>
      <c r="U8" s="46">
        <v>72.5</v>
      </c>
      <c r="V8" s="44">
        <f>T8*U8/100</f>
        <v>54.375</v>
      </c>
      <c r="W8" s="44">
        <f t="shared" ref="W8:Y8" si="11">AVERAGE(Q8,T8)</f>
        <v>77.5</v>
      </c>
      <c r="X8" s="44">
        <f t="shared" si="11"/>
        <v>78.5</v>
      </c>
      <c r="Y8" s="44">
        <f t="shared" si="11"/>
        <v>60.987499999999997</v>
      </c>
      <c r="Z8" s="56">
        <v>44017</v>
      </c>
      <c r="AA8" s="57">
        <v>2.5</v>
      </c>
      <c r="AB8" s="57">
        <v>5</v>
      </c>
      <c r="AC8" s="58">
        <f t="shared" si="0"/>
        <v>0.125</v>
      </c>
      <c r="AD8" s="153">
        <v>6.07</v>
      </c>
      <c r="AE8" s="59">
        <v>44018</v>
      </c>
      <c r="AF8" s="61">
        <v>20</v>
      </c>
      <c r="AG8" s="61">
        <v>40</v>
      </c>
      <c r="AH8" s="62">
        <f t="shared" si="1"/>
        <v>8</v>
      </c>
      <c r="AI8" s="154" t="s">
        <v>518</v>
      </c>
      <c r="AJ8" s="70">
        <f t="shared" si="2"/>
        <v>11.25</v>
      </c>
      <c r="AK8" s="70">
        <f t="shared" si="2"/>
        <v>22.5</v>
      </c>
      <c r="AL8" s="70">
        <f t="shared" si="2"/>
        <v>4.0625</v>
      </c>
      <c r="AM8" s="70">
        <f t="shared" si="3"/>
        <v>6.07</v>
      </c>
      <c r="AN8" s="40"/>
      <c r="AO8" s="40"/>
      <c r="AP8" s="40"/>
      <c r="AQ8" s="40"/>
      <c r="AR8" s="40"/>
      <c r="AS8" s="4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44">
        <f t="shared" si="4"/>
        <v>57.916666666666664</v>
      </c>
      <c r="BE8" s="44">
        <f t="shared" si="5"/>
        <v>63.666666666666664</v>
      </c>
      <c r="BF8" s="44">
        <f t="shared" si="6"/>
        <v>47.183333333333337</v>
      </c>
    </row>
    <row r="9" spans="1:63" x14ac:dyDescent="0.25">
      <c r="A9" s="71">
        <v>72</v>
      </c>
      <c r="B9" s="41" t="s">
        <v>33</v>
      </c>
      <c r="C9" s="42" t="s">
        <v>34</v>
      </c>
      <c r="D9" s="42" t="s">
        <v>35</v>
      </c>
      <c r="E9" s="43">
        <v>50</v>
      </c>
      <c r="F9" s="44">
        <v>7</v>
      </c>
      <c r="G9" s="44">
        <f t="shared" si="7"/>
        <v>3.5</v>
      </c>
      <c r="H9" s="44">
        <v>2.6897470039946736</v>
      </c>
      <c r="I9" s="43">
        <v>60</v>
      </c>
      <c r="J9" s="45">
        <v>44.3</v>
      </c>
      <c r="K9" s="44">
        <f t="shared" si="8"/>
        <v>26.58</v>
      </c>
      <c r="L9" s="44">
        <v>7.628131751856575</v>
      </c>
      <c r="M9" s="45">
        <f t="shared" ref="M9:P9" si="12">AVERAGE(E9,I9)</f>
        <v>55</v>
      </c>
      <c r="N9" s="45">
        <f t="shared" si="12"/>
        <v>25.65</v>
      </c>
      <c r="O9" s="45">
        <f t="shared" si="12"/>
        <v>15.04</v>
      </c>
      <c r="P9" s="45">
        <f t="shared" si="12"/>
        <v>5.1589393779256243</v>
      </c>
      <c r="Q9" s="43">
        <v>10</v>
      </c>
      <c r="R9" s="44">
        <v>3.5</v>
      </c>
      <c r="S9" s="44">
        <f t="shared" si="10"/>
        <v>0.35</v>
      </c>
      <c r="T9" s="47" t="s">
        <v>48</v>
      </c>
      <c r="U9" s="48"/>
      <c r="V9" s="44"/>
      <c r="W9" s="44">
        <f t="shared" ref="W9:Y9" si="13">AVERAGE(Q9,T9)</f>
        <v>10</v>
      </c>
      <c r="X9" s="44">
        <f t="shared" si="13"/>
        <v>3.5</v>
      </c>
      <c r="Y9" s="44">
        <f t="shared" si="13"/>
        <v>0.35</v>
      </c>
      <c r="Z9" s="59">
        <v>44025</v>
      </c>
      <c r="AA9" s="57">
        <v>1.5</v>
      </c>
      <c r="AB9" s="57">
        <v>25</v>
      </c>
      <c r="AC9" s="58">
        <f t="shared" si="0"/>
        <v>0.375</v>
      </c>
      <c r="AD9" s="153">
        <v>4.46</v>
      </c>
      <c r="AE9" s="60">
        <v>44023</v>
      </c>
      <c r="AF9" s="57">
        <v>15</v>
      </c>
      <c r="AG9" s="57">
        <v>30</v>
      </c>
      <c r="AH9" s="58">
        <f t="shared" si="1"/>
        <v>4.5</v>
      </c>
      <c r="AI9" s="153">
        <v>5.2547944156738957</v>
      </c>
      <c r="AJ9" s="70">
        <f t="shared" si="2"/>
        <v>8.25</v>
      </c>
      <c r="AK9" s="70">
        <f t="shared" si="2"/>
        <v>27.5</v>
      </c>
      <c r="AL9" s="70">
        <f t="shared" si="2"/>
        <v>2.4375</v>
      </c>
      <c r="AM9" s="70">
        <f t="shared" si="3"/>
        <v>4.8573972078369483</v>
      </c>
      <c r="AN9" s="40"/>
      <c r="AO9" s="40"/>
      <c r="AP9" s="40"/>
      <c r="AQ9" s="40"/>
      <c r="AR9" s="40"/>
      <c r="AS9" s="4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44">
        <f t="shared" si="4"/>
        <v>27.3</v>
      </c>
      <c r="BE9" s="44">
        <f t="shared" si="5"/>
        <v>21.96</v>
      </c>
      <c r="BF9" s="44">
        <f t="shared" si="6"/>
        <v>7.0609999999999999</v>
      </c>
    </row>
    <row r="10" spans="1:63" x14ac:dyDescent="0.25">
      <c r="A10" s="71">
        <v>73</v>
      </c>
      <c r="B10" s="41" t="s">
        <v>36</v>
      </c>
      <c r="C10" s="42" t="s">
        <v>34</v>
      </c>
      <c r="D10" s="42" t="s">
        <v>35</v>
      </c>
      <c r="E10" s="43">
        <v>10</v>
      </c>
      <c r="F10" s="44">
        <v>7</v>
      </c>
      <c r="G10" s="44">
        <f t="shared" si="7"/>
        <v>0.7</v>
      </c>
      <c r="H10" s="44">
        <v>6.0274116386215262</v>
      </c>
      <c r="I10" s="43">
        <v>50</v>
      </c>
      <c r="J10" s="44">
        <v>66</v>
      </c>
      <c r="K10" s="44">
        <f t="shared" si="8"/>
        <v>33</v>
      </c>
      <c r="L10" s="44">
        <v>11.265225115206814</v>
      </c>
      <c r="M10" s="45">
        <f t="shared" ref="M10:P10" si="14">AVERAGE(E10,I10)</f>
        <v>30</v>
      </c>
      <c r="N10" s="45">
        <f t="shared" si="14"/>
        <v>36.5</v>
      </c>
      <c r="O10" s="45">
        <f t="shared" si="14"/>
        <v>16.850000000000001</v>
      </c>
      <c r="P10" s="45">
        <f t="shared" si="14"/>
        <v>8.64631837691417</v>
      </c>
      <c r="Q10" s="43">
        <v>10</v>
      </c>
      <c r="R10" s="44">
        <v>10.5</v>
      </c>
      <c r="S10" s="44">
        <f t="shared" si="10"/>
        <v>1.05</v>
      </c>
      <c r="T10" s="43">
        <v>10</v>
      </c>
      <c r="U10" s="46">
        <v>3.5</v>
      </c>
      <c r="V10" s="44">
        <f t="shared" ref="V10:V21" si="15">T10*U10/100</f>
        <v>0.35</v>
      </c>
      <c r="W10" s="44">
        <f t="shared" ref="W10:Y10" si="16">AVERAGE(Q10,T10)</f>
        <v>10</v>
      </c>
      <c r="X10" s="44">
        <f t="shared" si="16"/>
        <v>7</v>
      </c>
      <c r="Y10" s="44">
        <f t="shared" si="16"/>
        <v>0.7</v>
      </c>
      <c r="Z10" s="60">
        <v>44030</v>
      </c>
      <c r="AA10" s="57">
        <v>40</v>
      </c>
      <c r="AB10" s="57">
        <v>35</v>
      </c>
      <c r="AC10" s="58">
        <f t="shared" si="0"/>
        <v>14</v>
      </c>
      <c r="AD10" s="153">
        <v>5.62</v>
      </c>
      <c r="AE10" s="60" t="s">
        <v>379</v>
      </c>
      <c r="AF10" s="60" t="s">
        <v>379</v>
      </c>
      <c r="AG10" s="60" t="s">
        <v>379</v>
      </c>
      <c r="AH10" s="58" t="s">
        <v>379</v>
      </c>
      <c r="AI10" s="154"/>
      <c r="AJ10" s="70">
        <f t="shared" si="2"/>
        <v>40</v>
      </c>
      <c r="AK10" s="70">
        <f t="shared" si="2"/>
        <v>35</v>
      </c>
      <c r="AL10" s="70">
        <f t="shared" si="2"/>
        <v>14</v>
      </c>
      <c r="AM10" s="70">
        <f t="shared" si="3"/>
        <v>5.62</v>
      </c>
      <c r="AN10" s="40"/>
      <c r="AO10" s="40"/>
      <c r="AP10" s="40"/>
      <c r="AQ10" s="40"/>
      <c r="AR10" s="40"/>
      <c r="AS10" s="4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44">
        <f t="shared" si="4"/>
        <v>24</v>
      </c>
      <c r="BE10" s="44">
        <f t="shared" si="5"/>
        <v>24.4</v>
      </c>
      <c r="BF10" s="44">
        <f t="shared" si="6"/>
        <v>9.82</v>
      </c>
    </row>
    <row r="11" spans="1:63" x14ac:dyDescent="0.25">
      <c r="A11" s="71">
        <v>74</v>
      </c>
      <c r="B11" s="41" t="s">
        <v>39</v>
      </c>
      <c r="C11" s="42" t="s">
        <v>34</v>
      </c>
      <c r="D11" s="42" t="s">
        <v>35</v>
      </c>
      <c r="E11" s="43">
        <v>60</v>
      </c>
      <c r="F11" s="44">
        <v>27</v>
      </c>
      <c r="G11" s="44">
        <f t="shared" si="7"/>
        <v>16.2</v>
      </c>
      <c r="H11" s="44">
        <v>8.9368683537081406</v>
      </c>
      <c r="I11" s="43">
        <v>50</v>
      </c>
      <c r="J11" s="45">
        <v>44.3</v>
      </c>
      <c r="K11" s="44">
        <f t="shared" si="8"/>
        <v>22.15</v>
      </c>
      <c r="L11" s="44">
        <v>10.128609800669318</v>
      </c>
      <c r="M11" s="45">
        <f t="shared" ref="M11:P11" si="17">AVERAGE(E11,I11)</f>
        <v>55</v>
      </c>
      <c r="N11" s="45">
        <f t="shared" si="17"/>
        <v>35.65</v>
      </c>
      <c r="O11" s="45">
        <f t="shared" si="17"/>
        <v>19.174999999999997</v>
      </c>
      <c r="P11" s="45">
        <f t="shared" si="17"/>
        <v>9.5327390771887295</v>
      </c>
      <c r="Q11" s="43">
        <v>20</v>
      </c>
      <c r="R11" s="44">
        <v>10.5</v>
      </c>
      <c r="S11" s="44">
        <f t="shared" si="10"/>
        <v>2.1</v>
      </c>
      <c r="T11" s="43">
        <v>5</v>
      </c>
      <c r="U11" s="46">
        <v>7</v>
      </c>
      <c r="V11" s="44">
        <f t="shared" si="15"/>
        <v>0.35</v>
      </c>
      <c r="W11" s="44">
        <f t="shared" ref="W11:Y11" si="18">AVERAGE(Q11,T11)</f>
        <v>12.5</v>
      </c>
      <c r="X11" s="44">
        <f t="shared" si="18"/>
        <v>8.75</v>
      </c>
      <c r="Y11" s="44">
        <f t="shared" si="18"/>
        <v>1.2250000000000001</v>
      </c>
      <c r="Z11" s="60">
        <v>44023</v>
      </c>
      <c r="AA11" s="57">
        <v>30</v>
      </c>
      <c r="AB11" s="57">
        <v>30</v>
      </c>
      <c r="AC11" s="58">
        <f t="shared" si="0"/>
        <v>9</v>
      </c>
      <c r="AD11" s="153">
        <v>9.0916248977336789</v>
      </c>
      <c r="AE11" s="59">
        <v>44033</v>
      </c>
      <c r="AF11" s="57">
        <v>10</v>
      </c>
      <c r="AG11" s="57">
        <v>20</v>
      </c>
      <c r="AH11" s="58">
        <f>(AF11*AG11)/100</f>
        <v>2</v>
      </c>
      <c r="AI11" s="153">
        <v>1.128609317332725</v>
      </c>
      <c r="AJ11" s="70">
        <f t="shared" si="2"/>
        <v>20</v>
      </c>
      <c r="AK11" s="70">
        <f t="shared" si="2"/>
        <v>25</v>
      </c>
      <c r="AL11" s="70">
        <f t="shared" si="2"/>
        <v>5.5</v>
      </c>
      <c r="AM11" s="70">
        <f t="shared" si="3"/>
        <v>5.1101171075332017</v>
      </c>
      <c r="AN11" s="40"/>
      <c r="AO11" s="40"/>
      <c r="AP11" s="40"/>
      <c r="AQ11" s="40"/>
      <c r="AR11" s="40"/>
      <c r="AS11" s="4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44">
        <f t="shared" si="4"/>
        <v>29.166666666666668</v>
      </c>
      <c r="BE11" s="44">
        <f t="shared" si="5"/>
        <v>23.133333333333336</v>
      </c>
      <c r="BF11" s="44">
        <f t="shared" si="6"/>
        <v>8.6333333333333329</v>
      </c>
    </row>
    <row r="12" spans="1:63" x14ac:dyDescent="0.25">
      <c r="A12" s="71">
        <v>76</v>
      </c>
      <c r="B12" s="41" t="s">
        <v>40</v>
      </c>
      <c r="C12" s="42" t="s">
        <v>34</v>
      </c>
      <c r="D12" s="42" t="s">
        <v>35</v>
      </c>
      <c r="E12" s="43">
        <v>0</v>
      </c>
      <c r="F12" s="44">
        <v>0</v>
      </c>
      <c r="G12" s="44">
        <f t="shared" si="7"/>
        <v>0</v>
      </c>
      <c r="H12" s="44">
        <v>2.885375494071146</v>
      </c>
      <c r="I12" s="43">
        <v>10</v>
      </c>
      <c r="J12" s="44">
        <v>14</v>
      </c>
      <c r="K12" s="44">
        <f t="shared" si="8"/>
        <v>1.4</v>
      </c>
      <c r="L12" s="44">
        <v>11.421825559716632</v>
      </c>
      <c r="M12" s="45">
        <f t="shared" ref="M12:P12" si="19">AVERAGE(E12,I12)</f>
        <v>5</v>
      </c>
      <c r="N12" s="45">
        <f t="shared" si="19"/>
        <v>7</v>
      </c>
      <c r="O12" s="45">
        <f t="shared" si="19"/>
        <v>0.7</v>
      </c>
      <c r="P12" s="45">
        <f t="shared" si="19"/>
        <v>7.1536005268938894</v>
      </c>
      <c r="Q12" s="43">
        <v>15</v>
      </c>
      <c r="R12" s="44">
        <v>10.5</v>
      </c>
      <c r="S12" s="44">
        <f t="shared" si="10"/>
        <v>1.575</v>
      </c>
      <c r="T12" s="43">
        <v>10</v>
      </c>
      <c r="U12" s="46">
        <v>21</v>
      </c>
      <c r="V12" s="44">
        <f t="shared" si="15"/>
        <v>2.1</v>
      </c>
      <c r="W12" s="44">
        <f t="shared" ref="W12:Y12" si="20">AVERAGE(Q12,T12)</f>
        <v>12.5</v>
      </c>
      <c r="X12" s="44">
        <f t="shared" si="20"/>
        <v>15.75</v>
      </c>
      <c r="Y12" s="44">
        <f t="shared" si="20"/>
        <v>1.8374999999999999</v>
      </c>
      <c r="Z12" s="60">
        <v>44028</v>
      </c>
      <c r="AA12" s="57">
        <v>7.5</v>
      </c>
      <c r="AB12" s="57">
        <v>5</v>
      </c>
      <c r="AC12" s="58">
        <f t="shared" si="0"/>
        <v>0.375</v>
      </c>
      <c r="AD12" s="153">
        <v>1.7695116780059834</v>
      </c>
      <c r="AE12" s="59">
        <v>44035</v>
      </c>
      <c r="AF12" s="57">
        <v>15</v>
      </c>
      <c r="AG12" s="57">
        <v>15</v>
      </c>
      <c r="AH12" s="58">
        <f>(AF12*AG12)/100</f>
        <v>2.25</v>
      </c>
      <c r="AI12" s="153">
        <v>0.19</v>
      </c>
      <c r="AJ12" s="70">
        <f t="shared" si="2"/>
        <v>11.25</v>
      </c>
      <c r="AK12" s="70">
        <f t="shared" si="2"/>
        <v>10</v>
      </c>
      <c r="AL12" s="70">
        <f t="shared" si="2"/>
        <v>1.3125</v>
      </c>
      <c r="AM12" s="70">
        <f t="shared" si="3"/>
        <v>0.97975583900299168</v>
      </c>
      <c r="AN12" s="40"/>
      <c r="AO12" s="40"/>
      <c r="AP12" s="40"/>
      <c r="AQ12" s="40"/>
      <c r="AR12" s="40"/>
      <c r="AS12" s="4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44">
        <f t="shared" si="4"/>
        <v>9.5833333333333339</v>
      </c>
      <c r="BE12" s="44">
        <f t="shared" si="5"/>
        <v>10.916666666666666</v>
      </c>
      <c r="BF12" s="44">
        <f t="shared" si="6"/>
        <v>1.2833333333333332</v>
      </c>
    </row>
    <row r="13" spans="1:63" ht="14.25" customHeight="1" x14ac:dyDescent="0.25">
      <c r="A13" s="71">
        <v>78</v>
      </c>
      <c r="B13" s="41" t="s">
        <v>41</v>
      </c>
      <c r="C13" s="42" t="s">
        <v>34</v>
      </c>
      <c r="D13" s="42" t="s">
        <v>35</v>
      </c>
      <c r="E13" s="43">
        <v>80</v>
      </c>
      <c r="F13" s="44">
        <v>84.5</v>
      </c>
      <c r="G13" s="44">
        <f t="shared" si="7"/>
        <v>67.599999999999994</v>
      </c>
      <c r="H13" s="44">
        <v>9.9611676292074698</v>
      </c>
      <c r="I13" s="43">
        <v>70</v>
      </c>
      <c r="J13" s="45">
        <v>44.3</v>
      </c>
      <c r="K13" s="44">
        <f t="shared" si="8"/>
        <v>31.01</v>
      </c>
      <c r="L13" s="44">
        <v>11.722672088646709</v>
      </c>
      <c r="M13" s="45">
        <f t="shared" ref="M13:P13" si="21">AVERAGE(E13,I13)</f>
        <v>75</v>
      </c>
      <c r="N13" s="45">
        <f t="shared" si="21"/>
        <v>64.400000000000006</v>
      </c>
      <c r="O13" s="45">
        <f t="shared" si="21"/>
        <v>49.305</v>
      </c>
      <c r="P13" s="45">
        <f t="shared" si="21"/>
        <v>10.841919858927088</v>
      </c>
      <c r="Q13" s="43">
        <v>45</v>
      </c>
      <c r="R13" s="44">
        <v>14</v>
      </c>
      <c r="S13" s="44">
        <f t="shared" si="10"/>
        <v>6.3</v>
      </c>
      <c r="T13" s="43">
        <v>25</v>
      </c>
      <c r="U13" s="46">
        <v>14</v>
      </c>
      <c r="V13" s="44">
        <f t="shared" si="15"/>
        <v>3.5</v>
      </c>
      <c r="W13" s="44">
        <f t="shared" ref="W13:Y13" si="22">AVERAGE(Q13,T13)</f>
        <v>35</v>
      </c>
      <c r="X13" s="44">
        <f t="shared" si="22"/>
        <v>14</v>
      </c>
      <c r="Y13" s="44">
        <f t="shared" si="22"/>
        <v>4.9000000000000004</v>
      </c>
      <c r="Z13" s="69"/>
      <c r="AA13" s="69"/>
      <c r="AB13" s="69"/>
      <c r="AC13" s="69"/>
      <c r="AD13" s="69"/>
      <c r="AE13" s="69"/>
      <c r="AF13" s="69"/>
      <c r="AG13" s="69"/>
      <c r="AH13" s="69"/>
      <c r="AI13" s="76"/>
      <c r="AJ13" s="70"/>
      <c r="AK13" s="70"/>
      <c r="AL13" s="70"/>
      <c r="AM13" s="70"/>
      <c r="AN13" s="40"/>
      <c r="AO13" s="40"/>
      <c r="AP13" s="40"/>
      <c r="AQ13" s="40"/>
      <c r="AR13" s="40"/>
      <c r="AS13" s="4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44">
        <f t="shared" si="4"/>
        <v>55</v>
      </c>
      <c r="BE13" s="44">
        <f t="shared" si="5"/>
        <v>39.200000000000003</v>
      </c>
      <c r="BF13" s="44">
        <f t="shared" si="6"/>
        <v>27.102499999999999</v>
      </c>
    </row>
    <row r="14" spans="1:63" ht="15" customHeight="1" x14ac:dyDescent="0.25">
      <c r="A14" s="71">
        <v>87</v>
      </c>
      <c r="B14" s="41" t="s">
        <v>44</v>
      </c>
      <c r="C14" s="42" t="s">
        <v>34</v>
      </c>
      <c r="D14" s="42" t="s">
        <v>45</v>
      </c>
      <c r="E14" s="43">
        <v>30</v>
      </c>
      <c r="F14" s="45">
        <v>38.700000000000003</v>
      </c>
      <c r="G14" s="44">
        <f t="shared" si="7"/>
        <v>11.61</v>
      </c>
      <c r="H14" s="44">
        <v>3.9118878818625329</v>
      </c>
      <c r="I14" s="43">
        <v>80</v>
      </c>
      <c r="J14" s="45">
        <v>55.3</v>
      </c>
      <c r="K14" s="44">
        <f t="shared" si="8"/>
        <v>44.24</v>
      </c>
      <c r="L14" s="44">
        <v>10.80542475577205</v>
      </c>
      <c r="M14" s="45">
        <f t="shared" ref="M14:P14" si="23">AVERAGE(E14,I14)</f>
        <v>55</v>
      </c>
      <c r="N14" s="45">
        <f t="shared" si="23"/>
        <v>47</v>
      </c>
      <c r="O14" s="45">
        <f t="shared" si="23"/>
        <v>27.925000000000001</v>
      </c>
      <c r="P14" s="45">
        <f t="shared" si="23"/>
        <v>7.3586563188172915</v>
      </c>
      <c r="Q14" s="47" t="s">
        <v>78</v>
      </c>
      <c r="R14" s="49"/>
      <c r="S14" s="44"/>
      <c r="T14" s="43">
        <v>25</v>
      </c>
      <c r="U14" s="46">
        <v>33</v>
      </c>
      <c r="V14" s="44">
        <f t="shared" si="15"/>
        <v>8.25</v>
      </c>
      <c r="W14" s="44">
        <f t="shared" ref="W14:Y14" si="24">AVERAGE(Q14,T14)</f>
        <v>25</v>
      </c>
      <c r="X14" s="44">
        <f t="shared" si="24"/>
        <v>33</v>
      </c>
      <c r="Y14" s="44">
        <f t="shared" si="24"/>
        <v>8.25</v>
      </c>
      <c r="Z14" s="56">
        <v>44021</v>
      </c>
      <c r="AA14" s="57">
        <v>20</v>
      </c>
      <c r="AB14" s="57">
        <v>25</v>
      </c>
      <c r="AC14" s="58">
        <f>(AA14*AB14)/100</f>
        <v>5</v>
      </c>
      <c r="AD14" s="153">
        <v>3.7266947687347782</v>
      </c>
      <c r="AE14" s="59">
        <v>44018</v>
      </c>
      <c r="AF14" s="57">
        <v>20</v>
      </c>
      <c r="AG14" s="57">
        <v>20</v>
      </c>
      <c r="AH14" s="58">
        <f t="shared" ref="AH14:AH54" si="25">(AF14*AG14)/100</f>
        <v>4</v>
      </c>
      <c r="AI14" s="154" t="s">
        <v>518</v>
      </c>
      <c r="AJ14" s="70">
        <f t="shared" ref="AJ14:AJ54" si="26">AVERAGE(AA14,AF14)</f>
        <v>20</v>
      </c>
      <c r="AK14" s="70">
        <f t="shared" ref="AK14:AK54" si="27">AVERAGE(AB14,AG14)</f>
        <v>22.5</v>
      </c>
      <c r="AL14" s="70">
        <f t="shared" ref="AL14:AL54" si="28">AVERAGE(AC14,AH14)</f>
        <v>4.5</v>
      </c>
      <c r="AM14" s="70">
        <f t="shared" si="3"/>
        <v>3.7266947687347782</v>
      </c>
      <c r="AN14" s="40"/>
      <c r="AO14" s="40"/>
      <c r="AP14" s="40"/>
      <c r="AQ14" s="40"/>
      <c r="AR14" s="40"/>
      <c r="AS14" s="4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44">
        <f t="shared" si="4"/>
        <v>35</v>
      </c>
      <c r="BE14" s="44">
        <f t="shared" si="5"/>
        <v>34.4</v>
      </c>
      <c r="BF14" s="44">
        <f t="shared" si="6"/>
        <v>14.62</v>
      </c>
    </row>
    <row r="15" spans="1:63" x14ac:dyDescent="0.25">
      <c r="A15" s="71">
        <v>88</v>
      </c>
      <c r="B15" s="41" t="s">
        <v>47</v>
      </c>
      <c r="C15" s="42" t="s">
        <v>34</v>
      </c>
      <c r="D15" s="42" t="s">
        <v>45</v>
      </c>
      <c r="E15" s="43">
        <v>60</v>
      </c>
      <c r="F15" s="44">
        <v>17.5</v>
      </c>
      <c r="G15" s="44">
        <f t="shared" si="7"/>
        <v>10.5</v>
      </c>
      <c r="H15" s="44">
        <v>15.462513750301989</v>
      </c>
      <c r="I15" s="43">
        <v>50</v>
      </c>
      <c r="J15" s="45">
        <v>44.3</v>
      </c>
      <c r="K15" s="44">
        <f t="shared" si="8"/>
        <v>22.15</v>
      </c>
      <c r="L15" s="44">
        <v>12.479816806280994</v>
      </c>
      <c r="M15" s="45">
        <f t="shared" ref="M15:P15" si="29">AVERAGE(E15,I15)</f>
        <v>55</v>
      </c>
      <c r="N15" s="45">
        <f t="shared" si="29"/>
        <v>30.9</v>
      </c>
      <c r="O15" s="45">
        <f t="shared" si="29"/>
        <v>16.324999999999999</v>
      </c>
      <c r="P15" s="45">
        <f t="shared" si="29"/>
        <v>13.97116527829149</v>
      </c>
      <c r="Q15" s="43">
        <v>25</v>
      </c>
      <c r="R15" s="44">
        <v>21</v>
      </c>
      <c r="S15" s="44">
        <f t="shared" ref="S15:S21" si="30">Q15*R15/100</f>
        <v>5.25</v>
      </c>
      <c r="T15" s="43">
        <v>10</v>
      </c>
      <c r="U15" s="46">
        <v>14</v>
      </c>
      <c r="V15" s="44">
        <f t="shared" si="15"/>
        <v>1.4</v>
      </c>
      <c r="W15" s="44">
        <f t="shared" ref="W15:Y15" si="31">AVERAGE(Q15,T15)</f>
        <v>17.5</v>
      </c>
      <c r="X15" s="44">
        <f t="shared" si="31"/>
        <v>17.5</v>
      </c>
      <c r="Y15" s="44">
        <f t="shared" si="31"/>
        <v>3.3250000000000002</v>
      </c>
      <c r="Z15" s="60" t="s">
        <v>379</v>
      </c>
      <c r="AA15" s="57" t="s">
        <v>379</v>
      </c>
      <c r="AB15" s="57" t="s">
        <v>379</v>
      </c>
      <c r="AC15" s="63" t="s">
        <v>379</v>
      </c>
      <c r="AD15" s="154"/>
      <c r="AE15" s="59">
        <v>44030</v>
      </c>
      <c r="AF15" s="57">
        <v>35</v>
      </c>
      <c r="AG15" s="57">
        <v>20</v>
      </c>
      <c r="AH15" s="58">
        <f t="shared" si="25"/>
        <v>7</v>
      </c>
      <c r="AI15" s="153">
        <v>1.4111146525151848</v>
      </c>
      <c r="AJ15" s="70">
        <f t="shared" si="26"/>
        <v>35</v>
      </c>
      <c r="AK15" s="70">
        <f t="shared" si="27"/>
        <v>20</v>
      </c>
      <c r="AL15" s="70">
        <f t="shared" si="28"/>
        <v>7</v>
      </c>
      <c r="AM15" s="70">
        <f t="shared" si="3"/>
        <v>1.4111146525151848</v>
      </c>
      <c r="AN15" s="40"/>
      <c r="AO15" s="40"/>
      <c r="AP15" s="40"/>
      <c r="AQ15" s="40"/>
      <c r="AR15" s="40"/>
      <c r="AS15" s="4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44">
        <f t="shared" si="4"/>
        <v>36</v>
      </c>
      <c r="BE15" s="44">
        <f t="shared" si="5"/>
        <v>23.36</v>
      </c>
      <c r="BF15" s="44">
        <f t="shared" si="6"/>
        <v>9.26</v>
      </c>
    </row>
    <row r="16" spans="1:63" x14ac:dyDescent="0.25">
      <c r="A16" s="71">
        <v>89</v>
      </c>
      <c r="B16" s="41" t="s">
        <v>50</v>
      </c>
      <c r="C16" s="42" t="s">
        <v>51</v>
      </c>
      <c r="D16" s="42" t="s">
        <v>52</v>
      </c>
      <c r="E16" s="43">
        <v>0</v>
      </c>
      <c r="F16" s="44">
        <v>0</v>
      </c>
      <c r="G16" s="44">
        <f t="shared" si="7"/>
        <v>0</v>
      </c>
      <c r="H16" s="44">
        <v>11.870880463309295</v>
      </c>
      <c r="I16" s="43">
        <v>50</v>
      </c>
      <c r="J16" s="44">
        <v>14</v>
      </c>
      <c r="K16" s="44">
        <f t="shared" si="8"/>
        <v>7</v>
      </c>
      <c r="L16" s="44">
        <v>37.876763786798271</v>
      </c>
      <c r="M16" s="45">
        <f t="shared" ref="M16:P16" si="32">AVERAGE(E16,I16)</f>
        <v>25</v>
      </c>
      <c r="N16" s="45">
        <f t="shared" si="32"/>
        <v>7</v>
      </c>
      <c r="O16" s="45">
        <f t="shared" si="32"/>
        <v>3.5</v>
      </c>
      <c r="P16" s="45">
        <f t="shared" si="32"/>
        <v>24.873822125053785</v>
      </c>
      <c r="Q16" s="43">
        <v>35</v>
      </c>
      <c r="R16" s="44">
        <v>3.5</v>
      </c>
      <c r="S16" s="44">
        <f t="shared" si="30"/>
        <v>1.2250000000000001</v>
      </c>
      <c r="T16" s="43">
        <v>20</v>
      </c>
      <c r="U16" s="46">
        <v>14</v>
      </c>
      <c r="V16" s="44">
        <f t="shared" si="15"/>
        <v>2.8</v>
      </c>
      <c r="W16" s="44">
        <f t="shared" ref="W16:Y16" si="33">AVERAGE(Q16,T16)</f>
        <v>27.5</v>
      </c>
      <c r="X16" s="44">
        <f t="shared" si="33"/>
        <v>8.75</v>
      </c>
      <c r="Y16" s="44">
        <f t="shared" si="33"/>
        <v>2.0125000000000002</v>
      </c>
      <c r="Z16" s="60">
        <v>44016</v>
      </c>
      <c r="AA16" s="57">
        <v>1</v>
      </c>
      <c r="AB16" s="57">
        <v>2.5</v>
      </c>
      <c r="AC16" s="58">
        <f t="shared" ref="AC16:AC21" si="34">(AA16*AB16)/100</f>
        <v>2.5000000000000001E-2</v>
      </c>
      <c r="AD16" s="153">
        <v>4.2</v>
      </c>
      <c r="AE16" s="59">
        <v>44016</v>
      </c>
      <c r="AF16" s="57">
        <v>5</v>
      </c>
      <c r="AG16" s="57">
        <v>7.5</v>
      </c>
      <c r="AH16" s="58">
        <f t="shared" si="25"/>
        <v>0.375</v>
      </c>
      <c r="AI16" s="153">
        <v>6.3202293459740195</v>
      </c>
      <c r="AJ16" s="70">
        <f t="shared" si="26"/>
        <v>3</v>
      </c>
      <c r="AK16" s="70">
        <f t="shared" si="27"/>
        <v>5</v>
      </c>
      <c r="AL16" s="70">
        <f t="shared" si="28"/>
        <v>0.2</v>
      </c>
      <c r="AM16" s="70">
        <f t="shared" si="3"/>
        <v>5.2601146729870099</v>
      </c>
      <c r="AN16" s="40"/>
      <c r="AO16" s="40"/>
      <c r="AP16" s="40"/>
      <c r="AQ16" s="40"/>
      <c r="AR16" s="40"/>
      <c r="AS16" s="4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44">
        <f t="shared" si="4"/>
        <v>18.5</v>
      </c>
      <c r="BE16" s="44">
        <f t="shared" si="5"/>
        <v>6.916666666666667</v>
      </c>
      <c r="BF16" s="44">
        <f t="shared" si="6"/>
        <v>1.9041666666666666</v>
      </c>
    </row>
    <row r="17" spans="1:58" x14ac:dyDescent="0.25">
      <c r="A17" s="71">
        <v>90</v>
      </c>
      <c r="B17" s="41" t="s">
        <v>53</v>
      </c>
      <c r="C17" s="42" t="s">
        <v>51</v>
      </c>
      <c r="D17" s="42" t="s">
        <v>52</v>
      </c>
      <c r="E17" s="43">
        <v>0</v>
      </c>
      <c r="F17" s="44"/>
      <c r="G17" s="44"/>
      <c r="H17" s="44"/>
      <c r="I17" s="43">
        <v>80</v>
      </c>
      <c r="J17" s="44">
        <v>84.5</v>
      </c>
      <c r="K17" s="44">
        <f t="shared" si="8"/>
        <v>67.599999999999994</v>
      </c>
      <c r="L17" s="44">
        <v>13.799863305557656</v>
      </c>
      <c r="M17" s="45">
        <f t="shared" ref="M17:P17" si="35">AVERAGE(E17,I17)</f>
        <v>40</v>
      </c>
      <c r="N17" s="45">
        <f t="shared" si="35"/>
        <v>84.5</v>
      </c>
      <c r="O17" s="45">
        <f t="shared" si="35"/>
        <v>67.599999999999994</v>
      </c>
      <c r="P17" s="45">
        <f t="shared" si="35"/>
        <v>13.799863305557656</v>
      </c>
      <c r="Q17" s="43">
        <v>20</v>
      </c>
      <c r="R17" s="44">
        <v>7</v>
      </c>
      <c r="S17" s="44">
        <f t="shared" si="30"/>
        <v>1.4</v>
      </c>
      <c r="T17" s="43">
        <v>5</v>
      </c>
      <c r="U17" s="46">
        <v>7</v>
      </c>
      <c r="V17" s="44">
        <f t="shared" si="15"/>
        <v>0.35</v>
      </c>
      <c r="W17" s="44">
        <f t="shared" ref="W17:Y17" si="36">AVERAGE(Q17,T17)</f>
        <v>12.5</v>
      </c>
      <c r="X17" s="44">
        <f t="shared" si="36"/>
        <v>7</v>
      </c>
      <c r="Y17" s="44">
        <f t="shared" si="36"/>
        <v>0.875</v>
      </c>
      <c r="Z17" s="60">
        <v>44018</v>
      </c>
      <c r="AA17" s="57">
        <v>20</v>
      </c>
      <c r="AB17" s="57">
        <v>5</v>
      </c>
      <c r="AC17" s="58">
        <f t="shared" si="34"/>
        <v>1</v>
      </c>
      <c r="AD17" s="153">
        <v>5.76831533369469</v>
      </c>
      <c r="AE17" s="59">
        <v>44022</v>
      </c>
      <c r="AF17" s="57">
        <v>5</v>
      </c>
      <c r="AG17" s="57">
        <v>25</v>
      </c>
      <c r="AH17" s="58">
        <f t="shared" si="25"/>
        <v>1.25</v>
      </c>
      <c r="AI17" s="153">
        <v>1.6152575381241283</v>
      </c>
      <c r="AJ17" s="70">
        <f t="shared" si="26"/>
        <v>12.5</v>
      </c>
      <c r="AK17" s="70">
        <f t="shared" si="27"/>
        <v>15</v>
      </c>
      <c r="AL17" s="70">
        <f t="shared" si="28"/>
        <v>1.125</v>
      </c>
      <c r="AM17" s="70">
        <f t="shared" si="3"/>
        <v>3.691786435909409</v>
      </c>
      <c r="AN17" s="40"/>
      <c r="AO17" s="40"/>
      <c r="AP17" s="40"/>
      <c r="AQ17" s="40"/>
      <c r="AR17" s="40"/>
      <c r="AS17" s="4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44">
        <f t="shared" si="4"/>
        <v>21.666666666666668</v>
      </c>
      <c r="BE17" s="44">
        <f t="shared" si="5"/>
        <v>25.7</v>
      </c>
      <c r="BF17" s="44">
        <f t="shared" si="6"/>
        <v>14.319999999999999</v>
      </c>
    </row>
    <row r="18" spans="1:58" x14ac:dyDescent="0.25">
      <c r="A18" s="71">
        <v>91</v>
      </c>
      <c r="B18" s="41" t="s">
        <v>54</v>
      </c>
      <c r="C18" s="42" t="s">
        <v>51</v>
      </c>
      <c r="D18" s="42" t="s">
        <v>52</v>
      </c>
      <c r="E18" s="43">
        <v>50</v>
      </c>
      <c r="F18" s="45">
        <v>60.7</v>
      </c>
      <c r="G18" s="44">
        <f t="shared" ref="G18:G21" si="37">E18*F18/100</f>
        <v>30.35</v>
      </c>
      <c r="H18" s="44">
        <v>10.472607200145019</v>
      </c>
      <c r="I18" s="43">
        <v>50</v>
      </c>
      <c r="J18" s="45">
        <v>44.3</v>
      </c>
      <c r="K18" s="44">
        <f t="shared" si="8"/>
        <v>22.15</v>
      </c>
      <c r="L18" s="44">
        <v>11.77068840534549</v>
      </c>
      <c r="M18" s="45">
        <f t="shared" ref="M18:P18" si="38">AVERAGE(E18,I18)</f>
        <v>50</v>
      </c>
      <c r="N18" s="45">
        <f t="shared" si="38"/>
        <v>52.5</v>
      </c>
      <c r="O18" s="45">
        <f t="shared" si="38"/>
        <v>26.25</v>
      </c>
      <c r="P18" s="45">
        <f t="shared" si="38"/>
        <v>11.121647802745255</v>
      </c>
      <c r="Q18" s="43">
        <v>10</v>
      </c>
      <c r="R18" s="45">
        <v>44.3</v>
      </c>
      <c r="S18" s="44">
        <f t="shared" si="30"/>
        <v>4.43</v>
      </c>
      <c r="T18" s="43">
        <v>5</v>
      </c>
      <c r="U18" s="46">
        <v>7</v>
      </c>
      <c r="V18" s="44">
        <f t="shared" si="15"/>
        <v>0.35</v>
      </c>
      <c r="W18" s="44">
        <f t="shared" ref="W18:Y18" si="39">AVERAGE(Q18,T18)</f>
        <v>7.5</v>
      </c>
      <c r="X18" s="44">
        <f t="shared" si="39"/>
        <v>25.65</v>
      </c>
      <c r="Y18" s="44">
        <f t="shared" si="39"/>
        <v>2.3899999999999997</v>
      </c>
      <c r="Z18" s="60">
        <v>44016</v>
      </c>
      <c r="AA18" s="57">
        <v>15</v>
      </c>
      <c r="AB18" s="57">
        <v>30</v>
      </c>
      <c r="AC18" s="58">
        <f t="shared" si="34"/>
        <v>4.5</v>
      </c>
      <c r="AD18" s="153">
        <v>27.101090868611617</v>
      </c>
      <c r="AE18" s="59">
        <v>44017</v>
      </c>
      <c r="AF18" s="57">
        <v>5</v>
      </c>
      <c r="AG18" s="57">
        <v>10</v>
      </c>
      <c r="AH18" s="58">
        <f t="shared" si="25"/>
        <v>0.5</v>
      </c>
      <c r="AI18" s="153">
        <v>3.6837354611999031</v>
      </c>
      <c r="AJ18" s="70">
        <f t="shared" si="26"/>
        <v>10</v>
      </c>
      <c r="AK18" s="70">
        <f t="shared" si="27"/>
        <v>20</v>
      </c>
      <c r="AL18" s="70">
        <f t="shared" si="28"/>
        <v>2.5</v>
      </c>
      <c r="AM18" s="70">
        <f t="shared" si="3"/>
        <v>15.39241316490576</v>
      </c>
      <c r="AN18" s="40"/>
      <c r="AO18" s="40"/>
      <c r="AP18" s="40"/>
      <c r="AQ18" s="40"/>
      <c r="AR18" s="40"/>
      <c r="AS18" s="4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44">
        <f t="shared" si="4"/>
        <v>22.5</v>
      </c>
      <c r="BE18" s="44">
        <f t="shared" si="5"/>
        <v>32.716666666666669</v>
      </c>
      <c r="BF18" s="44">
        <f t="shared" si="6"/>
        <v>10.38</v>
      </c>
    </row>
    <row r="19" spans="1:58" x14ac:dyDescent="0.25">
      <c r="A19" s="71">
        <v>94</v>
      </c>
      <c r="B19" s="41" t="s">
        <v>57</v>
      </c>
      <c r="C19" s="42" t="s">
        <v>51</v>
      </c>
      <c r="D19" s="42" t="s">
        <v>52</v>
      </c>
      <c r="E19" s="43">
        <v>5</v>
      </c>
      <c r="F19" s="44">
        <v>7</v>
      </c>
      <c r="G19" s="44">
        <f t="shared" si="37"/>
        <v>0.35</v>
      </c>
      <c r="H19" s="44">
        <v>7.481644940915392</v>
      </c>
      <c r="I19" s="43">
        <v>30</v>
      </c>
      <c r="J19" s="45">
        <v>44.3</v>
      </c>
      <c r="K19" s="44">
        <f t="shared" si="8"/>
        <v>13.29</v>
      </c>
      <c r="L19" s="44">
        <v>13.49201572962815</v>
      </c>
      <c r="M19" s="45">
        <f t="shared" ref="M19:P19" si="40">AVERAGE(E19,I19)</f>
        <v>17.5</v>
      </c>
      <c r="N19" s="45">
        <f t="shared" si="40"/>
        <v>25.65</v>
      </c>
      <c r="O19" s="45">
        <f t="shared" si="40"/>
        <v>6.8199999999999994</v>
      </c>
      <c r="P19" s="45">
        <f t="shared" si="40"/>
        <v>10.486830335271771</v>
      </c>
      <c r="Q19" s="43">
        <v>10</v>
      </c>
      <c r="R19" s="44">
        <v>14</v>
      </c>
      <c r="S19" s="44">
        <f t="shared" si="30"/>
        <v>1.4</v>
      </c>
      <c r="T19" s="43">
        <v>20</v>
      </c>
      <c r="U19" s="46">
        <v>33</v>
      </c>
      <c r="V19" s="44">
        <f t="shared" si="15"/>
        <v>6.6</v>
      </c>
      <c r="W19" s="44">
        <f t="shared" ref="W19:Y19" si="41">AVERAGE(Q19,T19)</f>
        <v>15</v>
      </c>
      <c r="X19" s="44">
        <f t="shared" si="41"/>
        <v>23.5</v>
      </c>
      <c r="Y19" s="44">
        <f t="shared" si="41"/>
        <v>4</v>
      </c>
      <c r="Z19" s="56">
        <v>44017</v>
      </c>
      <c r="AA19" s="57">
        <v>1</v>
      </c>
      <c r="AB19" s="57">
        <v>50</v>
      </c>
      <c r="AC19" s="58">
        <f t="shared" si="34"/>
        <v>0.5</v>
      </c>
      <c r="AD19" s="153">
        <v>4.1735228382467771</v>
      </c>
      <c r="AE19" s="59">
        <v>44017</v>
      </c>
      <c r="AF19" s="57">
        <v>5</v>
      </c>
      <c r="AG19" s="57">
        <v>55</v>
      </c>
      <c r="AH19" s="58">
        <f t="shared" si="25"/>
        <v>2.75</v>
      </c>
      <c r="AI19" s="153">
        <v>4.2038311266365289</v>
      </c>
      <c r="AJ19" s="70">
        <f t="shared" si="26"/>
        <v>3</v>
      </c>
      <c r="AK19" s="70">
        <f t="shared" si="27"/>
        <v>52.5</v>
      </c>
      <c r="AL19" s="70">
        <f t="shared" si="28"/>
        <v>1.625</v>
      </c>
      <c r="AM19" s="70">
        <f t="shared" si="3"/>
        <v>4.1886769824416525</v>
      </c>
      <c r="AN19" s="40"/>
      <c r="AO19" s="40"/>
      <c r="AP19" s="40"/>
      <c r="AQ19" s="40"/>
      <c r="AR19" s="40"/>
      <c r="AS19" s="4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44">
        <f t="shared" si="4"/>
        <v>11.833333333333334</v>
      </c>
      <c r="BE19" s="44">
        <f t="shared" si="5"/>
        <v>33.883333333333333</v>
      </c>
      <c r="BF19" s="44">
        <f t="shared" si="6"/>
        <v>4.1483333333333334</v>
      </c>
    </row>
    <row r="20" spans="1:58" x14ac:dyDescent="0.25">
      <c r="A20" s="71">
        <v>95</v>
      </c>
      <c r="B20" s="41" t="s">
        <v>58</v>
      </c>
      <c r="C20" s="42" t="s">
        <v>51</v>
      </c>
      <c r="D20" s="42" t="s">
        <v>52</v>
      </c>
      <c r="E20" s="43">
        <v>80</v>
      </c>
      <c r="F20" s="44">
        <v>66</v>
      </c>
      <c r="G20" s="44">
        <f t="shared" si="37"/>
        <v>52.8</v>
      </c>
      <c r="H20" s="44">
        <v>9.2096776114393855</v>
      </c>
      <c r="I20" s="43">
        <v>10</v>
      </c>
      <c r="J20" s="44">
        <v>21</v>
      </c>
      <c r="K20" s="44">
        <f t="shared" si="8"/>
        <v>2.1</v>
      </c>
      <c r="L20" s="44">
        <v>14.480654784717178</v>
      </c>
      <c r="M20" s="45">
        <f t="shared" ref="M20:P20" si="42">AVERAGE(E20,I20)</f>
        <v>45</v>
      </c>
      <c r="N20" s="45">
        <f t="shared" si="42"/>
        <v>43.5</v>
      </c>
      <c r="O20" s="45">
        <f t="shared" si="42"/>
        <v>27.45</v>
      </c>
      <c r="P20" s="45">
        <f t="shared" si="42"/>
        <v>11.845166198078282</v>
      </c>
      <c r="Q20" s="43">
        <v>10</v>
      </c>
      <c r="R20" s="44">
        <v>7</v>
      </c>
      <c r="S20" s="44">
        <f t="shared" si="30"/>
        <v>0.7</v>
      </c>
      <c r="T20" s="43">
        <v>5</v>
      </c>
      <c r="U20" s="46">
        <v>3.5</v>
      </c>
      <c r="V20" s="44">
        <f t="shared" si="15"/>
        <v>0.17499999999999999</v>
      </c>
      <c r="W20" s="44">
        <f t="shared" ref="W20:Y20" si="43">AVERAGE(Q20,T20)</f>
        <v>7.5</v>
      </c>
      <c r="X20" s="44">
        <f t="shared" si="43"/>
        <v>5.25</v>
      </c>
      <c r="Y20" s="44">
        <f t="shared" si="43"/>
        <v>0.4375</v>
      </c>
      <c r="Z20" s="60">
        <v>44015</v>
      </c>
      <c r="AA20" s="57">
        <v>2.5</v>
      </c>
      <c r="AB20" s="57">
        <v>5</v>
      </c>
      <c r="AC20" s="58">
        <f t="shared" si="34"/>
        <v>0.125</v>
      </c>
      <c r="AD20" s="153">
        <v>38.530195517463632</v>
      </c>
      <c r="AE20" s="59">
        <v>44017</v>
      </c>
      <c r="AF20" s="57">
        <v>1</v>
      </c>
      <c r="AG20" s="57">
        <v>10</v>
      </c>
      <c r="AH20" s="58">
        <f t="shared" si="25"/>
        <v>0.1</v>
      </c>
      <c r="AI20" s="153">
        <v>3.4204647735049893</v>
      </c>
      <c r="AJ20" s="70">
        <f t="shared" si="26"/>
        <v>1.75</v>
      </c>
      <c r="AK20" s="70">
        <f t="shared" si="27"/>
        <v>7.5</v>
      </c>
      <c r="AL20" s="70">
        <f t="shared" si="28"/>
        <v>0.1125</v>
      </c>
      <c r="AM20" s="70">
        <f t="shared" si="3"/>
        <v>20.97533014548431</v>
      </c>
      <c r="AN20" s="40"/>
      <c r="AO20" s="40"/>
      <c r="AP20" s="40"/>
      <c r="AQ20" s="40"/>
      <c r="AR20" s="40"/>
      <c r="AS20" s="4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44">
        <f t="shared" si="4"/>
        <v>18.083333333333332</v>
      </c>
      <c r="BE20" s="44">
        <f t="shared" si="5"/>
        <v>18.75</v>
      </c>
      <c r="BF20" s="44">
        <f t="shared" si="6"/>
        <v>9.3333333333333339</v>
      </c>
    </row>
    <row r="21" spans="1:58" ht="15.75" customHeight="1" x14ac:dyDescent="0.25">
      <c r="A21" s="71">
        <v>97</v>
      </c>
      <c r="B21" s="41" t="s">
        <v>60</v>
      </c>
      <c r="C21" s="42" t="s">
        <v>51</v>
      </c>
      <c r="D21" s="42" t="s">
        <v>52</v>
      </c>
      <c r="E21" s="43">
        <v>50</v>
      </c>
      <c r="F21" s="45">
        <v>55.3</v>
      </c>
      <c r="G21" s="44">
        <f t="shared" si="37"/>
        <v>27.65</v>
      </c>
      <c r="H21" s="44">
        <v>12.821575247387177</v>
      </c>
      <c r="I21" s="43">
        <v>5</v>
      </c>
      <c r="J21" s="44">
        <v>7</v>
      </c>
      <c r="K21" s="44">
        <f t="shared" si="8"/>
        <v>0.35</v>
      </c>
      <c r="L21" s="44">
        <v>24.249910709179474</v>
      </c>
      <c r="M21" s="45">
        <f t="shared" ref="M21:P21" si="44">AVERAGE(E21,I21)</f>
        <v>27.5</v>
      </c>
      <c r="N21" s="45">
        <f t="shared" si="44"/>
        <v>31.15</v>
      </c>
      <c r="O21" s="45">
        <f t="shared" si="44"/>
        <v>14</v>
      </c>
      <c r="P21" s="45">
        <f t="shared" si="44"/>
        <v>18.535742978283324</v>
      </c>
      <c r="Q21" s="43">
        <v>40</v>
      </c>
      <c r="R21" s="44">
        <v>79</v>
      </c>
      <c r="S21" s="44">
        <f t="shared" si="30"/>
        <v>31.6</v>
      </c>
      <c r="T21" s="43">
        <v>25</v>
      </c>
      <c r="U21" s="46">
        <v>7</v>
      </c>
      <c r="V21" s="44">
        <f t="shared" si="15"/>
        <v>1.75</v>
      </c>
      <c r="W21" s="44">
        <f t="shared" ref="W21:Y21" si="45">AVERAGE(Q21,T21)</f>
        <v>32.5</v>
      </c>
      <c r="X21" s="44">
        <f t="shared" si="45"/>
        <v>43</v>
      </c>
      <c r="Y21" s="44">
        <f t="shared" si="45"/>
        <v>16.675000000000001</v>
      </c>
      <c r="Z21" s="60">
        <v>44018</v>
      </c>
      <c r="AA21" s="57">
        <v>1</v>
      </c>
      <c r="AB21" s="57">
        <v>30</v>
      </c>
      <c r="AC21" s="58">
        <f t="shared" si="34"/>
        <v>0.3</v>
      </c>
      <c r="AD21" s="153">
        <v>5.15</v>
      </c>
      <c r="AE21" s="59">
        <v>44017</v>
      </c>
      <c r="AF21" s="64">
        <v>10</v>
      </c>
      <c r="AG21" s="64">
        <v>10</v>
      </c>
      <c r="AH21" s="62">
        <f t="shared" si="25"/>
        <v>1</v>
      </c>
      <c r="AI21" s="153">
        <v>2.1005576473944321</v>
      </c>
      <c r="AJ21" s="70">
        <f t="shared" si="26"/>
        <v>5.5</v>
      </c>
      <c r="AK21" s="70">
        <f t="shared" si="27"/>
        <v>20</v>
      </c>
      <c r="AL21" s="70">
        <f t="shared" si="28"/>
        <v>0.65</v>
      </c>
      <c r="AM21" s="70">
        <f t="shared" si="3"/>
        <v>3.625278823697216</v>
      </c>
      <c r="AN21" s="40"/>
      <c r="AO21" s="40"/>
      <c r="AP21" s="40"/>
      <c r="AQ21" s="40"/>
      <c r="AR21" s="40"/>
      <c r="AS21" s="4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44">
        <f t="shared" si="4"/>
        <v>21.833333333333332</v>
      </c>
      <c r="BE21" s="44">
        <f t="shared" si="5"/>
        <v>31.383333333333336</v>
      </c>
      <c r="BF21" s="44">
        <f t="shared" si="6"/>
        <v>10.441666666666666</v>
      </c>
    </row>
    <row r="22" spans="1:58" ht="15.75" customHeight="1" x14ac:dyDescent="0.25">
      <c r="A22" s="71">
        <v>111</v>
      </c>
      <c r="B22" s="41" t="s">
        <v>386</v>
      </c>
      <c r="C22" s="42" t="s">
        <v>384</v>
      </c>
      <c r="D22" s="42" t="s">
        <v>387</v>
      </c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60" t="s">
        <v>379</v>
      </c>
      <c r="AA22" s="57" t="s">
        <v>379</v>
      </c>
      <c r="AB22" s="57" t="s">
        <v>379</v>
      </c>
      <c r="AC22" s="58" t="s">
        <v>379</v>
      </c>
      <c r="AD22" s="154"/>
      <c r="AE22" s="59">
        <v>44033</v>
      </c>
      <c r="AF22" s="64">
        <v>5</v>
      </c>
      <c r="AG22" s="64">
        <v>5</v>
      </c>
      <c r="AH22" s="62">
        <f t="shared" si="25"/>
        <v>0.25</v>
      </c>
      <c r="AI22" s="154" t="s">
        <v>518</v>
      </c>
      <c r="AJ22" s="70">
        <f t="shared" si="26"/>
        <v>5</v>
      </c>
      <c r="AK22" s="70">
        <f t="shared" si="27"/>
        <v>5</v>
      </c>
      <c r="AL22" s="70">
        <f t="shared" si="28"/>
        <v>0.25</v>
      </c>
      <c r="AM22" s="70"/>
      <c r="AN22" s="40"/>
      <c r="AO22" s="40"/>
      <c r="AP22" s="40"/>
      <c r="AQ22" s="40"/>
      <c r="AR22" s="40"/>
      <c r="AS22" s="4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44">
        <f t="shared" si="4"/>
        <v>5</v>
      </c>
      <c r="BE22" s="44">
        <f t="shared" si="5"/>
        <v>5</v>
      </c>
      <c r="BF22" s="44">
        <f t="shared" si="6"/>
        <v>0.25</v>
      </c>
    </row>
    <row r="23" spans="1:58" ht="15.75" customHeight="1" x14ac:dyDescent="0.25">
      <c r="A23" s="71">
        <v>120</v>
      </c>
      <c r="B23" s="41" t="s">
        <v>388</v>
      </c>
      <c r="C23" s="42" t="s">
        <v>384</v>
      </c>
      <c r="D23" s="42" t="s">
        <v>389</v>
      </c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60">
        <v>44016</v>
      </c>
      <c r="AA23" s="57">
        <v>20</v>
      </c>
      <c r="AB23" s="57">
        <v>0.5</v>
      </c>
      <c r="AC23" s="58">
        <f t="shared" ref="AC23:AC53" si="46">(AA23*AB23)/100</f>
        <v>0.1</v>
      </c>
      <c r="AD23" s="153">
        <v>22.81472787064925</v>
      </c>
      <c r="AE23" s="59">
        <v>44016</v>
      </c>
      <c r="AF23" s="57">
        <v>15</v>
      </c>
      <c r="AG23" s="57">
        <v>5</v>
      </c>
      <c r="AH23" s="58">
        <f t="shared" si="25"/>
        <v>0.75</v>
      </c>
      <c r="AI23" s="153">
        <v>13.065782575129612</v>
      </c>
      <c r="AJ23" s="70">
        <f t="shared" si="26"/>
        <v>17.5</v>
      </c>
      <c r="AK23" s="70">
        <f t="shared" si="27"/>
        <v>2.75</v>
      </c>
      <c r="AL23" s="70">
        <f t="shared" si="28"/>
        <v>0.42499999999999999</v>
      </c>
      <c r="AM23" s="70">
        <f t="shared" si="3"/>
        <v>17.94025522288943</v>
      </c>
      <c r="AN23" s="40"/>
      <c r="AO23" s="40"/>
      <c r="AP23" s="40"/>
      <c r="AQ23" s="40"/>
      <c r="AR23" s="40"/>
      <c r="AS23" s="4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44">
        <f t="shared" si="4"/>
        <v>17.5</v>
      </c>
      <c r="BE23" s="44">
        <f t="shared" si="5"/>
        <v>2.75</v>
      </c>
      <c r="BF23" s="44">
        <f t="shared" si="6"/>
        <v>0.42499999999999999</v>
      </c>
    </row>
    <row r="24" spans="1:58" ht="15.75" customHeight="1" x14ac:dyDescent="0.25">
      <c r="A24" s="71">
        <v>130</v>
      </c>
      <c r="B24" s="41" t="s">
        <v>390</v>
      </c>
      <c r="C24" s="42" t="s">
        <v>384</v>
      </c>
      <c r="D24" s="42" t="s">
        <v>391</v>
      </c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59">
        <v>44018</v>
      </c>
      <c r="AA24" s="57">
        <v>70</v>
      </c>
      <c r="AB24" s="57">
        <v>20</v>
      </c>
      <c r="AC24" s="58">
        <f t="shared" si="46"/>
        <v>14</v>
      </c>
      <c r="AD24" s="153">
        <v>28.237373293712274</v>
      </c>
      <c r="AE24" s="59">
        <v>44018</v>
      </c>
      <c r="AF24" s="57">
        <v>15</v>
      </c>
      <c r="AG24" s="57">
        <v>15</v>
      </c>
      <c r="AH24" s="58">
        <f t="shared" si="25"/>
        <v>2.25</v>
      </c>
      <c r="AI24" s="153">
        <v>17.097648755983933</v>
      </c>
      <c r="AJ24" s="70">
        <f t="shared" si="26"/>
        <v>42.5</v>
      </c>
      <c r="AK24" s="70">
        <f t="shared" si="27"/>
        <v>17.5</v>
      </c>
      <c r="AL24" s="70">
        <f t="shared" si="28"/>
        <v>8.125</v>
      </c>
      <c r="AM24" s="70">
        <f t="shared" si="3"/>
        <v>22.667511024848103</v>
      </c>
      <c r="AN24" s="40"/>
      <c r="AO24" s="40"/>
      <c r="AP24" s="40"/>
      <c r="AQ24" s="40"/>
      <c r="AR24" s="40"/>
      <c r="AS24" s="4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44">
        <f t="shared" si="4"/>
        <v>42.5</v>
      </c>
      <c r="BE24" s="44">
        <f t="shared" si="5"/>
        <v>17.5</v>
      </c>
      <c r="BF24" s="44">
        <f t="shared" si="6"/>
        <v>8.125</v>
      </c>
    </row>
    <row r="25" spans="1:58" ht="15.75" customHeight="1" x14ac:dyDescent="0.25">
      <c r="A25" s="71">
        <v>170</v>
      </c>
      <c r="B25" s="41" t="s">
        <v>392</v>
      </c>
      <c r="C25" s="42" t="s">
        <v>384</v>
      </c>
      <c r="D25" s="42" t="s">
        <v>393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60">
        <v>44012</v>
      </c>
      <c r="AA25" s="57">
        <v>30</v>
      </c>
      <c r="AB25" s="57">
        <v>15</v>
      </c>
      <c r="AC25" s="58">
        <f t="shared" si="46"/>
        <v>4.5</v>
      </c>
      <c r="AD25" s="153">
        <v>5.88</v>
      </c>
      <c r="AE25" s="60">
        <v>44013</v>
      </c>
      <c r="AF25" s="57">
        <v>15</v>
      </c>
      <c r="AG25" s="57">
        <v>40</v>
      </c>
      <c r="AH25" s="58">
        <f t="shared" si="25"/>
        <v>6</v>
      </c>
      <c r="AI25" s="153">
        <v>5.0140155105246285</v>
      </c>
      <c r="AJ25" s="70">
        <f t="shared" si="26"/>
        <v>22.5</v>
      </c>
      <c r="AK25" s="70">
        <f t="shared" si="27"/>
        <v>27.5</v>
      </c>
      <c r="AL25" s="70">
        <f t="shared" si="28"/>
        <v>5.25</v>
      </c>
      <c r="AM25" s="70">
        <f t="shared" si="3"/>
        <v>5.4470077552623142</v>
      </c>
      <c r="AN25" s="40"/>
      <c r="AO25" s="40"/>
      <c r="AP25" s="40"/>
      <c r="AQ25" s="40"/>
      <c r="AR25" s="40"/>
      <c r="AS25" s="4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44">
        <f t="shared" si="4"/>
        <v>22.5</v>
      </c>
      <c r="BE25" s="44">
        <f t="shared" si="5"/>
        <v>27.5</v>
      </c>
      <c r="BF25" s="44">
        <f t="shared" si="6"/>
        <v>5.25</v>
      </c>
    </row>
    <row r="26" spans="1:58" ht="15.75" customHeight="1" x14ac:dyDescent="0.25">
      <c r="A26" s="71">
        <v>483</v>
      </c>
      <c r="B26" s="41" t="s">
        <v>61</v>
      </c>
      <c r="C26" s="42" t="s">
        <v>51</v>
      </c>
      <c r="D26" s="42" t="s">
        <v>62</v>
      </c>
      <c r="E26" s="43">
        <v>90</v>
      </c>
      <c r="F26" s="44">
        <v>90</v>
      </c>
      <c r="G26" s="44">
        <f>E26*F26/100</f>
        <v>81</v>
      </c>
      <c r="H26" s="44">
        <v>4.3280133287595639</v>
      </c>
      <c r="I26" s="43">
        <v>80</v>
      </c>
      <c r="J26" s="44">
        <v>90</v>
      </c>
      <c r="K26" s="44">
        <f t="shared" ref="K26:K40" si="47">I26*J26/100</f>
        <v>72</v>
      </c>
      <c r="L26" s="44">
        <v>7.841086054952922</v>
      </c>
      <c r="M26" s="45">
        <f t="shared" ref="M26:P26" si="48">AVERAGE(E26,I26)</f>
        <v>85</v>
      </c>
      <c r="N26" s="45">
        <f t="shared" si="48"/>
        <v>90</v>
      </c>
      <c r="O26" s="45">
        <f t="shared" si="48"/>
        <v>76.5</v>
      </c>
      <c r="P26" s="45">
        <f t="shared" si="48"/>
        <v>6.0845496918562425</v>
      </c>
      <c r="Q26" s="43">
        <v>0</v>
      </c>
      <c r="R26" s="44">
        <v>0</v>
      </c>
      <c r="S26" s="44">
        <f t="shared" ref="S26:S56" si="49">Q26*R26/100</f>
        <v>0</v>
      </c>
      <c r="T26" s="47" t="s">
        <v>111</v>
      </c>
      <c r="U26" s="48"/>
      <c r="V26" s="44"/>
      <c r="W26" s="44">
        <f t="shared" ref="W26:Y26" si="50">AVERAGE(Q26,T26)</f>
        <v>0</v>
      </c>
      <c r="X26" s="44">
        <f t="shared" si="50"/>
        <v>0</v>
      </c>
      <c r="Y26" s="44">
        <f t="shared" si="50"/>
        <v>0</v>
      </c>
      <c r="Z26" s="59">
        <v>43837</v>
      </c>
      <c r="AA26" s="57">
        <v>0</v>
      </c>
      <c r="AB26" s="57">
        <v>0</v>
      </c>
      <c r="AC26" s="58">
        <f t="shared" si="46"/>
        <v>0</v>
      </c>
      <c r="AD26" s="153">
        <v>81.180000000000007</v>
      </c>
      <c r="AE26" s="60">
        <v>44013</v>
      </c>
      <c r="AF26" s="57">
        <v>2.5</v>
      </c>
      <c r="AG26" s="57">
        <v>7.5</v>
      </c>
      <c r="AH26" s="58">
        <f t="shared" si="25"/>
        <v>0.1875</v>
      </c>
      <c r="AI26" s="153">
        <v>1.5</v>
      </c>
      <c r="AJ26" s="70">
        <f t="shared" si="26"/>
        <v>1.25</v>
      </c>
      <c r="AK26" s="70">
        <f t="shared" si="27"/>
        <v>3.75</v>
      </c>
      <c r="AL26" s="70">
        <f t="shared" si="28"/>
        <v>9.375E-2</v>
      </c>
      <c r="AM26" s="70">
        <f t="shared" si="3"/>
        <v>41.34</v>
      </c>
      <c r="AN26" s="40"/>
      <c r="AO26" s="40"/>
      <c r="AP26" s="40"/>
      <c r="AQ26" s="40"/>
      <c r="AR26" s="40"/>
      <c r="AS26" s="4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44">
        <f t="shared" si="4"/>
        <v>34.5</v>
      </c>
      <c r="BE26" s="44">
        <f t="shared" si="5"/>
        <v>37.5</v>
      </c>
      <c r="BF26" s="44">
        <f t="shared" si="6"/>
        <v>30.637499999999999</v>
      </c>
    </row>
    <row r="27" spans="1:58" ht="15.75" customHeight="1" x14ac:dyDescent="0.25">
      <c r="A27" s="71">
        <v>490</v>
      </c>
      <c r="B27" s="41" t="s">
        <v>64</v>
      </c>
      <c r="C27" s="42" t="s">
        <v>51</v>
      </c>
      <c r="D27" s="42" t="s">
        <v>65</v>
      </c>
      <c r="E27" s="43">
        <v>5</v>
      </c>
      <c r="F27" s="44">
        <v>7</v>
      </c>
      <c r="G27" s="44">
        <f>E27*F27/100</f>
        <v>0.35</v>
      </c>
      <c r="H27" s="44">
        <v>1.4953271028037385</v>
      </c>
      <c r="I27" s="43">
        <v>10</v>
      </c>
      <c r="J27" s="44">
        <v>14</v>
      </c>
      <c r="K27" s="44">
        <f t="shared" si="47"/>
        <v>1.4</v>
      </c>
      <c r="L27" s="44">
        <v>12.129565335704985</v>
      </c>
      <c r="M27" s="45">
        <f t="shared" ref="M27:P27" si="51">AVERAGE(E27,I27)</f>
        <v>7.5</v>
      </c>
      <c r="N27" s="45">
        <f t="shared" si="51"/>
        <v>10.5</v>
      </c>
      <c r="O27" s="45">
        <f t="shared" si="51"/>
        <v>0.875</v>
      </c>
      <c r="P27" s="45">
        <f t="shared" si="51"/>
        <v>6.8124462192543618</v>
      </c>
      <c r="Q27" s="43">
        <v>20</v>
      </c>
      <c r="R27" s="44">
        <v>21</v>
      </c>
      <c r="S27" s="44">
        <f t="shared" si="49"/>
        <v>4.2</v>
      </c>
      <c r="T27" s="43">
        <v>20</v>
      </c>
      <c r="U27" s="50">
        <v>55.3</v>
      </c>
      <c r="V27" s="44">
        <f t="shared" ref="V27:V31" si="52">T27*U27/100</f>
        <v>11.06</v>
      </c>
      <c r="W27" s="44">
        <f t="shared" ref="W27:Y27" si="53">AVERAGE(Q27,T27)</f>
        <v>20</v>
      </c>
      <c r="X27" s="44">
        <f t="shared" si="53"/>
        <v>38.15</v>
      </c>
      <c r="Y27" s="44">
        <f t="shared" si="53"/>
        <v>7.6300000000000008</v>
      </c>
      <c r="Z27" s="60">
        <v>44014</v>
      </c>
      <c r="AA27" s="57">
        <v>0</v>
      </c>
      <c r="AB27" s="57">
        <v>0</v>
      </c>
      <c r="AC27" s="58">
        <f t="shared" si="46"/>
        <v>0</v>
      </c>
      <c r="AD27" s="153">
        <v>1.6162026734187189</v>
      </c>
      <c r="AE27" s="59">
        <v>44015</v>
      </c>
      <c r="AF27" s="57">
        <v>2.5</v>
      </c>
      <c r="AG27" s="57">
        <v>10</v>
      </c>
      <c r="AH27" s="58">
        <f t="shared" si="25"/>
        <v>0.25</v>
      </c>
      <c r="AI27" s="153">
        <v>1.1622076816161613</v>
      </c>
      <c r="AJ27" s="70">
        <f t="shared" si="26"/>
        <v>1.25</v>
      </c>
      <c r="AK27" s="70">
        <f t="shared" si="27"/>
        <v>5</v>
      </c>
      <c r="AL27" s="70">
        <f t="shared" si="28"/>
        <v>0.125</v>
      </c>
      <c r="AM27" s="70">
        <f t="shared" si="3"/>
        <v>1.3892051775174401</v>
      </c>
      <c r="AN27" s="40"/>
      <c r="AO27" s="40"/>
      <c r="AP27" s="40"/>
      <c r="AQ27" s="40"/>
      <c r="AR27" s="40"/>
      <c r="AS27" s="4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44">
        <f t="shared" si="4"/>
        <v>9.5833333333333339</v>
      </c>
      <c r="BE27" s="44">
        <f t="shared" si="5"/>
        <v>17.883333333333333</v>
      </c>
      <c r="BF27" s="44">
        <f t="shared" si="6"/>
        <v>2.8766666666666669</v>
      </c>
    </row>
    <row r="28" spans="1:58" ht="15.75" customHeight="1" x14ac:dyDescent="0.25">
      <c r="A28" s="71">
        <v>491</v>
      </c>
      <c r="B28" s="41" t="s">
        <v>66</v>
      </c>
      <c r="C28" s="42" t="s">
        <v>51</v>
      </c>
      <c r="D28" s="42" t="s">
        <v>65</v>
      </c>
      <c r="E28" s="43">
        <v>80</v>
      </c>
      <c r="F28" s="44">
        <v>79</v>
      </c>
      <c r="G28" s="44">
        <f>E28*F28/100</f>
        <v>63.2</v>
      </c>
      <c r="H28" s="44">
        <v>27.195528369760677</v>
      </c>
      <c r="I28" s="43">
        <v>80</v>
      </c>
      <c r="J28" s="44">
        <v>79</v>
      </c>
      <c r="K28" s="44">
        <f t="shared" si="47"/>
        <v>63.2</v>
      </c>
      <c r="L28" s="44">
        <v>21.337809373190083</v>
      </c>
      <c r="M28" s="45">
        <f t="shared" ref="M28:P28" si="54">AVERAGE(E28,I28)</f>
        <v>80</v>
      </c>
      <c r="N28" s="45">
        <f t="shared" si="54"/>
        <v>79</v>
      </c>
      <c r="O28" s="45">
        <f t="shared" si="54"/>
        <v>63.2</v>
      </c>
      <c r="P28" s="45">
        <f t="shared" si="54"/>
        <v>24.266668871475382</v>
      </c>
      <c r="Q28" s="43">
        <v>15</v>
      </c>
      <c r="R28" s="44">
        <v>7</v>
      </c>
      <c r="S28" s="44">
        <f t="shared" si="49"/>
        <v>1.05</v>
      </c>
      <c r="T28" s="43">
        <v>10</v>
      </c>
      <c r="U28" s="46">
        <v>33</v>
      </c>
      <c r="V28" s="44">
        <f t="shared" si="52"/>
        <v>3.3</v>
      </c>
      <c r="W28" s="44">
        <f t="shared" ref="W28:Y28" si="55">AVERAGE(Q28,T28)</f>
        <v>12.5</v>
      </c>
      <c r="X28" s="44">
        <f t="shared" si="55"/>
        <v>20</v>
      </c>
      <c r="Y28" s="44">
        <f t="shared" si="55"/>
        <v>2.1749999999999998</v>
      </c>
      <c r="Z28" s="60">
        <v>44016</v>
      </c>
      <c r="AA28" s="57">
        <v>7.5</v>
      </c>
      <c r="AB28" s="57">
        <v>25</v>
      </c>
      <c r="AC28" s="58">
        <f t="shared" si="46"/>
        <v>1.875</v>
      </c>
      <c r="AD28" s="153">
        <v>12.45</v>
      </c>
      <c r="AE28" s="59">
        <v>44017</v>
      </c>
      <c r="AF28" s="57">
        <v>15</v>
      </c>
      <c r="AG28" s="57">
        <v>50</v>
      </c>
      <c r="AH28" s="58">
        <f t="shared" si="25"/>
        <v>7.5</v>
      </c>
      <c r="AI28" s="153">
        <v>5.2171417634212256</v>
      </c>
      <c r="AJ28" s="70">
        <f t="shared" si="26"/>
        <v>11.25</v>
      </c>
      <c r="AK28" s="70">
        <f t="shared" si="27"/>
        <v>37.5</v>
      </c>
      <c r="AL28" s="70">
        <f t="shared" si="28"/>
        <v>4.6875</v>
      </c>
      <c r="AM28" s="70">
        <f t="shared" si="3"/>
        <v>8.833570881710612</v>
      </c>
      <c r="AN28" s="40"/>
      <c r="AO28" s="40"/>
      <c r="AP28" s="40"/>
      <c r="AQ28" s="40"/>
      <c r="AR28" s="40"/>
      <c r="AS28" s="4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44">
        <f t="shared" si="4"/>
        <v>34.583333333333336</v>
      </c>
      <c r="BE28" s="44">
        <f t="shared" si="5"/>
        <v>45.5</v>
      </c>
      <c r="BF28" s="44">
        <f t="shared" si="6"/>
        <v>23.354166666666668</v>
      </c>
    </row>
    <row r="29" spans="1:58" ht="15.75" customHeight="1" x14ac:dyDescent="0.25">
      <c r="A29" s="71">
        <v>493</v>
      </c>
      <c r="B29" s="41" t="s">
        <v>67</v>
      </c>
      <c r="C29" s="42" t="s">
        <v>51</v>
      </c>
      <c r="D29" s="42" t="s">
        <v>65</v>
      </c>
      <c r="E29" s="43">
        <v>0</v>
      </c>
      <c r="F29" s="44">
        <v>0</v>
      </c>
      <c r="G29" s="44">
        <f>E29*F29/100</f>
        <v>0</v>
      </c>
      <c r="H29" s="44">
        <v>11.924566973651975</v>
      </c>
      <c r="I29" s="43">
        <v>50</v>
      </c>
      <c r="J29" s="44">
        <v>14</v>
      </c>
      <c r="K29" s="44">
        <f t="shared" si="47"/>
        <v>7</v>
      </c>
      <c r="L29" s="44">
        <v>30.274295140708649</v>
      </c>
      <c r="M29" s="45">
        <f t="shared" ref="M29:P29" si="56">AVERAGE(E29,I29)</f>
        <v>25</v>
      </c>
      <c r="N29" s="45">
        <f t="shared" si="56"/>
        <v>7</v>
      </c>
      <c r="O29" s="45">
        <f t="shared" si="56"/>
        <v>3.5</v>
      </c>
      <c r="P29" s="45">
        <f t="shared" si="56"/>
        <v>21.099431057180311</v>
      </c>
      <c r="Q29" s="43">
        <v>10</v>
      </c>
      <c r="R29" s="44">
        <v>14</v>
      </c>
      <c r="S29" s="44">
        <f t="shared" si="49"/>
        <v>1.4</v>
      </c>
      <c r="T29" s="43">
        <v>5</v>
      </c>
      <c r="U29" s="46">
        <v>7</v>
      </c>
      <c r="V29" s="44">
        <f t="shared" si="52"/>
        <v>0.35</v>
      </c>
      <c r="W29" s="44">
        <f t="shared" ref="W29:Y29" si="57">AVERAGE(Q29,T29)</f>
        <v>7.5</v>
      </c>
      <c r="X29" s="44">
        <f t="shared" si="57"/>
        <v>10.5</v>
      </c>
      <c r="Y29" s="44">
        <f t="shared" si="57"/>
        <v>0.875</v>
      </c>
      <c r="Z29" s="56">
        <v>44018</v>
      </c>
      <c r="AA29" s="57">
        <v>25</v>
      </c>
      <c r="AB29" s="57">
        <v>10</v>
      </c>
      <c r="AC29" s="58">
        <f t="shared" si="46"/>
        <v>2.5</v>
      </c>
      <c r="AD29" s="153">
        <v>19.005664874218635</v>
      </c>
      <c r="AE29" s="59">
        <v>44017</v>
      </c>
      <c r="AF29" s="57">
        <v>20</v>
      </c>
      <c r="AG29" s="57">
        <v>15</v>
      </c>
      <c r="AH29" s="58">
        <f t="shared" si="25"/>
        <v>3</v>
      </c>
      <c r="AI29" s="153">
        <v>17.425722779144099</v>
      </c>
      <c r="AJ29" s="70">
        <f t="shared" si="26"/>
        <v>22.5</v>
      </c>
      <c r="AK29" s="70">
        <f t="shared" si="27"/>
        <v>12.5</v>
      </c>
      <c r="AL29" s="70">
        <f t="shared" si="28"/>
        <v>2.75</v>
      </c>
      <c r="AM29" s="70">
        <f t="shared" si="3"/>
        <v>18.215693826681367</v>
      </c>
      <c r="AN29" s="40"/>
      <c r="AO29" s="40"/>
      <c r="AP29" s="40"/>
      <c r="AQ29" s="40"/>
      <c r="AR29" s="40"/>
      <c r="AS29" s="4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44">
        <f t="shared" si="4"/>
        <v>18.333333333333332</v>
      </c>
      <c r="BE29" s="44">
        <f t="shared" si="5"/>
        <v>10</v>
      </c>
      <c r="BF29" s="44">
        <f t="shared" si="6"/>
        <v>2.375</v>
      </c>
    </row>
    <row r="30" spans="1:58" ht="15.75" customHeight="1" x14ac:dyDescent="0.25">
      <c r="A30" s="71">
        <v>494</v>
      </c>
      <c r="B30" s="41" t="s">
        <v>69</v>
      </c>
      <c r="C30" s="42" t="s">
        <v>51</v>
      </c>
      <c r="D30" s="42" t="s">
        <v>65</v>
      </c>
      <c r="E30" s="43">
        <v>0</v>
      </c>
      <c r="F30" s="44"/>
      <c r="G30" s="44"/>
      <c r="H30" s="44"/>
      <c r="I30" s="43">
        <v>5</v>
      </c>
      <c r="J30" s="44">
        <v>14</v>
      </c>
      <c r="K30" s="44">
        <f t="shared" si="47"/>
        <v>0.7</v>
      </c>
      <c r="L30" s="44">
        <v>14.505967657977735</v>
      </c>
      <c r="M30" s="45">
        <f t="shared" ref="M30:P30" si="58">AVERAGE(E30,I30)</f>
        <v>2.5</v>
      </c>
      <c r="N30" s="45">
        <f t="shared" si="58"/>
        <v>14</v>
      </c>
      <c r="O30" s="45">
        <f t="shared" si="58"/>
        <v>0.7</v>
      </c>
      <c r="P30" s="45">
        <f t="shared" si="58"/>
        <v>14.505967657977735</v>
      </c>
      <c r="Q30" s="43">
        <v>40</v>
      </c>
      <c r="R30" s="44">
        <v>27</v>
      </c>
      <c r="S30" s="44">
        <f t="shared" si="49"/>
        <v>10.8</v>
      </c>
      <c r="T30" s="43">
        <v>20</v>
      </c>
      <c r="U30" s="46">
        <v>14</v>
      </c>
      <c r="V30" s="44">
        <f t="shared" si="52"/>
        <v>2.8</v>
      </c>
      <c r="W30" s="44">
        <f t="shared" ref="W30:Y30" si="59">AVERAGE(Q30,T30)</f>
        <v>30</v>
      </c>
      <c r="X30" s="44">
        <f t="shared" si="59"/>
        <v>20.5</v>
      </c>
      <c r="Y30" s="44">
        <f t="shared" si="59"/>
        <v>6.8000000000000007</v>
      </c>
      <c r="Z30" s="60">
        <v>44018</v>
      </c>
      <c r="AA30" s="57">
        <v>2.5</v>
      </c>
      <c r="AB30" s="57">
        <v>10</v>
      </c>
      <c r="AC30" s="58">
        <f t="shared" si="46"/>
        <v>0.25</v>
      </c>
      <c r="AD30" s="153">
        <v>6.4809630601701054</v>
      </c>
      <c r="AE30" s="60">
        <v>44021</v>
      </c>
      <c r="AF30" s="57">
        <v>25</v>
      </c>
      <c r="AG30" s="57">
        <v>20</v>
      </c>
      <c r="AH30" s="58">
        <f t="shared" si="25"/>
        <v>5</v>
      </c>
      <c r="AI30" s="153">
        <v>13.1</v>
      </c>
      <c r="AJ30" s="70">
        <f t="shared" si="26"/>
        <v>13.75</v>
      </c>
      <c r="AK30" s="70">
        <f t="shared" si="27"/>
        <v>15</v>
      </c>
      <c r="AL30" s="70">
        <f t="shared" si="28"/>
        <v>2.625</v>
      </c>
      <c r="AM30" s="70">
        <f t="shared" si="3"/>
        <v>9.790481530085053</v>
      </c>
      <c r="AN30" s="40"/>
      <c r="AO30" s="40"/>
      <c r="AP30" s="40"/>
      <c r="AQ30" s="40"/>
      <c r="AR30" s="40"/>
      <c r="AS30" s="4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44">
        <f t="shared" si="4"/>
        <v>15.416666666666666</v>
      </c>
      <c r="BE30" s="44">
        <f t="shared" si="5"/>
        <v>17</v>
      </c>
      <c r="BF30" s="44">
        <f t="shared" si="6"/>
        <v>3.91</v>
      </c>
    </row>
    <row r="31" spans="1:58" ht="15.75" customHeight="1" x14ac:dyDescent="0.25">
      <c r="A31" s="71">
        <v>495</v>
      </c>
      <c r="B31" s="41" t="s">
        <v>70</v>
      </c>
      <c r="C31" s="42" t="s">
        <v>51</v>
      </c>
      <c r="D31" s="42" t="s">
        <v>65</v>
      </c>
      <c r="E31" s="43">
        <v>50</v>
      </c>
      <c r="F31" s="45">
        <v>44.3</v>
      </c>
      <c r="G31" s="44">
        <f t="shared" ref="G31:G35" si="60">E31*F31/100</f>
        <v>22.15</v>
      </c>
      <c r="H31" s="44">
        <v>10.572688843596483</v>
      </c>
      <c r="I31" s="43">
        <v>35</v>
      </c>
      <c r="J31" s="45">
        <v>44.3</v>
      </c>
      <c r="K31" s="44">
        <f t="shared" si="47"/>
        <v>15.505000000000001</v>
      </c>
      <c r="L31" s="44">
        <v>23.487054693821459</v>
      </c>
      <c r="M31" s="45">
        <f t="shared" ref="M31:P31" si="61">AVERAGE(E31,I31)</f>
        <v>42.5</v>
      </c>
      <c r="N31" s="45">
        <f t="shared" si="61"/>
        <v>44.3</v>
      </c>
      <c r="O31" s="45">
        <f t="shared" si="61"/>
        <v>18.827500000000001</v>
      </c>
      <c r="P31" s="45">
        <f t="shared" si="61"/>
        <v>17.029871768708972</v>
      </c>
      <c r="Q31" s="43">
        <v>10</v>
      </c>
      <c r="R31" s="44">
        <v>66</v>
      </c>
      <c r="S31" s="44">
        <f t="shared" si="49"/>
        <v>6.6</v>
      </c>
      <c r="T31" s="43">
        <v>20</v>
      </c>
      <c r="U31" s="46">
        <v>7</v>
      </c>
      <c r="V31" s="44">
        <f t="shared" si="52"/>
        <v>1.4</v>
      </c>
      <c r="W31" s="44">
        <f t="shared" ref="W31:Y31" si="62">AVERAGE(Q31,T31)</f>
        <v>15</v>
      </c>
      <c r="X31" s="44">
        <f t="shared" si="62"/>
        <v>36.5</v>
      </c>
      <c r="Y31" s="44">
        <f t="shared" si="62"/>
        <v>4</v>
      </c>
      <c r="Z31" s="56">
        <v>44017</v>
      </c>
      <c r="AA31" s="57">
        <v>0</v>
      </c>
      <c r="AB31" s="57">
        <v>0</v>
      </c>
      <c r="AC31" s="58">
        <f t="shared" si="46"/>
        <v>0</v>
      </c>
      <c r="AD31" s="153">
        <v>6.49</v>
      </c>
      <c r="AE31" s="59">
        <v>44017</v>
      </c>
      <c r="AF31" s="57">
        <v>1</v>
      </c>
      <c r="AG31" s="57">
        <v>5</v>
      </c>
      <c r="AH31" s="58">
        <f t="shared" si="25"/>
        <v>0.05</v>
      </c>
      <c r="AI31" s="153">
        <v>2.9227698412736145</v>
      </c>
      <c r="AJ31" s="70">
        <f t="shared" si="26"/>
        <v>0.5</v>
      </c>
      <c r="AK31" s="70">
        <f t="shared" si="27"/>
        <v>2.5</v>
      </c>
      <c r="AL31" s="70">
        <f t="shared" si="28"/>
        <v>2.5000000000000001E-2</v>
      </c>
      <c r="AM31" s="70">
        <f t="shared" si="3"/>
        <v>4.7063849206368076</v>
      </c>
      <c r="AN31" s="40"/>
      <c r="AO31" s="40"/>
      <c r="AP31" s="40"/>
      <c r="AQ31" s="40"/>
      <c r="AR31" s="40"/>
      <c r="AS31" s="4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44">
        <f t="shared" si="4"/>
        <v>19.333333333333332</v>
      </c>
      <c r="BE31" s="44">
        <f t="shared" si="5"/>
        <v>27.766666666666666</v>
      </c>
      <c r="BF31" s="44">
        <f t="shared" si="6"/>
        <v>7.6174999999999997</v>
      </c>
    </row>
    <row r="32" spans="1:58" ht="15.75" customHeight="1" x14ac:dyDescent="0.25">
      <c r="A32" s="71">
        <v>498</v>
      </c>
      <c r="B32" s="41" t="s">
        <v>73</v>
      </c>
      <c r="C32" s="42" t="s">
        <v>51</v>
      </c>
      <c r="D32" s="42" t="s">
        <v>65</v>
      </c>
      <c r="E32" s="43">
        <v>50</v>
      </c>
      <c r="F32" s="45">
        <v>44.3</v>
      </c>
      <c r="G32" s="44">
        <f t="shared" si="60"/>
        <v>22.15</v>
      </c>
      <c r="H32" s="44">
        <v>8.4905358554430528</v>
      </c>
      <c r="I32" s="43">
        <v>90</v>
      </c>
      <c r="J32" s="44">
        <v>90</v>
      </c>
      <c r="K32" s="44">
        <f t="shared" si="47"/>
        <v>81</v>
      </c>
      <c r="L32" s="44">
        <v>15.255358327616776</v>
      </c>
      <c r="M32" s="45">
        <f t="shared" ref="M32:P32" si="63">AVERAGE(E32,I32)</f>
        <v>70</v>
      </c>
      <c r="N32" s="45">
        <f t="shared" si="63"/>
        <v>67.150000000000006</v>
      </c>
      <c r="O32" s="45">
        <f t="shared" si="63"/>
        <v>51.575000000000003</v>
      </c>
      <c r="P32" s="45">
        <f t="shared" si="63"/>
        <v>11.872947091529914</v>
      </c>
      <c r="Q32" s="43">
        <v>35</v>
      </c>
      <c r="R32" s="44">
        <v>3.5</v>
      </c>
      <c r="S32" s="44">
        <f t="shared" si="49"/>
        <v>1.2250000000000001</v>
      </c>
      <c r="T32" s="47" t="s">
        <v>111</v>
      </c>
      <c r="U32" s="48"/>
      <c r="V32" s="44"/>
      <c r="W32" s="44">
        <f t="shared" ref="W32:Y32" si="64">AVERAGE(Q32,T32)</f>
        <v>35</v>
      </c>
      <c r="X32" s="44">
        <f t="shared" si="64"/>
        <v>3.5</v>
      </c>
      <c r="Y32" s="44">
        <f t="shared" si="64"/>
        <v>1.2250000000000001</v>
      </c>
      <c r="Z32" s="59">
        <v>44012</v>
      </c>
      <c r="AA32" s="57">
        <v>5</v>
      </c>
      <c r="AB32" s="57">
        <v>80</v>
      </c>
      <c r="AC32" s="58">
        <f t="shared" si="46"/>
        <v>4</v>
      </c>
      <c r="AD32" s="153">
        <v>1.8812152829741717</v>
      </c>
      <c r="AE32" s="59">
        <v>44014</v>
      </c>
      <c r="AF32" s="57">
        <v>50</v>
      </c>
      <c r="AG32" s="57">
        <v>80</v>
      </c>
      <c r="AH32" s="58">
        <f t="shared" si="25"/>
        <v>40</v>
      </c>
      <c r="AI32" s="153">
        <v>2.0866881583515431</v>
      </c>
      <c r="AJ32" s="70">
        <f t="shared" si="26"/>
        <v>27.5</v>
      </c>
      <c r="AK32" s="70">
        <f t="shared" si="27"/>
        <v>80</v>
      </c>
      <c r="AL32" s="70">
        <f t="shared" si="28"/>
        <v>22</v>
      </c>
      <c r="AM32" s="70">
        <f t="shared" si="3"/>
        <v>1.9839517206628574</v>
      </c>
      <c r="AN32" s="40"/>
      <c r="AO32" s="40"/>
      <c r="AP32" s="40"/>
      <c r="AQ32" s="40"/>
      <c r="AR32" s="40"/>
      <c r="AS32" s="4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44">
        <f t="shared" si="4"/>
        <v>46</v>
      </c>
      <c r="BE32" s="44">
        <f t="shared" si="5"/>
        <v>59.56</v>
      </c>
      <c r="BF32" s="44">
        <f t="shared" si="6"/>
        <v>29.675000000000001</v>
      </c>
    </row>
    <row r="33" spans="1:58" ht="15.75" customHeight="1" x14ac:dyDescent="0.25">
      <c r="A33" s="71">
        <v>521</v>
      </c>
      <c r="B33" s="41" t="s">
        <v>74</v>
      </c>
      <c r="C33" s="42" t="s">
        <v>51</v>
      </c>
      <c r="D33" s="42" t="s">
        <v>75</v>
      </c>
      <c r="E33" s="43">
        <v>5</v>
      </c>
      <c r="F33" s="44"/>
      <c r="G33" s="44">
        <f t="shared" si="60"/>
        <v>0</v>
      </c>
      <c r="H33" s="44">
        <v>8.0705648433210904</v>
      </c>
      <c r="I33" s="43">
        <v>30</v>
      </c>
      <c r="J33" s="44">
        <v>14</v>
      </c>
      <c r="K33" s="44">
        <f t="shared" si="47"/>
        <v>4.2</v>
      </c>
      <c r="L33" s="44">
        <v>21.817203077683242</v>
      </c>
      <c r="M33" s="45">
        <f t="shared" ref="M33:P33" si="65">AVERAGE(E33,I33)</f>
        <v>17.5</v>
      </c>
      <c r="N33" s="45">
        <f t="shared" si="65"/>
        <v>14</v>
      </c>
      <c r="O33" s="45">
        <f t="shared" si="65"/>
        <v>2.1</v>
      </c>
      <c r="P33" s="45">
        <f t="shared" si="65"/>
        <v>14.943883960502166</v>
      </c>
      <c r="Q33" s="43">
        <v>10</v>
      </c>
      <c r="R33" s="45">
        <v>44.3</v>
      </c>
      <c r="S33" s="44">
        <f t="shared" si="49"/>
        <v>4.43</v>
      </c>
      <c r="T33" s="43">
        <v>20</v>
      </c>
      <c r="U33" s="46">
        <v>79</v>
      </c>
      <c r="V33" s="44">
        <f t="shared" ref="V33:V56" si="66">T33*U33/100</f>
        <v>15.8</v>
      </c>
      <c r="W33" s="44">
        <f t="shared" ref="W33:Y33" si="67">AVERAGE(Q33,T33)</f>
        <v>15</v>
      </c>
      <c r="X33" s="44">
        <f t="shared" si="67"/>
        <v>61.65</v>
      </c>
      <c r="Y33" s="44">
        <f t="shared" si="67"/>
        <v>10.115</v>
      </c>
      <c r="Z33" s="59">
        <v>44018</v>
      </c>
      <c r="AA33" s="57">
        <v>5</v>
      </c>
      <c r="AB33" s="57">
        <v>50</v>
      </c>
      <c r="AC33" s="58">
        <f t="shared" si="46"/>
        <v>2.5</v>
      </c>
      <c r="AD33" s="153">
        <v>25.001433640080862</v>
      </c>
      <c r="AE33" s="59">
        <v>44018</v>
      </c>
      <c r="AF33" s="57">
        <v>5</v>
      </c>
      <c r="AG33" s="57">
        <v>10</v>
      </c>
      <c r="AH33" s="58">
        <f t="shared" si="25"/>
        <v>0.5</v>
      </c>
      <c r="AI33" s="153">
        <v>5.4547738753461674</v>
      </c>
      <c r="AJ33" s="70">
        <f t="shared" si="26"/>
        <v>5</v>
      </c>
      <c r="AK33" s="70">
        <f t="shared" si="27"/>
        <v>30</v>
      </c>
      <c r="AL33" s="70">
        <f t="shared" si="28"/>
        <v>1.5</v>
      </c>
      <c r="AM33" s="70">
        <f t="shared" si="3"/>
        <v>15.228103757713514</v>
      </c>
      <c r="AN33" s="40"/>
      <c r="AO33" s="40"/>
      <c r="AP33" s="40"/>
      <c r="AQ33" s="40"/>
      <c r="AR33" s="40"/>
      <c r="AS33" s="4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44">
        <f t="shared" si="4"/>
        <v>12.5</v>
      </c>
      <c r="BE33" s="44">
        <f t="shared" si="5"/>
        <v>39.46</v>
      </c>
      <c r="BF33" s="44">
        <f t="shared" si="6"/>
        <v>4.5716666666666663</v>
      </c>
    </row>
    <row r="34" spans="1:58" ht="15.75" customHeight="1" x14ac:dyDescent="0.25">
      <c r="A34" s="71">
        <v>527</v>
      </c>
      <c r="B34" s="41" t="s">
        <v>76</v>
      </c>
      <c r="C34" s="42" t="s">
        <v>51</v>
      </c>
      <c r="D34" s="42" t="s">
        <v>75</v>
      </c>
      <c r="E34" s="43">
        <v>10</v>
      </c>
      <c r="F34" s="44">
        <v>66</v>
      </c>
      <c r="G34" s="44">
        <f t="shared" si="60"/>
        <v>6.6</v>
      </c>
      <c r="H34" s="44">
        <v>12.212978552181417</v>
      </c>
      <c r="I34" s="43">
        <v>50</v>
      </c>
      <c r="J34" s="44">
        <v>33</v>
      </c>
      <c r="K34" s="44">
        <f t="shared" si="47"/>
        <v>16.5</v>
      </c>
      <c r="L34" s="44">
        <v>23.898089991844852</v>
      </c>
      <c r="M34" s="45">
        <f t="shared" ref="M34:P34" si="68">AVERAGE(E34,I34)</f>
        <v>30</v>
      </c>
      <c r="N34" s="45">
        <f t="shared" si="68"/>
        <v>49.5</v>
      </c>
      <c r="O34" s="45">
        <f t="shared" si="68"/>
        <v>11.55</v>
      </c>
      <c r="P34" s="45">
        <f t="shared" si="68"/>
        <v>18.055534272013134</v>
      </c>
      <c r="Q34" s="43">
        <v>10</v>
      </c>
      <c r="R34" s="44">
        <v>7</v>
      </c>
      <c r="S34" s="44">
        <f t="shared" si="49"/>
        <v>0.7</v>
      </c>
      <c r="T34" s="43">
        <v>10</v>
      </c>
      <c r="U34" s="46">
        <v>79</v>
      </c>
      <c r="V34" s="44">
        <f t="shared" si="66"/>
        <v>7.9</v>
      </c>
      <c r="W34" s="44">
        <f t="shared" ref="W34:Y34" si="69">AVERAGE(Q34,T34)</f>
        <v>10</v>
      </c>
      <c r="X34" s="44">
        <f t="shared" si="69"/>
        <v>43</v>
      </c>
      <c r="Y34" s="44">
        <f t="shared" si="69"/>
        <v>4.3</v>
      </c>
      <c r="Z34" s="56">
        <v>44018</v>
      </c>
      <c r="AA34" s="57">
        <v>2.5</v>
      </c>
      <c r="AB34" s="57">
        <v>7.5</v>
      </c>
      <c r="AC34" s="58">
        <f t="shared" si="46"/>
        <v>0.1875</v>
      </c>
      <c r="AD34" s="153">
        <v>4.9421364569628752</v>
      </c>
      <c r="AE34" s="59">
        <v>44018</v>
      </c>
      <c r="AF34" s="57">
        <v>0</v>
      </c>
      <c r="AG34" s="57">
        <v>0</v>
      </c>
      <c r="AH34" s="58">
        <f t="shared" si="25"/>
        <v>0</v>
      </c>
      <c r="AI34" s="153">
        <v>5.0443034978321393</v>
      </c>
      <c r="AJ34" s="70">
        <f t="shared" si="26"/>
        <v>1.25</v>
      </c>
      <c r="AK34" s="70">
        <f t="shared" si="27"/>
        <v>3.75</v>
      </c>
      <c r="AL34" s="70">
        <f t="shared" si="28"/>
        <v>9.375E-2</v>
      </c>
      <c r="AM34" s="70">
        <f t="shared" si="3"/>
        <v>4.9932199773975068</v>
      </c>
      <c r="AN34" s="40"/>
      <c r="AO34" s="40"/>
      <c r="AP34" s="40"/>
      <c r="AQ34" s="40"/>
      <c r="AR34" s="40"/>
      <c r="AS34" s="4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44">
        <f t="shared" si="4"/>
        <v>13.75</v>
      </c>
      <c r="BE34" s="44">
        <f t="shared" si="5"/>
        <v>32.083333333333336</v>
      </c>
      <c r="BF34" s="44">
        <f t="shared" si="6"/>
        <v>5.3145833333333341</v>
      </c>
    </row>
    <row r="35" spans="1:58" ht="15.75" customHeight="1" x14ac:dyDescent="0.25">
      <c r="A35" s="71">
        <v>528</v>
      </c>
      <c r="B35" s="41" t="s">
        <v>77</v>
      </c>
      <c r="C35" s="42" t="s">
        <v>51</v>
      </c>
      <c r="D35" s="42" t="s">
        <v>75</v>
      </c>
      <c r="E35" s="43">
        <v>50</v>
      </c>
      <c r="F35" s="44">
        <v>14</v>
      </c>
      <c r="G35" s="44">
        <f t="shared" si="60"/>
        <v>7</v>
      </c>
      <c r="H35" s="44">
        <v>11.501432766910735</v>
      </c>
      <c r="I35" s="43">
        <v>35</v>
      </c>
      <c r="J35" s="45">
        <v>44.3</v>
      </c>
      <c r="K35" s="44">
        <f t="shared" si="47"/>
        <v>15.505000000000001</v>
      </c>
      <c r="L35" s="44">
        <v>12.187110229510147</v>
      </c>
      <c r="M35" s="45">
        <f t="shared" ref="M35:P35" si="70">AVERAGE(E35,I35)</f>
        <v>42.5</v>
      </c>
      <c r="N35" s="45">
        <f t="shared" si="70"/>
        <v>29.15</v>
      </c>
      <c r="O35" s="45">
        <f t="shared" si="70"/>
        <v>11.252500000000001</v>
      </c>
      <c r="P35" s="45">
        <f t="shared" si="70"/>
        <v>11.844271498210441</v>
      </c>
      <c r="Q35" s="43">
        <v>40</v>
      </c>
      <c r="R35" s="45">
        <v>44.3</v>
      </c>
      <c r="S35" s="44">
        <f t="shared" si="49"/>
        <v>17.72</v>
      </c>
      <c r="T35" s="43">
        <v>10</v>
      </c>
      <c r="U35" s="46">
        <v>33</v>
      </c>
      <c r="V35" s="44">
        <f t="shared" si="66"/>
        <v>3.3</v>
      </c>
      <c r="W35" s="44">
        <f t="shared" ref="W35:Y35" si="71">AVERAGE(Q35,T35)</f>
        <v>25</v>
      </c>
      <c r="X35" s="44">
        <f t="shared" si="71"/>
        <v>38.65</v>
      </c>
      <c r="Y35" s="44">
        <f t="shared" si="71"/>
        <v>10.51</v>
      </c>
      <c r="Z35" s="60">
        <v>44016</v>
      </c>
      <c r="AA35" s="57">
        <v>2.5</v>
      </c>
      <c r="AB35" s="57">
        <v>5</v>
      </c>
      <c r="AC35" s="58">
        <f t="shared" si="46"/>
        <v>0.125</v>
      </c>
      <c r="AD35" s="153">
        <v>7.3829813275784373</v>
      </c>
      <c r="AE35" s="59">
        <v>44017</v>
      </c>
      <c r="AF35" s="57">
        <v>2.5</v>
      </c>
      <c r="AG35" s="57">
        <v>10</v>
      </c>
      <c r="AH35" s="58">
        <f t="shared" si="25"/>
        <v>0.25</v>
      </c>
      <c r="AI35" s="153">
        <v>1.1499999999999999</v>
      </c>
      <c r="AJ35" s="70">
        <f t="shared" si="26"/>
        <v>2.5</v>
      </c>
      <c r="AK35" s="70">
        <f t="shared" si="27"/>
        <v>7.5</v>
      </c>
      <c r="AL35" s="70">
        <f t="shared" si="28"/>
        <v>0.1875</v>
      </c>
      <c r="AM35" s="70">
        <f t="shared" si="3"/>
        <v>4.2664906637892184</v>
      </c>
      <c r="AN35" s="40"/>
      <c r="AO35" s="40"/>
      <c r="AP35" s="40"/>
      <c r="AQ35" s="40"/>
      <c r="AR35" s="40"/>
      <c r="AS35" s="4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44">
        <f t="shared" si="4"/>
        <v>23.333333333333332</v>
      </c>
      <c r="BE35" s="44">
        <f t="shared" si="5"/>
        <v>25.099999999999998</v>
      </c>
      <c r="BF35" s="44">
        <f t="shared" si="6"/>
        <v>7.3166666666666664</v>
      </c>
    </row>
    <row r="36" spans="1:58" ht="15.75" customHeight="1" x14ac:dyDescent="0.25">
      <c r="A36" s="71">
        <v>529</v>
      </c>
      <c r="B36" s="41" t="s">
        <v>79</v>
      </c>
      <c r="C36" s="42" t="s">
        <v>51</v>
      </c>
      <c r="D36" s="42" t="s">
        <v>65</v>
      </c>
      <c r="E36" s="43">
        <v>0</v>
      </c>
      <c r="F36" s="44"/>
      <c r="G36" s="44"/>
      <c r="H36" s="44"/>
      <c r="I36" s="43">
        <v>20</v>
      </c>
      <c r="J36" s="45">
        <v>44.3</v>
      </c>
      <c r="K36" s="44">
        <f t="shared" si="47"/>
        <v>8.86</v>
      </c>
      <c r="L36" s="44">
        <v>14.539018263366101</v>
      </c>
      <c r="M36" s="45">
        <f t="shared" ref="M36:P36" si="72">AVERAGE(E36,I36)</f>
        <v>10</v>
      </c>
      <c r="N36" s="45">
        <f t="shared" si="72"/>
        <v>44.3</v>
      </c>
      <c r="O36" s="45">
        <f t="shared" si="72"/>
        <v>8.86</v>
      </c>
      <c r="P36" s="45">
        <f t="shared" si="72"/>
        <v>14.539018263366101</v>
      </c>
      <c r="Q36" s="43">
        <v>10</v>
      </c>
      <c r="R36" s="44">
        <v>7</v>
      </c>
      <c r="S36" s="44">
        <f t="shared" si="49"/>
        <v>0.7</v>
      </c>
      <c r="T36" s="43">
        <v>0</v>
      </c>
      <c r="U36" s="46">
        <v>0</v>
      </c>
      <c r="V36" s="44">
        <f t="shared" si="66"/>
        <v>0</v>
      </c>
      <c r="W36" s="44">
        <f t="shared" ref="W36:Y36" si="73">AVERAGE(Q36,T36)</f>
        <v>5</v>
      </c>
      <c r="X36" s="44">
        <f t="shared" si="73"/>
        <v>3.5</v>
      </c>
      <c r="Y36" s="44">
        <f t="shared" si="73"/>
        <v>0.35</v>
      </c>
      <c r="Z36" s="60">
        <v>44015</v>
      </c>
      <c r="AA36" s="57">
        <v>20</v>
      </c>
      <c r="AB36" s="57">
        <v>5</v>
      </c>
      <c r="AC36" s="58">
        <f t="shared" si="46"/>
        <v>1</v>
      </c>
      <c r="AD36" s="153">
        <v>0.8</v>
      </c>
      <c r="AE36" s="59">
        <v>44016</v>
      </c>
      <c r="AF36" s="57">
        <v>0</v>
      </c>
      <c r="AG36" s="57">
        <v>0</v>
      </c>
      <c r="AH36" s="58">
        <f t="shared" si="25"/>
        <v>0</v>
      </c>
      <c r="AI36" s="154" t="s">
        <v>518</v>
      </c>
      <c r="AJ36" s="70">
        <f t="shared" si="26"/>
        <v>10</v>
      </c>
      <c r="AK36" s="70">
        <f t="shared" si="27"/>
        <v>2.5</v>
      </c>
      <c r="AL36" s="70">
        <f t="shared" si="28"/>
        <v>0.5</v>
      </c>
      <c r="AM36" s="70">
        <f t="shared" si="3"/>
        <v>0.8</v>
      </c>
      <c r="AN36" s="40"/>
      <c r="AO36" s="40"/>
      <c r="AP36" s="40"/>
      <c r="AQ36" s="40"/>
      <c r="AR36" s="40"/>
      <c r="AS36" s="4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44">
        <f t="shared" si="4"/>
        <v>8.3333333333333339</v>
      </c>
      <c r="BE36" s="44">
        <f t="shared" si="5"/>
        <v>11.26</v>
      </c>
      <c r="BF36" s="44">
        <f t="shared" si="6"/>
        <v>2.1119999999999997</v>
      </c>
    </row>
    <row r="37" spans="1:58" ht="15.75" customHeight="1" x14ac:dyDescent="0.25">
      <c r="A37" s="71">
        <v>534</v>
      </c>
      <c r="B37" s="41" t="s">
        <v>80</v>
      </c>
      <c r="C37" s="42" t="s">
        <v>51</v>
      </c>
      <c r="D37" s="42" t="s">
        <v>65</v>
      </c>
      <c r="E37" s="43">
        <v>80</v>
      </c>
      <c r="F37" s="44">
        <v>72.5</v>
      </c>
      <c r="G37" s="44">
        <f t="shared" ref="G37:G40" si="74">E37*F37/100</f>
        <v>58</v>
      </c>
      <c r="H37" s="44">
        <v>7.8022293344360341</v>
      </c>
      <c r="I37" s="43">
        <v>50</v>
      </c>
      <c r="J37" s="45">
        <v>44.3</v>
      </c>
      <c r="K37" s="44">
        <f t="shared" si="47"/>
        <v>22.15</v>
      </c>
      <c r="L37" s="44">
        <v>14.889276707981738</v>
      </c>
      <c r="M37" s="45">
        <f t="shared" ref="M37:P37" si="75">AVERAGE(E37,I37)</f>
        <v>65</v>
      </c>
      <c r="N37" s="45">
        <f t="shared" si="75"/>
        <v>58.4</v>
      </c>
      <c r="O37" s="45">
        <f t="shared" si="75"/>
        <v>40.075000000000003</v>
      </c>
      <c r="P37" s="45">
        <f t="shared" si="75"/>
        <v>11.345753021208886</v>
      </c>
      <c r="Q37" s="43">
        <v>10</v>
      </c>
      <c r="R37" s="44">
        <v>7</v>
      </c>
      <c r="S37" s="44">
        <f t="shared" si="49"/>
        <v>0.7</v>
      </c>
      <c r="T37" s="43">
        <v>50</v>
      </c>
      <c r="U37" s="50">
        <v>44.3</v>
      </c>
      <c r="V37" s="44">
        <f t="shared" si="66"/>
        <v>22.15</v>
      </c>
      <c r="W37" s="44">
        <f t="shared" ref="W37:Y37" si="76">AVERAGE(Q37,T37)</f>
        <v>30</v>
      </c>
      <c r="X37" s="44">
        <f t="shared" si="76"/>
        <v>25.65</v>
      </c>
      <c r="Y37" s="44">
        <f t="shared" si="76"/>
        <v>11.424999999999999</v>
      </c>
      <c r="Z37" s="56">
        <v>44018</v>
      </c>
      <c r="AA37" s="57">
        <v>40</v>
      </c>
      <c r="AB37" s="57">
        <v>40</v>
      </c>
      <c r="AC37" s="58">
        <f t="shared" si="46"/>
        <v>16</v>
      </c>
      <c r="AD37" s="153">
        <v>3.890535489160349</v>
      </c>
      <c r="AE37" s="59">
        <v>44015</v>
      </c>
      <c r="AF37" s="57">
        <v>15</v>
      </c>
      <c r="AG37" s="57">
        <v>40</v>
      </c>
      <c r="AH37" s="58">
        <f t="shared" si="25"/>
        <v>6</v>
      </c>
      <c r="AI37" s="153">
        <v>3.69</v>
      </c>
      <c r="AJ37" s="70">
        <f t="shared" si="26"/>
        <v>27.5</v>
      </c>
      <c r="AK37" s="70">
        <f t="shared" si="27"/>
        <v>40</v>
      </c>
      <c r="AL37" s="70">
        <f t="shared" si="28"/>
        <v>11</v>
      </c>
      <c r="AM37" s="70">
        <f t="shared" si="3"/>
        <v>3.7902677445801745</v>
      </c>
      <c r="AN37" s="40"/>
      <c r="AO37" s="40"/>
      <c r="AP37" s="40"/>
      <c r="AQ37" s="40"/>
      <c r="AR37" s="40"/>
      <c r="AS37" s="4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44">
        <f t="shared" si="4"/>
        <v>40.833333333333336</v>
      </c>
      <c r="BE37" s="44">
        <f t="shared" si="5"/>
        <v>41.35</v>
      </c>
      <c r="BF37" s="44">
        <f t="shared" si="6"/>
        <v>20.833333333333332</v>
      </c>
    </row>
    <row r="38" spans="1:58" ht="15.75" customHeight="1" x14ac:dyDescent="0.25">
      <c r="A38" s="71">
        <v>535</v>
      </c>
      <c r="B38" s="41" t="s">
        <v>81</v>
      </c>
      <c r="C38" s="42" t="s">
        <v>51</v>
      </c>
      <c r="D38" s="42" t="s">
        <v>65</v>
      </c>
      <c r="E38" s="43">
        <v>80</v>
      </c>
      <c r="F38" s="44">
        <v>66</v>
      </c>
      <c r="G38" s="44">
        <f t="shared" si="74"/>
        <v>52.8</v>
      </c>
      <c r="H38" s="44">
        <v>9.4013270833170406</v>
      </c>
      <c r="I38" s="43">
        <v>50</v>
      </c>
      <c r="J38" s="45">
        <v>60.7</v>
      </c>
      <c r="K38" s="44">
        <f t="shared" si="47"/>
        <v>30.35</v>
      </c>
      <c r="L38" s="44">
        <v>11.982814871023793</v>
      </c>
      <c r="M38" s="45">
        <f t="shared" ref="M38:P38" si="77">AVERAGE(E38,I38)</f>
        <v>65</v>
      </c>
      <c r="N38" s="45">
        <f t="shared" si="77"/>
        <v>63.35</v>
      </c>
      <c r="O38" s="45">
        <f t="shared" si="77"/>
        <v>41.575000000000003</v>
      </c>
      <c r="P38" s="45">
        <f t="shared" si="77"/>
        <v>10.692070977170417</v>
      </c>
      <c r="Q38" s="43">
        <v>10</v>
      </c>
      <c r="R38" s="44">
        <v>7</v>
      </c>
      <c r="S38" s="44">
        <f t="shared" si="49"/>
        <v>0.7</v>
      </c>
      <c r="T38" s="43">
        <v>20</v>
      </c>
      <c r="U38" s="46">
        <v>33</v>
      </c>
      <c r="V38" s="44">
        <f t="shared" si="66"/>
        <v>6.6</v>
      </c>
      <c r="W38" s="44">
        <f t="shared" ref="W38:Y38" si="78">AVERAGE(Q38,T38)</f>
        <v>15</v>
      </c>
      <c r="X38" s="44">
        <f t="shared" si="78"/>
        <v>20</v>
      </c>
      <c r="Y38" s="44">
        <f t="shared" si="78"/>
        <v>3.65</v>
      </c>
      <c r="Z38" s="60">
        <v>44016</v>
      </c>
      <c r="AA38" s="57">
        <v>35</v>
      </c>
      <c r="AB38" s="57">
        <v>25</v>
      </c>
      <c r="AC38" s="58">
        <f t="shared" si="46"/>
        <v>8.75</v>
      </c>
      <c r="AD38" s="153">
        <v>66.406337154306357</v>
      </c>
      <c r="AE38" s="59">
        <v>44015</v>
      </c>
      <c r="AF38" s="57">
        <v>10</v>
      </c>
      <c r="AG38" s="57">
        <v>20</v>
      </c>
      <c r="AH38" s="58">
        <f t="shared" si="25"/>
        <v>2</v>
      </c>
      <c r="AI38" s="154" t="s">
        <v>518</v>
      </c>
      <c r="AJ38" s="70">
        <f t="shared" si="26"/>
        <v>22.5</v>
      </c>
      <c r="AK38" s="70">
        <f t="shared" si="27"/>
        <v>22.5</v>
      </c>
      <c r="AL38" s="70">
        <f t="shared" si="28"/>
        <v>5.375</v>
      </c>
      <c r="AM38" s="70">
        <f t="shared" si="3"/>
        <v>66.406337154306357</v>
      </c>
      <c r="AN38" s="40"/>
      <c r="AO38" s="40"/>
      <c r="AP38" s="40"/>
      <c r="AQ38" s="40"/>
      <c r="AR38" s="40"/>
      <c r="AS38" s="4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44">
        <f t="shared" si="4"/>
        <v>34.166666666666664</v>
      </c>
      <c r="BE38" s="44">
        <f t="shared" si="5"/>
        <v>35.283333333333331</v>
      </c>
      <c r="BF38" s="44">
        <f t="shared" si="6"/>
        <v>16.866666666666667</v>
      </c>
    </row>
    <row r="39" spans="1:58" ht="15.75" customHeight="1" x14ac:dyDescent="0.25">
      <c r="A39" s="71">
        <v>536</v>
      </c>
      <c r="B39" s="41" t="s">
        <v>82</v>
      </c>
      <c r="C39" s="42" t="s">
        <v>51</v>
      </c>
      <c r="D39" s="42" t="s">
        <v>65</v>
      </c>
      <c r="E39" s="43">
        <v>70</v>
      </c>
      <c r="F39" s="44">
        <v>66</v>
      </c>
      <c r="G39" s="44">
        <f t="shared" si="74"/>
        <v>46.2</v>
      </c>
      <c r="H39" s="44">
        <v>11.02928176463333</v>
      </c>
      <c r="I39" s="43">
        <v>80</v>
      </c>
      <c r="J39" s="45">
        <v>44.3</v>
      </c>
      <c r="K39" s="44">
        <f t="shared" si="47"/>
        <v>35.44</v>
      </c>
      <c r="L39" s="44">
        <v>5.434156032253413</v>
      </c>
      <c r="M39" s="45">
        <f t="shared" ref="M39:P39" si="79">AVERAGE(E39,I39)</f>
        <v>75</v>
      </c>
      <c r="N39" s="45">
        <f t="shared" si="79"/>
        <v>55.15</v>
      </c>
      <c r="O39" s="45">
        <f t="shared" si="79"/>
        <v>40.82</v>
      </c>
      <c r="P39" s="45">
        <f t="shared" si="79"/>
        <v>8.231718898443372</v>
      </c>
      <c r="Q39" s="43">
        <v>25</v>
      </c>
      <c r="R39" s="44">
        <v>14</v>
      </c>
      <c r="S39" s="44">
        <f t="shared" si="49"/>
        <v>3.5</v>
      </c>
      <c r="T39" s="43">
        <v>20</v>
      </c>
      <c r="U39" s="46">
        <v>21</v>
      </c>
      <c r="V39" s="44">
        <f t="shared" si="66"/>
        <v>4.2</v>
      </c>
      <c r="W39" s="44">
        <f t="shared" ref="W39:Y39" si="80">AVERAGE(Q39,T39)</f>
        <v>22.5</v>
      </c>
      <c r="X39" s="44">
        <f t="shared" si="80"/>
        <v>17.5</v>
      </c>
      <c r="Y39" s="44">
        <f t="shared" si="80"/>
        <v>3.85</v>
      </c>
      <c r="Z39" s="59">
        <v>44012</v>
      </c>
      <c r="AA39" s="57">
        <v>0</v>
      </c>
      <c r="AB39" s="57">
        <v>0</v>
      </c>
      <c r="AC39" s="58">
        <f t="shared" si="46"/>
        <v>0</v>
      </c>
      <c r="AD39" s="153">
        <v>7.9739760981039751</v>
      </c>
      <c r="AE39" s="59">
        <v>44014</v>
      </c>
      <c r="AF39" s="57">
        <v>10</v>
      </c>
      <c r="AG39" s="57">
        <v>20</v>
      </c>
      <c r="AH39" s="58">
        <f t="shared" si="25"/>
        <v>2</v>
      </c>
      <c r="AI39" s="154" t="s">
        <v>518</v>
      </c>
      <c r="AJ39" s="70">
        <f t="shared" si="26"/>
        <v>5</v>
      </c>
      <c r="AK39" s="70">
        <f t="shared" si="27"/>
        <v>10</v>
      </c>
      <c r="AL39" s="70">
        <f t="shared" si="28"/>
        <v>1</v>
      </c>
      <c r="AM39" s="70">
        <f t="shared" si="3"/>
        <v>7.9739760981039751</v>
      </c>
      <c r="AN39" s="40"/>
      <c r="AO39" s="40"/>
      <c r="AP39" s="40"/>
      <c r="AQ39" s="40"/>
      <c r="AR39" s="40"/>
      <c r="AS39" s="4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44">
        <f t="shared" si="4"/>
        <v>34.166666666666664</v>
      </c>
      <c r="BE39" s="44">
        <f t="shared" si="5"/>
        <v>27.55</v>
      </c>
      <c r="BF39" s="44">
        <f t="shared" si="6"/>
        <v>15.223333333333334</v>
      </c>
    </row>
    <row r="40" spans="1:58" ht="15.75" customHeight="1" x14ac:dyDescent="0.25">
      <c r="A40" s="71">
        <v>538</v>
      </c>
      <c r="B40" s="41" t="s">
        <v>83</v>
      </c>
      <c r="C40" s="42" t="s">
        <v>51</v>
      </c>
      <c r="D40" s="42" t="s">
        <v>65</v>
      </c>
      <c r="E40" s="43">
        <v>0</v>
      </c>
      <c r="F40" s="44">
        <v>0</v>
      </c>
      <c r="G40" s="44">
        <f t="shared" si="74"/>
        <v>0</v>
      </c>
      <c r="H40" s="44">
        <v>5.7181192485039656</v>
      </c>
      <c r="I40" s="43">
        <v>10</v>
      </c>
      <c r="J40" s="44">
        <v>14</v>
      </c>
      <c r="K40" s="44">
        <f t="shared" si="47"/>
        <v>1.4</v>
      </c>
      <c r="L40" s="44">
        <v>40.98169058158313</v>
      </c>
      <c r="M40" s="45">
        <f t="shared" ref="M40:P40" si="81">AVERAGE(E40,I40)</f>
        <v>5</v>
      </c>
      <c r="N40" s="45">
        <f t="shared" si="81"/>
        <v>7</v>
      </c>
      <c r="O40" s="45">
        <f t="shared" si="81"/>
        <v>0.7</v>
      </c>
      <c r="P40" s="45">
        <f t="shared" si="81"/>
        <v>23.349904915043549</v>
      </c>
      <c r="Q40" s="43">
        <v>45</v>
      </c>
      <c r="R40" s="44">
        <v>66</v>
      </c>
      <c r="S40" s="44">
        <f t="shared" si="49"/>
        <v>29.7</v>
      </c>
      <c r="T40" s="43">
        <v>15</v>
      </c>
      <c r="U40" s="46"/>
      <c r="V40" s="44">
        <f t="shared" si="66"/>
        <v>0</v>
      </c>
      <c r="W40" s="44">
        <f t="shared" ref="W40:Y40" si="82">AVERAGE(Q40,T40)</f>
        <v>30</v>
      </c>
      <c r="X40" s="44">
        <f t="shared" si="82"/>
        <v>66</v>
      </c>
      <c r="Y40" s="44">
        <f t="shared" si="82"/>
        <v>14.85</v>
      </c>
      <c r="Z40" s="59">
        <v>44018</v>
      </c>
      <c r="AA40" s="57">
        <v>10</v>
      </c>
      <c r="AB40" s="57">
        <v>15</v>
      </c>
      <c r="AC40" s="58">
        <f t="shared" si="46"/>
        <v>1.5</v>
      </c>
      <c r="AD40" s="153">
        <v>2.0099999999999998</v>
      </c>
      <c r="AE40" s="59">
        <v>44018</v>
      </c>
      <c r="AF40" s="57">
        <v>2.5</v>
      </c>
      <c r="AG40" s="57">
        <v>50</v>
      </c>
      <c r="AH40" s="58">
        <f t="shared" si="25"/>
        <v>1.25</v>
      </c>
      <c r="AI40" s="153">
        <v>6.1835659263757394</v>
      </c>
      <c r="AJ40" s="70">
        <f t="shared" si="26"/>
        <v>6.25</v>
      </c>
      <c r="AK40" s="70">
        <f t="shared" si="27"/>
        <v>32.5</v>
      </c>
      <c r="AL40" s="70">
        <f t="shared" si="28"/>
        <v>1.375</v>
      </c>
      <c r="AM40" s="70">
        <f t="shared" si="3"/>
        <v>4.0967829631878701</v>
      </c>
      <c r="AN40" s="40"/>
      <c r="AO40" s="40"/>
      <c r="AP40" s="40"/>
      <c r="AQ40" s="40"/>
      <c r="AR40" s="40"/>
      <c r="AS40" s="4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44">
        <f t="shared" si="4"/>
        <v>13.75</v>
      </c>
      <c r="BE40" s="44">
        <f t="shared" si="5"/>
        <v>29</v>
      </c>
      <c r="BF40" s="44">
        <f t="shared" si="6"/>
        <v>5.6416666666666657</v>
      </c>
    </row>
    <row r="41" spans="1:58" ht="15.75" customHeight="1" x14ac:dyDescent="0.25">
      <c r="A41" s="71">
        <v>539</v>
      </c>
      <c r="B41" s="41" t="s">
        <v>84</v>
      </c>
      <c r="C41" s="42" t="s">
        <v>51</v>
      </c>
      <c r="D41" s="42" t="s">
        <v>65</v>
      </c>
      <c r="E41" s="43">
        <v>0</v>
      </c>
      <c r="F41" s="44"/>
      <c r="G41" s="44"/>
      <c r="H41" s="44"/>
      <c r="I41" s="43">
        <v>0</v>
      </c>
      <c r="J41" s="44"/>
      <c r="K41" s="44"/>
      <c r="L41" s="44"/>
      <c r="M41" s="45"/>
      <c r="N41" s="45"/>
      <c r="O41" s="45"/>
      <c r="P41" s="45"/>
      <c r="Q41" s="43">
        <v>5</v>
      </c>
      <c r="R41" s="44">
        <v>3.5</v>
      </c>
      <c r="S41" s="44">
        <f t="shared" si="49"/>
        <v>0.17499999999999999</v>
      </c>
      <c r="T41" s="43">
        <v>0</v>
      </c>
      <c r="U41" s="46">
        <v>0</v>
      </c>
      <c r="V41" s="44">
        <f t="shared" si="66"/>
        <v>0</v>
      </c>
      <c r="W41" s="44">
        <f t="shared" ref="W41:Y41" si="83">AVERAGE(Q41,T41)</f>
        <v>2.5</v>
      </c>
      <c r="X41" s="44">
        <f t="shared" si="83"/>
        <v>1.75</v>
      </c>
      <c r="Y41" s="44">
        <f t="shared" si="83"/>
        <v>8.7499999999999994E-2</v>
      </c>
      <c r="Z41" s="60">
        <v>44032</v>
      </c>
      <c r="AA41" s="57">
        <v>5</v>
      </c>
      <c r="AB41" s="57">
        <v>90</v>
      </c>
      <c r="AC41" s="58">
        <f t="shared" si="46"/>
        <v>4.5</v>
      </c>
      <c r="AD41" s="153">
        <v>4.5745237292319301</v>
      </c>
      <c r="AE41" s="60">
        <v>44033</v>
      </c>
      <c r="AF41" s="57">
        <v>10</v>
      </c>
      <c r="AG41" s="57">
        <v>80</v>
      </c>
      <c r="AH41" s="58">
        <f t="shared" si="25"/>
        <v>8</v>
      </c>
      <c r="AI41" s="153">
        <v>8.4716950574778593</v>
      </c>
      <c r="AJ41" s="70">
        <f t="shared" si="26"/>
        <v>7.5</v>
      </c>
      <c r="AK41" s="70">
        <f t="shared" si="27"/>
        <v>85</v>
      </c>
      <c r="AL41" s="70">
        <f t="shared" si="28"/>
        <v>6.25</v>
      </c>
      <c r="AM41" s="70">
        <f t="shared" si="3"/>
        <v>6.5231093933548951</v>
      </c>
      <c r="AN41" s="40"/>
      <c r="AO41" s="40"/>
      <c r="AP41" s="40"/>
      <c r="AQ41" s="40"/>
      <c r="AR41" s="40"/>
      <c r="AS41" s="4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44">
        <f t="shared" si="4"/>
        <v>3.3333333333333335</v>
      </c>
      <c r="BE41" s="44">
        <f t="shared" si="5"/>
        <v>43.375</v>
      </c>
      <c r="BF41" s="44">
        <f t="shared" si="6"/>
        <v>3.1687500000000002</v>
      </c>
    </row>
    <row r="42" spans="1:58" ht="15.75" customHeight="1" x14ac:dyDescent="0.25">
      <c r="A42" s="71">
        <v>545</v>
      </c>
      <c r="B42" s="41" t="s">
        <v>85</v>
      </c>
      <c r="C42" s="42" t="s">
        <v>51</v>
      </c>
      <c r="D42" s="42" t="s">
        <v>75</v>
      </c>
      <c r="E42" s="43">
        <v>0</v>
      </c>
      <c r="F42" s="44">
        <v>0</v>
      </c>
      <c r="G42" s="44">
        <f t="shared" ref="G42:G53" si="84">E42*F42/100</f>
        <v>0</v>
      </c>
      <c r="H42" s="44">
        <v>7.8128142035258206</v>
      </c>
      <c r="I42" s="43">
        <v>0</v>
      </c>
      <c r="J42" s="44">
        <v>0</v>
      </c>
      <c r="K42" s="44">
        <f t="shared" ref="K42:K56" si="85">I42*J42/100</f>
        <v>0</v>
      </c>
      <c r="L42" s="44">
        <v>27.396314132853334</v>
      </c>
      <c r="M42" s="45">
        <f t="shared" ref="M42:P42" si="86">AVERAGE(E42,I42)</f>
        <v>0</v>
      </c>
      <c r="N42" s="45">
        <f t="shared" si="86"/>
        <v>0</v>
      </c>
      <c r="O42" s="45">
        <f t="shared" si="86"/>
        <v>0</v>
      </c>
      <c r="P42" s="45">
        <f t="shared" si="86"/>
        <v>17.604564168189576</v>
      </c>
      <c r="Q42" s="43">
        <v>0</v>
      </c>
      <c r="R42" s="44">
        <v>0</v>
      </c>
      <c r="S42" s="44">
        <f t="shared" si="49"/>
        <v>0</v>
      </c>
      <c r="T42" s="43">
        <v>0</v>
      </c>
      <c r="U42" s="46">
        <v>0</v>
      </c>
      <c r="V42" s="44">
        <f t="shared" si="66"/>
        <v>0</v>
      </c>
      <c r="W42" s="44">
        <f t="shared" ref="W42:Y42" si="87">AVERAGE(Q42,T42)</f>
        <v>0</v>
      </c>
      <c r="X42" s="44">
        <f t="shared" si="87"/>
        <v>0</v>
      </c>
      <c r="Y42" s="44">
        <f t="shared" si="87"/>
        <v>0</v>
      </c>
      <c r="Z42" s="56">
        <v>44022</v>
      </c>
      <c r="AA42" s="57">
        <v>1</v>
      </c>
      <c r="AB42" s="57">
        <v>10</v>
      </c>
      <c r="AC42" s="58">
        <f t="shared" si="46"/>
        <v>0.1</v>
      </c>
      <c r="AD42" s="154" t="s">
        <v>518</v>
      </c>
      <c r="AE42" s="59">
        <v>44018</v>
      </c>
      <c r="AF42" s="57">
        <v>2.5</v>
      </c>
      <c r="AG42" s="57">
        <v>15</v>
      </c>
      <c r="AH42" s="58">
        <f t="shared" si="25"/>
        <v>0.375</v>
      </c>
      <c r="AI42" s="153">
        <v>1.1478815462741652</v>
      </c>
      <c r="AJ42" s="70">
        <f t="shared" si="26"/>
        <v>1.75</v>
      </c>
      <c r="AK42" s="70">
        <f t="shared" si="27"/>
        <v>12.5</v>
      </c>
      <c r="AL42" s="70">
        <f t="shared" si="28"/>
        <v>0.23749999999999999</v>
      </c>
      <c r="AM42" s="70">
        <f t="shared" si="3"/>
        <v>1.1478815462741652</v>
      </c>
      <c r="AN42" s="40"/>
      <c r="AO42" s="40"/>
      <c r="AP42" s="40"/>
      <c r="AQ42" s="40"/>
      <c r="AR42" s="40"/>
      <c r="AS42" s="4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44">
        <f t="shared" si="4"/>
        <v>0.58333333333333337</v>
      </c>
      <c r="BE42" s="44">
        <f t="shared" si="5"/>
        <v>4.166666666666667</v>
      </c>
      <c r="BF42" s="44">
        <f t="shared" si="6"/>
        <v>7.9166666666666663E-2</v>
      </c>
    </row>
    <row r="43" spans="1:58" ht="15.75" customHeight="1" x14ac:dyDescent="0.25">
      <c r="A43" s="71">
        <v>549</v>
      </c>
      <c r="B43" s="41" t="s">
        <v>86</v>
      </c>
      <c r="C43" s="42" t="s">
        <v>51</v>
      </c>
      <c r="D43" s="42" t="s">
        <v>75</v>
      </c>
      <c r="E43" s="43">
        <v>5</v>
      </c>
      <c r="F43" s="44">
        <v>7</v>
      </c>
      <c r="G43" s="44">
        <f t="shared" si="84"/>
        <v>0.35</v>
      </c>
      <c r="H43" s="44">
        <v>13.028358722678048</v>
      </c>
      <c r="I43" s="43">
        <v>50</v>
      </c>
      <c r="J43" s="45">
        <v>44.3</v>
      </c>
      <c r="K43" s="44">
        <f t="shared" si="85"/>
        <v>22.15</v>
      </c>
      <c r="L43" s="44">
        <v>27.481566079911271</v>
      </c>
      <c r="M43" s="45">
        <f t="shared" ref="M43:P43" si="88">AVERAGE(E43,I43)</f>
        <v>27.5</v>
      </c>
      <c r="N43" s="45">
        <f t="shared" si="88"/>
        <v>25.65</v>
      </c>
      <c r="O43" s="45">
        <f t="shared" si="88"/>
        <v>11.25</v>
      </c>
      <c r="P43" s="45">
        <f t="shared" si="88"/>
        <v>20.254962401294659</v>
      </c>
      <c r="Q43" s="43">
        <v>60</v>
      </c>
      <c r="R43" s="45">
        <v>44.3</v>
      </c>
      <c r="S43" s="44">
        <f t="shared" si="49"/>
        <v>26.58</v>
      </c>
      <c r="T43" s="43">
        <v>25</v>
      </c>
      <c r="U43" s="46">
        <v>21</v>
      </c>
      <c r="V43" s="44">
        <f t="shared" si="66"/>
        <v>5.25</v>
      </c>
      <c r="W43" s="44">
        <f t="shared" ref="W43:Y43" si="89">AVERAGE(Q43,T43)</f>
        <v>42.5</v>
      </c>
      <c r="X43" s="44">
        <f t="shared" si="89"/>
        <v>32.65</v>
      </c>
      <c r="Y43" s="44">
        <f t="shared" si="89"/>
        <v>15.914999999999999</v>
      </c>
      <c r="Z43" s="56">
        <v>44019</v>
      </c>
      <c r="AA43" s="57">
        <v>0</v>
      </c>
      <c r="AB43" s="57">
        <v>0</v>
      </c>
      <c r="AC43" s="58">
        <f t="shared" si="46"/>
        <v>0</v>
      </c>
      <c r="AD43" s="153">
        <v>9.0203629818842472</v>
      </c>
      <c r="AE43" s="59">
        <v>44018</v>
      </c>
      <c r="AF43" s="57">
        <v>5</v>
      </c>
      <c r="AG43" s="57">
        <v>5</v>
      </c>
      <c r="AH43" s="58">
        <f t="shared" si="25"/>
        <v>0.25</v>
      </c>
      <c r="AI43" s="153">
        <v>3.6024899820711722</v>
      </c>
      <c r="AJ43" s="70">
        <f t="shared" si="26"/>
        <v>2.5</v>
      </c>
      <c r="AK43" s="70">
        <f t="shared" si="27"/>
        <v>2.5</v>
      </c>
      <c r="AL43" s="70">
        <f t="shared" si="28"/>
        <v>0.125</v>
      </c>
      <c r="AM43" s="70">
        <f t="shared" si="3"/>
        <v>6.3114264819777102</v>
      </c>
      <c r="AN43" s="40"/>
      <c r="AO43" s="40"/>
      <c r="AP43" s="40"/>
      <c r="AQ43" s="40"/>
      <c r="AR43" s="40"/>
      <c r="AS43" s="4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44">
        <f t="shared" si="4"/>
        <v>24.166666666666668</v>
      </c>
      <c r="BE43" s="44">
        <f t="shared" si="5"/>
        <v>20.266666666666666</v>
      </c>
      <c r="BF43" s="44">
        <f t="shared" si="6"/>
        <v>9.0966666666666658</v>
      </c>
    </row>
    <row r="44" spans="1:58" ht="15.75" customHeight="1" x14ac:dyDescent="0.25">
      <c r="A44" s="71">
        <v>550</v>
      </c>
      <c r="B44" s="41" t="s">
        <v>88</v>
      </c>
      <c r="C44" s="42" t="s">
        <v>51</v>
      </c>
      <c r="D44" s="42" t="s">
        <v>75</v>
      </c>
      <c r="E44" s="43">
        <v>0</v>
      </c>
      <c r="F44" s="44">
        <v>0</v>
      </c>
      <c r="G44" s="44">
        <f t="shared" si="84"/>
        <v>0</v>
      </c>
      <c r="H44" s="44">
        <v>9.6687258977353725</v>
      </c>
      <c r="I44" s="43">
        <v>5</v>
      </c>
      <c r="J44" s="44">
        <v>7</v>
      </c>
      <c r="K44" s="44">
        <f t="shared" si="85"/>
        <v>0.35</v>
      </c>
      <c r="L44" s="44">
        <v>12.688776649681591</v>
      </c>
      <c r="M44" s="45">
        <f t="shared" ref="M44:P44" si="90">AVERAGE(E44,I44)</f>
        <v>2.5</v>
      </c>
      <c r="N44" s="45">
        <f t="shared" si="90"/>
        <v>3.5</v>
      </c>
      <c r="O44" s="45">
        <f t="shared" si="90"/>
        <v>0.17499999999999999</v>
      </c>
      <c r="P44" s="45">
        <f t="shared" si="90"/>
        <v>11.178751273708482</v>
      </c>
      <c r="Q44" s="43">
        <v>10</v>
      </c>
      <c r="R44" s="44">
        <v>7</v>
      </c>
      <c r="S44" s="44">
        <f t="shared" si="49"/>
        <v>0.7</v>
      </c>
      <c r="T44" s="43">
        <v>25</v>
      </c>
      <c r="U44" s="50">
        <v>55.3</v>
      </c>
      <c r="V44" s="44">
        <f t="shared" si="66"/>
        <v>13.824999999999999</v>
      </c>
      <c r="W44" s="44">
        <f t="shared" ref="W44:Y44" si="91">AVERAGE(Q44,T44)</f>
        <v>17.5</v>
      </c>
      <c r="X44" s="44">
        <f t="shared" si="91"/>
        <v>31.15</v>
      </c>
      <c r="Y44" s="44">
        <f t="shared" si="91"/>
        <v>7.2624999999999993</v>
      </c>
      <c r="Z44" s="59">
        <v>44015</v>
      </c>
      <c r="AA44" s="57">
        <v>10</v>
      </c>
      <c r="AB44" s="57">
        <v>5</v>
      </c>
      <c r="AC44" s="58">
        <f t="shared" si="46"/>
        <v>0.5</v>
      </c>
      <c r="AD44" s="153">
        <v>1.7968493979864226</v>
      </c>
      <c r="AE44" s="59">
        <v>44017</v>
      </c>
      <c r="AF44" s="57">
        <v>15</v>
      </c>
      <c r="AG44" s="57">
        <v>30</v>
      </c>
      <c r="AH44" s="58">
        <f t="shared" si="25"/>
        <v>4.5</v>
      </c>
      <c r="AI44" s="153">
        <v>1.5212767221796382</v>
      </c>
      <c r="AJ44" s="70">
        <f t="shared" si="26"/>
        <v>12.5</v>
      </c>
      <c r="AK44" s="70">
        <f t="shared" si="27"/>
        <v>17.5</v>
      </c>
      <c r="AL44" s="70">
        <f t="shared" si="28"/>
        <v>2.5</v>
      </c>
      <c r="AM44" s="70">
        <f t="shared" si="3"/>
        <v>1.6590630600830303</v>
      </c>
      <c r="AN44" s="40"/>
      <c r="AO44" s="40"/>
      <c r="AP44" s="40"/>
      <c r="AQ44" s="40"/>
      <c r="AR44" s="40"/>
      <c r="AS44" s="4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44">
        <f t="shared" si="4"/>
        <v>10.833333333333334</v>
      </c>
      <c r="BE44" s="44">
        <f t="shared" si="5"/>
        <v>17.383333333333333</v>
      </c>
      <c r="BF44" s="44">
        <f t="shared" si="6"/>
        <v>3.3125</v>
      </c>
    </row>
    <row r="45" spans="1:58" ht="15.75" customHeight="1" x14ac:dyDescent="0.25">
      <c r="A45" s="71">
        <v>553</v>
      </c>
      <c r="B45" s="41" t="s">
        <v>89</v>
      </c>
      <c r="C45" s="42" t="s">
        <v>51</v>
      </c>
      <c r="D45" s="42" t="s">
        <v>65</v>
      </c>
      <c r="E45" s="43">
        <v>50</v>
      </c>
      <c r="F45" s="44">
        <v>79</v>
      </c>
      <c r="G45" s="44">
        <f t="shared" si="84"/>
        <v>39.5</v>
      </c>
      <c r="H45" s="44">
        <v>2.3757763975155277</v>
      </c>
      <c r="I45" s="43">
        <v>50</v>
      </c>
      <c r="J45" s="45">
        <v>44.3</v>
      </c>
      <c r="K45" s="44">
        <f t="shared" si="85"/>
        <v>22.15</v>
      </c>
      <c r="L45" s="44">
        <v>7.4729058932530084</v>
      </c>
      <c r="M45" s="45">
        <f t="shared" ref="M45:P45" si="92">AVERAGE(E45,I45)</f>
        <v>50</v>
      </c>
      <c r="N45" s="45">
        <f t="shared" si="92"/>
        <v>61.65</v>
      </c>
      <c r="O45" s="45">
        <f t="shared" si="92"/>
        <v>30.824999999999999</v>
      </c>
      <c r="P45" s="45">
        <f t="shared" si="92"/>
        <v>4.9243411453842683</v>
      </c>
      <c r="Q45" s="43">
        <v>20</v>
      </c>
      <c r="R45" s="44">
        <v>14</v>
      </c>
      <c r="S45" s="44">
        <f t="shared" si="49"/>
        <v>2.8</v>
      </c>
      <c r="T45" s="43">
        <v>10</v>
      </c>
      <c r="U45" s="46">
        <v>33</v>
      </c>
      <c r="V45" s="44">
        <f t="shared" si="66"/>
        <v>3.3</v>
      </c>
      <c r="W45" s="44">
        <f t="shared" ref="W45:Y45" si="93">AVERAGE(Q45,T45)</f>
        <v>15</v>
      </c>
      <c r="X45" s="44">
        <f t="shared" si="93"/>
        <v>23.5</v>
      </c>
      <c r="Y45" s="44">
        <f t="shared" si="93"/>
        <v>3.05</v>
      </c>
      <c r="Z45" s="60">
        <v>44015</v>
      </c>
      <c r="AA45" s="57">
        <v>5</v>
      </c>
      <c r="AB45" s="57">
        <v>5</v>
      </c>
      <c r="AC45" s="58">
        <f t="shared" si="46"/>
        <v>0.25</v>
      </c>
      <c r="AD45" s="154" t="s">
        <v>518</v>
      </c>
      <c r="AE45" s="59">
        <v>44018</v>
      </c>
      <c r="AF45" s="64">
        <v>0</v>
      </c>
      <c r="AG45" s="64">
        <v>0</v>
      </c>
      <c r="AH45" s="62">
        <f t="shared" si="25"/>
        <v>0</v>
      </c>
      <c r="AI45" s="154" t="s">
        <v>518</v>
      </c>
      <c r="AJ45" s="70">
        <f t="shared" si="26"/>
        <v>2.5</v>
      </c>
      <c r="AK45" s="70">
        <f t="shared" si="27"/>
        <v>2.5</v>
      </c>
      <c r="AL45" s="70">
        <f t="shared" si="28"/>
        <v>0.125</v>
      </c>
      <c r="AM45" s="70"/>
      <c r="AN45" s="40"/>
      <c r="AO45" s="40"/>
      <c r="AP45" s="40"/>
      <c r="AQ45" s="40"/>
      <c r="AR45" s="40"/>
      <c r="AS45" s="4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44">
        <f t="shared" si="4"/>
        <v>22.5</v>
      </c>
      <c r="BE45" s="44">
        <f t="shared" si="5"/>
        <v>29.216666666666669</v>
      </c>
      <c r="BF45" s="44">
        <f t="shared" si="6"/>
        <v>11.333333333333334</v>
      </c>
    </row>
    <row r="46" spans="1:58" ht="15.75" customHeight="1" x14ac:dyDescent="0.25">
      <c r="A46" s="71">
        <v>556</v>
      </c>
      <c r="B46" s="41" t="s">
        <v>90</v>
      </c>
      <c r="C46" s="42" t="s">
        <v>51</v>
      </c>
      <c r="D46" s="42" t="s">
        <v>65</v>
      </c>
      <c r="E46" s="43">
        <v>50</v>
      </c>
      <c r="F46" s="44">
        <v>14</v>
      </c>
      <c r="G46" s="44">
        <f t="shared" si="84"/>
        <v>7</v>
      </c>
      <c r="H46" s="44">
        <v>1.6561514195583598</v>
      </c>
      <c r="I46" s="43">
        <v>50</v>
      </c>
      <c r="J46" s="44">
        <v>66</v>
      </c>
      <c r="K46" s="44">
        <f t="shared" si="85"/>
        <v>33</v>
      </c>
      <c r="L46" s="44">
        <v>5.9071784251591621</v>
      </c>
      <c r="M46" s="45">
        <f t="shared" ref="M46:P46" si="94">AVERAGE(E46,I46)</f>
        <v>50</v>
      </c>
      <c r="N46" s="45">
        <f t="shared" si="94"/>
        <v>40</v>
      </c>
      <c r="O46" s="45">
        <f t="shared" si="94"/>
        <v>20</v>
      </c>
      <c r="P46" s="45">
        <f t="shared" si="94"/>
        <v>3.7816649223587611</v>
      </c>
      <c r="Q46" s="43">
        <v>100</v>
      </c>
      <c r="R46" s="44">
        <v>33</v>
      </c>
      <c r="S46" s="44">
        <f t="shared" si="49"/>
        <v>33</v>
      </c>
      <c r="T46" s="43">
        <v>20</v>
      </c>
      <c r="U46" s="46">
        <v>33</v>
      </c>
      <c r="V46" s="44">
        <f t="shared" si="66"/>
        <v>6.6</v>
      </c>
      <c r="W46" s="44">
        <f t="shared" ref="W46:Y46" si="95">AVERAGE(Q46,T46)</f>
        <v>60</v>
      </c>
      <c r="X46" s="44">
        <f t="shared" si="95"/>
        <v>33</v>
      </c>
      <c r="Y46" s="44">
        <f t="shared" si="95"/>
        <v>19.8</v>
      </c>
      <c r="Z46" s="60">
        <v>44015</v>
      </c>
      <c r="AA46" s="57">
        <v>20</v>
      </c>
      <c r="AB46" s="57">
        <v>60</v>
      </c>
      <c r="AC46" s="58">
        <f t="shared" si="46"/>
        <v>12</v>
      </c>
      <c r="AD46" s="153">
        <v>12.050031720096289</v>
      </c>
      <c r="AE46" s="59">
        <v>44015</v>
      </c>
      <c r="AF46" s="57">
        <v>1</v>
      </c>
      <c r="AG46" s="57">
        <v>5</v>
      </c>
      <c r="AH46" s="58">
        <f t="shared" si="25"/>
        <v>0.05</v>
      </c>
      <c r="AI46" s="128" t="s">
        <v>519</v>
      </c>
      <c r="AJ46" s="70">
        <f t="shared" si="26"/>
        <v>10.5</v>
      </c>
      <c r="AK46" s="70">
        <f t="shared" si="27"/>
        <v>32.5</v>
      </c>
      <c r="AL46" s="70">
        <f t="shared" si="28"/>
        <v>6.0250000000000004</v>
      </c>
      <c r="AM46" s="70">
        <f t="shared" si="3"/>
        <v>12.050031720096289</v>
      </c>
      <c r="AN46" s="40"/>
      <c r="AO46" s="40"/>
      <c r="AP46" s="40"/>
      <c r="AQ46" s="40"/>
      <c r="AR46" s="40"/>
      <c r="AS46" s="4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44">
        <f t="shared" si="4"/>
        <v>40.166666666666664</v>
      </c>
      <c r="BE46" s="44">
        <f t="shared" si="5"/>
        <v>35.166666666666664</v>
      </c>
      <c r="BF46" s="44">
        <f t="shared" si="6"/>
        <v>15.274999999999999</v>
      </c>
    </row>
    <row r="47" spans="1:58" ht="15.75" customHeight="1" x14ac:dyDescent="0.25">
      <c r="A47" s="71">
        <v>559</v>
      </c>
      <c r="B47" s="41" t="s">
        <v>92</v>
      </c>
      <c r="C47" s="42" t="s">
        <v>51</v>
      </c>
      <c r="D47" s="42" t="s">
        <v>65</v>
      </c>
      <c r="E47" s="43">
        <v>50</v>
      </c>
      <c r="F47" s="44">
        <v>66</v>
      </c>
      <c r="G47" s="44">
        <f t="shared" si="84"/>
        <v>33</v>
      </c>
      <c r="H47" s="44">
        <v>2.0206489675516224</v>
      </c>
      <c r="I47" s="43">
        <v>20</v>
      </c>
      <c r="J47" s="44">
        <v>10.5</v>
      </c>
      <c r="K47" s="44">
        <f t="shared" si="85"/>
        <v>2.1</v>
      </c>
      <c r="L47" s="44">
        <v>24.130561684372527</v>
      </c>
      <c r="M47" s="45">
        <f t="shared" ref="M47:P47" si="96">AVERAGE(E47,I47)</f>
        <v>35</v>
      </c>
      <c r="N47" s="45">
        <f t="shared" si="96"/>
        <v>38.25</v>
      </c>
      <c r="O47" s="45">
        <f t="shared" si="96"/>
        <v>17.55</v>
      </c>
      <c r="P47" s="45">
        <f t="shared" si="96"/>
        <v>13.075605325962075</v>
      </c>
      <c r="Q47" s="43">
        <v>10</v>
      </c>
      <c r="R47" s="44">
        <v>7</v>
      </c>
      <c r="S47" s="44">
        <f t="shared" si="49"/>
        <v>0.7</v>
      </c>
      <c r="T47" s="43">
        <v>25</v>
      </c>
      <c r="U47" s="46">
        <v>21</v>
      </c>
      <c r="V47" s="44">
        <f t="shared" si="66"/>
        <v>5.25</v>
      </c>
      <c r="W47" s="44">
        <f t="shared" ref="W47:Y47" si="97">AVERAGE(Q47,T47)</f>
        <v>17.5</v>
      </c>
      <c r="X47" s="44">
        <f t="shared" si="97"/>
        <v>14</v>
      </c>
      <c r="Y47" s="44">
        <f t="shared" si="97"/>
        <v>2.9750000000000001</v>
      </c>
      <c r="Z47" s="60">
        <v>44015</v>
      </c>
      <c r="AA47" s="57">
        <v>10</v>
      </c>
      <c r="AB47" s="57">
        <v>5</v>
      </c>
      <c r="AC47" s="58">
        <f t="shared" si="46"/>
        <v>0.5</v>
      </c>
      <c r="AD47" s="153">
        <v>15.283464136016363</v>
      </c>
      <c r="AE47" s="59">
        <v>44018</v>
      </c>
      <c r="AF47" s="57">
        <v>30</v>
      </c>
      <c r="AG47" s="57">
        <v>60</v>
      </c>
      <c r="AH47" s="58">
        <f t="shared" si="25"/>
        <v>18</v>
      </c>
      <c r="AI47" s="153">
        <v>1.2863816583531629</v>
      </c>
      <c r="AJ47" s="70">
        <f t="shared" si="26"/>
        <v>20</v>
      </c>
      <c r="AK47" s="70">
        <f t="shared" si="27"/>
        <v>32.5</v>
      </c>
      <c r="AL47" s="70">
        <f t="shared" si="28"/>
        <v>9.25</v>
      </c>
      <c r="AM47" s="70">
        <f t="shared" si="3"/>
        <v>8.2849228971847637</v>
      </c>
      <c r="AN47" s="40"/>
      <c r="AO47" s="40"/>
      <c r="AP47" s="40"/>
      <c r="AQ47" s="40"/>
      <c r="AR47" s="40"/>
      <c r="AS47" s="4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44">
        <f t="shared" si="4"/>
        <v>24.166666666666668</v>
      </c>
      <c r="BE47" s="44">
        <f t="shared" si="5"/>
        <v>28.25</v>
      </c>
      <c r="BF47" s="44">
        <f t="shared" si="6"/>
        <v>9.9250000000000007</v>
      </c>
    </row>
    <row r="48" spans="1:58" ht="15.75" customHeight="1" x14ac:dyDescent="0.25">
      <c r="A48" s="71">
        <v>562</v>
      </c>
      <c r="B48" s="41" t="s">
        <v>93</v>
      </c>
      <c r="C48" s="42" t="s">
        <v>51</v>
      </c>
      <c r="D48" s="42" t="s">
        <v>65</v>
      </c>
      <c r="E48" s="43">
        <v>0</v>
      </c>
      <c r="F48" s="44">
        <v>0</v>
      </c>
      <c r="G48" s="44">
        <f t="shared" si="84"/>
        <v>0</v>
      </c>
      <c r="H48" s="44">
        <v>18.002393685438054</v>
      </c>
      <c r="I48" s="43">
        <v>30</v>
      </c>
      <c r="J48" s="45">
        <v>44.3</v>
      </c>
      <c r="K48" s="44">
        <f t="shared" si="85"/>
        <v>13.29</v>
      </c>
      <c r="L48" s="44">
        <v>20.563064327736139</v>
      </c>
      <c r="M48" s="45">
        <f t="shared" ref="M48:P48" si="98">AVERAGE(E48,I48)</f>
        <v>15</v>
      </c>
      <c r="N48" s="45">
        <f t="shared" si="98"/>
        <v>22.15</v>
      </c>
      <c r="O48" s="45">
        <f t="shared" si="98"/>
        <v>6.6449999999999996</v>
      </c>
      <c r="P48" s="45">
        <f t="shared" si="98"/>
        <v>19.282729006587097</v>
      </c>
      <c r="Q48" s="43">
        <v>10</v>
      </c>
      <c r="R48" s="44">
        <v>7</v>
      </c>
      <c r="S48" s="44">
        <f t="shared" si="49"/>
        <v>0.7</v>
      </c>
      <c r="T48" s="43">
        <v>5</v>
      </c>
      <c r="U48" s="46">
        <v>14</v>
      </c>
      <c r="V48" s="44">
        <f t="shared" si="66"/>
        <v>0.7</v>
      </c>
      <c r="W48" s="44">
        <f t="shared" ref="W48:Y48" si="99">AVERAGE(Q48,T48)</f>
        <v>7.5</v>
      </c>
      <c r="X48" s="44">
        <f t="shared" si="99"/>
        <v>10.5</v>
      </c>
      <c r="Y48" s="44">
        <f t="shared" si="99"/>
        <v>0.7</v>
      </c>
      <c r="Z48" s="56">
        <v>44018</v>
      </c>
      <c r="AA48" s="57">
        <v>2.5</v>
      </c>
      <c r="AB48" s="57">
        <v>10</v>
      </c>
      <c r="AC48" s="58">
        <f t="shared" si="46"/>
        <v>0.25</v>
      </c>
      <c r="AD48" s="153">
        <v>11.426331722278269</v>
      </c>
      <c r="AE48" s="59">
        <v>44015</v>
      </c>
      <c r="AF48" s="57">
        <v>1</v>
      </c>
      <c r="AG48" s="57">
        <v>5</v>
      </c>
      <c r="AH48" s="58">
        <f t="shared" si="25"/>
        <v>0.05</v>
      </c>
      <c r="AI48" s="153">
        <v>5.66311458785641</v>
      </c>
      <c r="AJ48" s="70">
        <f t="shared" si="26"/>
        <v>1.75</v>
      </c>
      <c r="AK48" s="70">
        <f t="shared" si="27"/>
        <v>7.5</v>
      </c>
      <c r="AL48" s="70">
        <f t="shared" si="28"/>
        <v>0.15</v>
      </c>
      <c r="AM48" s="70">
        <f t="shared" si="3"/>
        <v>8.5447231550673397</v>
      </c>
      <c r="AN48" s="40"/>
      <c r="AO48" s="40"/>
      <c r="AP48" s="40"/>
      <c r="AQ48" s="40"/>
      <c r="AR48" s="40"/>
      <c r="AS48" s="4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44">
        <f t="shared" si="4"/>
        <v>8.0833333333333339</v>
      </c>
      <c r="BE48" s="44">
        <f t="shared" si="5"/>
        <v>13.383333333333333</v>
      </c>
      <c r="BF48" s="44">
        <f t="shared" si="6"/>
        <v>2.4983333333333331</v>
      </c>
    </row>
    <row r="49" spans="1:58" ht="15.75" customHeight="1" x14ac:dyDescent="0.25">
      <c r="A49" s="71">
        <v>564</v>
      </c>
      <c r="B49" s="41" t="s">
        <v>94</v>
      </c>
      <c r="C49" s="42" t="s">
        <v>51</v>
      </c>
      <c r="D49" s="42" t="s">
        <v>65</v>
      </c>
      <c r="E49" s="43">
        <v>90</v>
      </c>
      <c r="F49" s="44">
        <v>84.5</v>
      </c>
      <c r="G49" s="44">
        <f t="shared" si="84"/>
        <v>76.05</v>
      </c>
      <c r="H49" s="44">
        <v>14.361522415411489</v>
      </c>
      <c r="I49" s="43">
        <v>70</v>
      </c>
      <c r="J49" s="44">
        <v>90</v>
      </c>
      <c r="K49" s="44">
        <f t="shared" si="85"/>
        <v>63</v>
      </c>
      <c r="L49" s="44">
        <v>15.592683540965762</v>
      </c>
      <c r="M49" s="45">
        <f t="shared" ref="M49:P49" si="100">AVERAGE(E49,I49)</f>
        <v>80</v>
      </c>
      <c r="N49" s="45">
        <f t="shared" si="100"/>
        <v>87.25</v>
      </c>
      <c r="O49" s="45">
        <f t="shared" si="100"/>
        <v>69.525000000000006</v>
      </c>
      <c r="P49" s="45">
        <f t="shared" si="100"/>
        <v>14.977102978188626</v>
      </c>
      <c r="Q49" s="43">
        <v>100</v>
      </c>
      <c r="R49" s="44">
        <v>14</v>
      </c>
      <c r="S49" s="44">
        <f t="shared" si="49"/>
        <v>14</v>
      </c>
      <c r="T49" s="43">
        <v>50</v>
      </c>
      <c r="U49" s="50">
        <v>44.3</v>
      </c>
      <c r="V49" s="44">
        <f t="shared" si="66"/>
        <v>22.15</v>
      </c>
      <c r="W49" s="44">
        <f t="shared" ref="W49:Y49" si="101">AVERAGE(Q49,T49)</f>
        <v>75</v>
      </c>
      <c r="X49" s="44">
        <f t="shared" si="101"/>
        <v>29.15</v>
      </c>
      <c r="Y49" s="44">
        <f t="shared" si="101"/>
        <v>18.074999999999999</v>
      </c>
      <c r="Z49" s="60">
        <v>44015</v>
      </c>
      <c r="AA49" s="57">
        <v>10</v>
      </c>
      <c r="AB49" s="57">
        <v>80</v>
      </c>
      <c r="AC49" s="58">
        <f t="shared" si="46"/>
        <v>8</v>
      </c>
      <c r="AD49" s="153">
        <v>7.02</v>
      </c>
      <c r="AE49" s="60">
        <v>44014</v>
      </c>
      <c r="AF49" s="57">
        <v>5</v>
      </c>
      <c r="AG49" s="57">
        <v>5</v>
      </c>
      <c r="AH49" s="58">
        <f t="shared" si="25"/>
        <v>0.25</v>
      </c>
      <c r="AI49" s="153">
        <v>0.95</v>
      </c>
      <c r="AJ49" s="70">
        <f t="shared" si="26"/>
        <v>7.5</v>
      </c>
      <c r="AK49" s="70">
        <f t="shared" si="27"/>
        <v>42.5</v>
      </c>
      <c r="AL49" s="70">
        <f t="shared" si="28"/>
        <v>4.125</v>
      </c>
      <c r="AM49" s="70">
        <f t="shared" si="3"/>
        <v>3.9849999999999999</v>
      </c>
      <c r="AN49" s="40"/>
      <c r="AO49" s="40"/>
      <c r="AP49" s="40"/>
      <c r="AQ49" s="40"/>
      <c r="AR49" s="40"/>
      <c r="AS49" s="4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44">
        <f t="shared" si="4"/>
        <v>54.166666666666664</v>
      </c>
      <c r="BE49" s="44">
        <f t="shared" si="5"/>
        <v>52.966666666666669</v>
      </c>
      <c r="BF49" s="44">
        <f t="shared" si="6"/>
        <v>30.575000000000003</v>
      </c>
    </row>
    <row r="50" spans="1:58" ht="15.75" customHeight="1" x14ac:dyDescent="0.25">
      <c r="A50" s="71">
        <v>567</v>
      </c>
      <c r="B50" s="41" t="s">
        <v>96</v>
      </c>
      <c r="C50" s="42" t="s">
        <v>51</v>
      </c>
      <c r="D50" s="42" t="s">
        <v>65</v>
      </c>
      <c r="E50" s="43">
        <v>50</v>
      </c>
      <c r="F50" s="45">
        <v>55.3</v>
      </c>
      <c r="G50" s="44">
        <f t="shared" si="84"/>
        <v>27.65</v>
      </c>
      <c r="H50" s="44">
        <v>9.9072412923571651</v>
      </c>
      <c r="I50" s="43">
        <v>0</v>
      </c>
      <c r="J50" s="44">
        <v>0</v>
      </c>
      <c r="K50" s="44">
        <f t="shared" si="85"/>
        <v>0</v>
      </c>
      <c r="L50" s="44">
        <v>25.710496335546864</v>
      </c>
      <c r="M50" s="45">
        <f t="shared" ref="M50:P50" si="102">AVERAGE(E50,I50)</f>
        <v>25</v>
      </c>
      <c r="N50" s="45">
        <f t="shared" si="102"/>
        <v>27.65</v>
      </c>
      <c r="O50" s="45">
        <f t="shared" si="102"/>
        <v>13.824999999999999</v>
      </c>
      <c r="P50" s="45">
        <f t="shared" si="102"/>
        <v>17.808868813952014</v>
      </c>
      <c r="Q50" s="43">
        <v>5</v>
      </c>
      <c r="R50" s="44">
        <v>3.5</v>
      </c>
      <c r="S50" s="44">
        <f t="shared" si="49"/>
        <v>0.17499999999999999</v>
      </c>
      <c r="T50" s="43">
        <v>60</v>
      </c>
      <c r="U50" s="50">
        <v>55.3</v>
      </c>
      <c r="V50" s="44">
        <f t="shared" si="66"/>
        <v>33.18</v>
      </c>
      <c r="W50" s="44">
        <f t="shared" ref="W50:Y50" si="103">AVERAGE(Q50,T50)</f>
        <v>32.5</v>
      </c>
      <c r="X50" s="44">
        <f t="shared" si="103"/>
        <v>29.4</v>
      </c>
      <c r="Y50" s="44">
        <f t="shared" si="103"/>
        <v>16.677499999999998</v>
      </c>
      <c r="Z50" s="59">
        <v>44015</v>
      </c>
      <c r="AA50" s="57">
        <v>0</v>
      </c>
      <c r="AB50" s="57">
        <v>0</v>
      </c>
      <c r="AC50" s="58">
        <f t="shared" si="46"/>
        <v>0</v>
      </c>
      <c r="AD50" s="153">
        <v>3.8856801830059622</v>
      </c>
      <c r="AE50" s="59">
        <v>44019</v>
      </c>
      <c r="AF50" s="57">
        <v>5</v>
      </c>
      <c r="AG50" s="57">
        <v>30</v>
      </c>
      <c r="AH50" s="58">
        <f t="shared" si="25"/>
        <v>1.5</v>
      </c>
      <c r="AI50" s="153">
        <v>4.3195201726203161</v>
      </c>
      <c r="AJ50" s="70">
        <f t="shared" si="26"/>
        <v>2.5</v>
      </c>
      <c r="AK50" s="70">
        <f t="shared" si="27"/>
        <v>15</v>
      </c>
      <c r="AL50" s="70">
        <f t="shared" si="28"/>
        <v>0.75</v>
      </c>
      <c r="AM50" s="70">
        <f t="shared" si="3"/>
        <v>4.1026001778131391</v>
      </c>
      <c r="AN50" s="40"/>
      <c r="AO50" s="40"/>
      <c r="AP50" s="40"/>
      <c r="AQ50" s="40"/>
      <c r="AR50" s="40"/>
      <c r="AS50" s="4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44">
        <f t="shared" si="4"/>
        <v>20</v>
      </c>
      <c r="BE50" s="44">
        <f t="shared" si="5"/>
        <v>24.016666666666666</v>
      </c>
      <c r="BF50" s="44">
        <f t="shared" si="6"/>
        <v>10.417499999999999</v>
      </c>
    </row>
    <row r="51" spans="1:58" ht="15.75" customHeight="1" x14ac:dyDescent="0.25">
      <c r="A51" s="71">
        <v>572</v>
      </c>
      <c r="B51" s="41" t="s">
        <v>99</v>
      </c>
      <c r="C51" s="42" t="s">
        <v>51</v>
      </c>
      <c r="D51" s="42" t="s">
        <v>75</v>
      </c>
      <c r="E51" s="43">
        <v>5</v>
      </c>
      <c r="F51" s="44">
        <v>66</v>
      </c>
      <c r="G51" s="44">
        <f t="shared" si="84"/>
        <v>3.3</v>
      </c>
      <c r="H51" s="44">
        <v>5.7181192485039656</v>
      </c>
      <c r="I51" s="43">
        <v>5</v>
      </c>
      <c r="J51" s="44">
        <v>7</v>
      </c>
      <c r="K51" s="44">
        <f t="shared" si="85"/>
        <v>0.35</v>
      </c>
      <c r="L51" s="44">
        <v>8.130938321929591</v>
      </c>
      <c r="M51" s="45">
        <f t="shared" ref="M51:P51" si="104">AVERAGE(E51,I51)</f>
        <v>5</v>
      </c>
      <c r="N51" s="45">
        <f t="shared" si="104"/>
        <v>36.5</v>
      </c>
      <c r="O51" s="45">
        <f t="shared" si="104"/>
        <v>1.825</v>
      </c>
      <c r="P51" s="45">
        <f t="shared" si="104"/>
        <v>6.9245287852167783</v>
      </c>
      <c r="Q51" s="43">
        <v>5</v>
      </c>
      <c r="R51" s="44">
        <v>14</v>
      </c>
      <c r="S51" s="44">
        <f t="shared" si="49"/>
        <v>0.7</v>
      </c>
      <c r="T51" s="43">
        <v>5</v>
      </c>
      <c r="U51" s="46">
        <v>3.5</v>
      </c>
      <c r="V51" s="44">
        <f t="shared" si="66"/>
        <v>0.17499999999999999</v>
      </c>
      <c r="W51" s="44">
        <f t="shared" ref="W51:Y51" si="105">AVERAGE(Q51,T51)</f>
        <v>5</v>
      </c>
      <c r="X51" s="44">
        <f t="shared" si="105"/>
        <v>8.75</v>
      </c>
      <c r="Y51" s="44">
        <f t="shared" si="105"/>
        <v>0.4375</v>
      </c>
      <c r="Z51" s="56">
        <v>44018</v>
      </c>
      <c r="AA51" s="57">
        <v>5</v>
      </c>
      <c r="AB51" s="57">
        <v>70</v>
      </c>
      <c r="AC51" s="58">
        <f t="shared" si="46"/>
        <v>3.5</v>
      </c>
      <c r="AD51" s="153">
        <v>4.2552893179207718</v>
      </c>
      <c r="AE51" s="59">
        <v>44017</v>
      </c>
      <c r="AF51" s="57">
        <v>0</v>
      </c>
      <c r="AG51" s="57">
        <v>0</v>
      </c>
      <c r="AH51" s="58">
        <f t="shared" si="25"/>
        <v>0</v>
      </c>
      <c r="AI51" s="153">
        <v>1.4506236290693337</v>
      </c>
      <c r="AJ51" s="70">
        <f t="shared" si="26"/>
        <v>2.5</v>
      </c>
      <c r="AK51" s="70">
        <f t="shared" si="27"/>
        <v>35</v>
      </c>
      <c r="AL51" s="70">
        <f t="shared" si="28"/>
        <v>1.75</v>
      </c>
      <c r="AM51" s="70">
        <f t="shared" si="3"/>
        <v>2.8529564734950528</v>
      </c>
      <c r="AN51" s="40"/>
      <c r="AO51" s="40"/>
      <c r="AP51" s="40"/>
      <c r="AQ51" s="40"/>
      <c r="AR51" s="40"/>
      <c r="AS51" s="4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44">
        <f t="shared" si="4"/>
        <v>4.166666666666667</v>
      </c>
      <c r="BE51" s="44">
        <f t="shared" si="5"/>
        <v>26.75</v>
      </c>
      <c r="BF51" s="44">
        <f t="shared" si="6"/>
        <v>1.3374999999999997</v>
      </c>
    </row>
    <row r="52" spans="1:58" ht="15.75" customHeight="1" x14ac:dyDescent="0.25">
      <c r="A52" s="71">
        <v>574</v>
      </c>
      <c r="B52" s="41" t="s">
        <v>100</v>
      </c>
      <c r="C52" s="42" t="s">
        <v>51</v>
      </c>
      <c r="D52" s="42" t="s">
        <v>75</v>
      </c>
      <c r="E52" s="43">
        <v>0</v>
      </c>
      <c r="F52" s="44">
        <v>0</v>
      </c>
      <c r="G52" s="44">
        <f t="shared" si="84"/>
        <v>0</v>
      </c>
      <c r="H52" s="44">
        <v>8.0013462836255815</v>
      </c>
      <c r="I52" s="43">
        <v>10</v>
      </c>
      <c r="J52" s="44">
        <v>14</v>
      </c>
      <c r="K52" s="44">
        <f t="shared" si="85"/>
        <v>1.4</v>
      </c>
      <c r="L52" s="44">
        <v>14.048501301504668</v>
      </c>
      <c r="M52" s="45">
        <f t="shared" ref="M52:P52" si="106">AVERAGE(E52,I52)</f>
        <v>5</v>
      </c>
      <c r="N52" s="45">
        <f t="shared" si="106"/>
        <v>7</v>
      </c>
      <c r="O52" s="45">
        <f t="shared" si="106"/>
        <v>0.7</v>
      </c>
      <c r="P52" s="45">
        <f t="shared" si="106"/>
        <v>11.024923792565126</v>
      </c>
      <c r="Q52" s="43">
        <v>40</v>
      </c>
      <c r="R52" s="44">
        <v>33</v>
      </c>
      <c r="S52" s="44">
        <f t="shared" si="49"/>
        <v>13.2</v>
      </c>
      <c r="T52" s="43">
        <v>15</v>
      </c>
      <c r="U52" s="46">
        <v>21</v>
      </c>
      <c r="V52" s="44">
        <f t="shared" si="66"/>
        <v>3.15</v>
      </c>
      <c r="W52" s="44">
        <f t="shared" ref="W52:Y52" si="107">AVERAGE(Q52,T52)</f>
        <v>27.5</v>
      </c>
      <c r="X52" s="44">
        <f t="shared" si="107"/>
        <v>27</v>
      </c>
      <c r="Y52" s="44">
        <f t="shared" si="107"/>
        <v>8.1749999999999989</v>
      </c>
      <c r="Z52" s="60">
        <v>44019</v>
      </c>
      <c r="AA52" s="57">
        <v>2.5</v>
      </c>
      <c r="AB52" s="57">
        <v>5</v>
      </c>
      <c r="AC52" s="58">
        <f t="shared" si="46"/>
        <v>0.125</v>
      </c>
      <c r="AD52" s="153">
        <v>2.9772410563457745</v>
      </c>
      <c r="AE52" s="59">
        <v>44019</v>
      </c>
      <c r="AF52" s="57">
        <v>0</v>
      </c>
      <c r="AG52" s="57">
        <v>0</v>
      </c>
      <c r="AH52" s="58">
        <f t="shared" si="25"/>
        <v>0</v>
      </c>
      <c r="AI52" s="153">
        <v>2.4935627733960879</v>
      </c>
      <c r="AJ52" s="70">
        <f t="shared" si="26"/>
        <v>1.25</v>
      </c>
      <c r="AK52" s="70">
        <f t="shared" si="27"/>
        <v>2.5</v>
      </c>
      <c r="AL52" s="70">
        <f t="shared" si="28"/>
        <v>6.25E-2</v>
      </c>
      <c r="AM52" s="70">
        <f t="shared" si="3"/>
        <v>2.7354019148709314</v>
      </c>
      <c r="AN52" s="40"/>
      <c r="AO52" s="40"/>
      <c r="AP52" s="40"/>
      <c r="AQ52" s="40"/>
      <c r="AR52" s="40"/>
      <c r="AS52" s="4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44">
        <f t="shared" si="4"/>
        <v>11.25</v>
      </c>
      <c r="BE52" s="44">
        <f t="shared" si="5"/>
        <v>12.166666666666666</v>
      </c>
      <c r="BF52" s="44">
        <f t="shared" si="6"/>
        <v>2.9791666666666665</v>
      </c>
    </row>
    <row r="53" spans="1:58" ht="15.75" customHeight="1" x14ac:dyDescent="0.25">
      <c r="A53" s="71">
        <v>575</v>
      </c>
      <c r="B53" s="41" t="s">
        <v>101</v>
      </c>
      <c r="C53" s="42" t="s">
        <v>51</v>
      </c>
      <c r="D53" s="42" t="s">
        <v>75</v>
      </c>
      <c r="E53" s="43">
        <v>70</v>
      </c>
      <c r="F53" s="44">
        <v>79</v>
      </c>
      <c r="G53" s="44">
        <f t="shared" si="84"/>
        <v>55.3</v>
      </c>
      <c r="H53" s="44">
        <v>4.8081879705510637</v>
      </c>
      <c r="I53" s="43">
        <v>0</v>
      </c>
      <c r="J53" s="44">
        <v>0</v>
      </c>
      <c r="K53" s="44">
        <f t="shared" si="85"/>
        <v>0</v>
      </c>
      <c r="L53" s="44">
        <v>12.670251310007574</v>
      </c>
      <c r="M53" s="45">
        <f t="shared" ref="M53:P53" si="108">AVERAGE(E53,I53)</f>
        <v>35</v>
      </c>
      <c r="N53" s="45">
        <f t="shared" si="108"/>
        <v>39.5</v>
      </c>
      <c r="O53" s="45">
        <f t="shared" si="108"/>
        <v>27.65</v>
      </c>
      <c r="P53" s="45">
        <f t="shared" si="108"/>
        <v>8.7392196402793196</v>
      </c>
      <c r="Q53" s="43">
        <v>5</v>
      </c>
      <c r="R53" s="44">
        <v>3.5</v>
      </c>
      <c r="S53" s="44">
        <f t="shared" si="49"/>
        <v>0.17499999999999999</v>
      </c>
      <c r="T53" s="43">
        <v>30</v>
      </c>
      <c r="U53" s="46">
        <v>17.5</v>
      </c>
      <c r="V53" s="44">
        <f t="shared" si="66"/>
        <v>5.25</v>
      </c>
      <c r="W53" s="44">
        <f t="shared" ref="W53:Y53" si="109">AVERAGE(Q53,T53)</f>
        <v>17.5</v>
      </c>
      <c r="X53" s="44">
        <f t="shared" si="109"/>
        <v>10.5</v>
      </c>
      <c r="Y53" s="44">
        <f t="shared" si="109"/>
        <v>2.7124999999999999</v>
      </c>
      <c r="Z53" s="60">
        <v>44015</v>
      </c>
      <c r="AA53" s="57">
        <v>2.5</v>
      </c>
      <c r="AB53" s="57">
        <v>7.5</v>
      </c>
      <c r="AC53" s="58">
        <f t="shared" si="46"/>
        <v>0.1875</v>
      </c>
      <c r="AD53" s="153">
        <v>3.6902680900468341</v>
      </c>
      <c r="AE53" s="59">
        <v>44016</v>
      </c>
      <c r="AF53" s="57">
        <v>0</v>
      </c>
      <c r="AG53" s="57">
        <v>0</v>
      </c>
      <c r="AH53" s="58">
        <f t="shared" si="25"/>
        <v>0</v>
      </c>
      <c r="AI53" s="153">
        <v>4.42</v>
      </c>
      <c r="AJ53" s="70">
        <f t="shared" si="26"/>
        <v>1.25</v>
      </c>
      <c r="AK53" s="70">
        <f t="shared" si="27"/>
        <v>3.75</v>
      </c>
      <c r="AL53" s="70">
        <f t="shared" si="28"/>
        <v>9.375E-2</v>
      </c>
      <c r="AM53" s="70">
        <f t="shared" si="3"/>
        <v>4.0551340450234168</v>
      </c>
      <c r="AN53" s="40"/>
      <c r="AO53" s="40"/>
      <c r="AP53" s="40"/>
      <c r="AQ53" s="40"/>
      <c r="AR53" s="40"/>
      <c r="AS53" s="4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44">
        <f t="shared" si="4"/>
        <v>17.916666666666668</v>
      </c>
      <c r="BE53" s="44">
        <f t="shared" si="5"/>
        <v>17.916666666666668</v>
      </c>
      <c r="BF53" s="44">
        <f t="shared" si="6"/>
        <v>10.152083333333332</v>
      </c>
    </row>
    <row r="54" spans="1:58" ht="15.75" customHeight="1" x14ac:dyDescent="0.25">
      <c r="A54" s="71">
        <v>578</v>
      </c>
      <c r="B54" s="41" t="s">
        <v>103</v>
      </c>
      <c r="C54" s="42" t="s">
        <v>51</v>
      </c>
      <c r="D54" s="42" t="s">
        <v>104</v>
      </c>
      <c r="E54" s="43">
        <v>0</v>
      </c>
      <c r="F54" s="44"/>
      <c r="G54" s="44"/>
      <c r="H54" s="44"/>
      <c r="I54" s="43">
        <v>0</v>
      </c>
      <c r="J54" s="44">
        <v>0</v>
      </c>
      <c r="K54" s="44">
        <f t="shared" si="85"/>
        <v>0</v>
      </c>
      <c r="L54" s="44">
        <v>3.8476959019722057</v>
      </c>
      <c r="M54" s="45">
        <f t="shared" ref="M54:P54" si="110">AVERAGE(E54,I54)</f>
        <v>0</v>
      </c>
      <c r="N54" s="45">
        <f t="shared" si="110"/>
        <v>0</v>
      </c>
      <c r="O54" s="45">
        <f t="shared" si="110"/>
        <v>0</v>
      </c>
      <c r="P54" s="45">
        <f t="shared" si="110"/>
        <v>3.8476959019722057</v>
      </c>
      <c r="Q54" s="43">
        <v>5</v>
      </c>
      <c r="R54" s="44">
        <v>3.5</v>
      </c>
      <c r="S54" s="44">
        <f t="shared" si="49"/>
        <v>0.17499999999999999</v>
      </c>
      <c r="T54" s="43">
        <v>5</v>
      </c>
      <c r="U54" s="46">
        <v>3.5</v>
      </c>
      <c r="V54" s="44">
        <f t="shared" si="66"/>
        <v>0.17499999999999999</v>
      </c>
      <c r="W54" s="44">
        <f t="shared" ref="W54:Y54" si="111">AVERAGE(Q54,T54)</f>
        <v>5</v>
      </c>
      <c r="X54" s="44">
        <f t="shared" si="111"/>
        <v>3.5</v>
      </c>
      <c r="Y54" s="44">
        <f t="shared" si="111"/>
        <v>0.17499999999999999</v>
      </c>
      <c r="Z54" s="60" t="s">
        <v>379</v>
      </c>
      <c r="AA54" s="57" t="s">
        <v>379</v>
      </c>
      <c r="AB54" s="57" t="s">
        <v>379</v>
      </c>
      <c r="AC54" s="58" t="s">
        <v>379</v>
      </c>
      <c r="AD54" s="154"/>
      <c r="AE54" s="59">
        <v>44018</v>
      </c>
      <c r="AF54" s="57">
        <v>2.5</v>
      </c>
      <c r="AG54" s="57">
        <v>50</v>
      </c>
      <c r="AH54" s="58">
        <f t="shared" si="25"/>
        <v>1.25</v>
      </c>
      <c r="AI54" s="153">
        <v>12.240396725217455</v>
      </c>
      <c r="AJ54" s="70">
        <f t="shared" si="26"/>
        <v>2.5</v>
      </c>
      <c r="AK54" s="70">
        <f t="shared" si="27"/>
        <v>50</v>
      </c>
      <c r="AL54" s="70">
        <f t="shared" si="28"/>
        <v>1.25</v>
      </c>
      <c r="AM54" s="70">
        <f t="shared" si="3"/>
        <v>12.240396725217455</v>
      </c>
      <c r="AN54" s="40"/>
      <c r="AO54" s="40"/>
      <c r="AP54" s="40"/>
      <c r="AQ54" s="40"/>
      <c r="AR54" s="40"/>
      <c r="AS54" s="4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44">
        <f t="shared" si="4"/>
        <v>2.5</v>
      </c>
      <c r="BE54" s="44">
        <f t="shared" si="5"/>
        <v>14.25</v>
      </c>
      <c r="BF54" s="44">
        <f t="shared" si="6"/>
        <v>0.4</v>
      </c>
    </row>
    <row r="55" spans="1:58" ht="15.75" customHeight="1" x14ac:dyDescent="0.25">
      <c r="A55" s="71">
        <v>580</v>
      </c>
      <c r="B55" s="41" t="s">
        <v>105</v>
      </c>
      <c r="C55" s="42" t="s">
        <v>118</v>
      </c>
      <c r="D55" s="42" t="s">
        <v>396</v>
      </c>
      <c r="E55" s="43">
        <v>80</v>
      </c>
      <c r="F55" s="44">
        <v>17.5</v>
      </c>
      <c r="G55" s="44">
        <f t="shared" ref="G55:G56" si="112">E55*F55/100</f>
        <v>14</v>
      </c>
      <c r="H55" s="44">
        <v>28.187697120194002</v>
      </c>
      <c r="I55" s="43">
        <v>80</v>
      </c>
      <c r="J55" s="45">
        <v>55.3</v>
      </c>
      <c r="K55" s="44">
        <f t="shared" si="85"/>
        <v>44.24</v>
      </c>
      <c r="L55" s="44">
        <v>35.403608441678209</v>
      </c>
      <c r="M55" s="45">
        <f t="shared" ref="M55:P55" si="113">AVERAGE(E55,I55)</f>
        <v>80</v>
      </c>
      <c r="N55" s="45">
        <f t="shared" si="113"/>
        <v>36.4</v>
      </c>
      <c r="O55" s="45">
        <f t="shared" si="113"/>
        <v>29.12</v>
      </c>
      <c r="P55" s="45">
        <f t="shared" si="113"/>
        <v>31.795652780936106</v>
      </c>
      <c r="Q55" s="43">
        <v>10</v>
      </c>
      <c r="R55" s="44">
        <v>7</v>
      </c>
      <c r="S55" s="44">
        <f t="shared" si="49"/>
        <v>0.7</v>
      </c>
      <c r="T55" s="43">
        <v>15</v>
      </c>
      <c r="U55" s="46">
        <v>14</v>
      </c>
      <c r="V55" s="44">
        <f t="shared" si="66"/>
        <v>2.1</v>
      </c>
      <c r="W55" s="44">
        <f t="shared" ref="W55:Y55" si="114">AVERAGE(Q55,T55)</f>
        <v>12.5</v>
      </c>
      <c r="X55" s="44">
        <f t="shared" si="114"/>
        <v>10.5</v>
      </c>
      <c r="Y55" s="44">
        <f t="shared" si="114"/>
        <v>1.4</v>
      </c>
      <c r="Z55" s="69"/>
      <c r="AA55" s="69"/>
      <c r="AB55" s="69"/>
      <c r="AC55" s="69"/>
      <c r="AD55" s="69"/>
      <c r="AE55" s="69"/>
      <c r="AF55" s="69"/>
      <c r="AG55" s="69"/>
      <c r="AH55" s="69"/>
      <c r="AI55" s="76"/>
      <c r="AJ55" s="70"/>
      <c r="AK55" s="70"/>
      <c r="AL55" s="70"/>
      <c r="AM55" s="70"/>
      <c r="AN55" s="40"/>
      <c r="AO55" s="40"/>
      <c r="AP55" s="40"/>
      <c r="AQ55" s="40"/>
      <c r="AR55" s="40"/>
      <c r="AS55" s="4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44">
        <f t="shared" si="4"/>
        <v>46.25</v>
      </c>
      <c r="BE55" s="44">
        <f t="shared" si="5"/>
        <v>23.45</v>
      </c>
      <c r="BF55" s="44">
        <f t="shared" si="6"/>
        <v>15.260000000000002</v>
      </c>
    </row>
    <row r="56" spans="1:58" ht="15.75" customHeight="1" x14ac:dyDescent="0.25">
      <c r="A56" s="71">
        <v>581</v>
      </c>
      <c r="B56" s="41" t="s">
        <v>107</v>
      </c>
      <c r="C56" s="42" t="s">
        <v>118</v>
      </c>
      <c r="D56" s="42" t="s">
        <v>396</v>
      </c>
      <c r="E56" s="43">
        <v>70</v>
      </c>
      <c r="F56" s="44">
        <v>10.5</v>
      </c>
      <c r="G56" s="44">
        <f t="shared" si="112"/>
        <v>7.35</v>
      </c>
      <c r="H56" s="44">
        <v>24.131328730517307</v>
      </c>
      <c r="I56" s="43">
        <v>50</v>
      </c>
      <c r="J56" s="45">
        <v>44.3</v>
      </c>
      <c r="K56" s="44">
        <f t="shared" si="85"/>
        <v>22.15</v>
      </c>
      <c r="L56" s="44">
        <v>35.468172437729628</v>
      </c>
      <c r="M56" s="45">
        <f t="shared" ref="M56:P56" si="115">AVERAGE(E56,I56)</f>
        <v>60</v>
      </c>
      <c r="N56" s="45">
        <f t="shared" si="115"/>
        <v>27.4</v>
      </c>
      <c r="O56" s="45">
        <f t="shared" si="115"/>
        <v>14.75</v>
      </c>
      <c r="P56" s="45">
        <f t="shared" si="115"/>
        <v>29.799750584123466</v>
      </c>
      <c r="Q56" s="43">
        <v>15</v>
      </c>
      <c r="R56" s="44">
        <v>14</v>
      </c>
      <c r="S56" s="44">
        <f t="shared" si="49"/>
        <v>2.1</v>
      </c>
      <c r="T56" s="43">
        <v>40</v>
      </c>
      <c r="U56" s="46">
        <v>17.5</v>
      </c>
      <c r="V56" s="44">
        <f t="shared" si="66"/>
        <v>7</v>
      </c>
      <c r="W56" s="44">
        <f t="shared" ref="W56:Y56" si="116">AVERAGE(Q56,T56)</f>
        <v>27.5</v>
      </c>
      <c r="X56" s="44">
        <f t="shared" si="116"/>
        <v>15.75</v>
      </c>
      <c r="Y56" s="44">
        <f t="shared" si="116"/>
        <v>4.55</v>
      </c>
      <c r="Z56" s="59">
        <v>44018</v>
      </c>
      <c r="AA56" s="57">
        <v>7.5</v>
      </c>
      <c r="AB56" s="57">
        <v>5</v>
      </c>
      <c r="AC56" s="58">
        <f>(AA56*AB56)/100</f>
        <v>0.375</v>
      </c>
      <c r="AD56" s="153">
        <v>20.759554025231502</v>
      </c>
      <c r="AE56" s="59">
        <v>44019</v>
      </c>
      <c r="AF56" s="57">
        <v>15</v>
      </c>
      <c r="AG56" s="57">
        <v>15</v>
      </c>
      <c r="AH56" s="58">
        <f>(AF56*AG56)/100</f>
        <v>2.25</v>
      </c>
      <c r="AI56" s="153">
        <v>3.7756919667994153</v>
      </c>
      <c r="AJ56" s="70">
        <f t="shared" ref="AJ56:AL58" si="117">AVERAGE(AA56,AF56)</f>
        <v>11.25</v>
      </c>
      <c r="AK56" s="70">
        <f t="shared" si="117"/>
        <v>10</v>
      </c>
      <c r="AL56" s="70">
        <f t="shared" si="117"/>
        <v>1.3125</v>
      </c>
      <c r="AM56" s="70">
        <f t="shared" si="3"/>
        <v>12.267622996015458</v>
      </c>
      <c r="AN56" s="40"/>
      <c r="AO56" s="40"/>
      <c r="AP56" s="40"/>
      <c r="AQ56" s="40"/>
      <c r="AR56" s="40"/>
      <c r="AS56" s="4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44">
        <f t="shared" si="4"/>
        <v>32.916666666666664</v>
      </c>
      <c r="BE56" s="44">
        <f t="shared" si="5"/>
        <v>17.716666666666665</v>
      </c>
      <c r="BF56" s="44">
        <f t="shared" si="6"/>
        <v>6.8708333333333336</v>
      </c>
    </row>
    <row r="57" spans="1:58" ht="15.75" customHeight="1" x14ac:dyDescent="0.25">
      <c r="A57" s="71">
        <v>584</v>
      </c>
      <c r="B57" s="41" t="s">
        <v>394</v>
      </c>
      <c r="C57" s="42" t="s">
        <v>118</v>
      </c>
      <c r="D57" s="42" t="s">
        <v>396</v>
      </c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59">
        <v>44021</v>
      </c>
      <c r="AA57" s="57">
        <v>60</v>
      </c>
      <c r="AB57" s="57">
        <v>20</v>
      </c>
      <c r="AC57" s="58">
        <f>(AA57*AB57)/100</f>
        <v>12</v>
      </c>
      <c r="AD57" s="153">
        <v>13.342391105134785</v>
      </c>
      <c r="AE57" s="59">
        <v>44021</v>
      </c>
      <c r="AF57" s="57">
        <v>40</v>
      </c>
      <c r="AG57" s="57">
        <v>30</v>
      </c>
      <c r="AH57" s="58">
        <f>(AF57*AG57)/100</f>
        <v>12</v>
      </c>
      <c r="AI57" s="153">
        <v>6.8084810440286034</v>
      </c>
      <c r="AJ57" s="70">
        <f t="shared" si="117"/>
        <v>50</v>
      </c>
      <c r="AK57" s="70">
        <f t="shared" si="117"/>
        <v>25</v>
      </c>
      <c r="AL57" s="70">
        <f t="shared" si="117"/>
        <v>12</v>
      </c>
      <c r="AM57" s="70">
        <f t="shared" si="3"/>
        <v>10.075436074581695</v>
      </c>
      <c r="AN57" s="40"/>
      <c r="AO57" s="40"/>
      <c r="AP57" s="40"/>
      <c r="AQ57" s="40"/>
      <c r="AR57" s="40"/>
      <c r="AS57" s="4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44">
        <f t="shared" si="4"/>
        <v>50</v>
      </c>
      <c r="BE57" s="44">
        <f t="shared" si="5"/>
        <v>25</v>
      </c>
      <c r="BF57" s="44">
        <f t="shared" si="6"/>
        <v>12</v>
      </c>
    </row>
    <row r="58" spans="1:58" ht="15.75" customHeight="1" x14ac:dyDescent="0.25">
      <c r="A58" s="71">
        <v>585</v>
      </c>
      <c r="B58" s="41" t="s">
        <v>108</v>
      </c>
      <c r="C58" s="42" t="s">
        <v>118</v>
      </c>
      <c r="D58" s="42" t="s">
        <v>396</v>
      </c>
      <c r="E58" s="43">
        <v>20</v>
      </c>
      <c r="F58" s="44">
        <v>21</v>
      </c>
      <c r="G58" s="44">
        <f>E58*F58/100</f>
        <v>4.2</v>
      </c>
      <c r="H58" s="44">
        <v>5.1480769432356146</v>
      </c>
      <c r="I58" s="43">
        <v>60</v>
      </c>
      <c r="J58" s="45">
        <v>44.3</v>
      </c>
      <c r="K58" s="44">
        <f t="shared" ref="K58:K68" si="118">I58*J58/100</f>
        <v>26.58</v>
      </c>
      <c r="L58" s="44">
        <v>6.3443331232591591</v>
      </c>
      <c r="M58" s="45">
        <f t="shared" ref="M58:P58" si="119">AVERAGE(E58,I58)</f>
        <v>40</v>
      </c>
      <c r="N58" s="45">
        <f t="shared" si="119"/>
        <v>32.65</v>
      </c>
      <c r="O58" s="45">
        <f t="shared" si="119"/>
        <v>15.389999999999999</v>
      </c>
      <c r="P58" s="45">
        <f t="shared" si="119"/>
        <v>5.7462050332473869</v>
      </c>
      <c r="Q58" s="43">
        <v>5</v>
      </c>
      <c r="R58" s="44">
        <v>33</v>
      </c>
      <c r="S58" s="44">
        <f t="shared" ref="S58:S68" si="120">Q58*R58/100</f>
        <v>1.65</v>
      </c>
      <c r="T58" s="43">
        <v>15</v>
      </c>
      <c r="U58" s="46">
        <v>79</v>
      </c>
      <c r="V58" s="44">
        <f t="shared" ref="V58:V64" si="121">T58*U58/100</f>
        <v>11.85</v>
      </c>
      <c r="W58" s="44">
        <f t="shared" ref="W58:Y58" si="122">AVERAGE(Q58,T58)</f>
        <v>10</v>
      </c>
      <c r="X58" s="44">
        <f t="shared" si="122"/>
        <v>56</v>
      </c>
      <c r="Y58" s="44">
        <f t="shared" si="122"/>
        <v>6.75</v>
      </c>
      <c r="Z58" s="59">
        <v>44018</v>
      </c>
      <c r="AA58" s="57">
        <v>5</v>
      </c>
      <c r="AB58" s="57">
        <v>2.5</v>
      </c>
      <c r="AC58" s="58">
        <f>(AA58*AB58)/100</f>
        <v>0.125</v>
      </c>
      <c r="AD58" s="153">
        <v>10.104914569378051</v>
      </c>
      <c r="AE58" s="59">
        <v>44014</v>
      </c>
      <c r="AF58" s="57">
        <v>0</v>
      </c>
      <c r="AG58" s="57">
        <v>0</v>
      </c>
      <c r="AH58" s="58">
        <f>(AF58*AG58)/100</f>
        <v>0</v>
      </c>
      <c r="AI58" s="153">
        <v>4.32</v>
      </c>
      <c r="AJ58" s="70">
        <f t="shared" si="117"/>
        <v>2.5</v>
      </c>
      <c r="AK58" s="70">
        <f t="shared" si="117"/>
        <v>1.25</v>
      </c>
      <c r="AL58" s="70">
        <f t="shared" si="117"/>
        <v>6.25E-2</v>
      </c>
      <c r="AM58" s="70">
        <f t="shared" si="3"/>
        <v>7.2124572846890258</v>
      </c>
      <c r="AN58" s="40"/>
      <c r="AO58" s="40"/>
      <c r="AP58" s="40"/>
      <c r="AQ58" s="40"/>
      <c r="AR58" s="40"/>
      <c r="AS58" s="4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44">
        <f t="shared" si="4"/>
        <v>17.5</v>
      </c>
      <c r="BE58" s="44">
        <f t="shared" si="5"/>
        <v>29.966666666666669</v>
      </c>
      <c r="BF58" s="44">
        <f t="shared" si="6"/>
        <v>7.4008333333333338</v>
      </c>
    </row>
    <row r="59" spans="1:58" ht="15.75" customHeight="1" x14ac:dyDescent="0.25">
      <c r="A59" s="71">
        <v>586</v>
      </c>
      <c r="B59" s="41" t="s">
        <v>109</v>
      </c>
      <c r="C59" s="42" t="s">
        <v>118</v>
      </c>
      <c r="D59" s="42" t="s">
        <v>396</v>
      </c>
      <c r="E59" s="43">
        <v>50</v>
      </c>
      <c r="F59" s="44">
        <v>17.5</v>
      </c>
      <c r="G59" s="44">
        <f>E59*F59/100</f>
        <v>8.75</v>
      </c>
      <c r="H59" s="44">
        <v>4.0770555547472114</v>
      </c>
      <c r="I59" s="43">
        <v>50</v>
      </c>
      <c r="J59" s="44">
        <v>21</v>
      </c>
      <c r="K59" s="44">
        <f t="shared" si="118"/>
        <v>10.5</v>
      </c>
      <c r="L59" s="44">
        <v>10.073463611523733</v>
      </c>
      <c r="M59" s="45">
        <f t="shared" ref="M59:P59" si="123">AVERAGE(E59,I59)</f>
        <v>50</v>
      </c>
      <c r="N59" s="45">
        <f t="shared" si="123"/>
        <v>19.25</v>
      </c>
      <c r="O59" s="45">
        <f t="shared" si="123"/>
        <v>9.625</v>
      </c>
      <c r="P59" s="45">
        <f t="shared" si="123"/>
        <v>7.0752595831354723</v>
      </c>
      <c r="Q59" s="43">
        <v>5</v>
      </c>
      <c r="R59" s="44">
        <v>3.5</v>
      </c>
      <c r="S59" s="44">
        <f t="shared" si="120"/>
        <v>0.17499999999999999</v>
      </c>
      <c r="T59" s="43">
        <v>20</v>
      </c>
      <c r="U59" s="46">
        <v>79</v>
      </c>
      <c r="V59" s="44">
        <f t="shared" si="121"/>
        <v>15.8</v>
      </c>
      <c r="W59" s="44">
        <f t="shared" ref="W59:Y59" si="124">AVERAGE(Q59,T59)</f>
        <v>12.5</v>
      </c>
      <c r="X59" s="44">
        <f t="shared" si="124"/>
        <v>41.25</v>
      </c>
      <c r="Y59" s="44">
        <f t="shared" si="124"/>
        <v>7.9875000000000007</v>
      </c>
      <c r="Z59" s="69"/>
      <c r="AA59" s="69"/>
      <c r="AB59" s="69"/>
      <c r="AC59" s="69"/>
      <c r="AD59" s="69"/>
      <c r="AE59" s="69"/>
      <c r="AF59" s="69"/>
      <c r="AG59" s="69"/>
      <c r="AH59" s="69"/>
      <c r="AI59" s="76"/>
      <c r="AJ59" s="70"/>
      <c r="AK59" s="70"/>
      <c r="AL59" s="70"/>
      <c r="AM59" s="70"/>
      <c r="AN59" s="40"/>
      <c r="AO59" s="40"/>
      <c r="AP59" s="40"/>
      <c r="AQ59" s="40"/>
      <c r="AR59" s="40"/>
      <c r="AS59" s="4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44">
        <f t="shared" si="4"/>
        <v>31.25</v>
      </c>
      <c r="BE59" s="44">
        <f t="shared" si="5"/>
        <v>30.25</v>
      </c>
      <c r="BF59" s="44">
        <f t="shared" si="6"/>
        <v>8.8062500000000004</v>
      </c>
    </row>
    <row r="60" spans="1:58" ht="15.75" customHeight="1" x14ac:dyDescent="0.25">
      <c r="A60" s="71">
        <v>587</v>
      </c>
      <c r="B60" s="41" t="s">
        <v>110</v>
      </c>
      <c r="C60" s="42" t="s">
        <v>118</v>
      </c>
      <c r="D60" s="42" t="s">
        <v>396</v>
      </c>
      <c r="E60" s="43">
        <v>0</v>
      </c>
      <c r="F60" s="44"/>
      <c r="G60" s="44"/>
      <c r="H60" s="44"/>
      <c r="I60" s="43">
        <v>0</v>
      </c>
      <c r="J60" s="44">
        <v>0</v>
      </c>
      <c r="K60" s="44">
        <f t="shared" si="118"/>
        <v>0</v>
      </c>
      <c r="L60" s="44">
        <v>26.10801232318763</v>
      </c>
      <c r="M60" s="45">
        <f t="shared" ref="M60:P60" si="125">AVERAGE(E60,I60)</f>
        <v>0</v>
      </c>
      <c r="N60" s="45">
        <f t="shared" si="125"/>
        <v>0</v>
      </c>
      <c r="O60" s="45">
        <f t="shared" si="125"/>
        <v>0</v>
      </c>
      <c r="P60" s="45">
        <f t="shared" si="125"/>
        <v>26.10801232318763</v>
      </c>
      <c r="Q60" s="43">
        <v>5</v>
      </c>
      <c r="R60" s="44">
        <v>3.5</v>
      </c>
      <c r="S60" s="44">
        <f t="shared" si="120"/>
        <v>0.17499999999999999</v>
      </c>
      <c r="T60" s="43">
        <v>60</v>
      </c>
      <c r="U60" s="50">
        <v>44.3</v>
      </c>
      <c r="V60" s="44">
        <f t="shared" si="121"/>
        <v>26.58</v>
      </c>
      <c r="W60" s="44">
        <f t="shared" ref="W60:Y60" si="126">AVERAGE(Q60,T60)</f>
        <v>32.5</v>
      </c>
      <c r="X60" s="44">
        <f t="shared" si="126"/>
        <v>23.9</v>
      </c>
      <c r="Y60" s="44">
        <f t="shared" si="126"/>
        <v>13.3775</v>
      </c>
      <c r="Z60" s="60">
        <v>44016</v>
      </c>
      <c r="AA60" s="57">
        <v>10</v>
      </c>
      <c r="AB60" s="57">
        <v>5</v>
      </c>
      <c r="AC60" s="58">
        <f>(AA60*AB60)/100</f>
        <v>0.5</v>
      </c>
      <c r="AD60" s="153">
        <v>12.74</v>
      </c>
      <c r="AE60" s="60">
        <v>44021</v>
      </c>
      <c r="AF60" s="57">
        <v>60</v>
      </c>
      <c r="AG60" s="57">
        <v>15</v>
      </c>
      <c r="AH60" s="58">
        <f>(AF60*AG60)/100</f>
        <v>9</v>
      </c>
      <c r="AI60" s="153">
        <v>1.0327139136540273</v>
      </c>
      <c r="AJ60" s="70">
        <f>AVERAGE(AA60,AF60)</f>
        <v>35</v>
      </c>
      <c r="AK60" s="70">
        <f>AVERAGE(AB60,AG60)</f>
        <v>10</v>
      </c>
      <c r="AL60" s="70">
        <f>AVERAGE(AC60,AH60)</f>
        <v>4.75</v>
      </c>
      <c r="AM60" s="70">
        <f t="shared" si="3"/>
        <v>6.8863569568270133</v>
      </c>
      <c r="AN60" s="40"/>
      <c r="AO60" s="40"/>
      <c r="AP60" s="40"/>
      <c r="AQ60" s="40"/>
      <c r="AR60" s="40"/>
      <c r="AS60" s="4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44">
        <f t="shared" si="4"/>
        <v>22.5</v>
      </c>
      <c r="BE60" s="44">
        <f t="shared" si="5"/>
        <v>13.559999999999999</v>
      </c>
      <c r="BF60" s="44">
        <f t="shared" si="6"/>
        <v>7.2509999999999994</v>
      </c>
    </row>
    <row r="61" spans="1:58" ht="15.75" customHeight="1" x14ac:dyDescent="0.25">
      <c r="A61" s="71">
        <v>589</v>
      </c>
      <c r="B61" s="41" t="s">
        <v>112</v>
      </c>
      <c r="C61" s="42" t="s">
        <v>118</v>
      </c>
      <c r="D61" s="42" t="s">
        <v>396</v>
      </c>
      <c r="E61" s="43">
        <v>70</v>
      </c>
      <c r="F61" s="45">
        <v>60.7</v>
      </c>
      <c r="G61" s="44">
        <f t="shared" ref="G61:G68" si="127">E61*F61/100</f>
        <v>42.49</v>
      </c>
      <c r="H61" s="44">
        <v>6.9131641723935333</v>
      </c>
      <c r="I61" s="43">
        <v>70</v>
      </c>
      <c r="J61" s="44">
        <v>21</v>
      </c>
      <c r="K61" s="44">
        <f t="shared" si="118"/>
        <v>14.7</v>
      </c>
      <c r="L61" s="44">
        <v>27.049868382896069</v>
      </c>
      <c r="M61" s="45">
        <f t="shared" ref="M61:P61" si="128">AVERAGE(E61,I61)</f>
        <v>70</v>
      </c>
      <c r="N61" s="45">
        <f t="shared" si="128"/>
        <v>40.85</v>
      </c>
      <c r="O61" s="45">
        <f t="shared" si="128"/>
        <v>28.594999999999999</v>
      </c>
      <c r="P61" s="45">
        <f t="shared" si="128"/>
        <v>16.981516277644801</v>
      </c>
      <c r="Q61" s="43">
        <v>30</v>
      </c>
      <c r="R61" s="44">
        <v>84.5</v>
      </c>
      <c r="S61" s="44">
        <f t="shared" si="120"/>
        <v>25.35</v>
      </c>
      <c r="T61" s="43">
        <v>100</v>
      </c>
      <c r="U61" s="46">
        <v>33</v>
      </c>
      <c r="V61" s="44">
        <f t="shared" si="121"/>
        <v>33</v>
      </c>
      <c r="W61" s="44">
        <f t="shared" ref="W61:Y61" si="129">AVERAGE(Q61,T61)</f>
        <v>65</v>
      </c>
      <c r="X61" s="44">
        <f t="shared" si="129"/>
        <v>58.75</v>
      </c>
      <c r="Y61" s="44">
        <f t="shared" si="129"/>
        <v>29.175000000000001</v>
      </c>
      <c r="Z61" s="69"/>
      <c r="AA61" s="69"/>
      <c r="AB61" s="69"/>
      <c r="AC61" s="69"/>
      <c r="AD61" s="69"/>
      <c r="AE61" s="69"/>
      <c r="AF61" s="69"/>
      <c r="AG61" s="69"/>
      <c r="AH61" s="69"/>
      <c r="AI61" s="76"/>
      <c r="AJ61" s="70"/>
      <c r="AK61" s="70"/>
      <c r="AL61" s="70"/>
      <c r="AM61" s="70"/>
      <c r="AN61" s="40"/>
      <c r="AO61" s="40"/>
      <c r="AP61" s="40"/>
      <c r="AQ61" s="40"/>
      <c r="AR61" s="40"/>
      <c r="AS61" s="4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44">
        <f t="shared" si="4"/>
        <v>67.5</v>
      </c>
      <c r="BE61" s="44">
        <f t="shared" si="5"/>
        <v>49.8</v>
      </c>
      <c r="BF61" s="44">
        <f t="shared" si="6"/>
        <v>28.884999999999998</v>
      </c>
    </row>
    <row r="62" spans="1:58" ht="15.75" customHeight="1" x14ac:dyDescent="0.25">
      <c r="A62" s="71">
        <v>590</v>
      </c>
      <c r="B62" s="41" t="s">
        <v>115</v>
      </c>
      <c r="C62" s="42" t="s">
        <v>118</v>
      </c>
      <c r="D62" s="42" t="s">
        <v>396</v>
      </c>
      <c r="E62" s="43">
        <v>10</v>
      </c>
      <c r="F62" s="45">
        <v>44.3</v>
      </c>
      <c r="G62" s="44">
        <f t="shared" si="127"/>
        <v>4.43</v>
      </c>
      <c r="H62" s="44">
        <v>14.652005142392351</v>
      </c>
      <c r="I62" s="43">
        <v>60</v>
      </c>
      <c r="J62" s="44">
        <v>17.5</v>
      </c>
      <c r="K62" s="44">
        <f t="shared" si="118"/>
        <v>10.5</v>
      </c>
      <c r="L62" s="44">
        <v>17.880034685184029</v>
      </c>
      <c r="M62" s="45">
        <f t="shared" ref="M62:P62" si="130">AVERAGE(E62,I62)</f>
        <v>35</v>
      </c>
      <c r="N62" s="45">
        <f t="shared" si="130"/>
        <v>30.9</v>
      </c>
      <c r="O62" s="45">
        <f t="shared" si="130"/>
        <v>7.4649999999999999</v>
      </c>
      <c r="P62" s="45">
        <f t="shared" si="130"/>
        <v>16.266019913788192</v>
      </c>
      <c r="Q62" s="43">
        <v>5</v>
      </c>
      <c r="R62" s="44">
        <v>17.5</v>
      </c>
      <c r="S62" s="44">
        <f t="shared" si="120"/>
        <v>0.875</v>
      </c>
      <c r="T62" s="43">
        <v>15</v>
      </c>
      <c r="U62" s="46">
        <v>17.5</v>
      </c>
      <c r="V62" s="44">
        <f t="shared" si="121"/>
        <v>2.625</v>
      </c>
      <c r="W62" s="44">
        <f t="shared" ref="W62:Y62" si="131">AVERAGE(Q62,T62)</f>
        <v>10</v>
      </c>
      <c r="X62" s="44">
        <f t="shared" si="131"/>
        <v>17.5</v>
      </c>
      <c r="Y62" s="44">
        <f t="shared" si="131"/>
        <v>1.75</v>
      </c>
      <c r="Z62" s="56">
        <v>44018</v>
      </c>
      <c r="AA62" s="57">
        <v>20</v>
      </c>
      <c r="AB62" s="57">
        <v>15</v>
      </c>
      <c r="AC62" s="58">
        <f>(AA62*AB62)/100</f>
        <v>3</v>
      </c>
      <c r="AD62" s="153">
        <v>7.6454958795921559</v>
      </c>
      <c r="AE62" s="59">
        <v>44018</v>
      </c>
      <c r="AF62" s="57">
        <v>2.5</v>
      </c>
      <c r="AG62" s="57">
        <v>5</v>
      </c>
      <c r="AH62" s="58">
        <f>(AF62*AG62)/100</f>
        <v>0.125</v>
      </c>
      <c r="AI62" s="153">
        <v>3.1497885334696258</v>
      </c>
      <c r="AJ62" s="70">
        <f t="shared" ref="AJ62:AL63" si="132">AVERAGE(AA62,AF62)</f>
        <v>11.25</v>
      </c>
      <c r="AK62" s="70">
        <f t="shared" si="132"/>
        <v>10</v>
      </c>
      <c r="AL62" s="70">
        <f t="shared" si="132"/>
        <v>1.5625</v>
      </c>
      <c r="AM62" s="70">
        <f t="shared" si="3"/>
        <v>5.3976422065308913</v>
      </c>
      <c r="AN62" s="40"/>
      <c r="AO62" s="40"/>
      <c r="AP62" s="40"/>
      <c r="AQ62" s="40"/>
      <c r="AR62" s="40"/>
      <c r="AS62" s="4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44">
        <f t="shared" si="4"/>
        <v>18.75</v>
      </c>
      <c r="BE62" s="44">
        <f t="shared" si="5"/>
        <v>19.466666666666665</v>
      </c>
      <c r="BF62" s="44">
        <f t="shared" si="6"/>
        <v>3.5924999999999998</v>
      </c>
    </row>
    <row r="63" spans="1:58" ht="15.75" customHeight="1" x14ac:dyDescent="0.25">
      <c r="A63" s="71">
        <v>591</v>
      </c>
      <c r="B63" s="41" t="s">
        <v>116</v>
      </c>
      <c r="C63" s="42" t="s">
        <v>118</v>
      </c>
      <c r="D63" s="42" t="s">
        <v>396</v>
      </c>
      <c r="E63" s="43">
        <v>10</v>
      </c>
      <c r="F63" s="44">
        <v>14</v>
      </c>
      <c r="G63" s="44">
        <f t="shared" si="127"/>
        <v>1.4</v>
      </c>
      <c r="H63" s="44">
        <v>7.9340302820837261</v>
      </c>
      <c r="I63" s="43">
        <v>70</v>
      </c>
      <c r="J63" s="45">
        <v>44.3</v>
      </c>
      <c r="K63" s="44">
        <f t="shared" si="118"/>
        <v>31.01</v>
      </c>
      <c r="L63" s="44">
        <v>58.770708473971013</v>
      </c>
      <c r="M63" s="45">
        <f t="shared" ref="M63:P63" si="133">AVERAGE(E63,I63)</f>
        <v>40</v>
      </c>
      <c r="N63" s="45">
        <f t="shared" si="133"/>
        <v>29.15</v>
      </c>
      <c r="O63" s="45">
        <f t="shared" si="133"/>
        <v>16.205000000000002</v>
      </c>
      <c r="P63" s="45">
        <f t="shared" si="133"/>
        <v>33.352369378027369</v>
      </c>
      <c r="Q63" s="43">
        <v>40</v>
      </c>
      <c r="R63" s="45">
        <v>55.3</v>
      </c>
      <c r="S63" s="44">
        <f t="shared" si="120"/>
        <v>22.12</v>
      </c>
      <c r="T63" s="43">
        <v>10</v>
      </c>
      <c r="U63" s="46">
        <v>21</v>
      </c>
      <c r="V63" s="44">
        <f t="shared" si="121"/>
        <v>2.1</v>
      </c>
      <c r="W63" s="44">
        <f t="shared" ref="W63:Y63" si="134">AVERAGE(Q63,T63)</f>
        <v>25</v>
      </c>
      <c r="X63" s="44">
        <f t="shared" si="134"/>
        <v>38.15</v>
      </c>
      <c r="Y63" s="44">
        <f t="shared" si="134"/>
        <v>12.110000000000001</v>
      </c>
      <c r="Z63" s="60">
        <v>44021</v>
      </c>
      <c r="AA63" s="57">
        <v>75</v>
      </c>
      <c r="AB63" s="57">
        <v>20</v>
      </c>
      <c r="AC63" s="58">
        <f>(AA63*AB63)/100</f>
        <v>15</v>
      </c>
      <c r="AD63" s="153">
        <v>6.91</v>
      </c>
      <c r="AE63" s="59">
        <v>44019</v>
      </c>
      <c r="AF63" s="57">
        <v>15</v>
      </c>
      <c r="AG63" s="57">
        <v>25</v>
      </c>
      <c r="AH63" s="58">
        <f>(AF63*AG63)/100</f>
        <v>3.75</v>
      </c>
      <c r="AI63" s="153">
        <v>5.7198499891976917</v>
      </c>
      <c r="AJ63" s="70">
        <f t="shared" si="132"/>
        <v>45</v>
      </c>
      <c r="AK63" s="70">
        <f t="shared" si="132"/>
        <v>22.5</v>
      </c>
      <c r="AL63" s="70">
        <f t="shared" si="132"/>
        <v>9.375</v>
      </c>
      <c r="AM63" s="70">
        <f t="shared" si="3"/>
        <v>6.3149249945988455</v>
      </c>
      <c r="AN63" s="40"/>
      <c r="AO63" s="40"/>
      <c r="AP63" s="40"/>
      <c r="AQ63" s="40"/>
      <c r="AR63" s="40"/>
      <c r="AS63" s="4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44">
        <f t="shared" si="4"/>
        <v>36.666666666666664</v>
      </c>
      <c r="BE63" s="44">
        <f t="shared" si="5"/>
        <v>29.933333333333334</v>
      </c>
      <c r="BF63" s="44">
        <f t="shared" si="6"/>
        <v>12.563333333333333</v>
      </c>
    </row>
    <row r="64" spans="1:58" ht="15.75" customHeight="1" x14ac:dyDescent="0.25">
      <c r="A64" s="71">
        <v>592</v>
      </c>
      <c r="B64" s="41" t="s">
        <v>117</v>
      </c>
      <c r="C64" s="42" t="s">
        <v>118</v>
      </c>
      <c r="D64" s="42" t="s">
        <v>119</v>
      </c>
      <c r="E64" s="43">
        <v>80</v>
      </c>
      <c r="F64" s="44">
        <v>66</v>
      </c>
      <c r="G64" s="44">
        <f t="shared" si="127"/>
        <v>52.8</v>
      </c>
      <c r="H64" s="44">
        <v>24.269826409563546</v>
      </c>
      <c r="I64" s="43">
        <v>70</v>
      </c>
      <c r="J64" s="45">
        <v>44.3</v>
      </c>
      <c r="K64" s="44">
        <f t="shared" si="118"/>
        <v>31.01</v>
      </c>
      <c r="L64" s="44">
        <v>24.303983977992591</v>
      </c>
      <c r="M64" s="45">
        <f t="shared" ref="M64:P64" si="135">AVERAGE(E64,I64)</f>
        <v>75</v>
      </c>
      <c r="N64" s="45">
        <f t="shared" si="135"/>
        <v>55.15</v>
      </c>
      <c r="O64" s="45">
        <f t="shared" si="135"/>
        <v>41.905000000000001</v>
      </c>
      <c r="P64" s="45">
        <f t="shared" si="135"/>
        <v>24.286905193778068</v>
      </c>
      <c r="Q64" s="43">
        <v>60</v>
      </c>
      <c r="R64" s="44">
        <v>27</v>
      </c>
      <c r="S64" s="44">
        <f t="shared" si="120"/>
        <v>16.2</v>
      </c>
      <c r="T64" s="43">
        <v>20</v>
      </c>
      <c r="U64" s="46">
        <v>17.5</v>
      </c>
      <c r="V64" s="44">
        <f t="shared" si="121"/>
        <v>3.5</v>
      </c>
      <c r="W64" s="44">
        <f t="shared" ref="W64:Y64" si="136">AVERAGE(Q64,T64)</f>
        <v>40</v>
      </c>
      <c r="X64" s="44">
        <f t="shared" si="136"/>
        <v>22.25</v>
      </c>
      <c r="Y64" s="44">
        <f t="shared" si="136"/>
        <v>9.85</v>
      </c>
      <c r="Z64" s="69"/>
      <c r="AA64" s="69"/>
      <c r="AB64" s="69"/>
      <c r="AC64" s="69"/>
      <c r="AD64" s="69"/>
      <c r="AE64" s="69"/>
      <c r="AF64" s="69"/>
      <c r="AG64" s="69"/>
      <c r="AH64" s="69"/>
      <c r="AI64" s="76"/>
      <c r="AJ64" s="70"/>
      <c r="AK64" s="70"/>
      <c r="AL64" s="70"/>
      <c r="AM64" s="70"/>
      <c r="AN64" s="40"/>
      <c r="AO64" s="40"/>
      <c r="AP64" s="40"/>
      <c r="AQ64" s="40"/>
      <c r="AR64" s="40"/>
      <c r="AS64" s="4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44">
        <f t="shared" si="4"/>
        <v>57.5</v>
      </c>
      <c r="BE64" s="44">
        <f t="shared" si="5"/>
        <v>38.700000000000003</v>
      </c>
      <c r="BF64" s="44">
        <f t="shared" si="6"/>
        <v>25.877500000000001</v>
      </c>
    </row>
    <row r="65" spans="1:58" ht="15.75" customHeight="1" x14ac:dyDescent="0.25">
      <c r="A65" s="71">
        <v>595</v>
      </c>
      <c r="B65" s="41" t="s">
        <v>121</v>
      </c>
      <c r="C65" s="42" t="s">
        <v>118</v>
      </c>
      <c r="D65" s="42" t="s">
        <v>119</v>
      </c>
      <c r="E65" s="43">
        <v>10</v>
      </c>
      <c r="F65" s="45">
        <v>44.3</v>
      </c>
      <c r="G65" s="44">
        <f t="shared" si="127"/>
        <v>4.43</v>
      </c>
      <c r="H65" s="44">
        <v>11.125266947410241</v>
      </c>
      <c r="I65" s="43">
        <v>5</v>
      </c>
      <c r="J65" s="44">
        <v>7</v>
      </c>
      <c r="K65" s="44">
        <f t="shared" si="118"/>
        <v>0.35</v>
      </c>
      <c r="L65" s="44">
        <v>17.151071778536917</v>
      </c>
      <c r="M65" s="45">
        <f t="shared" ref="M65:P65" si="137">AVERAGE(E65,I65)</f>
        <v>7.5</v>
      </c>
      <c r="N65" s="45">
        <f t="shared" si="137"/>
        <v>25.65</v>
      </c>
      <c r="O65" s="45">
        <f t="shared" si="137"/>
        <v>2.3899999999999997</v>
      </c>
      <c r="P65" s="45">
        <f t="shared" si="137"/>
        <v>14.138169362973578</v>
      </c>
      <c r="Q65" s="43">
        <v>70</v>
      </c>
      <c r="R65" s="45">
        <v>55.3</v>
      </c>
      <c r="S65" s="44">
        <f t="shared" si="120"/>
        <v>38.71</v>
      </c>
      <c r="T65" s="47" t="s">
        <v>48</v>
      </c>
      <c r="U65" s="48"/>
      <c r="V65" s="44"/>
      <c r="W65" s="44">
        <f t="shared" ref="W65:Y65" si="138">AVERAGE(Q65,T65)</f>
        <v>70</v>
      </c>
      <c r="X65" s="44">
        <f t="shared" si="138"/>
        <v>55.3</v>
      </c>
      <c r="Y65" s="44">
        <f t="shared" si="138"/>
        <v>38.71</v>
      </c>
      <c r="Z65" s="59">
        <v>44018</v>
      </c>
      <c r="AA65" s="57">
        <v>2.5</v>
      </c>
      <c r="AB65" s="57">
        <v>25</v>
      </c>
      <c r="AC65" s="58">
        <f t="shared" ref="AC65:AC96" si="139">(AA65*AB65)/100</f>
        <v>0.625</v>
      </c>
      <c r="AD65" s="153">
        <v>6.6482509140237616</v>
      </c>
      <c r="AE65" s="59">
        <v>44019</v>
      </c>
      <c r="AF65" s="57">
        <v>25</v>
      </c>
      <c r="AG65" s="57">
        <v>10</v>
      </c>
      <c r="AH65" s="58">
        <f t="shared" ref="AH65:AH96" si="140">(AF65*AG65)/100</f>
        <v>2.5</v>
      </c>
      <c r="AI65" s="153">
        <v>3.8982857958273258</v>
      </c>
      <c r="AJ65" s="70">
        <f t="shared" ref="AJ65:AJ96" si="141">AVERAGE(AA65,AF65)</f>
        <v>13.75</v>
      </c>
      <c r="AK65" s="70">
        <f t="shared" ref="AK65:AK96" si="142">AVERAGE(AB65,AG65)</f>
        <v>17.5</v>
      </c>
      <c r="AL65" s="70">
        <f t="shared" ref="AL65:AL96" si="143">AVERAGE(AC65,AH65)</f>
        <v>1.5625</v>
      </c>
      <c r="AM65" s="70">
        <f t="shared" si="3"/>
        <v>5.2732683549255439</v>
      </c>
      <c r="AN65" s="40"/>
      <c r="AO65" s="40"/>
      <c r="AP65" s="40"/>
      <c r="AQ65" s="40"/>
      <c r="AR65" s="40"/>
      <c r="AS65" s="4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44">
        <f t="shared" si="4"/>
        <v>22.5</v>
      </c>
      <c r="BE65" s="44">
        <f t="shared" si="5"/>
        <v>28.32</v>
      </c>
      <c r="BF65" s="44">
        <f t="shared" si="6"/>
        <v>9.3230000000000004</v>
      </c>
    </row>
    <row r="66" spans="1:58" ht="15.75" customHeight="1" x14ac:dyDescent="0.25">
      <c r="A66" s="71">
        <v>603</v>
      </c>
      <c r="B66" s="41" t="s">
        <v>123</v>
      </c>
      <c r="C66" s="42" t="s">
        <v>118</v>
      </c>
      <c r="D66" s="42" t="s">
        <v>119</v>
      </c>
      <c r="E66" s="43">
        <v>50</v>
      </c>
      <c r="F66" s="44">
        <v>33</v>
      </c>
      <c r="G66" s="44">
        <f t="shared" si="127"/>
        <v>16.5</v>
      </c>
      <c r="H66" s="44">
        <v>22.485257929696573</v>
      </c>
      <c r="I66" s="43">
        <v>20</v>
      </c>
      <c r="J66" s="45">
        <v>44.3</v>
      </c>
      <c r="K66" s="44">
        <f t="shared" si="118"/>
        <v>8.86</v>
      </c>
      <c r="L66" s="44">
        <v>4.37810953000439</v>
      </c>
      <c r="M66" s="45">
        <f t="shared" ref="M66:P66" si="144">AVERAGE(E66,I66)</f>
        <v>35</v>
      </c>
      <c r="N66" s="45">
        <f t="shared" si="144"/>
        <v>38.65</v>
      </c>
      <c r="O66" s="45">
        <f t="shared" si="144"/>
        <v>12.68</v>
      </c>
      <c r="P66" s="45">
        <f t="shared" si="144"/>
        <v>13.431683729850482</v>
      </c>
      <c r="Q66" s="43">
        <v>20</v>
      </c>
      <c r="R66" s="45">
        <v>44.3</v>
      </c>
      <c r="S66" s="44">
        <f t="shared" si="120"/>
        <v>8.86</v>
      </c>
      <c r="T66" s="43">
        <v>5</v>
      </c>
      <c r="U66" s="46">
        <v>3.5</v>
      </c>
      <c r="V66" s="44">
        <f t="shared" ref="V66:V68" si="145">T66*U66/100</f>
        <v>0.17499999999999999</v>
      </c>
      <c r="W66" s="44">
        <f t="shared" ref="W66:Y66" si="146">AVERAGE(Q66,T66)</f>
        <v>12.5</v>
      </c>
      <c r="X66" s="44">
        <f t="shared" si="146"/>
        <v>23.9</v>
      </c>
      <c r="Y66" s="44">
        <f t="shared" si="146"/>
        <v>4.5175000000000001</v>
      </c>
      <c r="Z66" s="59">
        <v>44018</v>
      </c>
      <c r="AA66" s="57">
        <v>70</v>
      </c>
      <c r="AB66" s="57">
        <v>20</v>
      </c>
      <c r="AC66" s="58">
        <f t="shared" si="139"/>
        <v>14</v>
      </c>
      <c r="AD66" s="153">
        <v>4.3116110188606998</v>
      </c>
      <c r="AE66" s="60">
        <v>44021</v>
      </c>
      <c r="AF66" s="57">
        <v>35</v>
      </c>
      <c r="AG66" s="57">
        <v>25</v>
      </c>
      <c r="AH66" s="58">
        <f t="shared" si="140"/>
        <v>8.75</v>
      </c>
      <c r="AI66" s="153">
        <v>0.47</v>
      </c>
      <c r="AJ66" s="70">
        <f t="shared" si="141"/>
        <v>52.5</v>
      </c>
      <c r="AK66" s="70">
        <f t="shared" si="142"/>
        <v>22.5</v>
      </c>
      <c r="AL66" s="70">
        <f t="shared" si="143"/>
        <v>11.375</v>
      </c>
      <c r="AM66" s="70">
        <f t="shared" si="3"/>
        <v>2.3908055094303498</v>
      </c>
      <c r="AN66" s="40"/>
      <c r="AO66" s="40"/>
      <c r="AP66" s="40"/>
      <c r="AQ66" s="40"/>
      <c r="AR66" s="40"/>
      <c r="AS66" s="4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44">
        <f t="shared" si="4"/>
        <v>33.333333333333336</v>
      </c>
      <c r="BE66" s="44">
        <f t="shared" si="5"/>
        <v>28.349999999999998</v>
      </c>
      <c r="BF66" s="44">
        <f t="shared" si="6"/>
        <v>9.524166666666666</v>
      </c>
    </row>
    <row r="67" spans="1:58" ht="15.75" customHeight="1" x14ac:dyDescent="0.25">
      <c r="A67" s="71">
        <v>604</v>
      </c>
      <c r="B67" s="41" t="s">
        <v>125</v>
      </c>
      <c r="C67" s="42" t="s">
        <v>118</v>
      </c>
      <c r="D67" s="42" t="s">
        <v>119</v>
      </c>
      <c r="E67" s="43">
        <v>10</v>
      </c>
      <c r="F67" s="45">
        <v>55.3</v>
      </c>
      <c r="G67" s="44">
        <f t="shared" si="127"/>
        <v>5.53</v>
      </c>
      <c r="H67" s="44">
        <v>12.831880146904844</v>
      </c>
      <c r="I67" s="43">
        <v>35</v>
      </c>
      <c r="J67" s="45">
        <v>44.3</v>
      </c>
      <c r="K67" s="44">
        <f t="shared" si="118"/>
        <v>15.505000000000001</v>
      </c>
      <c r="L67" s="44">
        <v>9.1829839586528657</v>
      </c>
      <c r="M67" s="45">
        <f t="shared" ref="M67:P67" si="147">AVERAGE(E67,I67)</f>
        <v>22.5</v>
      </c>
      <c r="N67" s="45">
        <f t="shared" si="147"/>
        <v>49.8</v>
      </c>
      <c r="O67" s="45">
        <f t="shared" si="147"/>
        <v>10.5175</v>
      </c>
      <c r="P67" s="45">
        <f t="shared" si="147"/>
        <v>11.007432052778855</v>
      </c>
      <c r="Q67" s="43">
        <v>5</v>
      </c>
      <c r="R67" s="44">
        <v>33</v>
      </c>
      <c r="S67" s="44">
        <f t="shared" si="120"/>
        <v>1.65</v>
      </c>
      <c r="T67" s="43">
        <v>15</v>
      </c>
      <c r="U67" s="46">
        <v>14</v>
      </c>
      <c r="V67" s="44">
        <f t="shared" si="145"/>
        <v>2.1</v>
      </c>
      <c r="W67" s="44">
        <f t="shared" ref="W67:Y67" si="148">AVERAGE(Q67,T67)</f>
        <v>10</v>
      </c>
      <c r="X67" s="44">
        <f t="shared" si="148"/>
        <v>23.5</v>
      </c>
      <c r="Y67" s="44">
        <f t="shared" si="148"/>
        <v>1.875</v>
      </c>
      <c r="Z67" s="60">
        <v>44016</v>
      </c>
      <c r="AA67" s="57">
        <v>0</v>
      </c>
      <c r="AB67" s="57">
        <v>0</v>
      </c>
      <c r="AC67" s="58">
        <f t="shared" si="139"/>
        <v>0</v>
      </c>
      <c r="AD67" s="153">
        <v>6.5915215224228811</v>
      </c>
      <c r="AE67" s="59">
        <v>44018</v>
      </c>
      <c r="AF67" s="57">
        <v>10</v>
      </c>
      <c r="AG67" s="57">
        <v>15</v>
      </c>
      <c r="AH67" s="58">
        <f t="shared" si="140"/>
        <v>1.5</v>
      </c>
      <c r="AI67" s="153">
        <v>0.69113969100414208</v>
      </c>
      <c r="AJ67" s="70">
        <f t="shared" si="141"/>
        <v>5</v>
      </c>
      <c r="AK67" s="70">
        <f t="shared" si="142"/>
        <v>7.5</v>
      </c>
      <c r="AL67" s="70">
        <f t="shared" si="143"/>
        <v>0.75</v>
      </c>
      <c r="AM67" s="70">
        <f t="shared" si="3"/>
        <v>3.6413306067135114</v>
      </c>
      <c r="AN67" s="40"/>
      <c r="AO67" s="40"/>
      <c r="AP67" s="40"/>
      <c r="AQ67" s="40"/>
      <c r="AR67" s="40"/>
      <c r="AS67" s="4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44">
        <f t="shared" si="4"/>
        <v>12.5</v>
      </c>
      <c r="BE67" s="44">
        <f t="shared" si="5"/>
        <v>26.933333333333334</v>
      </c>
      <c r="BF67" s="44">
        <f t="shared" si="6"/>
        <v>4.3808333333333334</v>
      </c>
    </row>
    <row r="68" spans="1:58" ht="15.75" customHeight="1" x14ac:dyDescent="0.25">
      <c r="A68" s="71">
        <v>608</v>
      </c>
      <c r="B68" s="41" t="s">
        <v>126</v>
      </c>
      <c r="C68" s="42" t="s">
        <v>118</v>
      </c>
      <c r="D68" s="42" t="s">
        <v>119</v>
      </c>
      <c r="E68" s="43">
        <v>55</v>
      </c>
      <c r="F68" s="45">
        <v>44.3</v>
      </c>
      <c r="G68" s="44">
        <f t="shared" si="127"/>
        <v>24.364999999999998</v>
      </c>
      <c r="H68" s="44">
        <v>1.3837375178316691</v>
      </c>
      <c r="I68" s="43">
        <v>10</v>
      </c>
      <c r="J68" s="44">
        <v>17.5</v>
      </c>
      <c r="K68" s="44">
        <f t="shared" si="118"/>
        <v>1.75</v>
      </c>
      <c r="L68" s="44">
        <v>5.4331450094161955</v>
      </c>
      <c r="M68" s="45">
        <f t="shared" ref="M68:P68" si="149">AVERAGE(E68,I68)</f>
        <v>32.5</v>
      </c>
      <c r="N68" s="45">
        <f t="shared" si="149"/>
        <v>30.9</v>
      </c>
      <c r="O68" s="45">
        <f t="shared" si="149"/>
        <v>13.057499999999999</v>
      </c>
      <c r="P68" s="45">
        <f t="shared" si="149"/>
        <v>3.4084412636239323</v>
      </c>
      <c r="Q68" s="43">
        <v>70</v>
      </c>
      <c r="R68" s="44">
        <v>21</v>
      </c>
      <c r="S68" s="44">
        <f t="shared" si="120"/>
        <v>14.7</v>
      </c>
      <c r="T68" s="43">
        <v>15</v>
      </c>
      <c r="U68" s="50">
        <v>44.3</v>
      </c>
      <c r="V68" s="44">
        <f t="shared" si="145"/>
        <v>6.6449999999999996</v>
      </c>
      <c r="W68" s="44">
        <f t="shared" ref="W68:Y68" si="150">AVERAGE(Q68,T68)</f>
        <v>42.5</v>
      </c>
      <c r="X68" s="44">
        <f t="shared" si="150"/>
        <v>32.65</v>
      </c>
      <c r="Y68" s="44">
        <f t="shared" si="150"/>
        <v>10.672499999999999</v>
      </c>
      <c r="Z68" s="56">
        <v>44019</v>
      </c>
      <c r="AA68" s="57">
        <v>25</v>
      </c>
      <c r="AB68" s="57">
        <v>20</v>
      </c>
      <c r="AC68" s="58">
        <f t="shared" si="139"/>
        <v>5</v>
      </c>
      <c r="AD68" s="153">
        <v>4.3032194479268142</v>
      </c>
      <c r="AE68" s="59">
        <v>44017</v>
      </c>
      <c r="AF68" s="57">
        <v>2.5</v>
      </c>
      <c r="AG68" s="57">
        <v>2.5</v>
      </c>
      <c r="AH68" s="58">
        <f t="shared" si="140"/>
        <v>6.25E-2</v>
      </c>
      <c r="AI68" s="153">
        <v>0.24</v>
      </c>
      <c r="AJ68" s="70">
        <f t="shared" si="141"/>
        <v>13.75</v>
      </c>
      <c r="AK68" s="70">
        <f t="shared" si="142"/>
        <v>11.25</v>
      </c>
      <c r="AL68" s="70">
        <f t="shared" si="143"/>
        <v>2.53125</v>
      </c>
      <c r="AM68" s="70">
        <f t="shared" si="3"/>
        <v>2.2716097239634072</v>
      </c>
      <c r="AN68" s="40"/>
      <c r="AO68" s="40"/>
      <c r="AP68" s="40"/>
      <c r="AQ68" s="40"/>
      <c r="AR68" s="40"/>
      <c r="AS68" s="4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44">
        <f t="shared" si="4"/>
        <v>29.583333333333332</v>
      </c>
      <c r="BE68" s="44">
        <f t="shared" si="5"/>
        <v>24.933333333333334</v>
      </c>
      <c r="BF68" s="44">
        <f t="shared" si="6"/>
        <v>8.7537499999999984</v>
      </c>
    </row>
    <row r="69" spans="1:58" ht="15.75" customHeight="1" x14ac:dyDescent="0.25">
      <c r="A69" s="71">
        <v>621</v>
      </c>
      <c r="B69" s="41" t="s">
        <v>397</v>
      </c>
      <c r="C69" s="42" t="s">
        <v>384</v>
      </c>
      <c r="D69" s="42" t="s">
        <v>398</v>
      </c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60">
        <v>44024</v>
      </c>
      <c r="AA69" s="57">
        <v>60</v>
      </c>
      <c r="AB69" s="57">
        <v>50</v>
      </c>
      <c r="AC69" s="58">
        <f t="shared" si="139"/>
        <v>30</v>
      </c>
      <c r="AD69" s="153">
        <v>17.165913882524706</v>
      </c>
      <c r="AE69" s="60">
        <v>44025</v>
      </c>
      <c r="AF69" s="61">
        <v>60</v>
      </c>
      <c r="AG69" s="61">
        <v>30</v>
      </c>
      <c r="AH69" s="62">
        <f t="shared" si="140"/>
        <v>18</v>
      </c>
      <c r="AI69" s="153">
        <v>7.6490973458705414</v>
      </c>
      <c r="AJ69" s="70">
        <f t="shared" si="141"/>
        <v>60</v>
      </c>
      <c r="AK69" s="70">
        <f t="shared" si="142"/>
        <v>40</v>
      </c>
      <c r="AL69" s="70">
        <f t="shared" si="143"/>
        <v>24</v>
      </c>
      <c r="AM69" s="70">
        <f t="shared" ref="AM69:AM132" si="151">AVERAGE(AD69,AI69)</f>
        <v>12.407505614197623</v>
      </c>
      <c r="AN69" s="40"/>
      <c r="AO69" s="40"/>
      <c r="AP69" s="40"/>
      <c r="AQ69" s="40"/>
      <c r="AR69" s="40"/>
      <c r="AS69" s="4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44">
        <f t="shared" ref="BD69:BD132" si="152">AVERAGE(E69,I69,Q69,T69,AA69,AF69,AO69,AU69)</f>
        <v>60</v>
      </c>
      <c r="BE69" s="44">
        <f t="shared" ref="BE69:BE132" si="153">AVERAGE(F69,J69,R69,U69,AB69,AG69,AP69,AV69)</f>
        <v>40</v>
      </c>
      <c r="BF69" s="44">
        <f t="shared" ref="BF69:BF132" si="154">AVERAGE(G69,K69,S69,V69,AC69,AH69,AQ69,AW69)</f>
        <v>24</v>
      </c>
    </row>
    <row r="70" spans="1:58" ht="15.75" customHeight="1" x14ac:dyDescent="0.25">
      <c r="A70" s="71">
        <v>622</v>
      </c>
      <c r="B70" s="41" t="s">
        <v>399</v>
      </c>
      <c r="C70" s="42" t="s">
        <v>384</v>
      </c>
      <c r="D70" s="42" t="s">
        <v>398</v>
      </c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60">
        <v>44032</v>
      </c>
      <c r="AA70" s="57">
        <v>5</v>
      </c>
      <c r="AB70" s="57">
        <v>10</v>
      </c>
      <c r="AC70" s="58">
        <f t="shared" si="139"/>
        <v>0.5</v>
      </c>
      <c r="AD70" s="153">
        <v>0.66</v>
      </c>
      <c r="AE70" s="60">
        <v>44032</v>
      </c>
      <c r="AF70" s="57">
        <v>5</v>
      </c>
      <c r="AG70" s="57">
        <v>10</v>
      </c>
      <c r="AH70" s="58">
        <f t="shared" si="140"/>
        <v>0.5</v>
      </c>
      <c r="AI70" s="153">
        <v>1.6444156139831612</v>
      </c>
      <c r="AJ70" s="70">
        <f t="shared" si="141"/>
        <v>5</v>
      </c>
      <c r="AK70" s="70">
        <f t="shared" si="142"/>
        <v>10</v>
      </c>
      <c r="AL70" s="70">
        <f t="shared" si="143"/>
        <v>0.5</v>
      </c>
      <c r="AM70" s="70">
        <f t="shared" si="151"/>
        <v>1.1522078069915807</v>
      </c>
      <c r="AN70" s="40"/>
      <c r="AO70" s="40"/>
      <c r="AP70" s="40"/>
      <c r="AQ70" s="40"/>
      <c r="AR70" s="40"/>
      <c r="AS70" s="4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44">
        <f t="shared" si="152"/>
        <v>5</v>
      </c>
      <c r="BE70" s="44">
        <f t="shared" si="153"/>
        <v>10</v>
      </c>
      <c r="BF70" s="44">
        <f t="shared" si="154"/>
        <v>0.5</v>
      </c>
    </row>
    <row r="71" spans="1:58" ht="15.75" customHeight="1" x14ac:dyDescent="0.25">
      <c r="A71" s="71">
        <v>624</v>
      </c>
      <c r="B71" s="41" t="s">
        <v>400</v>
      </c>
      <c r="C71" s="42" t="s">
        <v>384</v>
      </c>
      <c r="D71" s="42" t="s">
        <v>398</v>
      </c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59">
        <v>44021</v>
      </c>
      <c r="AA71" s="57">
        <v>30</v>
      </c>
      <c r="AB71" s="57">
        <v>40</v>
      </c>
      <c r="AC71" s="58">
        <f t="shared" si="139"/>
        <v>12</v>
      </c>
      <c r="AD71" s="153">
        <v>23.43</v>
      </c>
      <c r="AE71" s="59">
        <v>44020</v>
      </c>
      <c r="AF71" s="57">
        <v>50</v>
      </c>
      <c r="AG71" s="57">
        <v>40</v>
      </c>
      <c r="AH71" s="58">
        <f t="shared" si="140"/>
        <v>20</v>
      </c>
      <c r="AI71" s="153">
        <v>37.321028023976233</v>
      </c>
      <c r="AJ71" s="70">
        <f t="shared" si="141"/>
        <v>40</v>
      </c>
      <c r="AK71" s="70">
        <f t="shared" si="142"/>
        <v>40</v>
      </c>
      <c r="AL71" s="70">
        <f t="shared" si="143"/>
        <v>16</v>
      </c>
      <c r="AM71" s="70">
        <f t="shared" si="151"/>
        <v>30.375514011988116</v>
      </c>
      <c r="AN71" s="40"/>
      <c r="AO71" s="40"/>
      <c r="AP71" s="40"/>
      <c r="AQ71" s="40"/>
      <c r="AR71" s="40"/>
      <c r="AS71" s="4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44">
        <f t="shared" si="152"/>
        <v>40</v>
      </c>
      <c r="BE71" s="44">
        <f t="shared" si="153"/>
        <v>40</v>
      </c>
      <c r="BF71" s="44">
        <f t="shared" si="154"/>
        <v>16</v>
      </c>
    </row>
    <row r="72" spans="1:58" ht="15.75" customHeight="1" x14ac:dyDescent="0.25">
      <c r="A72" s="71">
        <v>627</v>
      </c>
      <c r="B72" s="41" t="s">
        <v>401</v>
      </c>
      <c r="C72" s="42" t="s">
        <v>384</v>
      </c>
      <c r="D72" s="42" t="s">
        <v>385</v>
      </c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59">
        <v>44023</v>
      </c>
      <c r="AA72" s="57">
        <v>70</v>
      </c>
      <c r="AB72" s="57">
        <v>30</v>
      </c>
      <c r="AC72" s="58">
        <f t="shared" si="139"/>
        <v>21</v>
      </c>
      <c r="AD72" s="153">
        <v>23.04</v>
      </c>
      <c r="AE72" s="59">
        <v>44019</v>
      </c>
      <c r="AF72" s="57">
        <v>30</v>
      </c>
      <c r="AG72" s="57">
        <v>5</v>
      </c>
      <c r="AH72" s="58">
        <f t="shared" si="140"/>
        <v>1.5</v>
      </c>
      <c r="AI72" s="153">
        <v>4.74</v>
      </c>
      <c r="AJ72" s="70">
        <f t="shared" si="141"/>
        <v>50</v>
      </c>
      <c r="AK72" s="70">
        <f t="shared" si="142"/>
        <v>17.5</v>
      </c>
      <c r="AL72" s="70">
        <f t="shared" si="143"/>
        <v>11.25</v>
      </c>
      <c r="AM72" s="70">
        <f t="shared" si="151"/>
        <v>13.89</v>
      </c>
      <c r="AN72" s="40"/>
      <c r="AO72" s="40"/>
      <c r="AP72" s="40"/>
      <c r="AQ72" s="40"/>
      <c r="AR72" s="40"/>
      <c r="AS72" s="4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44">
        <f t="shared" si="152"/>
        <v>50</v>
      </c>
      <c r="BE72" s="44">
        <f t="shared" si="153"/>
        <v>17.5</v>
      </c>
      <c r="BF72" s="44">
        <f t="shared" si="154"/>
        <v>11.25</v>
      </c>
    </row>
    <row r="73" spans="1:58" ht="15.75" customHeight="1" x14ac:dyDescent="0.25">
      <c r="A73" s="71">
        <v>757</v>
      </c>
      <c r="B73" s="41" t="s">
        <v>127</v>
      </c>
      <c r="C73" s="42" t="s">
        <v>51</v>
      </c>
      <c r="D73" s="42" t="s">
        <v>52</v>
      </c>
      <c r="E73" s="43">
        <v>50</v>
      </c>
      <c r="F73" s="45">
        <v>55.3</v>
      </c>
      <c r="G73" s="44">
        <f t="shared" ref="G73:G80" si="155">E73*F73/100</f>
        <v>27.65</v>
      </c>
      <c r="H73" s="44">
        <v>7.9586125070038021</v>
      </c>
      <c r="I73" s="43">
        <v>20</v>
      </c>
      <c r="J73" s="44">
        <v>14</v>
      </c>
      <c r="K73" s="44">
        <f t="shared" ref="K73:K80" si="156">I73*J73/100</f>
        <v>2.8</v>
      </c>
      <c r="L73" s="44">
        <v>31.198973089437192</v>
      </c>
      <c r="M73" s="45">
        <f t="shared" ref="M73:P73" si="157">AVERAGE(E73,I73)</f>
        <v>35</v>
      </c>
      <c r="N73" s="45">
        <f t="shared" si="157"/>
        <v>34.65</v>
      </c>
      <c r="O73" s="45">
        <f t="shared" si="157"/>
        <v>15.225</v>
      </c>
      <c r="P73" s="45">
        <f t="shared" si="157"/>
        <v>19.578792798220498</v>
      </c>
      <c r="Q73" s="43">
        <v>5</v>
      </c>
      <c r="R73" s="44">
        <v>7</v>
      </c>
      <c r="S73" s="44">
        <f t="shared" ref="S73:S80" si="158">Q73*R73/100</f>
        <v>0.35</v>
      </c>
      <c r="T73" s="43">
        <v>20</v>
      </c>
      <c r="U73" s="46">
        <v>14</v>
      </c>
      <c r="V73" s="44">
        <f t="shared" ref="V73:V80" si="159">T73*U73/100</f>
        <v>2.8</v>
      </c>
      <c r="W73" s="44">
        <f t="shared" ref="W73:Y73" si="160">AVERAGE(Q73,T73)</f>
        <v>12.5</v>
      </c>
      <c r="X73" s="44">
        <f t="shared" si="160"/>
        <v>10.5</v>
      </c>
      <c r="Y73" s="44">
        <f t="shared" si="160"/>
        <v>1.575</v>
      </c>
      <c r="Z73" s="56">
        <v>44018</v>
      </c>
      <c r="AA73" s="57">
        <v>20</v>
      </c>
      <c r="AB73" s="57">
        <v>30</v>
      </c>
      <c r="AC73" s="58">
        <f t="shared" si="139"/>
        <v>6</v>
      </c>
      <c r="AD73" s="153">
        <v>62.161480457924334</v>
      </c>
      <c r="AE73" s="59">
        <v>44016</v>
      </c>
      <c r="AF73" s="57">
        <v>1</v>
      </c>
      <c r="AG73" s="57">
        <v>5</v>
      </c>
      <c r="AH73" s="58">
        <f t="shared" si="140"/>
        <v>0.05</v>
      </c>
      <c r="AI73" s="153">
        <v>20</v>
      </c>
      <c r="AJ73" s="70">
        <f t="shared" si="141"/>
        <v>10.5</v>
      </c>
      <c r="AK73" s="70">
        <f t="shared" si="142"/>
        <v>17.5</v>
      </c>
      <c r="AL73" s="70">
        <f t="shared" si="143"/>
        <v>3.0249999999999999</v>
      </c>
      <c r="AM73" s="70">
        <f t="shared" si="151"/>
        <v>41.080740228962171</v>
      </c>
      <c r="AN73" s="40"/>
      <c r="AO73" s="40"/>
      <c r="AP73" s="40"/>
      <c r="AQ73" s="40"/>
      <c r="AR73" s="40"/>
      <c r="AS73" s="4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44">
        <f t="shared" si="152"/>
        <v>19.333333333333332</v>
      </c>
      <c r="BE73" s="44">
        <f t="shared" si="153"/>
        <v>20.883333333333333</v>
      </c>
      <c r="BF73" s="44">
        <f t="shared" si="154"/>
        <v>6.6083333333333334</v>
      </c>
    </row>
    <row r="74" spans="1:58" ht="15.75" customHeight="1" x14ac:dyDescent="0.25">
      <c r="A74" s="71">
        <v>758</v>
      </c>
      <c r="B74" s="41" t="s">
        <v>128</v>
      </c>
      <c r="C74" s="42" t="s">
        <v>51</v>
      </c>
      <c r="D74" s="42" t="s">
        <v>52</v>
      </c>
      <c r="E74" s="43">
        <v>0</v>
      </c>
      <c r="F74" s="44">
        <v>0</v>
      </c>
      <c r="G74" s="44">
        <f t="shared" si="155"/>
        <v>0</v>
      </c>
      <c r="H74" s="44">
        <v>26.381583229436021</v>
      </c>
      <c r="I74" s="43">
        <v>50</v>
      </c>
      <c r="J74" s="44">
        <v>14</v>
      </c>
      <c r="K74" s="44">
        <f t="shared" si="156"/>
        <v>7</v>
      </c>
      <c r="L74" s="44">
        <v>36.635421614157984</v>
      </c>
      <c r="M74" s="45">
        <f t="shared" ref="M74:P74" si="161">AVERAGE(E74,I74)</f>
        <v>25</v>
      </c>
      <c r="N74" s="45">
        <f t="shared" si="161"/>
        <v>7</v>
      </c>
      <c r="O74" s="45">
        <f t="shared" si="161"/>
        <v>3.5</v>
      </c>
      <c r="P74" s="45">
        <f t="shared" si="161"/>
        <v>31.508502421797004</v>
      </c>
      <c r="Q74" s="43">
        <v>10</v>
      </c>
      <c r="R74" s="44">
        <v>14</v>
      </c>
      <c r="S74" s="44">
        <f t="shared" si="158"/>
        <v>1.4</v>
      </c>
      <c r="T74" s="43">
        <v>5</v>
      </c>
      <c r="U74" s="46">
        <v>79</v>
      </c>
      <c r="V74" s="44">
        <f t="shared" si="159"/>
        <v>3.95</v>
      </c>
      <c r="W74" s="44">
        <f t="shared" ref="W74:Y74" si="162">AVERAGE(Q74,T74)</f>
        <v>7.5</v>
      </c>
      <c r="X74" s="44">
        <f t="shared" si="162"/>
        <v>46.5</v>
      </c>
      <c r="Y74" s="44">
        <f t="shared" si="162"/>
        <v>2.6749999999999998</v>
      </c>
      <c r="Z74" s="56">
        <v>44020</v>
      </c>
      <c r="AA74" s="57">
        <v>2.5</v>
      </c>
      <c r="AB74" s="57">
        <v>2</v>
      </c>
      <c r="AC74" s="58">
        <f t="shared" si="139"/>
        <v>0.05</v>
      </c>
      <c r="AD74" s="153">
        <v>9.4917119352702333</v>
      </c>
      <c r="AE74" s="59">
        <v>44020</v>
      </c>
      <c r="AF74" s="57">
        <v>1</v>
      </c>
      <c r="AG74" s="57">
        <v>10</v>
      </c>
      <c r="AH74" s="58">
        <f t="shared" si="140"/>
        <v>0.1</v>
      </c>
      <c r="AI74" s="153">
        <v>3.8156440963436018</v>
      </c>
      <c r="AJ74" s="70">
        <f t="shared" si="141"/>
        <v>1.75</v>
      </c>
      <c r="AK74" s="70">
        <f t="shared" si="142"/>
        <v>6</v>
      </c>
      <c r="AL74" s="70">
        <f t="shared" si="143"/>
        <v>7.5000000000000011E-2</v>
      </c>
      <c r="AM74" s="70">
        <f t="shared" si="151"/>
        <v>6.6536780158069178</v>
      </c>
      <c r="AN74" s="40"/>
      <c r="AO74" s="40"/>
      <c r="AP74" s="40"/>
      <c r="AQ74" s="40"/>
      <c r="AR74" s="40"/>
      <c r="AS74" s="4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44">
        <f t="shared" si="152"/>
        <v>11.416666666666666</v>
      </c>
      <c r="BE74" s="44">
        <f t="shared" si="153"/>
        <v>19.833333333333332</v>
      </c>
      <c r="BF74" s="44">
        <f t="shared" si="154"/>
        <v>2.0833333333333335</v>
      </c>
    </row>
    <row r="75" spans="1:58" ht="15.75" customHeight="1" x14ac:dyDescent="0.25">
      <c r="A75" s="71">
        <v>759</v>
      </c>
      <c r="B75" s="41" t="s">
        <v>129</v>
      </c>
      <c r="C75" s="42" t="s">
        <v>51</v>
      </c>
      <c r="D75" s="42" t="s">
        <v>52</v>
      </c>
      <c r="E75" s="43">
        <v>20</v>
      </c>
      <c r="F75" s="45">
        <v>44.3</v>
      </c>
      <c r="G75" s="44">
        <f t="shared" si="155"/>
        <v>8.86</v>
      </c>
      <c r="H75" s="44">
        <v>2.5365853658536586</v>
      </c>
      <c r="I75" s="43">
        <v>50</v>
      </c>
      <c r="J75" s="45">
        <v>44.3</v>
      </c>
      <c r="K75" s="44">
        <f t="shared" si="156"/>
        <v>22.15</v>
      </c>
      <c r="L75" s="44">
        <v>11.355957313363405</v>
      </c>
      <c r="M75" s="45">
        <f t="shared" ref="M75:P75" si="163">AVERAGE(E75,I75)</f>
        <v>35</v>
      </c>
      <c r="N75" s="45">
        <f t="shared" si="163"/>
        <v>44.3</v>
      </c>
      <c r="O75" s="45">
        <f t="shared" si="163"/>
        <v>15.504999999999999</v>
      </c>
      <c r="P75" s="45">
        <f t="shared" si="163"/>
        <v>6.9462713396085318</v>
      </c>
      <c r="Q75" s="43">
        <v>50</v>
      </c>
      <c r="R75" s="44">
        <v>17.5</v>
      </c>
      <c r="S75" s="44">
        <f t="shared" si="158"/>
        <v>8.75</v>
      </c>
      <c r="T75" s="43">
        <v>10</v>
      </c>
      <c r="U75" s="46">
        <v>33</v>
      </c>
      <c r="V75" s="44">
        <f t="shared" si="159"/>
        <v>3.3</v>
      </c>
      <c r="W75" s="44">
        <f t="shared" ref="W75:Y75" si="164">AVERAGE(Q75,T75)</f>
        <v>30</v>
      </c>
      <c r="X75" s="44">
        <f t="shared" si="164"/>
        <v>25.25</v>
      </c>
      <c r="Y75" s="44">
        <f t="shared" si="164"/>
        <v>6.0250000000000004</v>
      </c>
      <c r="Z75" s="59">
        <v>44019</v>
      </c>
      <c r="AA75" s="57">
        <v>20</v>
      </c>
      <c r="AB75" s="57">
        <v>15</v>
      </c>
      <c r="AC75" s="58">
        <f t="shared" si="139"/>
        <v>3</v>
      </c>
      <c r="AD75" s="153">
        <v>5.48</v>
      </c>
      <c r="AE75" s="59">
        <v>44018</v>
      </c>
      <c r="AF75" s="57">
        <v>20</v>
      </c>
      <c r="AG75" s="57">
        <v>10</v>
      </c>
      <c r="AH75" s="58">
        <f t="shared" si="140"/>
        <v>2</v>
      </c>
      <c r="AI75" s="153">
        <v>3.7595723082254162</v>
      </c>
      <c r="AJ75" s="70">
        <f t="shared" si="141"/>
        <v>20</v>
      </c>
      <c r="AK75" s="70">
        <f t="shared" si="142"/>
        <v>12.5</v>
      </c>
      <c r="AL75" s="70">
        <f t="shared" si="143"/>
        <v>2.5</v>
      </c>
      <c r="AM75" s="70">
        <f t="shared" si="151"/>
        <v>4.6197861541127079</v>
      </c>
      <c r="AN75" s="40"/>
      <c r="AO75" s="40"/>
      <c r="AP75" s="40"/>
      <c r="AQ75" s="40"/>
      <c r="AR75" s="40"/>
      <c r="AS75" s="4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44">
        <f t="shared" si="152"/>
        <v>28.333333333333332</v>
      </c>
      <c r="BE75" s="44">
        <f t="shared" si="153"/>
        <v>27.349999999999998</v>
      </c>
      <c r="BF75" s="44">
        <f t="shared" si="154"/>
        <v>8.01</v>
      </c>
    </row>
    <row r="76" spans="1:58" ht="15.75" customHeight="1" x14ac:dyDescent="0.25">
      <c r="A76" s="71">
        <v>760</v>
      </c>
      <c r="B76" s="41" t="s">
        <v>130</v>
      </c>
      <c r="C76" s="42" t="s">
        <v>51</v>
      </c>
      <c r="D76" s="42" t="s">
        <v>52</v>
      </c>
      <c r="E76" s="43">
        <v>20</v>
      </c>
      <c r="F76" s="44">
        <v>21</v>
      </c>
      <c r="G76" s="44">
        <f t="shared" si="155"/>
        <v>4.2</v>
      </c>
      <c r="H76" s="44">
        <v>22.066690484443061</v>
      </c>
      <c r="I76" s="43">
        <v>20</v>
      </c>
      <c r="J76" s="44">
        <v>21</v>
      </c>
      <c r="K76" s="44">
        <f t="shared" si="156"/>
        <v>4.2</v>
      </c>
      <c r="L76" s="44">
        <v>18.91882421700301</v>
      </c>
      <c r="M76" s="45">
        <f t="shared" ref="M76:P76" si="165">AVERAGE(E76,I76)</f>
        <v>20</v>
      </c>
      <c r="N76" s="45">
        <f t="shared" si="165"/>
        <v>21</v>
      </c>
      <c r="O76" s="45">
        <f t="shared" si="165"/>
        <v>4.2</v>
      </c>
      <c r="P76" s="45">
        <f t="shared" si="165"/>
        <v>20.492757350723036</v>
      </c>
      <c r="Q76" s="43">
        <v>20</v>
      </c>
      <c r="R76" s="45">
        <v>55.3</v>
      </c>
      <c r="S76" s="44">
        <f t="shared" si="158"/>
        <v>11.06</v>
      </c>
      <c r="T76" s="43">
        <v>5</v>
      </c>
      <c r="U76" s="46">
        <v>7</v>
      </c>
      <c r="V76" s="44">
        <f t="shared" si="159"/>
        <v>0.35</v>
      </c>
      <c r="W76" s="44">
        <f t="shared" ref="W76:Y76" si="166">AVERAGE(Q76,T76)</f>
        <v>12.5</v>
      </c>
      <c r="X76" s="44">
        <f t="shared" si="166"/>
        <v>31.15</v>
      </c>
      <c r="Y76" s="44">
        <f t="shared" si="166"/>
        <v>5.7050000000000001</v>
      </c>
      <c r="Z76" s="60">
        <v>44015</v>
      </c>
      <c r="AA76" s="57">
        <v>10</v>
      </c>
      <c r="AB76" s="57">
        <v>7.5</v>
      </c>
      <c r="AC76" s="58">
        <f t="shared" si="139"/>
        <v>0.75</v>
      </c>
      <c r="AD76" s="153">
        <v>0.64</v>
      </c>
      <c r="AE76" s="59">
        <v>44017</v>
      </c>
      <c r="AF76" s="57">
        <v>20</v>
      </c>
      <c r="AG76" s="57">
        <v>20</v>
      </c>
      <c r="AH76" s="58">
        <f t="shared" si="140"/>
        <v>4</v>
      </c>
      <c r="AI76" s="153">
        <v>1.45</v>
      </c>
      <c r="AJ76" s="70">
        <f t="shared" si="141"/>
        <v>15</v>
      </c>
      <c r="AK76" s="70">
        <f t="shared" si="142"/>
        <v>13.75</v>
      </c>
      <c r="AL76" s="70">
        <f t="shared" si="143"/>
        <v>2.375</v>
      </c>
      <c r="AM76" s="70">
        <f t="shared" si="151"/>
        <v>1.0449999999999999</v>
      </c>
      <c r="AN76" s="40"/>
      <c r="AO76" s="40"/>
      <c r="AP76" s="40"/>
      <c r="AQ76" s="40"/>
      <c r="AR76" s="40"/>
      <c r="AS76" s="40"/>
      <c r="AT76" s="70"/>
      <c r="AU76" s="70"/>
      <c r="AV76" s="70"/>
      <c r="AW76" s="70"/>
      <c r="AX76" s="70"/>
      <c r="AY76" s="70"/>
      <c r="AZ76" s="70"/>
      <c r="BA76" s="70"/>
      <c r="BB76" s="70"/>
      <c r="BC76" s="70"/>
      <c r="BD76" s="44">
        <f t="shared" si="152"/>
        <v>15.833333333333334</v>
      </c>
      <c r="BE76" s="44">
        <f t="shared" si="153"/>
        <v>21.966666666666669</v>
      </c>
      <c r="BF76" s="44">
        <f t="shared" si="154"/>
        <v>4.0933333333333337</v>
      </c>
    </row>
    <row r="77" spans="1:58" ht="15.75" customHeight="1" x14ac:dyDescent="0.25">
      <c r="A77" s="71">
        <v>761</v>
      </c>
      <c r="B77" s="41" t="s">
        <v>132</v>
      </c>
      <c r="C77" s="42" t="s">
        <v>51</v>
      </c>
      <c r="D77" s="42" t="s">
        <v>52</v>
      </c>
      <c r="E77" s="43">
        <v>50</v>
      </c>
      <c r="F77" s="45">
        <v>44.3</v>
      </c>
      <c r="G77" s="44">
        <f t="shared" si="155"/>
        <v>22.15</v>
      </c>
      <c r="H77" s="44">
        <v>10.052617284517364</v>
      </c>
      <c r="I77" s="43">
        <v>10</v>
      </c>
      <c r="J77" s="44">
        <v>14</v>
      </c>
      <c r="K77" s="44">
        <f t="shared" si="156"/>
        <v>1.4</v>
      </c>
      <c r="L77" s="44">
        <v>28.69256253846002</v>
      </c>
      <c r="M77" s="45">
        <f t="shared" ref="M77:P77" si="167">AVERAGE(E77,I77)</f>
        <v>30</v>
      </c>
      <c r="N77" s="45">
        <f t="shared" si="167"/>
        <v>29.15</v>
      </c>
      <c r="O77" s="45">
        <f t="shared" si="167"/>
        <v>11.774999999999999</v>
      </c>
      <c r="P77" s="45">
        <f t="shared" si="167"/>
        <v>19.372589911488692</v>
      </c>
      <c r="Q77" s="43">
        <v>15</v>
      </c>
      <c r="R77" s="44">
        <v>14</v>
      </c>
      <c r="S77" s="44">
        <f t="shared" si="158"/>
        <v>2.1</v>
      </c>
      <c r="T77" s="43">
        <v>10</v>
      </c>
      <c r="U77" s="46">
        <v>66</v>
      </c>
      <c r="V77" s="44">
        <f t="shared" si="159"/>
        <v>6.6</v>
      </c>
      <c r="W77" s="44">
        <f t="shared" ref="W77:Y77" si="168">AVERAGE(Q77,T77)</f>
        <v>12.5</v>
      </c>
      <c r="X77" s="44">
        <f t="shared" si="168"/>
        <v>40</v>
      </c>
      <c r="Y77" s="44">
        <f t="shared" si="168"/>
        <v>4.3499999999999996</v>
      </c>
      <c r="Z77" s="60">
        <v>44016</v>
      </c>
      <c r="AA77" s="57">
        <v>5</v>
      </c>
      <c r="AB77" s="57">
        <v>5</v>
      </c>
      <c r="AC77" s="58">
        <f t="shared" si="139"/>
        <v>0.25</v>
      </c>
      <c r="AD77" s="153">
        <v>7.0554694781355369</v>
      </c>
      <c r="AE77" s="59">
        <v>44017</v>
      </c>
      <c r="AF77" s="57">
        <v>0</v>
      </c>
      <c r="AG77" s="57">
        <v>0</v>
      </c>
      <c r="AH77" s="58">
        <f t="shared" si="140"/>
        <v>0</v>
      </c>
      <c r="AI77" s="153">
        <v>2.8307480368919142</v>
      </c>
      <c r="AJ77" s="70">
        <f t="shared" si="141"/>
        <v>2.5</v>
      </c>
      <c r="AK77" s="70">
        <f t="shared" si="142"/>
        <v>2.5</v>
      </c>
      <c r="AL77" s="70">
        <f t="shared" si="143"/>
        <v>0.125</v>
      </c>
      <c r="AM77" s="70">
        <f t="shared" si="151"/>
        <v>4.9431087575137251</v>
      </c>
      <c r="AN77" s="40"/>
      <c r="AO77" s="40"/>
      <c r="AP77" s="40"/>
      <c r="AQ77" s="40"/>
      <c r="AR77" s="40"/>
      <c r="AS77" s="4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44">
        <f t="shared" si="152"/>
        <v>15</v>
      </c>
      <c r="BE77" s="44">
        <f t="shared" si="153"/>
        <v>23.883333333333336</v>
      </c>
      <c r="BF77" s="44">
        <f t="shared" si="154"/>
        <v>5.416666666666667</v>
      </c>
    </row>
    <row r="78" spans="1:58" ht="15.75" customHeight="1" x14ac:dyDescent="0.25">
      <c r="A78" s="71">
        <v>762</v>
      </c>
      <c r="B78" s="41" t="s">
        <v>134</v>
      </c>
      <c r="C78" s="42" t="s">
        <v>51</v>
      </c>
      <c r="D78" s="42" t="s">
        <v>52</v>
      </c>
      <c r="E78" s="43">
        <v>0</v>
      </c>
      <c r="F78" s="44">
        <v>0</v>
      </c>
      <c r="G78" s="44">
        <f t="shared" si="155"/>
        <v>0</v>
      </c>
      <c r="H78" s="44">
        <v>7.7341532184969051</v>
      </c>
      <c r="I78" s="43">
        <v>5</v>
      </c>
      <c r="J78" s="44">
        <v>7</v>
      </c>
      <c r="K78" s="44">
        <f t="shared" si="156"/>
        <v>0.35</v>
      </c>
      <c r="L78" s="44">
        <v>11.843668470517473</v>
      </c>
      <c r="M78" s="45">
        <f t="shared" ref="M78:P78" si="169">AVERAGE(E78,I78)</f>
        <v>2.5</v>
      </c>
      <c r="N78" s="45">
        <f t="shared" si="169"/>
        <v>3.5</v>
      </c>
      <c r="O78" s="45">
        <f t="shared" si="169"/>
        <v>0.17499999999999999</v>
      </c>
      <c r="P78" s="45">
        <f t="shared" si="169"/>
        <v>9.7889108445071891</v>
      </c>
      <c r="Q78" s="43">
        <v>20</v>
      </c>
      <c r="R78" s="44">
        <v>7</v>
      </c>
      <c r="S78" s="44">
        <f t="shared" si="158"/>
        <v>1.4</v>
      </c>
      <c r="T78" s="43">
        <v>50</v>
      </c>
      <c r="U78" s="46">
        <v>21</v>
      </c>
      <c r="V78" s="44">
        <f t="shared" si="159"/>
        <v>10.5</v>
      </c>
      <c r="W78" s="44">
        <f t="shared" ref="W78:Y78" si="170">AVERAGE(Q78,T78)</f>
        <v>35</v>
      </c>
      <c r="X78" s="44">
        <f t="shared" si="170"/>
        <v>14</v>
      </c>
      <c r="Y78" s="44">
        <f t="shared" si="170"/>
        <v>5.95</v>
      </c>
      <c r="Z78" s="60">
        <v>44018</v>
      </c>
      <c r="AA78" s="57">
        <v>5</v>
      </c>
      <c r="AB78" s="57">
        <v>5</v>
      </c>
      <c r="AC78" s="58">
        <f t="shared" si="139"/>
        <v>0.25</v>
      </c>
      <c r="AD78" s="153">
        <v>4.78</v>
      </c>
      <c r="AE78" s="59">
        <v>44017</v>
      </c>
      <c r="AF78" s="57">
        <v>2.5</v>
      </c>
      <c r="AG78" s="57">
        <v>5</v>
      </c>
      <c r="AH78" s="58">
        <f t="shared" si="140"/>
        <v>0.125</v>
      </c>
      <c r="AI78" s="153">
        <v>3.0153580406268792</v>
      </c>
      <c r="AJ78" s="70">
        <f t="shared" si="141"/>
        <v>3.75</v>
      </c>
      <c r="AK78" s="70">
        <f t="shared" si="142"/>
        <v>5</v>
      </c>
      <c r="AL78" s="70">
        <f t="shared" si="143"/>
        <v>0.1875</v>
      </c>
      <c r="AM78" s="70">
        <f t="shared" si="151"/>
        <v>3.8976790203134399</v>
      </c>
      <c r="AN78" s="40"/>
      <c r="AO78" s="40"/>
      <c r="AP78" s="40"/>
      <c r="AQ78" s="40"/>
      <c r="AR78" s="40"/>
      <c r="AS78" s="4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44">
        <f t="shared" si="152"/>
        <v>13.75</v>
      </c>
      <c r="BE78" s="44">
        <f t="shared" si="153"/>
        <v>7.5</v>
      </c>
      <c r="BF78" s="44">
        <f t="shared" si="154"/>
        <v>2.1041666666666665</v>
      </c>
    </row>
    <row r="79" spans="1:58" ht="15.75" customHeight="1" x14ac:dyDescent="0.25">
      <c r="A79" s="71">
        <v>763</v>
      </c>
      <c r="B79" s="41" t="s">
        <v>135</v>
      </c>
      <c r="C79" s="42" t="s">
        <v>51</v>
      </c>
      <c r="D79" s="42" t="s">
        <v>52</v>
      </c>
      <c r="E79" s="43">
        <v>0</v>
      </c>
      <c r="F79" s="44">
        <v>0</v>
      </c>
      <c r="G79" s="44">
        <f t="shared" si="155"/>
        <v>0</v>
      </c>
      <c r="H79" s="44">
        <v>6.5107424838676344</v>
      </c>
      <c r="I79" s="43">
        <v>20</v>
      </c>
      <c r="J79" s="44">
        <v>21</v>
      </c>
      <c r="K79" s="44">
        <f t="shared" si="156"/>
        <v>4.2</v>
      </c>
      <c r="L79" s="44">
        <v>15.070275542022818</v>
      </c>
      <c r="M79" s="45">
        <f t="shared" ref="M79:P79" si="171">AVERAGE(E79,I79)</f>
        <v>10</v>
      </c>
      <c r="N79" s="45">
        <f t="shared" si="171"/>
        <v>10.5</v>
      </c>
      <c r="O79" s="45">
        <f t="shared" si="171"/>
        <v>2.1</v>
      </c>
      <c r="P79" s="45">
        <f t="shared" si="171"/>
        <v>10.790509012945225</v>
      </c>
      <c r="Q79" s="43">
        <v>5</v>
      </c>
      <c r="R79" s="44">
        <v>21</v>
      </c>
      <c r="S79" s="44">
        <f t="shared" si="158"/>
        <v>1.05</v>
      </c>
      <c r="T79" s="43">
        <v>20</v>
      </c>
      <c r="U79" s="50">
        <v>55.3</v>
      </c>
      <c r="V79" s="44">
        <f t="shared" si="159"/>
        <v>11.06</v>
      </c>
      <c r="W79" s="44">
        <f t="shared" ref="W79:Y79" si="172">AVERAGE(Q79,T79)</f>
        <v>12.5</v>
      </c>
      <c r="X79" s="44">
        <f t="shared" si="172"/>
        <v>38.15</v>
      </c>
      <c r="Y79" s="44">
        <f t="shared" si="172"/>
        <v>6.0550000000000006</v>
      </c>
      <c r="Z79" s="56">
        <v>44018</v>
      </c>
      <c r="AA79" s="57">
        <v>10</v>
      </c>
      <c r="AB79" s="57">
        <v>7.5</v>
      </c>
      <c r="AC79" s="58">
        <f t="shared" si="139"/>
        <v>0.75</v>
      </c>
      <c r="AD79" s="153">
        <v>4.1748227953206456</v>
      </c>
      <c r="AE79" s="59">
        <v>44018</v>
      </c>
      <c r="AF79" s="57">
        <v>2.5</v>
      </c>
      <c r="AG79" s="57">
        <v>10</v>
      </c>
      <c r="AH79" s="58">
        <f t="shared" si="140"/>
        <v>0.25</v>
      </c>
      <c r="AI79" s="153">
        <v>2.760238207794564</v>
      </c>
      <c r="AJ79" s="70">
        <f t="shared" si="141"/>
        <v>6.25</v>
      </c>
      <c r="AK79" s="70">
        <f t="shared" si="142"/>
        <v>8.75</v>
      </c>
      <c r="AL79" s="70">
        <f t="shared" si="143"/>
        <v>0.5</v>
      </c>
      <c r="AM79" s="70">
        <f t="shared" si="151"/>
        <v>3.4675305015576048</v>
      </c>
      <c r="AN79" s="40"/>
      <c r="AO79" s="40"/>
      <c r="AP79" s="40"/>
      <c r="AQ79" s="40"/>
      <c r="AR79" s="40"/>
      <c r="AS79" s="4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44">
        <f t="shared" si="152"/>
        <v>9.5833333333333339</v>
      </c>
      <c r="BE79" s="44">
        <f t="shared" si="153"/>
        <v>19.133333333333333</v>
      </c>
      <c r="BF79" s="44">
        <f t="shared" si="154"/>
        <v>2.8850000000000002</v>
      </c>
    </row>
    <row r="80" spans="1:58" ht="15.75" customHeight="1" x14ac:dyDescent="0.25">
      <c r="A80" s="71">
        <v>764</v>
      </c>
      <c r="B80" s="41" t="s">
        <v>136</v>
      </c>
      <c r="C80" s="42" t="s">
        <v>51</v>
      </c>
      <c r="D80" s="42" t="s">
        <v>52</v>
      </c>
      <c r="E80" s="43">
        <v>50</v>
      </c>
      <c r="F80" s="44">
        <v>17.5</v>
      </c>
      <c r="G80" s="44">
        <f t="shared" si="155"/>
        <v>8.75</v>
      </c>
      <c r="H80" s="44">
        <v>17.35515889399019</v>
      </c>
      <c r="I80" s="43">
        <v>50</v>
      </c>
      <c r="J80" s="45">
        <v>44.3</v>
      </c>
      <c r="K80" s="44">
        <f t="shared" si="156"/>
        <v>22.15</v>
      </c>
      <c r="L80" s="44">
        <v>49.686193102674402</v>
      </c>
      <c r="M80" s="45">
        <f t="shared" ref="M80:P80" si="173">AVERAGE(E80,I80)</f>
        <v>50</v>
      </c>
      <c r="N80" s="45">
        <f t="shared" si="173"/>
        <v>30.9</v>
      </c>
      <c r="O80" s="45">
        <f t="shared" si="173"/>
        <v>15.45</v>
      </c>
      <c r="P80" s="45">
        <f t="shared" si="173"/>
        <v>33.520675998332294</v>
      </c>
      <c r="Q80" s="43">
        <v>20</v>
      </c>
      <c r="R80" s="44">
        <v>14</v>
      </c>
      <c r="S80" s="44">
        <f t="shared" si="158"/>
        <v>2.8</v>
      </c>
      <c r="T80" s="43">
        <v>30</v>
      </c>
      <c r="U80" s="46">
        <v>14</v>
      </c>
      <c r="V80" s="44">
        <f t="shared" si="159"/>
        <v>4.2</v>
      </c>
      <c r="W80" s="44">
        <f t="shared" ref="W80:Y80" si="174">AVERAGE(Q80,T80)</f>
        <v>25</v>
      </c>
      <c r="X80" s="44">
        <f t="shared" si="174"/>
        <v>14</v>
      </c>
      <c r="Y80" s="44">
        <f t="shared" si="174"/>
        <v>3.5</v>
      </c>
      <c r="Z80" s="56">
        <v>44017</v>
      </c>
      <c r="AA80" s="57">
        <v>10</v>
      </c>
      <c r="AB80" s="57">
        <v>30</v>
      </c>
      <c r="AC80" s="58">
        <f t="shared" si="139"/>
        <v>3</v>
      </c>
      <c r="AD80" s="153">
        <v>4.6405443198684964</v>
      </c>
      <c r="AE80" s="59">
        <v>44018</v>
      </c>
      <c r="AF80" s="57">
        <v>15</v>
      </c>
      <c r="AG80" s="57">
        <v>40</v>
      </c>
      <c r="AH80" s="58">
        <f t="shared" si="140"/>
        <v>6</v>
      </c>
      <c r="AI80" s="153">
        <v>3.15</v>
      </c>
      <c r="AJ80" s="70">
        <f t="shared" si="141"/>
        <v>12.5</v>
      </c>
      <c r="AK80" s="70">
        <f t="shared" si="142"/>
        <v>35</v>
      </c>
      <c r="AL80" s="70">
        <f t="shared" si="143"/>
        <v>4.5</v>
      </c>
      <c r="AM80" s="70">
        <f t="shared" si="151"/>
        <v>3.8952721599342484</v>
      </c>
      <c r="AN80" s="40"/>
      <c r="AO80" s="40"/>
      <c r="AP80" s="40"/>
      <c r="AQ80" s="40"/>
      <c r="AR80" s="40"/>
      <c r="AS80" s="4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44">
        <f t="shared" si="152"/>
        <v>29.166666666666668</v>
      </c>
      <c r="BE80" s="44">
        <f t="shared" si="153"/>
        <v>26.633333333333336</v>
      </c>
      <c r="BF80" s="44">
        <f t="shared" si="154"/>
        <v>7.8166666666666664</v>
      </c>
    </row>
    <row r="81" spans="1:63" ht="15.75" customHeight="1" x14ac:dyDescent="0.25">
      <c r="A81" s="71">
        <v>779</v>
      </c>
      <c r="B81" s="41" t="s">
        <v>219</v>
      </c>
      <c r="C81" s="42" t="s">
        <v>402</v>
      </c>
      <c r="D81" s="42" t="s">
        <v>403</v>
      </c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59">
        <v>44023</v>
      </c>
      <c r="AA81" s="57">
        <v>10</v>
      </c>
      <c r="AB81" s="57">
        <v>90</v>
      </c>
      <c r="AC81" s="58">
        <f t="shared" si="139"/>
        <v>9</v>
      </c>
      <c r="AD81" s="153">
        <v>2.4938933852759861</v>
      </c>
      <c r="AE81" s="60">
        <v>44021</v>
      </c>
      <c r="AF81" s="57">
        <v>1</v>
      </c>
      <c r="AG81" s="57">
        <v>50</v>
      </c>
      <c r="AH81" s="58">
        <f t="shared" si="140"/>
        <v>0.5</v>
      </c>
      <c r="AI81" s="153">
        <v>2.1323635656301567</v>
      </c>
      <c r="AJ81" s="70">
        <f t="shared" si="141"/>
        <v>5.5</v>
      </c>
      <c r="AK81" s="70">
        <f t="shared" si="142"/>
        <v>70</v>
      </c>
      <c r="AL81" s="70">
        <f t="shared" si="143"/>
        <v>4.75</v>
      </c>
      <c r="AM81" s="70">
        <f t="shared" si="151"/>
        <v>2.3131284754530714</v>
      </c>
      <c r="AN81" s="40"/>
      <c r="AO81" s="40"/>
      <c r="AP81" s="40"/>
      <c r="AQ81" s="40"/>
      <c r="AR81" s="40"/>
      <c r="AS81" s="4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44">
        <f t="shared" si="152"/>
        <v>5.5</v>
      </c>
      <c r="BE81" s="44">
        <f t="shared" si="153"/>
        <v>70</v>
      </c>
      <c r="BF81" s="44">
        <f t="shared" si="154"/>
        <v>4.75</v>
      </c>
    </row>
    <row r="82" spans="1:63" ht="15.75" customHeight="1" x14ac:dyDescent="0.25">
      <c r="A82" s="71">
        <v>781</v>
      </c>
      <c r="B82" s="41" t="s">
        <v>404</v>
      </c>
      <c r="C82" s="42" t="s">
        <v>395</v>
      </c>
      <c r="D82" s="42" t="s">
        <v>405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60">
        <v>44016</v>
      </c>
      <c r="AA82" s="57">
        <v>15</v>
      </c>
      <c r="AB82" s="57">
        <v>5</v>
      </c>
      <c r="AC82" s="58">
        <f t="shared" si="139"/>
        <v>0.75</v>
      </c>
      <c r="AD82" s="153">
        <v>11.180080458101711</v>
      </c>
      <c r="AE82" s="59">
        <v>44017</v>
      </c>
      <c r="AF82" s="57">
        <v>20</v>
      </c>
      <c r="AG82" s="57">
        <v>15</v>
      </c>
      <c r="AH82" s="58">
        <f t="shared" si="140"/>
        <v>3</v>
      </c>
      <c r="AI82" s="153">
        <v>18.171561052285945</v>
      </c>
      <c r="AJ82" s="70">
        <f t="shared" si="141"/>
        <v>17.5</v>
      </c>
      <c r="AK82" s="70">
        <f t="shared" si="142"/>
        <v>10</v>
      </c>
      <c r="AL82" s="70">
        <f t="shared" si="143"/>
        <v>1.875</v>
      </c>
      <c r="AM82" s="70">
        <f t="shared" si="151"/>
        <v>14.675820755193829</v>
      </c>
      <c r="AN82" s="40"/>
      <c r="AO82" s="40"/>
      <c r="AP82" s="40"/>
      <c r="AQ82" s="40"/>
      <c r="AR82" s="40"/>
      <c r="AS82" s="40"/>
      <c r="AT82" s="70"/>
      <c r="AU82" s="70"/>
      <c r="AV82" s="70"/>
      <c r="AW82" s="70"/>
      <c r="AX82" s="70"/>
      <c r="AY82" s="70"/>
      <c r="AZ82" s="70"/>
      <c r="BA82" s="70"/>
      <c r="BB82" s="70"/>
      <c r="BC82" s="70"/>
      <c r="BD82" s="44">
        <f t="shared" si="152"/>
        <v>17.5</v>
      </c>
      <c r="BE82" s="44">
        <f t="shared" si="153"/>
        <v>10</v>
      </c>
      <c r="BF82" s="44">
        <f t="shared" si="154"/>
        <v>1.875</v>
      </c>
    </row>
    <row r="83" spans="1:63" ht="15.75" customHeight="1" x14ac:dyDescent="0.25">
      <c r="A83" s="71">
        <v>782</v>
      </c>
      <c r="B83" s="41" t="s">
        <v>406</v>
      </c>
      <c r="C83" s="42" t="s">
        <v>395</v>
      </c>
      <c r="D83" s="42" t="s">
        <v>407</v>
      </c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60">
        <v>44025</v>
      </c>
      <c r="AA83" s="57">
        <v>25</v>
      </c>
      <c r="AB83" s="57">
        <v>60</v>
      </c>
      <c r="AC83" s="58">
        <f t="shared" si="139"/>
        <v>15</v>
      </c>
      <c r="AD83" s="154" t="s">
        <v>518</v>
      </c>
      <c r="AE83" s="60">
        <v>44028</v>
      </c>
      <c r="AF83" s="57">
        <v>20</v>
      </c>
      <c r="AG83" s="57">
        <v>30</v>
      </c>
      <c r="AH83" s="58">
        <f t="shared" si="140"/>
        <v>6</v>
      </c>
      <c r="AI83" s="153">
        <v>59.1</v>
      </c>
      <c r="AJ83" s="70">
        <f t="shared" si="141"/>
        <v>22.5</v>
      </c>
      <c r="AK83" s="70">
        <f t="shared" si="142"/>
        <v>45</v>
      </c>
      <c r="AL83" s="70">
        <f t="shared" si="143"/>
        <v>10.5</v>
      </c>
      <c r="AM83" s="70">
        <f t="shared" si="151"/>
        <v>59.1</v>
      </c>
      <c r="AN83" s="40"/>
      <c r="AO83" s="40"/>
      <c r="AP83" s="40"/>
      <c r="AQ83" s="40"/>
      <c r="AR83" s="40"/>
      <c r="AS83" s="4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44">
        <f t="shared" si="152"/>
        <v>22.5</v>
      </c>
      <c r="BE83" s="44">
        <f t="shared" si="153"/>
        <v>45</v>
      </c>
      <c r="BF83" s="44">
        <f t="shared" si="154"/>
        <v>10.5</v>
      </c>
    </row>
    <row r="84" spans="1:63" ht="15.75" customHeight="1" x14ac:dyDescent="0.25">
      <c r="A84" s="71">
        <v>783</v>
      </c>
      <c r="B84" s="41" t="s">
        <v>220</v>
      </c>
      <c r="C84" s="42" t="s">
        <v>408</v>
      </c>
      <c r="D84" s="42" t="s">
        <v>409</v>
      </c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59">
        <v>44023</v>
      </c>
      <c r="AA84" s="57">
        <v>20</v>
      </c>
      <c r="AB84" s="57">
        <v>10</v>
      </c>
      <c r="AC84" s="58">
        <f t="shared" si="139"/>
        <v>2</v>
      </c>
      <c r="AD84" s="153">
        <v>5.1452841813145334</v>
      </c>
      <c r="AE84" s="59">
        <v>44023</v>
      </c>
      <c r="AF84" s="57">
        <v>45</v>
      </c>
      <c r="AG84" s="57">
        <v>45</v>
      </c>
      <c r="AH84" s="58">
        <f t="shared" si="140"/>
        <v>20.25</v>
      </c>
      <c r="AI84" s="153">
        <v>7.8234924252702056</v>
      </c>
      <c r="AJ84" s="70">
        <f t="shared" si="141"/>
        <v>32.5</v>
      </c>
      <c r="AK84" s="70">
        <f t="shared" si="142"/>
        <v>27.5</v>
      </c>
      <c r="AL84" s="70">
        <f t="shared" si="143"/>
        <v>11.125</v>
      </c>
      <c r="AM84" s="70">
        <f t="shared" si="151"/>
        <v>6.4843883032923699</v>
      </c>
      <c r="AN84" s="40"/>
      <c r="AO84" s="40"/>
      <c r="AP84" s="40"/>
      <c r="AQ84" s="40"/>
      <c r="AR84" s="40"/>
      <c r="AS84" s="40"/>
      <c r="AT84" s="70"/>
      <c r="AU84" s="70"/>
      <c r="AV84" s="70"/>
      <c r="AW84" s="70"/>
      <c r="AX84" s="70"/>
      <c r="AY84" s="70"/>
      <c r="AZ84" s="70"/>
      <c r="BA84" s="70"/>
      <c r="BB84" s="70"/>
      <c r="BC84" s="70"/>
      <c r="BD84" s="44">
        <f t="shared" si="152"/>
        <v>32.5</v>
      </c>
      <c r="BE84" s="44">
        <f t="shared" si="153"/>
        <v>27.5</v>
      </c>
      <c r="BF84" s="44">
        <f t="shared" si="154"/>
        <v>11.125</v>
      </c>
    </row>
    <row r="85" spans="1:63" ht="15.75" customHeight="1" x14ac:dyDescent="0.25">
      <c r="A85" s="71">
        <v>784</v>
      </c>
      <c r="B85" s="41" t="s">
        <v>221</v>
      </c>
      <c r="C85" s="42" t="s">
        <v>408</v>
      </c>
      <c r="D85" s="42" t="s">
        <v>409</v>
      </c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60">
        <v>44027</v>
      </c>
      <c r="AA85" s="57">
        <v>15</v>
      </c>
      <c r="AB85" s="57">
        <v>20</v>
      </c>
      <c r="AC85" s="58">
        <f t="shared" si="139"/>
        <v>3</v>
      </c>
      <c r="AD85" s="153">
        <v>7.42</v>
      </c>
      <c r="AE85" s="59">
        <v>44019</v>
      </c>
      <c r="AF85" s="57">
        <v>25</v>
      </c>
      <c r="AG85" s="57">
        <v>15</v>
      </c>
      <c r="AH85" s="58">
        <f t="shared" si="140"/>
        <v>3.75</v>
      </c>
      <c r="AI85" s="153">
        <v>0.96741313144618413</v>
      </c>
      <c r="AJ85" s="70">
        <f t="shared" si="141"/>
        <v>20</v>
      </c>
      <c r="AK85" s="70">
        <f t="shared" si="142"/>
        <v>17.5</v>
      </c>
      <c r="AL85" s="70">
        <f t="shared" si="143"/>
        <v>3.375</v>
      </c>
      <c r="AM85" s="70">
        <f t="shared" si="151"/>
        <v>4.1937065657230921</v>
      </c>
      <c r="AN85" s="40"/>
      <c r="AO85" s="40"/>
      <c r="AP85" s="40"/>
      <c r="AQ85" s="40"/>
      <c r="AR85" s="40"/>
      <c r="AS85" s="4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44">
        <f t="shared" si="152"/>
        <v>20</v>
      </c>
      <c r="BE85" s="44">
        <f t="shared" si="153"/>
        <v>17.5</v>
      </c>
      <c r="BF85" s="44">
        <f t="shared" si="154"/>
        <v>3.375</v>
      </c>
      <c r="BG85" s="1"/>
      <c r="BH85" s="1"/>
      <c r="BI85" s="1"/>
      <c r="BJ85" s="1"/>
      <c r="BK85" s="1"/>
    </row>
    <row r="86" spans="1:63" ht="15.75" customHeight="1" x14ac:dyDescent="0.25">
      <c r="A86" s="71">
        <v>785</v>
      </c>
      <c r="B86" s="41" t="s">
        <v>222</v>
      </c>
      <c r="C86" s="42" t="s">
        <v>408</v>
      </c>
      <c r="D86" s="42" t="s">
        <v>410</v>
      </c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56">
        <v>44020</v>
      </c>
      <c r="AA86" s="57">
        <v>25</v>
      </c>
      <c r="AB86" s="57">
        <v>20</v>
      </c>
      <c r="AC86" s="58">
        <f t="shared" si="139"/>
        <v>5</v>
      </c>
      <c r="AD86" s="153">
        <v>12.567327574418888</v>
      </c>
      <c r="AE86" s="60">
        <v>44022</v>
      </c>
      <c r="AF86" s="57">
        <v>60</v>
      </c>
      <c r="AG86" s="57">
        <v>35</v>
      </c>
      <c r="AH86" s="58">
        <f t="shared" si="140"/>
        <v>21</v>
      </c>
      <c r="AI86" s="153">
        <v>5.454773875346171</v>
      </c>
      <c r="AJ86" s="70">
        <f t="shared" si="141"/>
        <v>42.5</v>
      </c>
      <c r="AK86" s="70">
        <f t="shared" si="142"/>
        <v>27.5</v>
      </c>
      <c r="AL86" s="70">
        <f t="shared" si="143"/>
        <v>13</v>
      </c>
      <c r="AM86" s="70">
        <f t="shared" si="151"/>
        <v>9.01105072488253</v>
      </c>
      <c r="AN86" s="40"/>
      <c r="AO86" s="40"/>
      <c r="AP86" s="40"/>
      <c r="AQ86" s="40"/>
      <c r="AR86" s="40"/>
      <c r="AS86" s="4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44">
        <f t="shared" si="152"/>
        <v>42.5</v>
      </c>
      <c r="BE86" s="44">
        <f t="shared" si="153"/>
        <v>27.5</v>
      </c>
      <c r="BF86" s="44">
        <f t="shared" si="154"/>
        <v>13</v>
      </c>
    </row>
    <row r="87" spans="1:63" ht="15.75" customHeight="1" x14ac:dyDescent="0.25">
      <c r="A87" s="71">
        <v>786</v>
      </c>
      <c r="B87" s="41" t="s">
        <v>223</v>
      </c>
      <c r="C87" s="42" t="s">
        <v>408</v>
      </c>
      <c r="D87" s="42" t="s">
        <v>411</v>
      </c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60">
        <v>44026</v>
      </c>
      <c r="AA87" s="57">
        <v>40</v>
      </c>
      <c r="AB87" s="57">
        <v>25</v>
      </c>
      <c r="AC87" s="58">
        <f t="shared" si="139"/>
        <v>10</v>
      </c>
      <c r="AD87" s="153">
        <v>8.7588947772111094</v>
      </c>
      <c r="AE87" s="60">
        <v>44028</v>
      </c>
      <c r="AF87" s="57">
        <v>30</v>
      </c>
      <c r="AG87" s="57">
        <v>25</v>
      </c>
      <c r="AH87" s="58">
        <f t="shared" si="140"/>
        <v>7.5</v>
      </c>
      <c r="AI87" s="153">
        <v>1.79</v>
      </c>
      <c r="AJ87" s="70">
        <f t="shared" si="141"/>
        <v>35</v>
      </c>
      <c r="AK87" s="70">
        <f t="shared" si="142"/>
        <v>25</v>
      </c>
      <c r="AL87" s="70">
        <f t="shared" si="143"/>
        <v>8.75</v>
      </c>
      <c r="AM87" s="70">
        <f t="shared" si="151"/>
        <v>5.2744473886055552</v>
      </c>
      <c r="AN87" s="40"/>
      <c r="AO87" s="40"/>
      <c r="AP87" s="40"/>
      <c r="AQ87" s="40"/>
      <c r="AR87" s="40"/>
      <c r="AS87" s="4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44">
        <f t="shared" si="152"/>
        <v>35</v>
      </c>
      <c r="BE87" s="44">
        <f t="shared" si="153"/>
        <v>25</v>
      </c>
      <c r="BF87" s="44">
        <f t="shared" si="154"/>
        <v>8.75</v>
      </c>
    </row>
    <row r="88" spans="1:63" ht="15.75" customHeight="1" x14ac:dyDescent="0.25">
      <c r="A88" s="71">
        <v>788</v>
      </c>
      <c r="B88" s="41" t="s">
        <v>224</v>
      </c>
      <c r="C88" s="42" t="s">
        <v>158</v>
      </c>
      <c r="D88" s="42" t="s">
        <v>412</v>
      </c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60">
        <v>44028</v>
      </c>
      <c r="AA88" s="57">
        <v>0</v>
      </c>
      <c r="AB88" s="57">
        <v>0</v>
      </c>
      <c r="AC88" s="58">
        <f t="shared" si="139"/>
        <v>0</v>
      </c>
      <c r="AD88" s="154" t="s">
        <v>518</v>
      </c>
      <c r="AE88" s="60">
        <v>44030</v>
      </c>
      <c r="AF88" s="57">
        <v>0</v>
      </c>
      <c r="AG88" s="57">
        <v>0</v>
      </c>
      <c r="AH88" s="58">
        <f t="shared" si="140"/>
        <v>0</v>
      </c>
      <c r="AI88" s="153">
        <v>1.6468070301892173</v>
      </c>
      <c r="AJ88" s="70">
        <f t="shared" si="141"/>
        <v>0</v>
      </c>
      <c r="AK88" s="70">
        <f t="shared" si="142"/>
        <v>0</v>
      </c>
      <c r="AL88" s="70">
        <f t="shared" si="143"/>
        <v>0</v>
      </c>
      <c r="AM88" s="70">
        <f t="shared" si="151"/>
        <v>1.6468070301892173</v>
      </c>
      <c r="AN88" s="40"/>
      <c r="AO88" s="40"/>
      <c r="AP88" s="40"/>
      <c r="AQ88" s="40"/>
      <c r="AR88" s="40"/>
      <c r="AS88" s="4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44">
        <f t="shared" si="152"/>
        <v>0</v>
      </c>
      <c r="BE88" s="44">
        <f t="shared" si="153"/>
        <v>0</v>
      </c>
      <c r="BF88" s="44">
        <f t="shared" si="154"/>
        <v>0</v>
      </c>
    </row>
    <row r="89" spans="1:63" ht="15.75" customHeight="1" x14ac:dyDescent="0.25">
      <c r="A89" s="71">
        <v>789</v>
      </c>
      <c r="B89" s="41" t="s">
        <v>226</v>
      </c>
      <c r="C89" s="42" t="s">
        <v>158</v>
      </c>
      <c r="D89" s="42" t="s">
        <v>412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59">
        <v>44027</v>
      </c>
      <c r="AA89" s="57">
        <v>60</v>
      </c>
      <c r="AB89" s="57">
        <v>70</v>
      </c>
      <c r="AC89" s="58">
        <f t="shared" si="139"/>
        <v>42</v>
      </c>
      <c r="AD89" s="154" t="s">
        <v>518</v>
      </c>
      <c r="AE89" s="60">
        <v>44026</v>
      </c>
      <c r="AF89" s="57">
        <v>30</v>
      </c>
      <c r="AG89" s="57">
        <v>60</v>
      </c>
      <c r="AH89" s="58">
        <f t="shared" si="140"/>
        <v>18</v>
      </c>
      <c r="AI89" s="154" t="s">
        <v>518</v>
      </c>
      <c r="AJ89" s="70">
        <f t="shared" si="141"/>
        <v>45</v>
      </c>
      <c r="AK89" s="70">
        <f t="shared" si="142"/>
        <v>65</v>
      </c>
      <c r="AL89" s="70">
        <f t="shared" si="143"/>
        <v>30</v>
      </c>
      <c r="AM89" s="70"/>
      <c r="AN89" s="40"/>
      <c r="AO89" s="40"/>
      <c r="AP89" s="40"/>
      <c r="AQ89" s="40"/>
      <c r="AR89" s="40"/>
      <c r="AS89" s="4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44">
        <f t="shared" si="152"/>
        <v>45</v>
      </c>
      <c r="BE89" s="44">
        <f t="shared" si="153"/>
        <v>65</v>
      </c>
      <c r="BF89" s="44">
        <f t="shared" si="154"/>
        <v>30</v>
      </c>
    </row>
    <row r="90" spans="1:63" ht="15.75" customHeight="1" x14ac:dyDescent="0.25">
      <c r="A90" s="71">
        <v>790</v>
      </c>
      <c r="B90" s="41" t="s">
        <v>228</v>
      </c>
      <c r="C90" s="42" t="s">
        <v>158</v>
      </c>
      <c r="D90" s="42" t="s">
        <v>413</v>
      </c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60">
        <v>44023</v>
      </c>
      <c r="AA90" s="57">
        <v>85</v>
      </c>
      <c r="AB90" s="57">
        <v>50</v>
      </c>
      <c r="AC90" s="58">
        <f t="shared" si="139"/>
        <v>42.5</v>
      </c>
      <c r="AD90" s="154" t="s">
        <v>518</v>
      </c>
      <c r="AE90" s="59">
        <v>44023</v>
      </c>
      <c r="AF90" s="57">
        <v>70</v>
      </c>
      <c r="AG90" s="57">
        <v>45</v>
      </c>
      <c r="AH90" s="58">
        <f t="shared" si="140"/>
        <v>31.5</v>
      </c>
      <c r="AI90" s="154" t="s">
        <v>518</v>
      </c>
      <c r="AJ90" s="70">
        <f t="shared" si="141"/>
        <v>77.5</v>
      </c>
      <c r="AK90" s="70">
        <f t="shared" si="142"/>
        <v>47.5</v>
      </c>
      <c r="AL90" s="70">
        <f t="shared" si="143"/>
        <v>37</v>
      </c>
      <c r="AM90" s="70"/>
      <c r="AN90" s="40"/>
      <c r="AO90" s="40"/>
      <c r="AP90" s="40"/>
      <c r="AQ90" s="40"/>
      <c r="AR90" s="40"/>
      <c r="AS90" s="4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44">
        <f t="shared" si="152"/>
        <v>77.5</v>
      </c>
      <c r="BE90" s="44">
        <f t="shared" si="153"/>
        <v>47.5</v>
      </c>
      <c r="BF90" s="44">
        <f t="shared" si="154"/>
        <v>37</v>
      </c>
    </row>
    <row r="91" spans="1:63" ht="15.75" customHeight="1" x14ac:dyDescent="0.25">
      <c r="A91" s="71">
        <v>791</v>
      </c>
      <c r="B91" s="41" t="s">
        <v>229</v>
      </c>
      <c r="C91" s="42" t="s">
        <v>158</v>
      </c>
      <c r="D91" s="42" t="s">
        <v>413</v>
      </c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59">
        <v>44023</v>
      </c>
      <c r="AA91" s="57">
        <v>35</v>
      </c>
      <c r="AB91" s="57">
        <v>50</v>
      </c>
      <c r="AC91" s="58">
        <f t="shared" si="139"/>
        <v>17.5</v>
      </c>
      <c r="AD91" s="154" t="s">
        <v>518</v>
      </c>
      <c r="AE91" s="60">
        <v>44024</v>
      </c>
      <c r="AF91" s="57">
        <v>45</v>
      </c>
      <c r="AG91" s="57">
        <v>60</v>
      </c>
      <c r="AH91" s="58">
        <f t="shared" si="140"/>
        <v>27</v>
      </c>
      <c r="AI91" s="154" t="s">
        <v>518</v>
      </c>
      <c r="AJ91" s="70">
        <f t="shared" si="141"/>
        <v>40</v>
      </c>
      <c r="AK91" s="70">
        <f t="shared" si="142"/>
        <v>55</v>
      </c>
      <c r="AL91" s="70">
        <f t="shared" si="143"/>
        <v>22.25</v>
      </c>
      <c r="AM91" s="70"/>
      <c r="AN91" s="40"/>
      <c r="AO91" s="40"/>
      <c r="AP91" s="40"/>
      <c r="AQ91" s="40"/>
      <c r="AR91" s="40"/>
      <c r="AS91" s="4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44">
        <f t="shared" si="152"/>
        <v>40</v>
      </c>
      <c r="BE91" s="44">
        <f t="shared" si="153"/>
        <v>55</v>
      </c>
      <c r="BF91" s="44">
        <f t="shared" si="154"/>
        <v>22.25</v>
      </c>
    </row>
    <row r="92" spans="1:63" ht="15.75" customHeight="1" x14ac:dyDescent="0.25">
      <c r="A92" s="71">
        <v>793</v>
      </c>
      <c r="B92" s="41" t="s">
        <v>230</v>
      </c>
      <c r="C92" s="42" t="s">
        <v>414</v>
      </c>
      <c r="D92" s="42" t="s">
        <v>415</v>
      </c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60">
        <v>44026</v>
      </c>
      <c r="AA92" s="57">
        <v>70</v>
      </c>
      <c r="AB92" s="57">
        <v>60</v>
      </c>
      <c r="AC92" s="58">
        <f t="shared" si="139"/>
        <v>42</v>
      </c>
      <c r="AD92" s="154" t="s">
        <v>518</v>
      </c>
      <c r="AE92" s="59">
        <v>44026</v>
      </c>
      <c r="AF92" s="57">
        <v>60</v>
      </c>
      <c r="AG92" s="57">
        <v>50</v>
      </c>
      <c r="AH92" s="58">
        <f t="shared" si="140"/>
        <v>30</v>
      </c>
      <c r="AI92" s="154" t="s">
        <v>518</v>
      </c>
      <c r="AJ92" s="70">
        <f t="shared" si="141"/>
        <v>65</v>
      </c>
      <c r="AK92" s="70">
        <f t="shared" si="142"/>
        <v>55</v>
      </c>
      <c r="AL92" s="70">
        <f t="shared" si="143"/>
        <v>36</v>
      </c>
      <c r="AM92" s="70"/>
      <c r="AN92" s="40"/>
      <c r="AO92" s="40"/>
      <c r="AP92" s="40"/>
      <c r="AQ92" s="40"/>
      <c r="AR92" s="40"/>
      <c r="AS92" s="4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44">
        <f t="shared" si="152"/>
        <v>65</v>
      </c>
      <c r="BE92" s="44">
        <f t="shared" si="153"/>
        <v>55</v>
      </c>
      <c r="BF92" s="44">
        <f t="shared" si="154"/>
        <v>36</v>
      </c>
    </row>
    <row r="93" spans="1:63" ht="15.75" customHeight="1" x14ac:dyDescent="0.25">
      <c r="A93" s="71">
        <v>794</v>
      </c>
      <c r="B93" s="41" t="s">
        <v>231</v>
      </c>
      <c r="C93" s="42" t="s">
        <v>416</v>
      </c>
      <c r="D93" s="42" t="s">
        <v>417</v>
      </c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60">
        <v>44019</v>
      </c>
      <c r="AA93" s="57">
        <v>30</v>
      </c>
      <c r="AB93" s="57">
        <v>30</v>
      </c>
      <c r="AC93" s="58">
        <f t="shared" si="139"/>
        <v>9</v>
      </c>
      <c r="AD93" s="154" t="s">
        <v>518</v>
      </c>
      <c r="AE93" s="60">
        <v>44021</v>
      </c>
      <c r="AF93" s="57">
        <v>50</v>
      </c>
      <c r="AG93" s="57">
        <v>70</v>
      </c>
      <c r="AH93" s="58">
        <f t="shared" si="140"/>
        <v>35</v>
      </c>
      <c r="AI93" s="154" t="s">
        <v>518</v>
      </c>
      <c r="AJ93" s="70">
        <f t="shared" si="141"/>
        <v>40</v>
      </c>
      <c r="AK93" s="70">
        <f t="shared" si="142"/>
        <v>50</v>
      </c>
      <c r="AL93" s="70">
        <f t="shared" si="143"/>
        <v>22</v>
      </c>
      <c r="AM93" s="70"/>
      <c r="AN93" s="40"/>
      <c r="AO93" s="40"/>
      <c r="AP93" s="40"/>
      <c r="AQ93" s="40"/>
      <c r="AR93" s="40"/>
      <c r="AS93" s="4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44">
        <f t="shared" si="152"/>
        <v>40</v>
      </c>
      <c r="BE93" s="44">
        <f t="shared" si="153"/>
        <v>50</v>
      </c>
      <c r="BF93" s="44">
        <f t="shared" si="154"/>
        <v>22</v>
      </c>
    </row>
    <row r="94" spans="1:63" ht="15.75" customHeight="1" x14ac:dyDescent="0.25">
      <c r="A94" s="71">
        <v>795</v>
      </c>
      <c r="B94" s="41" t="s">
        <v>232</v>
      </c>
      <c r="C94" s="42" t="s">
        <v>418</v>
      </c>
      <c r="D94" s="42" t="s">
        <v>419</v>
      </c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59">
        <v>44022</v>
      </c>
      <c r="AA94" s="57">
        <v>30</v>
      </c>
      <c r="AB94" s="57">
        <v>90</v>
      </c>
      <c r="AC94" s="58">
        <f t="shared" si="139"/>
        <v>27</v>
      </c>
      <c r="AD94" s="128" t="s">
        <v>519</v>
      </c>
      <c r="AE94" s="59">
        <v>44021</v>
      </c>
      <c r="AF94" s="57">
        <v>60</v>
      </c>
      <c r="AG94" s="57">
        <v>60</v>
      </c>
      <c r="AH94" s="58">
        <f t="shared" si="140"/>
        <v>36</v>
      </c>
      <c r="AI94" s="154" t="s">
        <v>518</v>
      </c>
      <c r="AJ94" s="70">
        <f t="shared" si="141"/>
        <v>45</v>
      </c>
      <c r="AK94" s="70">
        <f t="shared" si="142"/>
        <v>75</v>
      </c>
      <c r="AL94" s="70">
        <f t="shared" si="143"/>
        <v>31.5</v>
      </c>
      <c r="AM94" s="70"/>
      <c r="AN94" s="40"/>
      <c r="AO94" s="40"/>
      <c r="AP94" s="40"/>
      <c r="AQ94" s="40"/>
      <c r="AR94" s="40"/>
      <c r="AS94" s="4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44">
        <f t="shared" si="152"/>
        <v>45</v>
      </c>
      <c r="BE94" s="44">
        <f t="shared" si="153"/>
        <v>75</v>
      </c>
      <c r="BF94" s="44">
        <f t="shared" si="154"/>
        <v>31.5</v>
      </c>
    </row>
    <row r="95" spans="1:63" ht="15.75" customHeight="1" x14ac:dyDescent="0.25">
      <c r="A95" s="71">
        <v>796</v>
      </c>
      <c r="B95" s="41" t="s">
        <v>233</v>
      </c>
      <c r="C95" s="42" t="s">
        <v>420</v>
      </c>
      <c r="D95" s="42" t="s">
        <v>421</v>
      </c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60">
        <v>44015</v>
      </c>
      <c r="AA95" s="57">
        <v>2.5</v>
      </c>
      <c r="AB95" s="57">
        <v>5</v>
      </c>
      <c r="AC95" s="58">
        <f t="shared" si="139"/>
        <v>0.125</v>
      </c>
      <c r="AD95" s="154" t="s">
        <v>518</v>
      </c>
      <c r="AE95" s="59">
        <v>44017</v>
      </c>
      <c r="AF95" s="57">
        <v>50</v>
      </c>
      <c r="AG95" s="57">
        <v>25</v>
      </c>
      <c r="AH95" s="58">
        <f t="shared" si="140"/>
        <v>12.5</v>
      </c>
      <c r="AI95" s="153">
        <v>4.0999999999999996</v>
      </c>
      <c r="AJ95" s="70">
        <f t="shared" si="141"/>
        <v>26.25</v>
      </c>
      <c r="AK95" s="70">
        <f t="shared" si="142"/>
        <v>15</v>
      </c>
      <c r="AL95" s="70">
        <f t="shared" si="143"/>
        <v>6.3125</v>
      </c>
      <c r="AM95" s="70">
        <f t="shared" si="151"/>
        <v>4.0999999999999996</v>
      </c>
      <c r="AN95" s="40"/>
      <c r="AO95" s="40"/>
      <c r="AP95" s="40"/>
      <c r="AQ95" s="40"/>
      <c r="AR95" s="40"/>
      <c r="AS95" s="4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44">
        <f t="shared" si="152"/>
        <v>26.25</v>
      </c>
      <c r="BE95" s="44">
        <f t="shared" si="153"/>
        <v>15</v>
      </c>
      <c r="BF95" s="44">
        <f t="shared" si="154"/>
        <v>6.3125</v>
      </c>
    </row>
    <row r="96" spans="1:63" ht="15.75" customHeight="1" x14ac:dyDescent="0.25">
      <c r="A96" s="71">
        <v>797</v>
      </c>
      <c r="B96" s="41" t="s">
        <v>235</v>
      </c>
      <c r="C96" s="42" t="s">
        <v>420</v>
      </c>
      <c r="D96" s="42" t="s">
        <v>421</v>
      </c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60">
        <v>44014</v>
      </c>
      <c r="AA96" s="57">
        <v>50</v>
      </c>
      <c r="AB96" s="57">
        <v>80</v>
      </c>
      <c r="AC96" s="58">
        <f t="shared" si="139"/>
        <v>40</v>
      </c>
      <c r="AD96" s="154" t="s">
        <v>518</v>
      </c>
      <c r="AE96" s="60">
        <v>44013</v>
      </c>
      <c r="AF96" s="57">
        <v>0</v>
      </c>
      <c r="AG96" s="57">
        <v>0</v>
      </c>
      <c r="AH96" s="58">
        <f t="shared" si="140"/>
        <v>0</v>
      </c>
      <c r="AI96" s="154" t="s">
        <v>518</v>
      </c>
      <c r="AJ96" s="70">
        <f t="shared" si="141"/>
        <v>25</v>
      </c>
      <c r="AK96" s="70">
        <f t="shared" si="142"/>
        <v>40</v>
      </c>
      <c r="AL96" s="70">
        <f t="shared" si="143"/>
        <v>20</v>
      </c>
      <c r="AM96" s="70"/>
      <c r="AN96" s="40"/>
      <c r="AO96" s="40"/>
      <c r="AP96" s="40"/>
      <c r="AQ96" s="40"/>
      <c r="AR96" s="40"/>
      <c r="AS96" s="40"/>
      <c r="AT96" s="70"/>
      <c r="AU96" s="70"/>
      <c r="AV96" s="70"/>
      <c r="AW96" s="70"/>
      <c r="AX96" s="70"/>
      <c r="AY96" s="70"/>
      <c r="AZ96" s="70"/>
      <c r="BA96" s="70"/>
      <c r="BB96" s="70"/>
      <c r="BC96" s="70"/>
      <c r="BD96" s="44">
        <f t="shared" si="152"/>
        <v>25</v>
      </c>
      <c r="BE96" s="44">
        <f t="shared" si="153"/>
        <v>40</v>
      </c>
      <c r="BF96" s="44">
        <f t="shared" si="154"/>
        <v>20</v>
      </c>
    </row>
    <row r="97" spans="1:58" ht="15.75" customHeight="1" x14ac:dyDescent="0.25">
      <c r="A97" s="71">
        <v>798</v>
      </c>
      <c r="B97" s="41" t="s">
        <v>236</v>
      </c>
      <c r="C97" s="42" t="s">
        <v>422</v>
      </c>
      <c r="D97" s="42" t="s">
        <v>423</v>
      </c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59">
        <v>44015</v>
      </c>
      <c r="AA97" s="57">
        <v>10</v>
      </c>
      <c r="AB97" s="57">
        <v>30</v>
      </c>
      <c r="AC97" s="58">
        <f t="shared" ref="AC97:AC128" si="175">(AA97*AB97)/100</f>
        <v>3</v>
      </c>
      <c r="AD97" s="154" t="s">
        <v>518</v>
      </c>
      <c r="AE97" s="59">
        <v>44020</v>
      </c>
      <c r="AF97" s="57">
        <v>5</v>
      </c>
      <c r="AG97" s="57">
        <v>30</v>
      </c>
      <c r="AH97" s="58">
        <f t="shared" ref="AH97:AH128" si="176">(AF97*AG97)/100</f>
        <v>1.5</v>
      </c>
      <c r="AI97" s="154" t="s">
        <v>518</v>
      </c>
      <c r="AJ97" s="70">
        <f t="shared" ref="AJ97:AJ128" si="177">AVERAGE(AA97,AF97)</f>
        <v>7.5</v>
      </c>
      <c r="AK97" s="70">
        <f t="shared" ref="AK97:AK128" si="178">AVERAGE(AB97,AG97)</f>
        <v>30</v>
      </c>
      <c r="AL97" s="70">
        <f t="shared" ref="AL97:AL128" si="179">AVERAGE(AC97,AH97)</f>
        <v>2.25</v>
      </c>
      <c r="AM97" s="70"/>
      <c r="AN97" s="40"/>
      <c r="AO97" s="40"/>
      <c r="AP97" s="40"/>
      <c r="AQ97" s="40"/>
      <c r="AR97" s="40"/>
      <c r="AS97" s="40"/>
      <c r="AT97" s="70"/>
      <c r="AU97" s="70"/>
      <c r="AV97" s="70"/>
      <c r="AW97" s="70"/>
      <c r="AX97" s="70"/>
      <c r="AY97" s="70"/>
      <c r="AZ97" s="70"/>
      <c r="BA97" s="70"/>
      <c r="BB97" s="70"/>
      <c r="BC97" s="70"/>
      <c r="BD97" s="44">
        <f t="shared" si="152"/>
        <v>7.5</v>
      </c>
      <c r="BE97" s="44">
        <f t="shared" si="153"/>
        <v>30</v>
      </c>
      <c r="BF97" s="44">
        <f t="shared" si="154"/>
        <v>2.25</v>
      </c>
    </row>
    <row r="98" spans="1:58" ht="15.75" customHeight="1" x14ac:dyDescent="0.25">
      <c r="A98" s="71">
        <v>799</v>
      </c>
      <c r="B98" s="41" t="s">
        <v>237</v>
      </c>
      <c r="C98" s="42" t="s">
        <v>424</v>
      </c>
      <c r="D98" s="42" t="s">
        <v>425</v>
      </c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60">
        <v>44014</v>
      </c>
      <c r="AA98" s="57">
        <v>20</v>
      </c>
      <c r="AB98" s="57">
        <v>40</v>
      </c>
      <c r="AC98" s="58">
        <f t="shared" si="175"/>
        <v>8</v>
      </c>
      <c r="AD98" s="153">
        <v>2.9644901272089186</v>
      </c>
      <c r="AE98" s="59">
        <v>44012</v>
      </c>
      <c r="AF98" s="57">
        <v>50</v>
      </c>
      <c r="AG98" s="57">
        <v>25</v>
      </c>
      <c r="AH98" s="58">
        <f t="shared" si="176"/>
        <v>12.5</v>
      </c>
      <c r="AI98" s="153">
        <v>0.6</v>
      </c>
      <c r="AJ98" s="70">
        <f t="shared" si="177"/>
        <v>35</v>
      </c>
      <c r="AK98" s="70">
        <f t="shared" si="178"/>
        <v>32.5</v>
      </c>
      <c r="AL98" s="70">
        <f t="shared" si="179"/>
        <v>10.25</v>
      </c>
      <c r="AM98" s="70">
        <f t="shared" si="151"/>
        <v>1.7822450636044593</v>
      </c>
      <c r="AN98" s="40"/>
      <c r="AO98" s="40"/>
      <c r="AP98" s="40"/>
      <c r="AQ98" s="40"/>
      <c r="AR98" s="40"/>
      <c r="AS98" s="40"/>
      <c r="AT98" s="70"/>
      <c r="AU98" s="70"/>
      <c r="AV98" s="70"/>
      <c r="AW98" s="70"/>
      <c r="AX98" s="70"/>
      <c r="AY98" s="70"/>
      <c r="AZ98" s="70"/>
      <c r="BA98" s="70"/>
      <c r="BB98" s="70"/>
      <c r="BC98" s="70"/>
      <c r="BD98" s="44">
        <f t="shared" si="152"/>
        <v>35</v>
      </c>
      <c r="BE98" s="44">
        <f t="shared" si="153"/>
        <v>32.5</v>
      </c>
      <c r="BF98" s="44">
        <f t="shared" si="154"/>
        <v>10.25</v>
      </c>
    </row>
    <row r="99" spans="1:58" ht="15.75" customHeight="1" x14ac:dyDescent="0.25">
      <c r="A99" s="71">
        <v>801</v>
      </c>
      <c r="B99" s="41" t="s">
        <v>137</v>
      </c>
      <c r="C99" s="42" t="s">
        <v>138</v>
      </c>
      <c r="D99" s="42" t="s">
        <v>139</v>
      </c>
      <c r="E99" s="43">
        <v>50</v>
      </c>
      <c r="F99" s="44">
        <v>72.5</v>
      </c>
      <c r="G99" s="44">
        <f>E99*F99/100</f>
        <v>36.25</v>
      </c>
      <c r="H99" s="44">
        <v>11.858419970565684</v>
      </c>
      <c r="I99" s="43">
        <v>50</v>
      </c>
      <c r="J99" s="44">
        <v>79</v>
      </c>
      <c r="K99" s="44">
        <f>I99*J99/100</f>
        <v>39.5</v>
      </c>
      <c r="L99" s="44">
        <v>31.079092309074323</v>
      </c>
      <c r="M99" s="45">
        <f t="shared" ref="M99:P99" si="180">AVERAGE(E99,I99)</f>
        <v>50</v>
      </c>
      <c r="N99" s="45">
        <f t="shared" si="180"/>
        <v>75.75</v>
      </c>
      <c r="O99" s="45">
        <f t="shared" si="180"/>
        <v>37.875</v>
      </c>
      <c r="P99" s="45">
        <f t="shared" si="180"/>
        <v>21.468756139820002</v>
      </c>
      <c r="Q99" s="43">
        <v>25</v>
      </c>
      <c r="R99" s="44">
        <v>3.5</v>
      </c>
      <c r="S99" s="44">
        <f>Q99*R99/100</f>
        <v>0.875</v>
      </c>
      <c r="T99" s="43">
        <v>0</v>
      </c>
      <c r="U99" s="46">
        <v>0</v>
      </c>
      <c r="V99" s="44">
        <f>T99*U99/100</f>
        <v>0</v>
      </c>
      <c r="W99" s="44">
        <f t="shared" ref="W99:Y99" si="181">AVERAGE(Q99,T99)</f>
        <v>12.5</v>
      </c>
      <c r="X99" s="44">
        <f t="shared" si="181"/>
        <v>1.75</v>
      </c>
      <c r="Y99" s="44">
        <f t="shared" si="181"/>
        <v>0.4375</v>
      </c>
      <c r="Z99" s="59">
        <v>44018</v>
      </c>
      <c r="AA99" s="57">
        <v>0</v>
      </c>
      <c r="AB99" s="57">
        <v>0</v>
      </c>
      <c r="AC99" s="58">
        <f t="shared" si="175"/>
        <v>0</v>
      </c>
      <c r="AD99" s="153">
        <v>1.7643038552107213</v>
      </c>
      <c r="AE99" s="59">
        <v>44021</v>
      </c>
      <c r="AF99" s="57">
        <v>2.5</v>
      </c>
      <c r="AG99" s="57">
        <v>30</v>
      </c>
      <c r="AH99" s="58">
        <f t="shared" si="176"/>
        <v>0.75</v>
      </c>
      <c r="AI99" s="153">
        <v>11.33530439579804</v>
      </c>
      <c r="AJ99" s="70">
        <f t="shared" si="177"/>
        <v>1.25</v>
      </c>
      <c r="AK99" s="70">
        <f t="shared" si="178"/>
        <v>15</v>
      </c>
      <c r="AL99" s="70">
        <f t="shared" si="179"/>
        <v>0.375</v>
      </c>
      <c r="AM99" s="70">
        <f t="shared" si="151"/>
        <v>6.5498041255043811</v>
      </c>
      <c r="AN99" s="40"/>
      <c r="AO99" s="40"/>
      <c r="AP99" s="40"/>
      <c r="AQ99" s="40"/>
      <c r="AR99" s="40"/>
      <c r="AS99" s="40"/>
      <c r="AT99" s="70"/>
      <c r="AU99" s="70"/>
      <c r="AV99" s="70"/>
      <c r="AW99" s="70"/>
      <c r="AX99" s="70"/>
      <c r="AY99" s="70"/>
      <c r="AZ99" s="70"/>
      <c r="BA99" s="70"/>
      <c r="BB99" s="70"/>
      <c r="BC99" s="70"/>
      <c r="BD99" s="44">
        <f t="shared" si="152"/>
        <v>21.25</v>
      </c>
      <c r="BE99" s="44">
        <f t="shared" si="153"/>
        <v>30.833333333333332</v>
      </c>
      <c r="BF99" s="44">
        <f t="shared" si="154"/>
        <v>12.895833333333334</v>
      </c>
    </row>
    <row r="100" spans="1:58" ht="15.75" customHeight="1" x14ac:dyDescent="0.25">
      <c r="A100" s="71">
        <v>802</v>
      </c>
      <c r="B100" s="41" t="s">
        <v>239</v>
      </c>
      <c r="C100" s="42" t="s">
        <v>426</v>
      </c>
      <c r="D100" s="42" t="s">
        <v>139</v>
      </c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65">
        <v>44021</v>
      </c>
      <c r="AA100" s="57">
        <v>15</v>
      </c>
      <c r="AB100" s="57">
        <v>40</v>
      </c>
      <c r="AC100" s="58">
        <f t="shared" si="175"/>
        <v>6</v>
      </c>
      <c r="AD100" s="153">
        <v>13.700329993960951</v>
      </c>
      <c r="AE100" s="59">
        <v>44022</v>
      </c>
      <c r="AF100" s="61">
        <v>25</v>
      </c>
      <c r="AG100" s="61">
        <v>50</v>
      </c>
      <c r="AH100" s="62">
        <f t="shared" si="176"/>
        <v>12.5</v>
      </c>
      <c r="AI100" s="154" t="s">
        <v>518</v>
      </c>
      <c r="AJ100" s="70">
        <f t="shared" si="177"/>
        <v>20</v>
      </c>
      <c r="AK100" s="70">
        <f t="shared" si="178"/>
        <v>45</v>
      </c>
      <c r="AL100" s="70">
        <f t="shared" si="179"/>
        <v>9.25</v>
      </c>
      <c r="AM100" s="70">
        <f t="shared" si="151"/>
        <v>13.700329993960951</v>
      </c>
      <c r="AN100" s="40"/>
      <c r="AO100" s="40"/>
      <c r="AP100" s="40"/>
      <c r="AQ100" s="40"/>
      <c r="AR100" s="40"/>
      <c r="AS100" s="4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0"/>
      <c r="BD100" s="44">
        <f t="shared" si="152"/>
        <v>20</v>
      </c>
      <c r="BE100" s="44">
        <f t="shared" si="153"/>
        <v>45</v>
      </c>
      <c r="BF100" s="44">
        <f t="shared" si="154"/>
        <v>9.25</v>
      </c>
    </row>
    <row r="101" spans="1:58" ht="15.75" customHeight="1" x14ac:dyDescent="0.25">
      <c r="A101" s="71">
        <v>805</v>
      </c>
      <c r="B101" s="41" t="s">
        <v>140</v>
      </c>
      <c r="C101" s="42" t="s">
        <v>141</v>
      </c>
      <c r="D101" s="42" t="s">
        <v>142</v>
      </c>
      <c r="E101" s="43">
        <v>75</v>
      </c>
      <c r="F101" s="44">
        <v>84.5</v>
      </c>
      <c r="G101" s="44">
        <f t="shared" ref="G101:G106" si="182">E101*F101/100</f>
        <v>63.375</v>
      </c>
      <c r="H101" s="44">
        <v>20.420411668192493</v>
      </c>
      <c r="I101" s="43">
        <v>70</v>
      </c>
      <c r="J101" s="44">
        <v>72.5</v>
      </c>
      <c r="K101" s="44">
        <f t="shared" ref="K101:K106" si="183">I101*J101/100</f>
        <v>50.75</v>
      </c>
      <c r="L101" s="44">
        <v>32.386499565993979</v>
      </c>
      <c r="M101" s="45">
        <f t="shared" ref="M101:P101" si="184">AVERAGE(E101,I101)</f>
        <v>72.5</v>
      </c>
      <c r="N101" s="45">
        <f t="shared" si="184"/>
        <v>78.5</v>
      </c>
      <c r="O101" s="45">
        <f t="shared" si="184"/>
        <v>57.0625</v>
      </c>
      <c r="P101" s="45">
        <f t="shared" si="184"/>
        <v>26.403455617093236</v>
      </c>
      <c r="Q101" s="43">
        <v>75</v>
      </c>
      <c r="R101" s="44">
        <v>17.5</v>
      </c>
      <c r="S101" s="44">
        <f t="shared" ref="S101:S106" si="185">Q101*R101/100</f>
        <v>13.125</v>
      </c>
      <c r="T101" s="43">
        <v>10</v>
      </c>
      <c r="U101" s="50">
        <v>44.3</v>
      </c>
      <c r="V101" s="44">
        <f t="shared" ref="V101:V106" si="186">T101*U101/100</f>
        <v>4.43</v>
      </c>
      <c r="W101" s="44">
        <f t="shared" ref="W101:Y101" si="187">AVERAGE(Q101,T101)</f>
        <v>42.5</v>
      </c>
      <c r="X101" s="44">
        <f t="shared" si="187"/>
        <v>30.9</v>
      </c>
      <c r="Y101" s="44">
        <f t="shared" si="187"/>
        <v>8.7774999999999999</v>
      </c>
      <c r="Z101" s="60">
        <v>44015</v>
      </c>
      <c r="AA101" s="57">
        <v>20</v>
      </c>
      <c r="AB101" s="57">
        <v>20</v>
      </c>
      <c r="AC101" s="58">
        <f t="shared" si="175"/>
        <v>4</v>
      </c>
      <c r="AD101" s="153">
        <v>14.973312307997324</v>
      </c>
      <c r="AE101" s="59">
        <v>44015</v>
      </c>
      <c r="AF101" s="57">
        <v>0</v>
      </c>
      <c r="AG101" s="57">
        <v>0</v>
      </c>
      <c r="AH101" s="58">
        <f t="shared" si="176"/>
        <v>0</v>
      </c>
      <c r="AI101" s="153">
        <v>11.02</v>
      </c>
      <c r="AJ101" s="70">
        <f t="shared" si="177"/>
        <v>10</v>
      </c>
      <c r="AK101" s="70">
        <f t="shared" si="178"/>
        <v>10</v>
      </c>
      <c r="AL101" s="70">
        <f t="shared" si="179"/>
        <v>2</v>
      </c>
      <c r="AM101" s="70">
        <f t="shared" si="151"/>
        <v>12.996656153998661</v>
      </c>
      <c r="AN101" s="40"/>
      <c r="AO101" s="40"/>
      <c r="AP101" s="40"/>
      <c r="AQ101" s="40"/>
      <c r="AR101" s="40"/>
      <c r="AS101" s="40"/>
      <c r="AT101" s="70"/>
      <c r="AU101" s="70"/>
      <c r="AV101" s="70"/>
      <c r="AW101" s="70"/>
      <c r="AX101" s="70"/>
      <c r="AY101" s="70"/>
      <c r="AZ101" s="70"/>
      <c r="BA101" s="70"/>
      <c r="BB101" s="70"/>
      <c r="BC101" s="70"/>
      <c r="BD101" s="44">
        <f t="shared" si="152"/>
        <v>41.666666666666664</v>
      </c>
      <c r="BE101" s="44">
        <f t="shared" si="153"/>
        <v>39.800000000000004</v>
      </c>
      <c r="BF101" s="44">
        <f t="shared" si="154"/>
        <v>22.613333333333333</v>
      </c>
    </row>
    <row r="102" spans="1:58" ht="15.75" customHeight="1" x14ac:dyDescent="0.25">
      <c r="A102" s="71">
        <v>806</v>
      </c>
      <c r="B102" s="41" t="s">
        <v>143</v>
      </c>
      <c r="C102" s="42" t="s">
        <v>141</v>
      </c>
      <c r="D102" s="42" t="s">
        <v>142</v>
      </c>
      <c r="E102" s="43">
        <v>75</v>
      </c>
      <c r="F102" s="44">
        <v>79</v>
      </c>
      <c r="G102" s="44">
        <f t="shared" si="182"/>
        <v>59.25</v>
      </c>
      <c r="H102" s="44">
        <v>66.174889742687142</v>
      </c>
      <c r="I102" s="43">
        <v>90</v>
      </c>
      <c r="J102" s="44">
        <v>79</v>
      </c>
      <c r="K102" s="44">
        <f t="shared" si="183"/>
        <v>71.099999999999994</v>
      </c>
      <c r="L102" s="44">
        <v>50.741447567989148</v>
      </c>
      <c r="M102" s="45">
        <f t="shared" ref="M102:P102" si="188">AVERAGE(E102,I102)</f>
        <v>82.5</v>
      </c>
      <c r="N102" s="45">
        <f t="shared" si="188"/>
        <v>79</v>
      </c>
      <c r="O102" s="45">
        <f t="shared" si="188"/>
        <v>65.174999999999997</v>
      </c>
      <c r="P102" s="45">
        <f t="shared" si="188"/>
        <v>58.458168655338142</v>
      </c>
      <c r="Q102" s="43">
        <v>25</v>
      </c>
      <c r="R102" s="44">
        <v>66</v>
      </c>
      <c r="S102" s="44">
        <f t="shared" si="185"/>
        <v>16.5</v>
      </c>
      <c r="T102" s="43">
        <v>15</v>
      </c>
      <c r="U102" s="46">
        <v>10.5</v>
      </c>
      <c r="V102" s="44">
        <f t="shared" si="186"/>
        <v>1.575</v>
      </c>
      <c r="W102" s="44">
        <f t="shared" ref="W102:Y102" si="189">AVERAGE(Q102,T102)</f>
        <v>20</v>
      </c>
      <c r="X102" s="44">
        <f t="shared" si="189"/>
        <v>38.25</v>
      </c>
      <c r="Y102" s="44">
        <f t="shared" si="189"/>
        <v>9.0374999999999996</v>
      </c>
      <c r="Z102" s="60">
        <v>44016</v>
      </c>
      <c r="AA102" s="57">
        <v>25</v>
      </c>
      <c r="AB102" s="57">
        <v>25</v>
      </c>
      <c r="AC102" s="58">
        <f t="shared" si="175"/>
        <v>6.25</v>
      </c>
      <c r="AD102" s="153">
        <v>29.9</v>
      </c>
      <c r="AE102" s="59">
        <v>44018</v>
      </c>
      <c r="AF102" s="61">
        <v>20</v>
      </c>
      <c r="AG102" s="61">
        <v>75</v>
      </c>
      <c r="AH102" s="62">
        <f t="shared" si="176"/>
        <v>15</v>
      </c>
      <c r="AI102" s="154" t="s">
        <v>518</v>
      </c>
      <c r="AJ102" s="70">
        <f t="shared" si="177"/>
        <v>22.5</v>
      </c>
      <c r="AK102" s="70">
        <f t="shared" si="178"/>
        <v>50</v>
      </c>
      <c r="AL102" s="70">
        <f t="shared" si="179"/>
        <v>10.625</v>
      </c>
      <c r="AM102" s="70">
        <f t="shared" si="151"/>
        <v>29.9</v>
      </c>
      <c r="AN102" s="40"/>
      <c r="AO102" s="40"/>
      <c r="AP102" s="40"/>
      <c r="AQ102" s="40"/>
      <c r="AR102" s="40"/>
      <c r="AS102" s="4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0"/>
      <c r="BD102" s="44">
        <f t="shared" si="152"/>
        <v>41.666666666666664</v>
      </c>
      <c r="BE102" s="44">
        <f t="shared" si="153"/>
        <v>55.75</v>
      </c>
      <c r="BF102" s="44">
        <f t="shared" si="154"/>
        <v>28.279166666666665</v>
      </c>
    </row>
    <row r="103" spans="1:58" ht="15.75" customHeight="1" x14ac:dyDescent="0.25">
      <c r="A103" s="71">
        <v>807</v>
      </c>
      <c r="B103" s="41" t="s">
        <v>144</v>
      </c>
      <c r="C103" s="42" t="s">
        <v>141</v>
      </c>
      <c r="D103" s="42" t="s">
        <v>142</v>
      </c>
      <c r="E103" s="43">
        <v>50</v>
      </c>
      <c r="F103" s="44">
        <v>79</v>
      </c>
      <c r="G103" s="44">
        <f t="shared" si="182"/>
        <v>39.5</v>
      </c>
      <c r="H103" s="44">
        <v>18.208299738069687</v>
      </c>
      <c r="I103" s="43">
        <v>80</v>
      </c>
      <c r="J103" s="44">
        <v>79</v>
      </c>
      <c r="K103" s="44">
        <f t="shared" si="183"/>
        <v>63.2</v>
      </c>
      <c r="L103" s="44">
        <v>6.5421455938697317</v>
      </c>
      <c r="M103" s="45">
        <f t="shared" ref="M103:P103" si="190">AVERAGE(E103,I103)</f>
        <v>65</v>
      </c>
      <c r="N103" s="45">
        <f t="shared" si="190"/>
        <v>79</v>
      </c>
      <c r="O103" s="45">
        <f t="shared" si="190"/>
        <v>51.35</v>
      </c>
      <c r="P103" s="45">
        <f t="shared" si="190"/>
        <v>12.375222665969709</v>
      </c>
      <c r="Q103" s="43">
        <v>50</v>
      </c>
      <c r="R103" s="44">
        <v>14</v>
      </c>
      <c r="S103" s="44">
        <f t="shared" si="185"/>
        <v>7</v>
      </c>
      <c r="T103" s="43">
        <v>30</v>
      </c>
      <c r="U103" s="46">
        <v>90</v>
      </c>
      <c r="V103" s="44">
        <f t="shared" si="186"/>
        <v>27</v>
      </c>
      <c r="W103" s="44">
        <f t="shared" ref="W103:Y103" si="191">AVERAGE(Q103,T103)</f>
        <v>40</v>
      </c>
      <c r="X103" s="44">
        <f t="shared" si="191"/>
        <v>52</v>
      </c>
      <c r="Y103" s="44">
        <f t="shared" si="191"/>
        <v>17</v>
      </c>
      <c r="Z103" s="60">
        <v>44014</v>
      </c>
      <c r="AA103" s="57">
        <v>2.5</v>
      </c>
      <c r="AB103" s="57">
        <v>80</v>
      </c>
      <c r="AC103" s="58">
        <f t="shared" si="175"/>
        <v>2</v>
      </c>
      <c r="AD103" s="155">
        <v>14.87</v>
      </c>
      <c r="AE103" s="59">
        <v>44015</v>
      </c>
      <c r="AF103" s="57">
        <v>30</v>
      </c>
      <c r="AG103" s="57">
        <v>40</v>
      </c>
      <c r="AH103" s="58">
        <f t="shared" si="176"/>
        <v>12</v>
      </c>
      <c r="AI103" s="153">
        <v>1.08</v>
      </c>
      <c r="AJ103" s="70">
        <f t="shared" si="177"/>
        <v>16.25</v>
      </c>
      <c r="AK103" s="70">
        <f t="shared" si="178"/>
        <v>60</v>
      </c>
      <c r="AL103" s="70">
        <f t="shared" si="179"/>
        <v>7</v>
      </c>
      <c r="AM103" s="70">
        <f t="shared" si="151"/>
        <v>7.9749999999999996</v>
      </c>
      <c r="AN103" s="40"/>
      <c r="AO103" s="40"/>
      <c r="AP103" s="40"/>
      <c r="AQ103" s="40"/>
      <c r="AR103" s="40"/>
      <c r="AS103" s="40"/>
      <c r="AT103" s="70"/>
      <c r="AU103" s="70"/>
      <c r="AV103" s="70"/>
      <c r="AW103" s="70"/>
      <c r="AX103" s="70"/>
      <c r="AY103" s="70"/>
      <c r="AZ103" s="70"/>
      <c r="BA103" s="70"/>
      <c r="BB103" s="70"/>
      <c r="BC103" s="70"/>
      <c r="BD103" s="44">
        <f t="shared" si="152"/>
        <v>40.416666666666664</v>
      </c>
      <c r="BE103" s="44">
        <f t="shared" si="153"/>
        <v>63.666666666666664</v>
      </c>
      <c r="BF103" s="44">
        <f t="shared" si="154"/>
        <v>25.116666666666664</v>
      </c>
    </row>
    <row r="104" spans="1:58" ht="15.75" customHeight="1" x14ac:dyDescent="0.25">
      <c r="A104" s="71">
        <v>808</v>
      </c>
      <c r="B104" s="41" t="s">
        <v>145</v>
      </c>
      <c r="C104" s="42" t="s">
        <v>141</v>
      </c>
      <c r="D104" s="42" t="s">
        <v>142</v>
      </c>
      <c r="E104" s="43">
        <v>20</v>
      </c>
      <c r="F104" s="44">
        <v>79</v>
      </c>
      <c r="G104" s="44">
        <f t="shared" si="182"/>
        <v>15.8</v>
      </c>
      <c r="H104" s="44">
        <v>66.026373870135458</v>
      </c>
      <c r="I104" s="43">
        <v>70</v>
      </c>
      <c r="J104" s="45">
        <v>44.3</v>
      </c>
      <c r="K104" s="44">
        <f t="shared" si="183"/>
        <v>31.01</v>
      </c>
      <c r="L104" s="44">
        <v>67.763122038461034</v>
      </c>
      <c r="M104" s="45">
        <f t="shared" ref="M104:P104" si="192">AVERAGE(E104,I104)</f>
        <v>45</v>
      </c>
      <c r="N104" s="45">
        <f t="shared" si="192"/>
        <v>61.65</v>
      </c>
      <c r="O104" s="45">
        <f t="shared" si="192"/>
        <v>23.405000000000001</v>
      </c>
      <c r="P104" s="45">
        <f t="shared" si="192"/>
        <v>66.894747954298253</v>
      </c>
      <c r="Q104" s="43">
        <v>20</v>
      </c>
      <c r="R104" s="44">
        <v>33</v>
      </c>
      <c r="S104" s="44">
        <f t="shared" si="185"/>
        <v>6.6</v>
      </c>
      <c r="T104" s="43">
        <v>5</v>
      </c>
      <c r="U104" s="46">
        <v>7</v>
      </c>
      <c r="V104" s="44">
        <f t="shared" si="186"/>
        <v>0.35</v>
      </c>
      <c r="W104" s="44">
        <f t="shared" ref="W104:Y104" si="193">AVERAGE(Q104,T104)</f>
        <v>12.5</v>
      </c>
      <c r="X104" s="44">
        <f t="shared" si="193"/>
        <v>20</v>
      </c>
      <c r="Y104" s="44">
        <f t="shared" si="193"/>
        <v>3.4749999999999996</v>
      </c>
      <c r="Z104" s="60">
        <v>44018</v>
      </c>
      <c r="AA104" s="57">
        <v>15</v>
      </c>
      <c r="AB104" s="57">
        <v>40</v>
      </c>
      <c r="AC104" s="58">
        <f t="shared" si="175"/>
        <v>6</v>
      </c>
      <c r="AD104" s="153">
        <v>41.85</v>
      </c>
      <c r="AE104" s="59">
        <v>44021</v>
      </c>
      <c r="AF104" s="57">
        <v>50</v>
      </c>
      <c r="AG104" s="57">
        <v>75</v>
      </c>
      <c r="AH104" s="58">
        <f t="shared" si="176"/>
        <v>37.5</v>
      </c>
      <c r="AI104" s="153">
        <v>3.9</v>
      </c>
      <c r="AJ104" s="70">
        <f t="shared" si="177"/>
        <v>32.5</v>
      </c>
      <c r="AK104" s="70">
        <f t="shared" si="178"/>
        <v>57.5</v>
      </c>
      <c r="AL104" s="70">
        <f t="shared" si="179"/>
        <v>21.75</v>
      </c>
      <c r="AM104" s="70">
        <f t="shared" si="151"/>
        <v>22.875</v>
      </c>
      <c r="AN104" s="40"/>
      <c r="AO104" s="40"/>
      <c r="AP104" s="40"/>
      <c r="AQ104" s="40"/>
      <c r="AR104" s="40"/>
      <c r="AS104" s="4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44">
        <f t="shared" si="152"/>
        <v>30</v>
      </c>
      <c r="BE104" s="44">
        <f t="shared" si="153"/>
        <v>46.383333333333333</v>
      </c>
      <c r="BF104" s="44">
        <f t="shared" si="154"/>
        <v>16.21</v>
      </c>
    </row>
    <row r="105" spans="1:58" ht="15.75" customHeight="1" x14ac:dyDescent="0.25">
      <c r="A105" s="71">
        <v>810</v>
      </c>
      <c r="B105" s="41" t="s">
        <v>146</v>
      </c>
      <c r="C105" s="42" t="s">
        <v>147</v>
      </c>
      <c r="D105" s="42" t="s">
        <v>148</v>
      </c>
      <c r="E105" s="43">
        <v>50</v>
      </c>
      <c r="F105" s="44">
        <v>79</v>
      </c>
      <c r="G105" s="44">
        <f t="shared" si="182"/>
        <v>39.5</v>
      </c>
      <c r="H105" s="44">
        <v>34.035664177094731</v>
      </c>
      <c r="I105" s="43">
        <v>70</v>
      </c>
      <c r="J105" s="45">
        <v>44.3</v>
      </c>
      <c r="K105" s="44">
        <f t="shared" si="183"/>
        <v>31.01</v>
      </c>
      <c r="L105" s="44">
        <v>95.860420650095591</v>
      </c>
      <c r="M105" s="45">
        <f t="shared" ref="M105:P105" si="194">AVERAGE(E105,I105)</f>
        <v>60</v>
      </c>
      <c r="N105" s="45">
        <f t="shared" si="194"/>
        <v>61.65</v>
      </c>
      <c r="O105" s="45">
        <f t="shared" si="194"/>
        <v>35.255000000000003</v>
      </c>
      <c r="P105" s="45">
        <f t="shared" si="194"/>
        <v>64.948042413595161</v>
      </c>
      <c r="Q105" s="43">
        <v>5</v>
      </c>
      <c r="R105" s="44">
        <v>3.5</v>
      </c>
      <c r="S105" s="44">
        <f t="shared" si="185"/>
        <v>0.17499999999999999</v>
      </c>
      <c r="T105" s="43">
        <v>5</v>
      </c>
      <c r="U105" s="50">
        <v>44.3</v>
      </c>
      <c r="V105" s="44">
        <f t="shared" si="186"/>
        <v>2.2149999999999999</v>
      </c>
      <c r="W105" s="44">
        <f t="shared" ref="W105:Y105" si="195">AVERAGE(Q105,T105)</f>
        <v>5</v>
      </c>
      <c r="X105" s="44">
        <f t="shared" si="195"/>
        <v>23.9</v>
      </c>
      <c r="Y105" s="44">
        <f t="shared" si="195"/>
        <v>1.1949999999999998</v>
      </c>
      <c r="Z105" s="60">
        <v>44012</v>
      </c>
      <c r="AA105" s="57">
        <v>2.5</v>
      </c>
      <c r="AB105" s="57">
        <v>5</v>
      </c>
      <c r="AC105" s="58">
        <f t="shared" si="175"/>
        <v>0.125</v>
      </c>
      <c r="AD105" s="153">
        <v>6.58</v>
      </c>
      <c r="AE105" s="59">
        <v>44014</v>
      </c>
      <c r="AF105" s="57">
        <v>5</v>
      </c>
      <c r="AG105" s="57">
        <v>5</v>
      </c>
      <c r="AH105" s="58">
        <f t="shared" si="176"/>
        <v>0.25</v>
      </c>
      <c r="AI105" s="153">
        <v>7.1651394130571306</v>
      </c>
      <c r="AJ105" s="70">
        <f t="shared" si="177"/>
        <v>3.75</v>
      </c>
      <c r="AK105" s="70">
        <f t="shared" si="178"/>
        <v>5</v>
      </c>
      <c r="AL105" s="70">
        <f t="shared" si="179"/>
        <v>0.1875</v>
      </c>
      <c r="AM105" s="70">
        <f t="shared" si="151"/>
        <v>6.8725697065285658</v>
      </c>
      <c r="AN105" s="40"/>
      <c r="AO105" s="40"/>
      <c r="AP105" s="40"/>
      <c r="AQ105" s="40"/>
      <c r="AR105" s="40"/>
      <c r="AS105" s="40"/>
      <c r="AT105" s="70"/>
      <c r="AU105" s="70"/>
      <c r="AV105" s="70"/>
      <c r="AW105" s="70"/>
      <c r="AX105" s="70"/>
      <c r="AY105" s="70"/>
      <c r="AZ105" s="70"/>
      <c r="BA105" s="70"/>
      <c r="BB105" s="70"/>
      <c r="BC105" s="70"/>
      <c r="BD105" s="44">
        <f t="shared" si="152"/>
        <v>22.916666666666668</v>
      </c>
      <c r="BE105" s="44">
        <f t="shared" si="153"/>
        <v>30.183333333333334</v>
      </c>
      <c r="BF105" s="44">
        <f t="shared" si="154"/>
        <v>12.2125</v>
      </c>
    </row>
    <row r="106" spans="1:58" ht="15.75" customHeight="1" x14ac:dyDescent="0.25">
      <c r="A106" s="71">
        <v>811</v>
      </c>
      <c r="B106" s="41" t="s">
        <v>149</v>
      </c>
      <c r="C106" s="42" t="s">
        <v>147</v>
      </c>
      <c r="D106" s="42" t="s">
        <v>148</v>
      </c>
      <c r="E106" s="43">
        <v>20</v>
      </c>
      <c r="F106" s="44">
        <v>66</v>
      </c>
      <c r="G106" s="44">
        <f t="shared" si="182"/>
        <v>13.2</v>
      </c>
      <c r="H106" s="44">
        <v>28.197706234529228</v>
      </c>
      <c r="I106" s="43">
        <v>70</v>
      </c>
      <c r="J106" s="44">
        <v>79</v>
      </c>
      <c r="K106" s="44">
        <f t="shared" si="183"/>
        <v>55.3</v>
      </c>
      <c r="L106" s="44">
        <v>61.873100545390827</v>
      </c>
      <c r="M106" s="45">
        <f t="shared" ref="M106:P106" si="196">AVERAGE(E106,I106)</f>
        <v>45</v>
      </c>
      <c r="N106" s="45">
        <f t="shared" si="196"/>
        <v>72.5</v>
      </c>
      <c r="O106" s="45">
        <f t="shared" si="196"/>
        <v>34.25</v>
      </c>
      <c r="P106" s="45">
        <f t="shared" si="196"/>
        <v>45.035403389960024</v>
      </c>
      <c r="Q106" s="43">
        <v>5</v>
      </c>
      <c r="R106" s="44">
        <v>79</v>
      </c>
      <c r="S106" s="44">
        <f t="shared" si="185"/>
        <v>3.95</v>
      </c>
      <c r="T106" s="43">
        <v>0</v>
      </c>
      <c r="U106" s="46">
        <v>0</v>
      </c>
      <c r="V106" s="44">
        <f t="shared" si="186"/>
        <v>0</v>
      </c>
      <c r="W106" s="44">
        <f t="shared" ref="W106:Y106" si="197">AVERAGE(Q106,T106)</f>
        <v>2.5</v>
      </c>
      <c r="X106" s="44">
        <f t="shared" si="197"/>
        <v>39.5</v>
      </c>
      <c r="Y106" s="44">
        <f t="shared" si="197"/>
        <v>1.9750000000000001</v>
      </c>
      <c r="Z106" s="56">
        <v>44018</v>
      </c>
      <c r="AA106" s="57">
        <v>25</v>
      </c>
      <c r="AB106" s="57">
        <v>50</v>
      </c>
      <c r="AC106" s="58">
        <f t="shared" si="175"/>
        <v>12.5</v>
      </c>
      <c r="AD106" s="153">
        <v>64.7</v>
      </c>
      <c r="AE106" s="59">
        <v>44017</v>
      </c>
      <c r="AF106" s="57">
        <v>1</v>
      </c>
      <c r="AG106" s="57">
        <v>20</v>
      </c>
      <c r="AH106" s="58">
        <f t="shared" si="176"/>
        <v>0.2</v>
      </c>
      <c r="AI106" s="153">
        <v>25.903287158405661</v>
      </c>
      <c r="AJ106" s="70">
        <f t="shared" si="177"/>
        <v>13</v>
      </c>
      <c r="AK106" s="70">
        <f t="shared" si="178"/>
        <v>35</v>
      </c>
      <c r="AL106" s="70">
        <f t="shared" si="179"/>
        <v>6.35</v>
      </c>
      <c r="AM106" s="70">
        <f t="shared" si="151"/>
        <v>45.301643579202832</v>
      </c>
      <c r="AN106" s="40"/>
      <c r="AO106" s="40"/>
      <c r="AP106" s="40"/>
      <c r="AQ106" s="40"/>
      <c r="AR106" s="40"/>
      <c r="AS106" s="40"/>
      <c r="AT106" s="70"/>
      <c r="AU106" s="70"/>
      <c r="AV106" s="70"/>
      <c r="AW106" s="70"/>
      <c r="AX106" s="70"/>
      <c r="AY106" s="70"/>
      <c r="AZ106" s="70"/>
      <c r="BA106" s="70"/>
      <c r="BB106" s="70"/>
      <c r="BC106" s="70"/>
      <c r="BD106" s="44">
        <f t="shared" si="152"/>
        <v>20.166666666666668</v>
      </c>
      <c r="BE106" s="44">
        <f t="shared" si="153"/>
        <v>49</v>
      </c>
      <c r="BF106" s="44">
        <f t="shared" si="154"/>
        <v>14.191666666666668</v>
      </c>
    </row>
    <row r="107" spans="1:58" ht="15.75" customHeight="1" x14ac:dyDescent="0.25">
      <c r="A107" s="71">
        <v>812</v>
      </c>
      <c r="B107" s="41" t="s">
        <v>242</v>
      </c>
      <c r="C107" s="42" t="s">
        <v>427</v>
      </c>
      <c r="D107" s="42" t="s">
        <v>428</v>
      </c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60">
        <v>44017</v>
      </c>
      <c r="AA107" s="57">
        <v>2.5</v>
      </c>
      <c r="AB107" s="57">
        <v>30</v>
      </c>
      <c r="AC107" s="58">
        <f t="shared" si="175"/>
        <v>0.75</v>
      </c>
      <c r="AD107" s="153">
        <v>7.6984025582893647</v>
      </c>
      <c r="AE107" s="59">
        <v>44017</v>
      </c>
      <c r="AF107" s="57">
        <v>2.5</v>
      </c>
      <c r="AG107" s="57">
        <v>0</v>
      </c>
      <c r="AH107" s="58">
        <f t="shared" si="176"/>
        <v>0</v>
      </c>
      <c r="AI107" s="153">
        <v>0.7</v>
      </c>
      <c r="AJ107" s="70">
        <f t="shared" si="177"/>
        <v>2.5</v>
      </c>
      <c r="AK107" s="70">
        <f t="shared" si="178"/>
        <v>15</v>
      </c>
      <c r="AL107" s="70">
        <f t="shared" si="179"/>
        <v>0.375</v>
      </c>
      <c r="AM107" s="70">
        <f t="shared" si="151"/>
        <v>4.199201279144682</v>
      </c>
      <c r="AN107" s="40"/>
      <c r="AO107" s="40"/>
      <c r="AP107" s="40"/>
      <c r="AQ107" s="40"/>
      <c r="AR107" s="40"/>
      <c r="AS107" s="40"/>
      <c r="AT107" s="70"/>
      <c r="AU107" s="70"/>
      <c r="AV107" s="70"/>
      <c r="AW107" s="70"/>
      <c r="AX107" s="70"/>
      <c r="AY107" s="70"/>
      <c r="AZ107" s="70"/>
      <c r="BA107" s="70"/>
      <c r="BB107" s="70"/>
      <c r="BC107" s="70"/>
      <c r="BD107" s="44">
        <f t="shared" si="152"/>
        <v>2.5</v>
      </c>
      <c r="BE107" s="44">
        <f t="shared" si="153"/>
        <v>15</v>
      </c>
      <c r="BF107" s="44">
        <f t="shared" si="154"/>
        <v>0.375</v>
      </c>
    </row>
    <row r="108" spans="1:58" ht="15.75" customHeight="1" x14ac:dyDescent="0.25">
      <c r="A108" s="71">
        <v>813</v>
      </c>
      <c r="B108" s="41" t="s">
        <v>243</v>
      </c>
      <c r="C108" s="42" t="s">
        <v>429</v>
      </c>
      <c r="D108" s="42" t="s">
        <v>430</v>
      </c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59">
        <v>44022</v>
      </c>
      <c r="AA108" s="57">
        <v>10</v>
      </c>
      <c r="AB108" s="57">
        <v>75</v>
      </c>
      <c r="AC108" s="58">
        <f t="shared" si="175"/>
        <v>7.5</v>
      </c>
      <c r="AD108" s="153">
        <v>62.9</v>
      </c>
      <c r="AE108" s="60">
        <v>44026</v>
      </c>
      <c r="AF108" s="57">
        <v>15</v>
      </c>
      <c r="AG108" s="57">
        <v>30</v>
      </c>
      <c r="AH108" s="58">
        <f t="shared" si="176"/>
        <v>4.5</v>
      </c>
      <c r="AI108" s="128" t="s">
        <v>519</v>
      </c>
      <c r="AJ108" s="70">
        <f t="shared" si="177"/>
        <v>12.5</v>
      </c>
      <c r="AK108" s="70">
        <f t="shared" si="178"/>
        <v>52.5</v>
      </c>
      <c r="AL108" s="70">
        <f t="shared" si="179"/>
        <v>6</v>
      </c>
      <c r="AM108" s="70">
        <f t="shared" si="151"/>
        <v>62.9</v>
      </c>
      <c r="AN108" s="40"/>
      <c r="AO108" s="40"/>
      <c r="AP108" s="40"/>
      <c r="AQ108" s="40"/>
      <c r="AR108" s="40"/>
      <c r="AS108" s="40"/>
      <c r="AT108" s="70"/>
      <c r="AU108" s="70"/>
      <c r="AV108" s="70"/>
      <c r="AW108" s="70"/>
      <c r="AX108" s="70"/>
      <c r="AY108" s="70"/>
      <c r="AZ108" s="70"/>
      <c r="BA108" s="70"/>
      <c r="BB108" s="70"/>
      <c r="BC108" s="70"/>
      <c r="BD108" s="44">
        <f t="shared" si="152"/>
        <v>12.5</v>
      </c>
      <c r="BE108" s="44">
        <f t="shared" si="153"/>
        <v>52.5</v>
      </c>
      <c r="BF108" s="44">
        <f t="shared" si="154"/>
        <v>6</v>
      </c>
    </row>
    <row r="109" spans="1:58" ht="15.75" customHeight="1" x14ac:dyDescent="0.25">
      <c r="A109" s="71">
        <v>814</v>
      </c>
      <c r="B109" s="41" t="s">
        <v>244</v>
      </c>
      <c r="C109" s="42" t="s">
        <v>151</v>
      </c>
      <c r="D109" s="42" t="s">
        <v>431</v>
      </c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60">
        <v>44019</v>
      </c>
      <c r="AA109" s="57">
        <v>40</v>
      </c>
      <c r="AB109" s="57">
        <v>50</v>
      </c>
      <c r="AC109" s="66">
        <f t="shared" si="175"/>
        <v>20</v>
      </c>
      <c r="AD109" s="69" t="s">
        <v>518</v>
      </c>
      <c r="AE109" s="59">
        <v>44020</v>
      </c>
      <c r="AF109" s="57">
        <v>30</v>
      </c>
      <c r="AG109" s="57">
        <v>30</v>
      </c>
      <c r="AH109" s="58">
        <f t="shared" si="176"/>
        <v>9</v>
      </c>
      <c r="AI109" s="154" t="s">
        <v>518</v>
      </c>
      <c r="AJ109" s="70">
        <f t="shared" si="177"/>
        <v>35</v>
      </c>
      <c r="AK109" s="70">
        <f t="shared" si="178"/>
        <v>40</v>
      </c>
      <c r="AL109" s="70">
        <f t="shared" si="179"/>
        <v>14.5</v>
      </c>
      <c r="AM109" s="70"/>
      <c r="AN109" s="40"/>
      <c r="AO109" s="40"/>
      <c r="AP109" s="40"/>
      <c r="AQ109" s="40"/>
      <c r="AR109" s="40"/>
      <c r="AS109" s="40"/>
      <c r="AT109" s="70"/>
      <c r="AU109" s="70"/>
      <c r="AV109" s="70"/>
      <c r="AW109" s="70"/>
      <c r="AX109" s="70"/>
      <c r="AY109" s="70"/>
      <c r="AZ109" s="70"/>
      <c r="BA109" s="70"/>
      <c r="BB109" s="70"/>
      <c r="BC109" s="70"/>
      <c r="BD109" s="44">
        <f t="shared" si="152"/>
        <v>35</v>
      </c>
      <c r="BE109" s="44">
        <f t="shared" si="153"/>
        <v>40</v>
      </c>
      <c r="BF109" s="44">
        <f t="shared" si="154"/>
        <v>14.5</v>
      </c>
    </row>
    <row r="110" spans="1:58" ht="15.75" customHeight="1" x14ac:dyDescent="0.25">
      <c r="A110" s="71">
        <v>815</v>
      </c>
      <c r="B110" s="41" t="s">
        <v>150</v>
      </c>
      <c r="C110" s="42" t="s">
        <v>151</v>
      </c>
      <c r="D110" s="42" t="s">
        <v>152</v>
      </c>
      <c r="E110" s="43">
        <v>90</v>
      </c>
      <c r="F110" s="44">
        <v>90</v>
      </c>
      <c r="G110" s="44">
        <f>E110*F110/100</f>
        <v>81</v>
      </c>
      <c r="H110" s="44">
        <v>15.405868901100421</v>
      </c>
      <c r="I110" s="43">
        <v>90</v>
      </c>
      <c r="J110" s="44">
        <v>90</v>
      </c>
      <c r="K110" s="44">
        <f>I110*J110/100</f>
        <v>81</v>
      </c>
      <c r="L110" s="44">
        <v>17.324764116407753</v>
      </c>
      <c r="M110" s="45">
        <f t="shared" ref="M110:P110" si="198">AVERAGE(E110,I110)</f>
        <v>90</v>
      </c>
      <c r="N110" s="45">
        <f t="shared" si="198"/>
        <v>90</v>
      </c>
      <c r="O110" s="45">
        <f t="shared" si="198"/>
        <v>81</v>
      </c>
      <c r="P110" s="45">
        <f t="shared" si="198"/>
        <v>16.365316508754088</v>
      </c>
      <c r="Q110" s="43">
        <v>85</v>
      </c>
      <c r="R110" s="44">
        <v>21</v>
      </c>
      <c r="S110" s="44">
        <f>Q110*R110/100</f>
        <v>17.850000000000001</v>
      </c>
      <c r="T110" s="47" t="s">
        <v>234</v>
      </c>
      <c r="U110" s="48"/>
      <c r="V110" s="44"/>
      <c r="W110" s="44">
        <f t="shared" ref="W110:Y110" si="199">AVERAGE(Q110,T110)</f>
        <v>85</v>
      </c>
      <c r="X110" s="44">
        <f t="shared" si="199"/>
        <v>21</v>
      </c>
      <c r="Y110" s="44">
        <f t="shared" si="199"/>
        <v>17.850000000000001</v>
      </c>
      <c r="Z110" s="59">
        <v>44011</v>
      </c>
      <c r="AA110" s="57">
        <v>15</v>
      </c>
      <c r="AB110" s="57">
        <v>50</v>
      </c>
      <c r="AC110" s="58">
        <f t="shared" si="175"/>
        <v>7.5</v>
      </c>
      <c r="AD110" s="153">
        <v>2.6116056447693352</v>
      </c>
      <c r="AE110" s="60">
        <v>44012</v>
      </c>
      <c r="AF110" s="57">
        <v>0</v>
      </c>
      <c r="AG110" s="57">
        <v>70</v>
      </c>
      <c r="AH110" s="58">
        <f t="shared" si="176"/>
        <v>0</v>
      </c>
      <c r="AI110" s="153">
        <v>2.9</v>
      </c>
      <c r="AJ110" s="70">
        <f t="shared" si="177"/>
        <v>7.5</v>
      </c>
      <c r="AK110" s="70">
        <f t="shared" si="178"/>
        <v>60</v>
      </c>
      <c r="AL110" s="70">
        <f t="shared" si="179"/>
        <v>3.75</v>
      </c>
      <c r="AM110" s="70">
        <f t="shared" si="151"/>
        <v>2.7558028223846676</v>
      </c>
      <c r="AN110" s="40"/>
      <c r="AO110" s="40"/>
      <c r="AP110" s="40"/>
      <c r="AQ110" s="40"/>
      <c r="AR110" s="40"/>
      <c r="AS110" s="40"/>
      <c r="AT110" s="70"/>
      <c r="AU110" s="70"/>
      <c r="AV110" s="70"/>
      <c r="AW110" s="70"/>
      <c r="AX110" s="70"/>
      <c r="AY110" s="70"/>
      <c r="AZ110" s="70"/>
      <c r="BA110" s="70"/>
      <c r="BB110" s="70"/>
      <c r="BC110" s="70"/>
      <c r="BD110" s="44">
        <f t="shared" si="152"/>
        <v>56</v>
      </c>
      <c r="BE110" s="44">
        <f t="shared" si="153"/>
        <v>64.2</v>
      </c>
      <c r="BF110" s="44">
        <f t="shared" si="154"/>
        <v>37.47</v>
      </c>
    </row>
    <row r="111" spans="1:58" ht="15.75" customHeight="1" x14ac:dyDescent="0.25">
      <c r="A111" s="71">
        <v>818</v>
      </c>
      <c r="B111" s="41" t="s">
        <v>245</v>
      </c>
      <c r="C111" s="42" t="s">
        <v>432</v>
      </c>
      <c r="D111" s="42" t="s">
        <v>433</v>
      </c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60">
        <v>44019</v>
      </c>
      <c r="AA111" s="57">
        <v>10</v>
      </c>
      <c r="AB111" s="57">
        <v>50</v>
      </c>
      <c r="AC111" s="58">
        <f t="shared" si="175"/>
        <v>5</v>
      </c>
      <c r="AD111" s="153">
        <v>5.95</v>
      </c>
      <c r="AE111" s="59">
        <v>44018</v>
      </c>
      <c r="AF111" s="64">
        <v>15</v>
      </c>
      <c r="AG111" s="64">
        <v>30</v>
      </c>
      <c r="AH111" s="62">
        <f t="shared" si="176"/>
        <v>4.5</v>
      </c>
      <c r="AI111" s="153">
        <v>9.01</v>
      </c>
      <c r="AJ111" s="70">
        <f t="shared" si="177"/>
        <v>12.5</v>
      </c>
      <c r="AK111" s="70">
        <f t="shared" si="178"/>
        <v>40</v>
      </c>
      <c r="AL111" s="70">
        <f t="shared" si="179"/>
        <v>4.75</v>
      </c>
      <c r="AM111" s="70">
        <f t="shared" si="151"/>
        <v>7.48</v>
      </c>
      <c r="AN111" s="40"/>
      <c r="AO111" s="40"/>
      <c r="AP111" s="40"/>
      <c r="AQ111" s="40"/>
      <c r="AR111" s="40"/>
      <c r="AS111" s="40"/>
      <c r="AT111" s="70"/>
      <c r="AU111" s="70"/>
      <c r="AV111" s="70"/>
      <c r="AW111" s="70"/>
      <c r="AX111" s="70"/>
      <c r="AY111" s="70"/>
      <c r="AZ111" s="70"/>
      <c r="BA111" s="70"/>
      <c r="BB111" s="70"/>
      <c r="BC111" s="70"/>
      <c r="BD111" s="44">
        <f t="shared" si="152"/>
        <v>12.5</v>
      </c>
      <c r="BE111" s="44">
        <f t="shared" si="153"/>
        <v>40</v>
      </c>
      <c r="BF111" s="44">
        <f t="shared" si="154"/>
        <v>4.75</v>
      </c>
    </row>
    <row r="112" spans="1:58" ht="15.75" customHeight="1" x14ac:dyDescent="0.25">
      <c r="A112" s="71">
        <v>819</v>
      </c>
      <c r="B112" s="41" t="s">
        <v>246</v>
      </c>
      <c r="C112" s="42" t="s">
        <v>434</v>
      </c>
      <c r="D112" s="42" t="s">
        <v>435</v>
      </c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60">
        <v>44009</v>
      </c>
      <c r="AA112" s="57">
        <v>2.5</v>
      </c>
      <c r="AB112" s="57">
        <v>15</v>
      </c>
      <c r="AC112" s="58">
        <f t="shared" si="175"/>
        <v>0.375</v>
      </c>
      <c r="AD112" s="153">
        <v>0.34</v>
      </c>
      <c r="AE112" s="59">
        <v>44012</v>
      </c>
      <c r="AF112" s="57">
        <v>3</v>
      </c>
      <c r="AG112" s="57">
        <v>20</v>
      </c>
      <c r="AH112" s="58">
        <f t="shared" si="176"/>
        <v>0.6</v>
      </c>
      <c r="AI112" s="153">
        <v>2.3961483361812888</v>
      </c>
      <c r="AJ112" s="70">
        <f t="shared" si="177"/>
        <v>2.75</v>
      </c>
      <c r="AK112" s="70">
        <f t="shared" si="178"/>
        <v>17.5</v>
      </c>
      <c r="AL112" s="70">
        <f t="shared" si="179"/>
        <v>0.48749999999999999</v>
      </c>
      <c r="AM112" s="70">
        <f t="shared" si="151"/>
        <v>1.3680741680906443</v>
      </c>
      <c r="AN112" s="40"/>
      <c r="AO112" s="40"/>
      <c r="AP112" s="40"/>
      <c r="AQ112" s="40"/>
      <c r="AR112" s="40"/>
      <c r="AS112" s="40"/>
      <c r="AT112" s="70"/>
      <c r="AU112" s="70"/>
      <c r="AV112" s="70"/>
      <c r="AW112" s="70"/>
      <c r="AX112" s="70"/>
      <c r="AY112" s="70"/>
      <c r="AZ112" s="70"/>
      <c r="BA112" s="70"/>
      <c r="BB112" s="70"/>
      <c r="BC112" s="70"/>
      <c r="BD112" s="44">
        <f t="shared" si="152"/>
        <v>2.75</v>
      </c>
      <c r="BE112" s="44">
        <f t="shared" si="153"/>
        <v>17.5</v>
      </c>
      <c r="BF112" s="44">
        <f t="shared" si="154"/>
        <v>0.48749999999999999</v>
      </c>
    </row>
    <row r="113" spans="1:58" ht="15.75" customHeight="1" x14ac:dyDescent="0.25">
      <c r="A113" s="71">
        <v>821</v>
      </c>
      <c r="B113" s="41" t="s">
        <v>249</v>
      </c>
      <c r="C113" s="42" t="s">
        <v>436</v>
      </c>
      <c r="D113" s="42" t="s">
        <v>437</v>
      </c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56">
        <v>44018</v>
      </c>
      <c r="AA113" s="57">
        <v>35</v>
      </c>
      <c r="AB113" s="57">
        <v>75</v>
      </c>
      <c r="AC113" s="58">
        <f t="shared" si="175"/>
        <v>26.25</v>
      </c>
      <c r="AD113" s="153">
        <v>25.388863858878533</v>
      </c>
      <c r="AE113" s="59">
        <v>44018</v>
      </c>
      <c r="AF113" s="57">
        <v>50</v>
      </c>
      <c r="AG113" s="57">
        <v>50</v>
      </c>
      <c r="AH113" s="58">
        <f t="shared" si="176"/>
        <v>25</v>
      </c>
      <c r="AI113" s="153">
        <v>9.49</v>
      </c>
      <c r="AJ113" s="70">
        <f t="shared" si="177"/>
        <v>42.5</v>
      </c>
      <c r="AK113" s="70">
        <f t="shared" si="178"/>
        <v>62.5</v>
      </c>
      <c r="AL113" s="70">
        <f t="shared" si="179"/>
        <v>25.625</v>
      </c>
      <c r="AM113" s="70">
        <f t="shared" si="151"/>
        <v>17.439431929439266</v>
      </c>
      <c r="AN113" s="40"/>
      <c r="AO113" s="40"/>
      <c r="AP113" s="40"/>
      <c r="AQ113" s="40"/>
      <c r="AR113" s="40"/>
      <c r="AS113" s="40"/>
      <c r="AT113" s="70"/>
      <c r="AU113" s="70"/>
      <c r="AV113" s="70"/>
      <c r="AW113" s="70"/>
      <c r="AX113" s="70"/>
      <c r="AY113" s="70"/>
      <c r="AZ113" s="70"/>
      <c r="BA113" s="70"/>
      <c r="BB113" s="70"/>
      <c r="BC113" s="70"/>
      <c r="BD113" s="44">
        <f t="shared" si="152"/>
        <v>42.5</v>
      </c>
      <c r="BE113" s="44">
        <f t="shared" si="153"/>
        <v>62.5</v>
      </c>
      <c r="BF113" s="44">
        <f t="shared" si="154"/>
        <v>25.625</v>
      </c>
    </row>
    <row r="114" spans="1:58" ht="15.75" customHeight="1" x14ac:dyDescent="0.25">
      <c r="A114" s="71">
        <v>822</v>
      </c>
      <c r="B114" s="41" t="s">
        <v>251</v>
      </c>
      <c r="C114" s="42" t="s">
        <v>151</v>
      </c>
      <c r="D114" s="42" t="s">
        <v>438</v>
      </c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56">
        <v>44017</v>
      </c>
      <c r="AA114" s="57">
        <v>7.5</v>
      </c>
      <c r="AB114" s="57">
        <v>40</v>
      </c>
      <c r="AC114" s="58">
        <f t="shared" si="175"/>
        <v>3</v>
      </c>
      <c r="AD114" s="153">
        <v>15.38703972416635</v>
      </c>
      <c r="AE114" s="59">
        <v>44016</v>
      </c>
      <c r="AF114" s="57">
        <v>0</v>
      </c>
      <c r="AG114" s="57">
        <v>0</v>
      </c>
      <c r="AH114" s="58">
        <f t="shared" si="176"/>
        <v>0</v>
      </c>
      <c r="AI114" s="153">
        <v>53.8</v>
      </c>
      <c r="AJ114" s="70">
        <f t="shared" si="177"/>
        <v>3.75</v>
      </c>
      <c r="AK114" s="70">
        <f t="shared" si="178"/>
        <v>20</v>
      </c>
      <c r="AL114" s="70">
        <f t="shared" si="179"/>
        <v>1.5</v>
      </c>
      <c r="AM114" s="70">
        <f t="shared" si="151"/>
        <v>34.59351986208317</v>
      </c>
      <c r="AN114" s="40"/>
      <c r="AO114" s="40"/>
      <c r="AP114" s="40"/>
      <c r="AQ114" s="40"/>
      <c r="AR114" s="40"/>
      <c r="AS114" s="40"/>
      <c r="AT114" s="70"/>
      <c r="AU114" s="70"/>
      <c r="AV114" s="70"/>
      <c r="AW114" s="70"/>
      <c r="AX114" s="70"/>
      <c r="AY114" s="70"/>
      <c r="AZ114" s="70"/>
      <c r="BA114" s="70"/>
      <c r="BB114" s="70"/>
      <c r="BC114" s="70"/>
      <c r="BD114" s="44">
        <f t="shared" si="152"/>
        <v>3.75</v>
      </c>
      <c r="BE114" s="44">
        <f t="shared" si="153"/>
        <v>20</v>
      </c>
      <c r="BF114" s="44">
        <f t="shared" si="154"/>
        <v>1.5</v>
      </c>
    </row>
    <row r="115" spans="1:58" ht="15.75" customHeight="1" x14ac:dyDescent="0.25">
      <c r="A115" s="71">
        <v>823</v>
      </c>
      <c r="B115" s="41" t="s">
        <v>252</v>
      </c>
      <c r="C115" s="42" t="s">
        <v>151</v>
      </c>
      <c r="D115" s="42" t="s">
        <v>439</v>
      </c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59">
        <v>44021</v>
      </c>
      <c r="AA115" s="57">
        <v>1</v>
      </c>
      <c r="AB115" s="57">
        <v>50</v>
      </c>
      <c r="AC115" s="58">
        <f t="shared" si="175"/>
        <v>0.5</v>
      </c>
      <c r="AD115" s="153">
        <v>2.73</v>
      </c>
      <c r="AE115" s="60">
        <v>44022</v>
      </c>
      <c r="AF115" s="57">
        <v>40</v>
      </c>
      <c r="AG115" s="57">
        <v>40</v>
      </c>
      <c r="AH115" s="58">
        <f t="shared" si="176"/>
        <v>16</v>
      </c>
      <c r="AI115" s="153">
        <v>6.49</v>
      </c>
      <c r="AJ115" s="70">
        <f t="shared" si="177"/>
        <v>20.5</v>
      </c>
      <c r="AK115" s="70">
        <f t="shared" si="178"/>
        <v>45</v>
      </c>
      <c r="AL115" s="70">
        <f t="shared" si="179"/>
        <v>8.25</v>
      </c>
      <c r="AM115" s="70">
        <f t="shared" si="151"/>
        <v>4.6100000000000003</v>
      </c>
      <c r="AN115" s="40"/>
      <c r="AO115" s="40"/>
      <c r="AP115" s="40"/>
      <c r="AQ115" s="40"/>
      <c r="AR115" s="40"/>
      <c r="AS115" s="40"/>
      <c r="AT115" s="70"/>
      <c r="AU115" s="70"/>
      <c r="AV115" s="70"/>
      <c r="AW115" s="70"/>
      <c r="AX115" s="70"/>
      <c r="AY115" s="70"/>
      <c r="AZ115" s="70"/>
      <c r="BA115" s="70"/>
      <c r="BB115" s="70"/>
      <c r="BC115" s="70"/>
      <c r="BD115" s="44">
        <f t="shared" si="152"/>
        <v>20.5</v>
      </c>
      <c r="BE115" s="44">
        <f t="shared" si="153"/>
        <v>45</v>
      </c>
      <c r="BF115" s="44">
        <f t="shared" si="154"/>
        <v>8.25</v>
      </c>
    </row>
    <row r="116" spans="1:58" ht="15.75" customHeight="1" x14ac:dyDescent="0.25">
      <c r="A116" s="71">
        <v>827</v>
      </c>
      <c r="B116" s="41" t="s">
        <v>253</v>
      </c>
      <c r="C116" s="42" t="s">
        <v>432</v>
      </c>
      <c r="D116" s="42" t="s">
        <v>433</v>
      </c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60">
        <v>44016</v>
      </c>
      <c r="AA116" s="57">
        <v>40</v>
      </c>
      <c r="AB116" s="57">
        <v>2.5</v>
      </c>
      <c r="AC116" s="58">
        <f t="shared" si="175"/>
        <v>1</v>
      </c>
      <c r="AD116" s="153">
        <v>6.72</v>
      </c>
      <c r="AE116" s="59">
        <v>44018</v>
      </c>
      <c r="AF116" s="57">
        <v>10</v>
      </c>
      <c r="AG116" s="57">
        <v>10</v>
      </c>
      <c r="AH116" s="58">
        <f t="shared" si="176"/>
        <v>1</v>
      </c>
      <c r="AI116" s="153">
        <v>7.59</v>
      </c>
      <c r="AJ116" s="70">
        <f t="shared" si="177"/>
        <v>25</v>
      </c>
      <c r="AK116" s="70">
        <f t="shared" si="178"/>
        <v>6.25</v>
      </c>
      <c r="AL116" s="70">
        <f t="shared" si="179"/>
        <v>1</v>
      </c>
      <c r="AM116" s="70">
        <f t="shared" si="151"/>
        <v>7.1549999999999994</v>
      </c>
      <c r="AN116" s="40"/>
      <c r="AO116" s="40"/>
      <c r="AP116" s="40"/>
      <c r="AQ116" s="40"/>
      <c r="AR116" s="40"/>
      <c r="AS116" s="40"/>
      <c r="AT116" s="70"/>
      <c r="AU116" s="70"/>
      <c r="AV116" s="70"/>
      <c r="AW116" s="70"/>
      <c r="AX116" s="70"/>
      <c r="AY116" s="70"/>
      <c r="AZ116" s="70"/>
      <c r="BA116" s="70"/>
      <c r="BB116" s="70"/>
      <c r="BC116" s="70"/>
      <c r="BD116" s="44">
        <f t="shared" si="152"/>
        <v>25</v>
      </c>
      <c r="BE116" s="44">
        <f t="shared" si="153"/>
        <v>6.25</v>
      </c>
      <c r="BF116" s="44">
        <f t="shared" si="154"/>
        <v>1</v>
      </c>
    </row>
    <row r="117" spans="1:58" ht="15.75" customHeight="1" x14ac:dyDescent="0.25">
      <c r="A117" s="71">
        <v>828</v>
      </c>
      <c r="B117" s="41" t="s">
        <v>254</v>
      </c>
      <c r="C117" s="42" t="s">
        <v>436</v>
      </c>
      <c r="D117" s="42" t="s">
        <v>437</v>
      </c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60">
        <v>44016</v>
      </c>
      <c r="AA117" s="57">
        <v>75</v>
      </c>
      <c r="AB117" s="57">
        <v>50</v>
      </c>
      <c r="AC117" s="58">
        <f t="shared" si="175"/>
        <v>37.5</v>
      </c>
      <c r="AD117" s="153">
        <v>4.7463919549716103</v>
      </c>
      <c r="AE117" s="59">
        <v>44018</v>
      </c>
      <c r="AF117" s="57">
        <v>40</v>
      </c>
      <c r="AG117" s="57">
        <v>50</v>
      </c>
      <c r="AH117" s="58">
        <f t="shared" si="176"/>
        <v>20</v>
      </c>
      <c r="AI117" s="153">
        <v>22.69</v>
      </c>
      <c r="AJ117" s="70">
        <f t="shared" si="177"/>
        <v>57.5</v>
      </c>
      <c r="AK117" s="70">
        <f t="shared" si="178"/>
        <v>50</v>
      </c>
      <c r="AL117" s="70">
        <f t="shared" si="179"/>
        <v>28.75</v>
      </c>
      <c r="AM117" s="70">
        <f t="shared" si="151"/>
        <v>13.718195977485806</v>
      </c>
      <c r="AN117" s="40"/>
      <c r="AO117" s="40"/>
      <c r="AP117" s="40"/>
      <c r="AQ117" s="40"/>
      <c r="AR117" s="40"/>
      <c r="AS117" s="40"/>
      <c r="AT117" s="70"/>
      <c r="AU117" s="70"/>
      <c r="AV117" s="70"/>
      <c r="AW117" s="70"/>
      <c r="AX117" s="70"/>
      <c r="AY117" s="70"/>
      <c r="AZ117" s="70"/>
      <c r="BA117" s="70"/>
      <c r="BB117" s="70"/>
      <c r="BC117" s="70"/>
      <c r="BD117" s="44">
        <f t="shared" si="152"/>
        <v>57.5</v>
      </c>
      <c r="BE117" s="44">
        <f t="shared" si="153"/>
        <v>50</v>
      </c>
      <c r="BF117" s="44">
        <f t="shared" si="154"/>
        <v>28.75</v>
      </c>
    </row>
    <row r="118" spans="1:58" ht="15.75" customHeight="1" x14ac:dyDescent="0.25">
      <c r="A118" s="71">
        <v>829</v>
      </c>
      <c r="B118" s="41" t="s">
        <v>255</v>
      </c>
      <c r="C118" s="42" t="s">
        <v>434</v>
      </c>
      <c r="D118" s="42" t="s">
        <v>435</v>
      </c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59">
        <v>44023</v>
      </c>
      <c r="AA118" s="57">
        <v>50</v>
      </c>
      <c r="AB118" s="57">
        <v>40</v>
      </c>
      <c r="AC118" s="58">
        <f t="shared" si="175"/>
        <v>20</v>
      </c>
      <c r="AD118" s="154" t="s">
        <v>518</v>
      </c>
      <c r="AE118" s="59">
        <v>44020</v>
      </c>
      <c r="AF118" s="57">
        <v>40</v>
      </c>
      <c r="AG118" s="57">
        <v>65</v>
      </c>
      <c r="AH118" s="58">
        <f t="shared" si="176"/>
        <v>26</v>
      </c>
      <c r="AI118" s="154" t="s">
        <v>518</v>
      </c>
      <c r="AJ118" s="70">
        <f t="shared" si="177"/>
        <v>45</v>
      </c>
      <c r="AK118" s="70">
        <f t="shared" si="178"/>
        <v>52.5</v>
      </c>
      <c r="AL118" s="70">
        <f t="shared" si="179"/>
        <v>23</v>
      </c>
      <c r="AM118" s="70"/>
      <c r="AN118" s="40"/>
      <c r="AO118" s="40"/>
      <c r="AP118" s="40"/>
      <c r="AQ118" s="40"/>
      <c r="AR118" s="40"/>
      <c r="AS118" s="40"/>
      <c r="AT118" s="70"/>
      <c r="AU118" s="70"/>
      <c r="AV118" s="70"/>
      <c r="AW118" s="70"/>
      <c r="AX118" s="70"/>
      <c r="AY118" s="70"/>
      <c r="AZ118" s="70"/>
      <c r="BA118" s="70"/>
      <c r="BB118" s="70"/>
      <c r="BC118" s="70"/>
      <c r="BD118" s="44">
        <f t="shared" si="152"/>
        <v>45</v>
      </c>
      <c r="BE118" s="44">
        <f t="shared" si="153"/>
        <v>52.5</v>
      </c>
      <c r="BF118" s="44">
        <f t="shared" si="154"/>
        <v>23</v>
      </c>
    </row>
    <row r="119" spans="1:58" ht="15.75" customHeight="1" x14ac:dyDescent="0.25">
      <c r="A119" s="71">
        <v>830</v>
      </c>
      <c r="B119" s="41" t="s">
        <v>256</v>
      </c>
      <c r="C119" s="42" t="s">
        <v>416</v>
      </c>
      <c r="D119" s="42" t="s">
        <v>440</v>
      </c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60">
        <v>44025</v>
      </c>
      <c r="AA119" s="57">
        <v>65</v>
      </c>
      <c r="AB119" s="57">
        <v>70</v>
      </c>
      <c r="AC119" s="58">
        <f t="shared" si="175"/>
        <v>45.5</v>
      </c>
      <c r="AD119" s="154" t="s">
        <v>518</v>
      </c>
      <c r="AE119" s="59">
        <v>44018</v>
      </c>
      <c r="AF119" s="57">
        <v>10</v>
      </c>
      <c r="AG119" s="57">
        <v>40</v>
      </c>
      <c r="AH119" s="58">
        <f t="shared" si="176"/>
        <v>4</v>
      </c>
      <c r="AI119" s="153">
        <v>12.69</v>
      </c>
      <c r="AJ119" s="70">
        <f t="shared" si="177"/>
        <v>37.5</v>
      </c>
      <c r="AK119" s="70">
        <f t="shared" si="178"/>
        <v>55</v>
      </c>
      <c r="AL119" s="70">
        <f t="shared" si="179"/>
        <v>24.75</v>
      </c>
      <c r="AM119" s="70">
        <f t="shared" si="151"/>
        <v>12.69</v>
      </c>
      <c r="AN119" s="40"/>
      <c r="AO119" s="40"/>
      <c r="AP119" s="40"/>
      <c r="AQ119" s="40"/>
      <c r="AR119" s="40"/>
      <c r="AS119" s="40"/>
      <c r="AT119" s="70"/>
      <c r="AU119" s="70"/>
      <c r="AV119" s="70"/>
      <c r="AW119" s="70"/>
      <c r="AX119" s="70"/>
      <c r="AY119" s="70"/>
      <c r="AZ119" s="70"/>
      <c r="BA119" s="70"/>
      <c r="BB119" s="70"/>
      <c r="BC119" s="70"/>
      <c r="BD119" s="44">
        <f t="shared" si="152"/>
        <v>37.5</v>
      </c>
      <c r="BE119" s="44">
        <f t="shared" si="153"/>
        <v>55</v>
      </c>
      <c r="BF119" s="44">
        <f t="shared" si="154"/>
        <v>24.75</v>
      </c>
    </row>
    <row r="120" spans="1:58" ht="15.75" customHeight="1" x14ac:dyDescent="0.25">
      <c r="A120" s="71">
        <v>831</v>
      </c>
      <c r="B120" s="41" t="s">
        <v>257</v>
      </c>
      <c r="C120" s="42" t="s">
        <v>416</v>
      </c>
      <c r="D120" s="42" t="s">
        <v>441</v>
      </c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56">
        <v>44017</v>
      </c>
      <c r="AA120" s="57">
        <v>70</v>
      </c>
      <c r="AB120" s="57">
        <v>40</v>
      </c>
      <c r="AC120" s="58">
        <f t="shared" si="175"/>
        <v>28</v>
      </c>
      <c r="AD120" s="154" t="s">
        <v>518</v>
      </c>
      <c r="AE120" s="60">
        <v>44019</v>
      </c>
      <c r="AF120" s="57">
        <v>20</v>
      </c>
      <c r="AG120" s="57">
        <v>20</v>
      </c>
      <c r="AH120" s="58">
        <f t="shared" si="176"/>
        <v>4</v>
      </c>
      <c r="AI120" s="153">
        <v>20</v>
      </c>
      <c r="AJ120" s="70">
        <f t="shared" si="177"/>
        <v>45</v>
      </c>
      <c r="AK120" s="70">
        <f t="shared" si="178"/>
        <v>30</v>
      </c>
      <c r="AL120" s="70">
        <f t="shared" si="179"/>
        <v>16</v>
      </c>
      <c r="AM120" s="70">
        <f t="shared" si="151"/>
        <v>20</v>
      </c>
      <c r="AN120" s="40"/>
      <c r="AO120" s="40"/>
      <c r="AP120" s="40"/>
      <c r="AQ120" s="40"/>
      <c r="AR120" s="40"/>
      <c r="AS120" s="40"/>
      <c r="AT120" s="70"/>
      <c r="AU120" s="70"/>
      <c r="AV120" s="70"/>
      <c r="AW120" s="70"/>
      <c r="AX120" s="70"/>
      <c r="AY120" s="70"/>
      <c r="AZ120" s="70"/>
      <c r="BA120" s="70"/>
      <c r="BB120" s="70"/>
      <c r="BC120" s="70"/>
      <c r="BD120" s="44">
        <f t="shared" si="152"/>
        <v>45</v>
      </c>
      <c r="BE120" s="44">
        <f t="shared" si="153"/>
        <v>30</v>
      </c>
      <c r="BF120" s="44">
        <f t="shared" si="154"/>
        <v>16</v>
      </c>
    </row>
    <row r="121" spans="1:58" ht="15.75" customHeight="1" x14ac:dyDescent="0.25">
      <c r="A121" s="71">
        <v>835</v>
      </c>
      <c r="B121" s="41" t="s">
        <v>442</v>
      </c>
      <c r="C121" s="42" t="s">
        <v>151</v>
      </c>
      <c r="D121" s="42" t="s">
        <v>443</v>
      </c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60">
        <v>44016</v>
      </c>
      <c r="AA121" s="57">
        <v>5</v>
      </c>
      <c r="AB121" s="57">
        <v>5</v>
      </c>
      <c r="AC121" s="58">
        <f t="shared" si="175"/>
        <v>0.25</v>
      </c>
      <c r="AD121" s="153">
        <v>1.33</v>
      </c>
      <c r="AE121" s="59">
        <v>44018</v>
      </c>
      <c r="AF121" s="57">
        <v>10</v>
      </c>
      <c r="AG121" s="57">
        <v>70</v>
      </c>
      <c r="AH121" s="58">
        <f t="shared" si="176"/>
        <v>7</v>
      </c>
      <c r="AI121" s="153">
        <v>4.8</v>
      </c>
      <c r="AJ121" s="70">
        <f t="shared" si="177"/>
        <v>7.5</v>
      </c>
      <c r="AK121" s="70">
        <f t="shared" si="178"/>
        <v>37.5</v>
      </c>
      <c r="AL121" s="70">
        <f t="shared" si="179"/>
        <v>3.625</v>
      </c>
      <c r="AM121" s="70">
        <f t="shared" si="151"/>
        <v>3.0649999999999999</v>
      </c>
      <c r="AN121" s="40"/>
      <c r="AO121" s="40"/>
      <c r="AP121" s="40"/>
      <c r="AQ121" s="40"/>
      <c r="AR121" s="40"/>
      <c r="AS121" s="40"/>
      <c r="AT121" s="70"/>
      <c r="AU121" s="70"/>
      <c r="AV121" s="70"/>
      <c r="AW121" s="70"/>
      <c r="AX121" s="70"/>
      <c r="AY121" s="70"/>
      <c r="AZ121" s="70"/>
      <c r="BA121" s="70"/>
      <c r="BB121" s="70"/>
      <c r="BC121" s="70"/>
      <c r="BD121" s="44">
        <f t="shared" si="152"/>
        <v>7.5</v>
      </c>
      <c r="BE121" s="44">
        <f t="shared" si="153"/>
        <v>37.5</v>
      </c>
      <c r="BF121" s="44">
        <f t="shared" si="154"/>
        <v>3.625</v>
      </c>
    </row>
    <row r="122" spans="1:58" ht="15.75" customHeight="1" x14ac:dyDescent="0.25">
      <c r="A122" s="71">
        <v>838</v>
      </c>
      <c r="B122" s="41" t="s">
        <v>259</v>
      </c>
      <c r="C122" s="42" t="s">
        <v>424</v>
      </c>
      <c r="D122" s="42" t="s">
        <v>444</v>
      </c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56">
        <v>44018</v>
      </c>
      <c r="AA122" s="57">
        <v>15</v>
      </c>
      <c r="AB122" s="57">
        <v>30</v>
      </c>
      <c r="AC122" s="58">
        <f t="shared" si="175"/>
        <v>4.5</v>
      </c>
      <c r="AD122" s="153">
        <v>27.25</v>
      </c>
      <c r="AE122" s="59">
        <v>44019</v>
      </c>
      <c r="AF122" s="57">
        <v>2.5</v>
      </c>
      <c r="AG122" s="57">
        <v>20</v>
      </c>
      <c r="AH122" s="58">
        <f t="shared" si="176"/>
        <v>0.5</v>
      </c>
      <c r="AI122" s="153">
        <v>8.5</v>
      </c>
      <c r="AJ122" s="70">
        <f t="shared" si="177"/>
        <v>8.75</v>
      </c>
      <c r="AK122" s="70">
        <f t="shared" si="178"/>
        <v>25</v>
      </c>
      <c r="AL122" s="70">
        <f t="shared" si="179"/>
        <v>2.5</v>
      </c>
      <c r="AM122" s="70">
        <f t="shared" si="151"/>
        <v>17.875</v>
      </c>
      <c r="AN122" s="40"/>
      <c r="AO122" s="40"/>
      <c r="AP122" s="40"/>
      <c r="AQ122" s="40"/>
      <c r="AR122" s="40"/>
      <c r="AS122" s="40"/>
      <c r="AT122" s="70"/>
      <c r="AU122" s="70"/>
      <c r="AV122" s="70"/>
      <c r="AW122" s="70"/>
      <c r="AX122" s="70"/>
      <c r="AY122" s="70"/>
      <c r="AZ122" s="70"/>
      <c r="BA122" s="70"/>
      <c r="BB122" s="70"/>
      <c r="BC122" s="70"/>
      <c r="BD122" s="44">
        <f t="shared" si="152"/>
        <v>8.75</v>
      </c>
      <c r="BE122" s="44">
        <f t="shared" si="153"/>
        <v>25</v>
      </c>
      <c r="BF122" s="44">
        <f t="shared" si="154"/>
        <v>2.5</v>
      </c>
    </row>
    <row r="123" spans="1:58" ht="15.75" customHeight="1" x14ac:dyDescent="0.25">
      <c r="A123" s="71">
        <v>839</v>
      </c>
      <c r="B123" s="41" t="s">
        <v>260</v>
      </c>
      <c r="C123" s="42" t="s">
        <v>424</v>
      </c>
      <c r="D123" s="42" t="s">
        <v>444</v>
      </c>
      <c r="E123" s="51"/>
      <c r="F123" s="40"/>
      <c r="G123" s="40"/>
      <c r="H123" s="42"/>
      <c r="I123" s="40"/>
      <c r="J123" s="40"/>
      <c r="K123" s="40"/>
      <c r="L123" s="42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59">
        <v>44014</v>
      </c>
      <c r="AA123" s="57">
        <v>70</v>
      </c>
      <c r="AB123" s="57">
        <v>60</v>
      </c>
      <c r="AC123" s="58">
        <f t="shared" si="175"/>
        <v>42</v>
      </c>
      <c r="AD123" s="153">
        <v>19.436385094653271</v>
      </c>
      <c r="AE123" s="60">
        <v>44015</v>
      </c>
      <c r="AF123" s="57">
        <v>35</v>
      </c>
      <c r="AG123" s="57">
        <v>80</v>
      </c>
      <c r="AH123" s="58">
        <f t="shared" si="176"/>
        <v>28</v>
      </c>
      <c r="AI123" s="153">
        <v>2.2327019855880699</v>
      </c>
      <c r="AJ123" s="70">
        <f t="shared" si="177"/>
        <v>52.5</v>
      </c>
      <c r="AK123" s="70">
        <f t="shared" si="178"/>
        <v>70</v>
      </c>
      <c r="AL123" s="70">
        <f t="shared" si="179"/>
        <v>35</v>
      </c>
      <c r="AM123" s="70">
        <f t="shared" si="151"/>
        <v>10.83454354012067</v>
      </c>
      <c r="AN123" s="40"/>
      <c r="AO123" s="40"/>
      <c r="AP123" s="40"/>
      <c r="AQ123" s="40"/>
      <c r="AR123" s="40"/>
      <c r="AS123" s="40"/>
      <c r="AT123" s="70"/>
      <c r="AU123" s="70"/>
      <c r="AV123" s="70"/>
      <c r="AW123" s="70"/>
      <c r="AX123" s="70"/>
      <c r="AY123" s="70"/>
      <c r="AZ123" s="70"/>
      <c r="BA123" s="70"/>
      <c r="BB123" s="70"/>
      <c r="BC123" s="70"/>
      <c r="BD123" s="44">
        <f t="shared" si="152"/>
        <v>52.5</v>
      </c>
      <c r="BE123" s="44">
        <f t="shared" si="153"/>
        <v>70</v>
      </c>
      <c r="BF123" s="44">
        <f t="shared" si="154"/>
        <v>35</v>
      </c>
    </row>
    <row r="124" spans="1:58" ht="15.75" customHeight="1" x14ac:dyDescent="0.25">
      <c r="A124" s="71">
        <v>840</v>
      </c>
      <c r="B124" s="41" t="s">
        <v>261</v>
      </c>
      <c r="C124" s="42" t="s">
        <v>131</v>
      </c>
      <c r="D124" s="42" t="s">
        <v>445</v>
      </c>
      <c r="E124" s="51"/>
      <c r="F124" s="40"/>
      <c r="G124" s="40"/>
      <c r="H124" s="42"/>
      <c r="I124" s="40"/>
      <c r="J124" s="40"/>
      <c r="K124" s="40"/>
      <c r="L124" s="42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59">
        <v>44025</v>
      </c>
      <c r="AA124" s="57">
        <v>2.5</v>
      </c>
      <c r="AB124" s="57">
        <v>75</v>
      </c>
      <c r="AC124" s="58">
        <f t="shared" si="175"/>
        <v>1.875</v>
      </c>
      <c r="AD124" s="153">
        <v>74.5</v>
      </c>
      <c r="AE124" s="59">
        <v>44023</v>
      </c>
      <c r="AF124" s="57">
        <v>15</v>
      </c>
      <c r="AG124" s="57">
        <v>30</v>
      </c>
      <c r="AH124" s="58">
        <f t="shared" si="176"/>
        <v>4.5</v>
      </c>
      <c r="AI124" s="154" t="s">
        <v>518</v>
      </c>
      <c r="AJ124" s="70">
        <f t="shared" si="177"/>
        <v>8.75</v>
      </c>
      <c r="AK124" s="70">
        <f t="shared" si="178"/>
        <v>52.5</v>
      </c>
      <c r="AL124" s="70">
        <f t="shared" si="179"/>
        <v>3.1875</v>
      </c>
      <c r="AM124" s="70">
        <f t="shared" si="151"/>
        <v>74.5</v>
      </c>
      <c r="AN124" s="40"/>
      <c r="AO124" s="40"/>
      <c r="AP124" s="40"/>
      <c r="AQ124" s="40"/>
      <c r="AR124" s="40"/>
      <c r="AS124" s="40"/>
      <c r="AT124" s="70"/>
      <c r="AU124" s="70"/>
      <c r="AV124" s="70"/>
      <c r="AW124" s="70"/>
      <c r="AX124" s="70"/>
      <c r="AY124" s="70"/>
      <c r="AZ124" s="70"/>
      <c r="BA124" s="70"/>
      <c r="BB124" s="70"/>
      <c r="BC124" s="70"/>
      <c r="BD124" s="44">
        <f t="shared" si="152"/>
        <v>8.75</v>
      </c>
      <c r="BE124" s="44">
        <f t="shared" si="153"/>
        <v>52.5</v>
      </c>
      <c r="BF124" s="44">
        <f t="shared" si="154"/>
        <v>3.1875</v>
      </c>
    </row>
    <row r="125" spans="1:58" ht="15.75" customHeight="1" x14ac:dyDescent="0.25">
      <c r="A125" s="71">
        <v>841</v>
      </c>
      <c r="B125" s="41" t="s">
        <v>262</v>
      </c>
      <c r="C125" s="42" t="s">
        <v>424</v>
      </c>
      <c r="D125" s="42" t="s">
        <v>446</v>
      </c>
      <c r="E125" s="51"/>
      <c r="F125" s="40"/>
      <c r="G125" s="40"/>
      <c r="H125" s="42"/>
      <c r="I125" s="40"/>
      <c r="J125" s="40"/>
      <c r="K125" s="40"/>
      <c r="L125" s="42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56">
        <v>44017</v>
      </c>
      <c r="AA125" s="57">
        <v>45</v>
      </c>
      <c r="AB125" s="57">
        <v>35</v>
      </c>
      <c r="AC125" s="58">
        <f t="shared" si="175"/>
        <v>15.75</v>
      </c>
      <c r="AD125" s="153">
        <v>27.231740536501743</v>
      </c>
      <c r="AE125" s="59">
        <v>44021</v>
      </c>
      <c r="AF125" s="57">
        <v>40</v>
      </c>
      <c r="AG125" s="57">
        <v>90</v>
      </c>
      <c r="AH125" s="58">
        <f t="shared" si="176"/>
        <v>36</v>
      </c>
      <c r="AI125" s="153">
        <v>13</v>
      </c>
      <c r="AJ125" s="70">
        <f t="shared" si="177"/>
        <v>42.5</v>
      </c>
      <c r="AK125" s="70">
        <f t="shared" si="178"/>
        <v>62.5</v>
      </c>
      <c r="AL125" s="70">
        <f t="shared" si="179"/>
        <v>25.875</v>
      </c>
      <c r="AM125" s="70">
        <f t="shared" si="151"/>
        <v>20.115870268250873</v>
      </c>
      <c r="AN125" s="40"/>
      <c r="AO125" s="40"/>
      <c r="AP125" s="40"/>
      <c r="AQ125" s="40"/>
      <c r="AR125" s="40"/>
      <c r="AS125" s="40"/>
      <c r="AT125" s="70"/>
      <c r="AU125" s="70"/>
      <c r="AV125" s="70"/>
      <c r="AW125" s="70"/>
      <c r="AX125" s="70"/>
      <c r="AY125" s="70"/>
      <c r="AZ125" s="70"/>
      <c r="BA125" s="70"/>
      <c r="BB125" s="70"/>
      <c r="BC125" s="70"/>
      <c r="BD125" s="44">
        <f t="shared" si="152"/>
        <v>42.5</v>
      </c>
      <c r="BE125" s="44">
        <f t="shared" si="153"/>
        <v>62.5</v>
      </c>
      <c r="BF125" s="44">
        <f t="shared" si="154"/>
        <v>25.875</v>
      </c>
    </row>
    <row r="126" spans="1:58" ht="15.75" customHeight="1" x14ac:dyDescent="0.25">
      <c r="A126" s="71">
        <v>842</v>
      </c>
      <c r="B126" s="41" t="s">
        <v>263</v>
      </c>
      <c r="C126" s="42" t="s">
        <v>434</v>
      </c>
      <c r="D126" s="42" t="s">
        <v>447</v>
      </c>
      <c r="E126" s="51"/>
      <c r="F126" s="40"/>
      <c r="G126" s="40"/>
      <c r="H126" s="42"/>
      <c r="I126" s="40"/>
      <c r="J126" s="40"/>
      <c r="K126" s="40"/>
      <c r="L126" s="42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59">
        <v>44011</v>
      </c>
      <c r="AA126" s="57">
        <v>40</v>
      </c>
      <c r="AB126" s="57">
        <v>15</v>
      </c>
      <c r="AC126" s="58">
        <f t="shared" si="175"/>
        <v>6</v>
      </c>
      <c r="AD126" s="153">
        <v>0.99389509918907559</v>
      </c>
      <c r="AE126" s="59">
        <v>44011</v>
      </c>
      <c r="AF126" s="57">
        <v>5</v>
      </c>
      <c r="AG126" s="57">
        <v>20</v>
      </c>
      <c r="AH126" s="58">
        <f t="shared" si="176"/>
        <v>1</v>
      </c>
      <c r="AI126" s="128" t="s">
        <v>519</v>
      </c>
      <c r="AJ126" s="70">
        <f t="shared" si="177"/>
        <v>22.5</v>
      </c>
      <c r="AK126" s="70">
        <f t="shared" si="178"/>
        <v>17.5</v>
      </c>
      <c r="AL126" s="70">
        <f t="shared" si="179"/>
        <v>3.5</v>
      </c>
      <c r="AM126" s="70">
        <f t="shared" si="151"/>
        <v>0.99389509918907559</v>
      </c>
      <c r="AN126" s="40"/>
      <c r="AO126" s="40"/>
      <c r="AP126" s="40"/>
      <c r="AQ126" s="40"/>
      <c r="AR126" s="40"/>
      <c r="AS126" s="40"/>
      <c r="AT126" s="70"/>
      <c r="AU126" s="70"/>
      <c r="AV126" s="70"/>
      <c r="AW126" s="70"/>
      <c r="AX126" s="70"/>
      <c r="AY126" s="70"/>
      <c r="AZ126" s="70"/>
      <c r="BA126" s="70"/>
      <c r="BB126" s="70"/>
      <c r="BC126" s="70"/>
      <c r="BD126" s="44">
        <f t="shared" si="152"/>
        <v>22.5</v>
      </c>
      <c r="BE126" s="44">
        <f t="shared" si="153"/>
        <v>17.5</v>
      </c>
      <c r="BF126" s="44">
        <f t="shared" si="154"/>
        <v>3.5</v>
      </c>
    </row>
    <row r="127" spans="1:58" ht="15.75" customHeight="1" x14ac:dyDescent="0.25">
      <c r="A127" s="71">
        <v>843</v>
      </c>
      <c r="B127" s="41" t="s">
        <v>264</v>
      </c>
      <c r="C127" s="42" t="s">
        <v>416</v>
      </c>
      <c r="D127" s="42" t="s">
        <v>440</v>
      </c>
      <c r="E127" s="51"/>
      <c r="F127" s="40"/>
      <c r="G127" s="40"/>
      <c r="H127" s="42"/>
      <c r="I127" s="40"/>
      <c r="J127" s="40"/>
      <c r="K127" s="40"/>
      <c r="L127" s="42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56">
        <v>44018</v>
      </c>
      <c r="AA127" s="57">
        <v>15</v>
      </c>
      <c r="AB127" s="57">
        <v>90</v>
      </c>
      <c r="AC127" s="58">
        <f t="shared" si="175"/>
        <v>13.5</v>
      </c>
      <c r="AD127" s="154" t="s">
        <v>518</v>
      </c>
      <c r="AE127" s="59">
        <v>44019</v>
      </c>
      <c r="AF127" s="57">
        <v>25</v>
      </c>
      <c r="AG127" s="57">
        <v>80</v>
      </c>
      <c r="AH127" s="58">
        <f t="shared" si="176"/>
        <v>20</v>
      </c>
      <c r="AI127" s="154" t="s">
        <v>518</v>
      </c>
      <c r="AJ127" s="70">
        <f t="shared" si="177"/>
        <v>20</v>
      </c>
      <c r="AK127" s="70">
        <f t="shared" si="178"/>
        <v>85</v>
      </c>
      <c r="AL127" s="70">
        <f t="shared" si="179"/>
        <v>16.75</v>
      </c>
      <c r="AM127" s="70"/>
      <c r="AN127" s="40"/>
      <c r="AO127" s="40"/>
      <c r="AP127" s="40"/>
      <c r="AQ127" s="40"/>
      <c r="AR127" s="40"/>
      <c r="AS127" s="40"/>
      <c r="AT127" s="70"/>
      <c r="AU127" s="70"/>
      <c r="AV127" s="70"/>
      <c r="AW127" s="70"/>
      <c r="AX127" s="70"/>
      <c r="AY127" s="70"/>
      <c r="AZ127" s="70"/>
      <c r="BA127" s="70"/>
      <c r="BB127" s="70"/>
      <c r="BC127" s="70"/>
      <c r="BD127" s="44">
        <f t="shared" si="152"/>
        <v>20</v>
      </c>
      <c r="BE127" s="44">
        <f t="shared" si="153"/>
        <v>85</v>
      </c>
      <c r="BF127" s="44">
        <f t="shared" si="154"/>
        <v>16.75</v>
      </c>
    </row>
    <row r="128" spans="1:58" ht="15.75" customHeight="1" x14ac:dyDescent="0.25">
      <c r="A128" s="71">
        <v>847</v>
      </c>
      <c r="B128" s="41" t="s">
        <v>265</v>
      </c>
      <c r="C128" s="42" t="s">
        <v>432</v>
      </c>
      <c r="D128" s="42" t="s">
        <v>433</v>
      </c>
      <c r="E128" s="51"/>
      <c r="F128" s="40"/>
      <c r="G128" s="40"/>
      <c r="H128" s="42"/>
      <c r="I128" s="40"/>
      <c r="J128" s="40"/>
      <c r="K128" s="40"/>
      <c r="L128" s="42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59">
        <v>44017</v>
      </c>
      <c r="AA128" s="57">
        <v>0</v>
      </c>
      <c r="AB128" s="57">
        <v>0</v>
      </c>
      <c r="AC128" s="58">
        <f t="shared" si="175"/>
        <v>0</v>
      </c>
      <c r="AD128" s="153">
        <v>15.517191574959256</v>
      </c>
      <c r="AE128" s="59">
        <v>44018</v>
      </c>
      <c r="AF128" s="57">
        <v>20</v>
      </c>
      <c r="AG128" s="57">
        <v>50</v>
      </c>
      <c r="AH128" s="58">
        <f t="shared" si="176"/>
        <v>10</v>
      </c>
      <c r="AI128" s="153">
        <v>8.4647994408518397</v>
      </c>
      <c r="AJ128" s="70">
        <f t="shared" si="177"/>
        <v>10</v>
      </c>
      <c r="AK128" s="70">
        <f t="shared" si="178"/>
        <v>25</v>
      </c>
      <c r="AL128" s="70">
        <f t="shared" si="179"/>
        <v>5</v>
      </c>
      <c r="AM128" s="70">
        <f t="shared" si="151"/>
        <v>11.990995507905549</v>
      </c>
      <c r="AN128" s="40"/>
      <c r="AO128" s="40"/>
      <c r="AP128" s="40"/>
      <c r="AQ128" s="40"/>
      <c r="AR128" s="40"/>
      <c r="AS128" s="40"/>
      <c r="AT128" s="70"/>
      <c r="AU128" s="70"/>
      <c r="AV128" s="70"/>
      <c r="AW128" s="70"/>
      <c r="AX128" s="70"/>
      <c r="AY128" s="70"/>
      <c r="AZ128" s="70"/>
      <c r="BA128" s="70"/>
      <c r="BB128" s="70"/>
      <c r="BC128" s="70"/>
      <c r="BD128" s="44">
        <f t="shared" si="152"/>
        <v>10</v>
      </c>
      <c r="BE128" s="44">
        <f t="shared" si="153"/>
        <v>25</v>
      </c>
      <c r="BF128" s="44">
        <f t="shared" si="154"/>
        <v>5</v>
      </c>
    </row>
    <row r="129" spans="1:58" ht="15.75" customHeight="1" x14ac:dyDescent="0.25">
      <c r="A129" s="71">
        <v>848</v>
      </c>
      <c r="B129" s="41" t="s">
        <v>266</v>
      </c>
      <c r="C129" s="42" t="s">
        <v>151</v>
      </c>
      <c r="D129" s="42" t="s">
        <v>448</v>
      </c>
      <c r="E129" s="51"/>
      <c r="F129" s="40"/>
      <c r="G129" s="40"/>
      <c r="H129" s="42"/>
      <c r="I129" s="40"/>
      <c r="J129" s="40"/>
      <c r="K129" s="40"/>
      <c r="L129" s="42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60">
        <v>44017</v>
      </c>
      <c r="AA129" s="57">
        <v>20</v>
      </c>
      <c r="AB129" s="57">
        <v>15</v>
      </c>
      <c r="AC129" s="58">
        <f t="shared" ref="AC129" si="200">(AA129*AB129)/100</f>
        <v>3</v>
      </c>
      <c r="AD129" s="153">
        <v>36.647342687194218</v>
      </c>
      <c r="AE129" s="59">
        <v>44017</v>
      </c>
      <c r="AF129" s="57">
        <v>1</v>
      </c>
      <c r="AG129" s="57">
        <v>5</v>
      </c>
      <c r="AH129" s="58">
        <f t="shared" ref="AH129:AH144" si="201">(AF129*AG129)/100</f>
        <v>0.05</v>
      </c>
      <c r="AI129" s="154" t="s">
        <v>518</v>
      </c>
      <c r="AJ129" s="70">
        <f t="shared" ref="AJ129:AJ144" si="202">AVERAGE(AA129,AF129)</f>
        <v>10.5</v>
      </c>
      <c r="AK129" s="70">
        <f t="shared" ref="AK129:AK144" si="203">AVERAGE(AB129,AG129)</f>
        <v>10</v>
      </c>
      <c r="AL129" s="70">
        <f t="shared" ref="AL129:AL144" si="204">AVERAGE(AC129,AH129)</f>
        <v>1.5249999999999999</v>
      </c>
      <c r="AM129" s="70">
        <f t="shared" si="151"/>
        <v>36.647342687194218</v>
      </c>
      <c r="AN129" s="40"/>
      <c r="AO129" s="40"/>
      <c r="AP129" s="40"/>
      <c r="AQ129" s="40"/>
      <c r="AR129" s="40"/>
      <c r="AS129" s="40"/>
      <c r="AT129" s="70"/>
      <c r="AU129" s="70"/>
      <c r="AV129" s="70"/>
      <c r="AW129" s="70"/>
      <c r="AX129" s="70"/>
      <c r="AY129" s="70"/>
      <c r="AZ129" s="70"/>
      <c r="BA129" s="70"/>
      <c r="BB129" s="70"/>
      <c r="BC129" s="70"/>
      <c r="BD129" s="44">
        <f t="shared" si="152"/>
        <v>10.5</v>
      </c>
      <c r="BE129" s="44">
        <f t="shared" si="153"/>
        <v>10</v>
      </c>
      <c r="BF129" s="44">
        <f t="shared" si="154"/>
        <v>1.5249999999999999</v>
      </c>
    </row>
    <row r="130" spans="1:58" ht="15.75" customHeight="1" x14ac:dyDescent="0.25">
      <c r="A130" s="71">
        <v>850</v>
      </c>
      <c r="B130" s="41" t="s">
        <v>449</v>
      </c>
      <c r="C130" s="42" t="s">
        <v>384</v>
      </c>
      <c r="D130" s="42" t="s">
        <v>450</v>
      </c>
      <c r="E130" s="51"/>
      <c r="F130" s="40"/>
      <c r="G130" s="40"/>
      <c r="H130" s="42"/>
      <c r="I130" s="40"/>
      <c r="J130" s="40"/>
      <c r="K130" s="40"/>
      <c r="L130" s="42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60" t="s">
        <v>379</v>
      </c>
      <c r="AA130" s="57" t="s">
        <v>379</v>
      </c>
      <c r="AB130" s="57" t="s">
        <v>379</v>
      </c>
      <c r="AC130" s="39" t="s">
        <v>379</v>
      </c>
      <c r="AD130" s="69"/>
      <c r="AE130" s="59">
        <v>44027</v>
      </c>
      <c r="AF130" s="57">
        <v>7.5</v>
      </c>
      <c r="AG130" s="57">
        <v>10</v>
      </c>
      <c r="AH130" s="58">
        <f t="shared" si="201"/>
        <v>0.75</v>
      </c>
      <c r="AI130" s="153">
        <v>3.1684658813837969</v>
      </c>
      <c r="AJ130" s="70">
        <f t="shared" si="202"/>
        <v>7.5</v>
      </c>
      <c r="AK130" s="70">
        <f t="shared" si="203"/>
        <v>10</v>
      </c>
      <c r="AL130" s="70">
        <f t="shared" si="204"/>
        <v>0.75</v>
      </c>
      <c r="AM130" s="70">
        <f t="shared" si="151"/>
        <v>3.1684658813837969</v>
      </c>
      <c r="AN130" s="40"/>
      <c r="AO130" s="40"/>
      <c r="AP130" s="40"/>
      <c r="AQ130" s="40"/>
      <c r="AR130" s="40"/>
      <c r="AS130" s="40"/>
      <c r="AT130" s="70"/>
      <c r="AU130" s="70"/>
      <c r="AV130" s="70"/>
      <c r="AW130" s="70"/>
      <c r="AX130" s="70"/>
      <c r="AY130" s="70"/>
      <c r="AZ130" s="70"/>
      <c r="BA130" s="70"/>
      <c r="BB130" s="70"/>
      <c r="BC130" s="70"/>
      <c r="BD130" s="44">
        <f t="shared" si="152"/>
        <v>7.5</v>
      </c>
      <c r="BE130" s="44">
        <f t="shared" si="153"/>
        <v>10</v>
      </c>
      <c r="BF130" s="44">
        <f t="shared" si="154"/>
        <v>0.75</v>
      </c>
    </row>
    <row r="131" spans="1:58" ht="15.75" customHeight="1" x14ac:dyDescent="0.25">
      <c r="A131" s="71">
        <v>852</v>
      </c>
      <c r="B131" s="41" t="s">
        <v>268</v>
      </c>
      <c r="C131" s="42" t="s">
        <v>384</v>
      </c>
      <c r="D131" s="42" t="s">
        <v>451</v>
      </c>
      <c r="E131" s="51"/>
      <c r="F131" s="40"/>
      <c r="G131" s="40"/>
      <c r="H131" s="42"/>
      <c r="I131" s="40"/>
      <c r="J131" s="40"/>
      <c r="K131" s="40"/>
      <c r="L131" s="42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60">
        <v>44030</v>
      </c>
      <c r="AA131" s="57">
        <v>2.5</v>
      </c>
      <c r="AB131" s="57">
        <v>25</v>
      </c>
      <c r="AC131" s="58">
        <f t="shared" ref="AC131:AC144" si="205">(AA131*AB131)/100</f>
        <v>0.625</v>
      </c>
      <c r="AD131" s="153">
        <v>9.1114953655805628</v>
      </c>
      <c r="AE131" s="67">
        <v>44031</v>
      </c>
      <c r="AF131" s="57">
        <v>0.5</v>
      </c>
      <c r="AG131" s="57">
        <v>100</v>
      </c>
      <c r="AH131" s="58">
        <f t="shared" si="201"/>
        <v>0.5</v>
      </c>
      <c r="AI131" s="153">
        <v>0.27</v>
      </c>
      <c r="AJ131" s="70">
        <f t="shared" si="202"/>
        <v>1.5</v>
      </c>
      <c r="AK131" s="70">
        <f t="shared" si="203"/>
        <v>62.5</v>
      </c>
      <c r="AL131" s="70">
        <f t="shared" si="204"/>
        <v>0.5625</v>
      </c>
      <c r="AM131" s="70">
        <f t="shared" si="151"/>
        <v>4.6907476827902812</v>
      </c>
      <c r="AN131" s="40"/>
      <c r="AO131" s="40"/>
      <c r="AP131" s="40"/>
      <c r="AQ131" s="40"/>
      <c r="AR131" s="40"/>
      <c r="AS131" s="40"/>
      <c r="AT131" s="70"/>
      <c r="AU131" s="70"/>
      <c r="AV131" s="70"/>
      <c r="AW131" s="70"/>
      <c r="AX131" s="70"/>
      <c r="AY131" s="70"/>
      <c r="AZ131" s="70"/>
      <c r="BA131" s="70"/>
      <c r="BB131" s="70"/>
      <c r="BC131" s="70"/>
      <c r="BD131" s="44">
        <f t="shared" si="152"/>
        <v>1.5</v>
      </c>
      <c r="BE131" s="44">
        <f t="shared" si="153"/>
        <v>62.5</v>
      </c>
      <c r="BF131" s="44">
        <f t="shared" si="154"/>
        <v>0.5625</v>
      </c>
    </row>
    <row r="132" spans="1:58" ht="15.75" customHeight="1" x14ac:dyDescent="0.25">
      <c r="A132" s="71">
        <v>855</v>
      </c>
      <c r="B132" s="41" t="s">
        <v>270</v>
      </c>
      <c r="C132" s="42" t="s">
        <v>395</v>
      </c>
      <c r="D132" s="42" t="s">
        <v>452</v>
      </c>
      <c r="E132" s="51"/>
      <c r="F132" s="40"/>
      <c r="G132" s="40"/>
      <c r="H132" s="42"/>
      <c r="I132" s="40"/>
      <c r="J132" s="40"/>
      <c r="K132" s="40"/>
      <c r="L132" s="42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59">
        <v>44019</v>
      </c>
      <c r="AA132" s="57">
        <v>0</v>
      </c>
      <c r="AB132" s="57">
        <v>0</v>
      </c>
      <c r="AC132" s="58">
        <f t="shared" si="205"/>
        <v>0</v>
      </c>
      <c r="AD132" s="153">
        <v>0.56999999999999995</v>
      </c>
      <c r="AE132" s="59">
        <v>44019</v>
      </c>
      <c r="AF132" s="57">
        <v>15</v>
      </c>
      <c r="AG132" s="57">
        <v>15</v>
      </c>
      <c r="AH132" s="58">
        <f t="shared" si="201"/>
        <v>2.25</v>
      </c>
      <c r="AI132" s="153">
        <v>3.6638618365904891</v>
      </c>
      <c r="AJ132" s="70">
        <f t="shared" si="202"/>
        <v>7.5</v>
      </c>
      <c r="AK132" s="70">
        <f t="shared" si="203"/>
        <v>7.5</v>
      </c>
      <c r="AL132" s="70">
        <f t="shared" si="204"/>
        <v>1.125</v>
      </c>
      <c r="AM132" s="70">
        <f t="shared" si="151"/>
        <v>2.1169309182952447</v>
      </c>
      <c r="AN132" s="40"/>
      <c r="AO132" s="40"/>
      <c r="AP132" s="40"/>
      <c r="AQ132" s="40"/>
      <c r="AR132" s="40"/>
      <c r="AS132" s="40"/>
      <c r="AT132" s="70"/>
      <c r="AU132" s="70"/>
      <c r="AV132" s="70"/>
      <c r="AW132" s="70"/>
      <c r="AX132" s="70"/>
      <c r="AY132" s="70"/>
      <c r="AZ132" s="70"/>
      <c r="BA132" s="70"/>
      <c r="BB132" s="70"/>
      <c r="BC132" s="70"/>
      <c r="BD132" s="44">
        <f t="shared" si="152"/>
        <v>7.5</v>
      </c>
      <c r="BE132" s="44">
        <f t="shared" si="153"/>
        <v>7.5</v>
      </c>
      <c r="BF132" s="44">
        <f t="shared" si="154"/>
        <v>1.125</v>
      </c>
    </row>
    <row r="133" spans="1:58" ht="15.75" customHeight="1" x14ac:dyDescent="0.25">
      <c r="A133" s="71">
        <v>856</v>
      </c>
      <c r="B133" s="41" t="s">
        <v>271</v>
      </c>
      <c r="C133" s="42" t="s">
        <v>384</v>
      </c>
      <c r="D133" s="42" t="s">
        <v>453</v>
      </c>
      <c r="E133" s="51"/>
      <c r="F133" s="40"/>
      <c r="G133" s="40"/>
      <c r="H133" s="42"/>
      <c r="I133" s="40"/>
      <c r="J133" s="40"/>
      <c r="K133" s="40"/>
      <c r="L133" s="42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68">
        <v>44036</v>
      </c>
      <c r="AA133" s="57">
        <v>0</v>
      </c>
      <c r="AB133" s="57">
        <v>0</v>
      </c>
      <c r="AC133" s="58">
        <f t="shared" si="205"/>
        <v>0</v>
      </c>
      <c r="AD133" s="153">
        <v>7.6041695990917555</v>
      </c>
      <c r="AE133" s="60">
        <v>44031</v>
      </c>
      <c r="AF133" s="57">
        <v>0</v>
      </c>
      <c r="AG133" s="57">
        <v>0</v>
      </c>
      <c r="AH133" s="58">
        <f t="shared" si="201"/>
        <v>0</v>
      </c>
      <c r="AI133" s="153">
        <v>1.1283528270905427</v>
      </c>
      <c r="AJ133" s="70">
        <f t="shared" si="202"/>
        <v>0</v>
      </c>
      <c r="AK133" s="70">
        <f t="shared" si="203"/>
        <v>0</v>
      </c>
      <c r="AL133" s="70">
        <f t="shared" si="204"/>
        <v>0</v>
      </c>
      <c r="AM133" s="70">
        <f t="shared" ref="AM133:AM189" si="206">AVERAGE(AD133,AI133)</f>
        <v>4.3662612130911489</v>
      </c>
      <c r="AN133" s="40"/>
      <c r="AO133" s="40"/>
      <c r="AP133" s="40"/>
      <c r="AQ133" s="40"/>
      <c r="AR133" s="40"/>
      <c r="AS133" s="40"/>
      <c r="AT133" s="70"/>
      <c r="AU133" s="70"/>
      <c r="AV133" s="70"/>
      <c r="AW133" s="70"/>
      <c r="AX133" s="70"/>
      <c r="AY133" s="70"/>
      <c r="AZ133" s="70"/>
      <c r="BA133" s="70"/>
      <c r="BB133" s="70"/>
      <c r="BC133" s="70"/>
      <c r="BD133" s="44">
        <f t="shared" ref="BD133:BD196" si="207">AVERAGE(E133,I133,Q133,T133,AA133,AF133,AO133,AU133)</f>
        <v>0</v>
      </c>
      <c r="BE133" s="44">
        <f t="shared" ref="BE133:BE196" si="208">AVERAGE(F133,J133,R133,U133,AB133,AG133,AP133,AV133)</f>
        <v>0</v>
      </c>
      <c r="BF133" s="44">
        <f t="shared" ref="BF133:BF196" si="209">AVERAGE(G133,K133,S133,V133,AC133,AH133,AQ133,AW133)</f>
        <v>0</v>
      </c>
    </row>
    <row r="134" spans="1:58" ht="15.75" customHeight="1" x14ac:dyDescent="0.25">
      <c r="A134" s="71">
        <v>857</v>
      </c>
      <c r="B134" s="41" t="s">
        <v>272</v>
      </c>
      <c r="C134" s="42" t="s">
        <v>454</v>
      </c>
      <c r="D134" s="42" t="s">
        <v>455</v>
      </c>
      <c r="E134" s="51"/>
      <c r="F134" s="40"/>
      <c r="G134" s="40"/>
      <c r="H134" s="42"/>
      <c r="I134" s="40"/>
      <c r="J134" s="40"/>
      <c r="K134" s="40"/>
      <c r="L134" s="42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59">
        <v>44033</v>
      </c>
      <c r="AA134" s="57">
        <v>0</v>
      </c>
      <c r="AB134" s="57">
        <v>0</v>
      </c>
      <c r="AC134" s="58">
        <f t="shared" si="205"/>
        <v>0</v>
      </c>
      <c r="AD134" s="153">
        <v>2.06</v>
      </c>
      <c r="AE134" s="59">
        <v>44033</v>
      </c>
      <c r="AF134" s="57">
        <v>2.5</v>
      </c>
      <c r="AG134" s="57">
        <v>20</v>
      </c>
      <c r="AH134" s="58">
        <f t="shared" si="201"/>
        <v>0.5</v>
      </c>
      <c r="AI134" s="153">
        <v>6.3309568506500495</v>
      </c>
      <c r="AJ134" s="70">
        <f t="shared" si="202"/>
        <v>1.25</v>
      </c>
      <c r="AK134" s="70">
        <f t="shared" si="203"/>
        <v>10</v>
      </c>
      <c r="AL134" s="70">
        <f t="shared" si="204"/>
        <v>0.25</v>
      </c>
      <c r="AM134" s="70">
        <f t="shared" si="206"/>
        <v>4.1954784253250246</v>
      </c>
      <c r="AN134" s="40"/>
      <c r="AO134" s="40"/>
      <c r="AP134" s="40"/>
      <c r="AQ134" s="40"/>
      <c r="AR134" s="40"/>
      <c r="AS134" s="40"/>
      <c r="AT134" s="70"/>
      <c r="AU134" s="70"/>
      <c r="AV134" s="70"/>
      <c r="AW134" s="70"/>
      <c r="AX134" s="70"/>
      <c r="AY134" s="70"/>
      <c r="AZ134" s="70"/>
      <c r="BA134" s="70"/>
      <c r="BB134" s="70"/>
      <c r="BC134" s="70"/>
      <c r="BD134" s="44">
        <f t="shared" si="207"/>
        <v>1.25</v>
      </c>
      <c r="BE134" s="44">
        <f t="shared" si="208"/>
        <v>10</v>
      </c>
      <c r="BF134" s="44">
        <f t="shared" si="209"/>
        <v>0.25</v>
      </c>
    </row>
    <row r="135" spans="1:58" ht="15.75" customHeight="1" x14ac:dyDescent="0.25">
      <c r="A135" s="71">
        <v>858</v>
      </c>
      <c r="B135" s="41" t="s">
        <v>273</v>
      </c>
      <c r="C135" s="42" t="s">
        <v>454</v>
      </c>
      <c r="D135" s="42" t="s">
        <v>455</v>
      </c>
      <c r="E135" s="51"/>
      <c r="F135" s="40"/>
      <c r="G135" s="40"/>
      <c r="H135" s="42"/>
      <c r="I135" s="40"/>
      <c r="J135" s="40"/>
      <c r="K135" s="40"/>
      <c r="L135" s="42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59">
        <v>44033</v>
      </c>
      <c r="AA135" s="57">
        <v>2.5</v>
      </c>
      <c r="AB135" s="57">
        <v>20</v>
      </c>
      <c r="AC135" s="58">
        <f t="shared" si="205"/>
        <v>0.5</v>
      </c>
      <c r="AD135" s="153">
        <v>2.0111406558473131</v>
      </c>
      <c r="AE135" s="60">
        <v>44025</v>
      </c>
      <c r="AF135" s="57">
        <v>30</v>
      </c>
      <c r="AG135" s="57">
        <v>5</v>
      </c>
      <c r="AH135" s="58">
        <f t="shared" si="201"/>
        <v>1.5</v>
      </c>
      <c r="AI135" s="153">
        <v>4.5117844003048804</v>
      </c>
      <c r="AJ135" s="70">
        <f t="shared" si="202"/>
        <v>16.25</v>
      </c>
      <c r="AK135" s="70">
        <f t="shared" si="203"/>
        <v>12.5</v>
      </c>
      <c r="AL135" s="70">
        <f t="shared" si="204"/>
        <v>1</v>
      </c>
      <c r="AM135" s="70">
        <f t="shared" si="206"/>
        <v>3.2614625280760965</v>
      </c>
      <c r="AN135" s="40"/>
      <c r="AO135" s="40"/>
      <c r="AP135" s="40"/>
      <c r="AQ135" s="40"/>
      <c r="AR135" s="40"/>
      <c r="AS135" s="40"/>
      <c r="AT135" s="70"/>
      <c r="AU135" s="70"/>
      <c r="AV135" s="70"/>
      <c r="AW135" s="70"/>
      <c r="AX135" s="70"/>
      <c r="AY135" s="70"/>
      <c r="AZ135" s="70"/>
      <c r="BA135" s="70"/>
      <c r="BB135" s="70"/>
      <c r="BC135" s="70"/>
      <c r="BD135" s="44">
        <f t="shared" si="207"/>
        <v>16.25</v>
      </c>
      <c r="BE135" s="44">
        <f t="shared" si="208"/>
        <v>12.5</v>
      </c>
      <c r="BF135" s="44">
        <f t="shared" si="209"/>
        <v>1</v>
      </c>
    </row>
    <row r="136" spans="1:58" ht="15.75" customHeight="1" x14ac:dyDescent="0.25">
      <c r="A136" s="71">
        <v>863</v>
      </c>
      <c r="B136" s="41" t="s">
        <v>277</v>
      </c>
      <c r="C136" s="42" t="s">
        <v>395</v>
      </c>
      <c r="D136" s="42" t="s">
        <v>452</v>
      </c>
      <c r="E136" s="51"/>
      <c r="F136" s="40"/>
      <c r="G136" s="40"/>
      <c r="H136" s="42"/>
      <c r="I136" s="40"/>
      <c r="J136" s="40"/>
      <c r="K136" s="40"/>
      <c r="L136" s="42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60">
        <v>44024</v>
      </c>
      <c r="AA136" s="57">
        <v>35</v>
      </c>
      <c r="AB136" s="57">
        <v>35</v>
      </c>
      <c r="AC136" s="58">
        <f t="shared" si="205"/>
        <v>12.25</v>
      </c>
      <c r="AD136" s="153">
        <v>5.1324862847736084</v>
      </c>
      <c r="AE136" s="59">
        <v>44025</v>
      </c>
      <c r="AF136" s="57">
        <v>25</v>
      </c>
      <c r="AG136" s="57">
        <v>20</v>
      </c>
      <c r="AH136" s="58">
        <f t="shared" si="201"/>
        <v>5</v>
      </c>
      <c r="AI136" s="153">
        <v>2.3862341764652699</v>
      </c>
      <c r="AJ136" s="70">
        <f t="shared" si="202"/>
        <v>30</v>
      </c>
      <c r="AK136" s="70">
        <f t="shared" si="203"/>
        <v>27.5</v>
      </c>
      <c r="AL136" s="70">
        <f t="shared" si="204"/>
        <v>8.625</v>
      </c>
      <c r="AM136" s="70">
        <f t="shared" si="206"/>
        <v>3.7593602306194391</v>
      </c>
      <c r="AN136" s="40"/>
      <c r="AO136" s="40"/>
      <c r="AP136" s="40"/>
      <c r="AQ136" s="40"/>
      <c r="AR136" s="40"/>
      <c r="AS136" s="40"/>
      <c r="AT136" s="70"/>
      <c r="AU136" s="70"/>
      <c r="AV136" s="70"/>
      <c r="AW136" s="70"/>
      <c r="AX136" s="70"/>
      <c r="AY136" s="70"/>
      <c r="AZ136" s="70"/>
      <c r="BA136" s="70"/>
      <c r="BB136" s="70"/>
      <c r="BC136" s="70"/>
      <c r="BD136" s="44">
        <f t="shared" si="207"/>
        <v>30</v>
      </c>
      <c r="BE136" s="44">
        <f t="shared" si="208"/>
        <v>27.5</v>
      </c>
      <c r="BF136" s="44">
        <f t="shared" si="209"/>
        <v>8.625</v>
      </c>
    </row>
    <row r="137" spans="1:58" ht="15.75" customHeight="1" x14ac:dyDescent="0.25">
      <c r="A137" s="71">
        <v>864</v>
      </c>
      <c r="B137" s="41" t="s">
        <v>278</v>
      </c>
      <c r="C137" s="42" t="s">
        <v>395</v>
      </c>
      <c r="D137" s="42" t="s">
        <v>456</v>
      </c>
      <c r="E137" s="51"/>
      <c r="F137" s="40"/>
      <c r="G137" s="40"/>
      <c r="H137" s="42"/>
      <c r="I137" s="40"/>
      <c r="J137" s="40"/>
      <c r="K137" s="40"/>
      <c r="L137" s="42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60">
        <v>44014</v>
      </c>
      <c r="AA137" s="57">
        <v>2</v>
      </c>
      <c r="AB137" s="57">
        <v>5</v>
      </c>
      <c r="AC137" s="58">
        <f t="shared" si="205"/>
        <v>0.1</v>
      </c>
      <c r="AD137" s="153">
        <v>32.789259246090872</v>
      </c>
      <c r="AE137" s="59">
        <v>44018</v>
      </c>
      <c r="AF137" s="57">
        <v>20</v>
      </c>
      <c r="AG137" s="57">
        <v>15</v>
      </c>
      <c r="AH137" s="58">
        <f t="shared" si="201"/>
        <v>3</v>
      </c>
      <c r="AI137" s="153">
        <v>9.7200000000000006</v>
      </c>
      <c r="AJ137" s="70">
        <f t="shared" si="202"/>
        <v>11</v>
      </c>
      <c r="AK137" s="70">
        <f t="shared" si="203"/>
        <v>10</v>
      </c>
      <c r="AL137" s="70">
        <f t="shared" si="204"/>
        <v>1.55</v>
      </c>
      <c r="AM137" s="70">
        <f t="shared" si="206"/>
        <v>21.254629623045435</v>
      </c>
      <c r="AN137" s="40"/>
      <c r="AO137" s="40"/>
      <c r="AP137" s="40"/>
      <c r="AQ137" s="40"/>
      <c r="AR137" s="40"/>
      <c r="AS137" s="40"/>
      <c r="AT137" s="70"/>
      <c r="AU137" s="70"/>
      <c r="AV137" s="70"/>
      <c r="AW137" s="70"/>
      <c r="AX137" s="70"/>
      <c r="AY137" s="70"/>
      <c r="AZ137" s="70"/>
      <c r="BA137" s="70"/>
      <c r="BB137" s="70"/>
      <c r="BC137" s="70"/>
      <c r="BD137" s="44">
        <f t="shared" si="207"/>
        <v>11</v>
      </c>
      <c r="BE137" s="44">
        <f t="shared" si="208"/>
        <v>10</v>
      </c>
      <c r="BF137" s="44">
        <f t="shared" si="209"/>
        <v>1.55</v>
      </c>
    </row>
    <row r="138" spans="1:58" ht="15.75" customHeight="1" x14ac:dyDescent="0.25">
      <c r="A138" s="71">
        <v>865</v>
      </c>
      <c r="B138" s="41" t="s">
        <v>279</v>
      </c>
      <c r="C138" s="42" t="s">
        <v>395</v>
      </c>
      <c r="D138" s="42" t="s">
        <v>452</v>
      </c>
      <c r="E138" s="51"/>
      <c r="F138" s="40"/>
      <c r="G138" s="40"/>
      <c r="H138" s="42"/>
      <c r="I138" s="40"/>
      <c r="J138" s="40"/>
      <c r="K138" s="40"/>
      <c r="L138" s="42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59">
        <v>44020</v>
      </c>
      <c r="AA138" s="57">
        <v>30</v>
      </c>
      <c r="AB138" s="57">
        <v>10</v>
      </c>
      <c r="AC138" s="58">
        <f t="shared" si="205"/>
        <v>3</v>
      </c>
      <c r="AD138" s="153">
        <v>5.25</v>
      </c>
      <c r="AE138" s="59">
        <v>44018</v>
      </c>
      <c r="AF138" s="57">
        <v>35</v>
      </c>
      <c r="AG138" s="57">
        <v>25</v>
      </c>
      <c r="AH138" s="58">
        <f t="shared" si="201"/>
        <v>8.75</v>
      </c>
      <c r="AI138" s="153">
        <v>9.09</v>
      </c>
      <c r="AJ138" s="70">
        <f t="shared" si="202"/>
        <v>32.5</v>
      </c>
      <c r="AK138" s="70">
        <f t="shared" si="203"/>
        <v>17.5</v>
      </c>
      <c r="AL138" s="70">
        <f t="shared" si="204"/>
        <v>5.875</v>
      </c>
      <c r="AM138" s="70">
        <f t="shared" si="206"/>
        <v>7.17</v>
      </c>
      <c r="AN138" s="40"/>
      <c r="AO138" s="40"/>
      <c r="AP138" s="40"/>
      <c r="AQ138" s="40"/>
      <c r="AR138" s="40"/>
      <c r="AS138" s="40"/>
      <c r="AT138" s="70"/>
      <c r="AU138" s="70"/>
      <c r="AV138" s="70"/>
      <c r="AW138" s="70"/>
      <c r="AX138" s="70"/>
      <c r="AY138" s="70"/>
      <c r="AZ138" s="70"/>
      <c r="BA138" s="70"/>
      <c r="BB138" s="70"/>
      <c r="BC138" s="70"/>
      <c r="BD138" s="44">
        <f t="shared" si="207"/>
        <v>32.5</v>
      </c>
      <c r="BE138" s="44">
        <f t="shared" si="208"/>
        <v>17.5</v>
      </c>
      <c r="BF138" s="44">
        <f t="shared" si="209"/>
        <v>5.875</v>
      </c>
    </row>
    <row r="139" spans="1:58" ht="15.75" customHeight="1" x14ac:dyDescent="0.25">
      <c r="A139" s="71">
        <v>866</v>
      </c>
      <c r="B139" s="41" t="s">
        <v>280</v>
      </c>
      <c r="C139" s="42" t="s">
        <v>454</v>
      </c>
      <c r="D139" s="42" t="s">
        <v>455</v>
      </c>
      <c r="E139" s="51"/>
      <c r="F139" s="40"/>
      <c r="G139" s="40"/>
      <c r="H139" s="42"/>
      <c r="I139" s="40"/>
      <c r="J139" s="40"/>
      <c r="K139" s="40"/>
      <c r="L139" s="42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60">
        <v>44029</v>
      </c>
      <c r="AA139" s="57">
        <v>15</v>
      </c>
      <c r="AB139" s="57">
        <v>25</v>
      </c>
      <c r="AC139" s="58">
        <f t="shared" si="205"/>
        <v>3.75</v>
      </c>
      <c r="AD139" s="153">
        <v>6.621983464242394</v>
      </c>
      <c r="AE139" s="60">
        <v>44027</v>
      </c>
      <c r="AF139" s="57">
        <v>35</v>
      </c>
      <c r="AG139" s="57">
        <v>25</v>
      </c>
      <c r="AH139" s="58">
        <f t="shared" si="201"/>
        <v>8.75</v>
      </c>
      <c r="AI139" s="153">
        <v>3.191210954911472</v>
      </c>
      <c r="AJ139" s="70">
        <f t="shared" si="202"/>
        <v>25</v>
      </c>
      <c r="AK139" s="70">
        <f t="shared" si="203"/>
        <v>25</v>
      </c>
      <c r="AL139" s="70">
        <f t="shared" si="204"/>
        <v>6.25</v>
      </c>
      <c r="AM139" s="70">
        <f t="shared" si="206"/>
        <v>4.9065972095769332</v>
      </c>
      <c r="AN139" s="40"/>
      <c r="AO139" s="40"/>
      <c r="AP139" s="40"/>
      <c r="AQ139" s="40"/>
      <c r="AR139" s="40"/>
      <c r="AS139" s="40"/>
      <c r="AT139" s="70"/>
      <c r="AU139" s="70"/>
      <c r="AV139" s="70"/>
      <c r="AW139" s="70"/>
      <c r="AX139" s="70"/>
      <c r="AY139" s="70"/>
      <c r="AZ139" s="70"/>
      <c r="BA139" s="70"/>
      <c r="BB139" s="70"/>
      <c r="BC139" s="70"/>
      <c r="BD139" s="44">
        <f t="shared" si="207"/>
        <v>25</v>
      </c>
      <c r="BE139" s="44">
        <f t="shared" si="208"/>
        <v>25</v>
      </c>
      <c r="BF139" s="44">
        <f t="shared" si="209"/>
        <v>6.25</v>
      </c>
    </row>
    <row r="140" spans="1:58" ht="15.75" customHeight="1" x14ac:dyDescent="0.25">
      <c r="A140" s="71">
        <v>869</v>
      </c>
      <c r="B140" s="41" t="s">
        <v>284</v>
      </c>
      <c r="C140" s="42" t="s">
        <v>384</v>
      </c>
      <c r="D140" s="42" t="s">
        <v>457</v>
      </c>
      <c r="E140" s="51"/>
      <c r="F140" s="40"/>
      <c r="G140" s="40"/>
      <c r="H140" s="42"/>
      <c r="I140" s="40"/>
      <c r="J140" s="40"/>
      <c r="K140" s="40"/>
      <c r="L140" s="42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60">
        <v>44018</v>
      </c>
      <c r="AA140" s="57">
        <v>90</v>
      </c>
      <c r="AB140" s="57">
        <v>30</v>
      </c>
      <c r="AC140" s="58">
        <f t="shared" si="205"/>
        <v>27</v>
      </c>
      <c r="AD140" s="153">
        <v>18.191324729291832</v>
      </c>
      <c r="AE140" s="59">
        <v>44016</v>
      </c>
      <c r="AF140" s="64">
        <v>10</v>
      </c>
      <c r="AG140" s="64">
        <v>7.5</v>
      </c>
      <c r="AH140" s="62">
        <f t="shared" si="201"/>
        <v>0.75</v>
      </c>
      <c r="AI140" s="153">
        <v>11.114152718626205</v>
      </c>
      <c r="AJ140" s="70">
        <f t="shared" si="202"/>
        <v>50</v>
      </c>
      <c r="AK140" s="70">
        <f t="shared" si="203"/>
        <v>18.75</v>
      </c>
      <c r="AL140" s="70">
        <f t="shared" si="204"/>
        <v>13.875</v>
      </c>
      <c r="AM140" s="70">
        <f t="shared" si="206"/>
        <v>14.652738723959018</v>
      </c>
      <c r="AN140" s="40"/>
      <c r="AO140" s="40"/>
      <c r="AP140" s="40"/>
      <c r="AQ140" s="40"/>
      <c r="AR140" s="40"/>
      <c r="AS140" s="40"/>
      <c r="AT140" s="70"/>
      <c r="AU140" s="70"/>
      <c r="AV140" s="70"/>
      <c r="AW140" s="70"/>
      <c r="AX140" s="70"/>
      <c r="AY140" s="70"/>
      <c r="AZ140" s="70"/>
      <c r="BA140" s="70"/>
      <c r="BB140" s="70"/>
      <c r="BC140" s="70"/>
      <c r="BD140" s="44">
        <f t="shared" si="207"/>
        <v>50</v>
      </c>
      <c r="BE140" s="44">
        <f t="shared" si="208"/>
        <v>18.75</v>
      </c>
      <c r="BF140" s="44">
        <f t="shared" si="209"/>
        <v>13.875</v>
      </c>
    </row>
    <row r="141" spans="1:58" ht="15.75" customHeight="1" x14ac:dyDescent="0.25">
      <c r="A141" s="71">
        <v>870</v>
      </c>
      <c r="B141" s="41" t="s">
        <v>458</v>
      </c>
      <c r="C141" s="42" t="s">
        <v>395</v>
      </c>
      <c r="D141" s="42" t="s">
        <v>459</v>
      </c>
      <c r="E141" s="51"/>
      <c r="F141" s="40"/>
      <c r="G141" s="40"/>
      <c r="H141" s="42"/>
      <c r="I141" s="40"/>
      <c r="J141" s="40"/>
      <c r="K141" s="40"/>
      <c r="L141" s="42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59">
        <v>44022</v>
      </c>
      <c r="AA141" s="57">
        <v>5</v>
      </c>
      <c r="AB141" s="57">
        <v>5</v>
      </c>
      <c r="AC141" s="58">
        <f t="shared" si="205"/>
        <v>0.25</v>
      </c>
      <c r="AD141" s="153">
        <v>1.6706154040496297</v>
      </c>
      <c r="AE141" s="60">
        <v>44023</v>
      </c>
      <c r="AF141" s="57">
        <v>75</v>
      </c>
      <c r="AG141" s="57">
        <v>3.5</v>
      </c>
      <c r="AH141" s="58">
        <f t="shared" si="201"/>
        <v>2.625</v>
      </c>
      <c r="AI141" s="153">
        <v>1.2095385838492465</v>
      </c>
      <c r="AJ141" s="70">
        <f t="shared" si="202"/>
        <v>40</v>
      </c>
      <c r="AK141" s="70">
        <f t="shared" si="203"/>
        <v>4.25</v>
      </c>
      <c r="AL141" s="70">
        <f t="shared" si="204"/>
        <v>1.4375</v>
      </c>
      <c r="AM141" s="70">
        <f t="shared" si="206"/>
        <v>1.4400769939494382</v>
      </c>
      <c r="AN141" s="40"/>
      <c r="AO141" s="40"/>
      <c r="AP141" s="40"/>
      <c r="AQ141" s="40"/>
      <c r="AR141" s="40"/>
      <c r="AS141" s="40"/>
      <c r="AT141" s="70"/>
      <c r="AU141" s="70"/>
      <c r="AV141" s="70"/>
      <c r="AW141" s="70"/>
      <c r="AX141" s="70"/>
      <c r="AY141" s="70"/>
      <c r="AZ141" s="70"/>
      <c r="BA141" s="70"/>
      <c r="BB141" s="70"/>
      <c r="BC141" s="70"/>
      <c r="BD141" s="44">
        <f t="shared" si="207"/>
        <v>40</v>
      </c>
      <c r="BE141" s="44">
        <f t="shared" si="208"/>
        <v>4.25</v>
      </c>
      <c r="BF141" s="44">
        <f t="shared" si="209"/>
        <v>1.4375</v>
      </c>
    </row>
    <row r="142" spans="1:58" ht="15.75" customHeight="1" x14ac:dyDescent="0.25">
      <c r="A142" s="72">
        <v>871</v>
      </c>
      <c r="B142" s="73" t="s">
        <v>154</v>
      </c>
      <c r="C142" s="42" t="s">
        <v>118</v>
      </c>
      <c r="D142" s="42" t="s">
        <v>155</v>
      </c>
      <c r="E142" s="43">
        <v>10</v>
      </c>
      <c r="F142" s="44">
        <v>14</v>
      </c>
      <c r="G142" s="44">
        <f t="shared" ref="G142:G150" si="210">E142*F142/100</f>
        <v>1.4</v>
      </c>
      <c r="H142" s="44">
        <v>8.1112684189471924</v>
      </c>
      <c r="I142" s="43">
        <v>50</v>
      </c>
      <c r="J142" s="44">
        <v>14</v>
      </c>
      <c r="K142" s="44">
        <f t="shared" ref="K142:K150" si="211">I142*J142/100</f>
        <v>7</v>
      </c>
      <c r="L142" s="44">
        <v>26.408904926496817</v>
      </c>
      <c r="M142" s="45">
        <f t="shared" ref="M142:P142" si="212">AVERAGE(E142,I142)</f>
        <v>30</v>
      </c>
      <c r="N142" s="45">
        <f t="shared" si="212"/>
        <v>14</v>
      </c>
      <c r="O142" s="45">
        <f t="shared" si="212"/>
        <v>4.2</v>
      </c>
      <c r="P142" s="45">
        <f t="shared" si="212"/>
        <v>17.260086672722004</v>
      </c>
      <c r="Q142" s="43">
        <v>5</v>
      </c>
      <c r="R142" s="44">
        <v>7</v>
      </c>
      <c r="S142" s="44">
        <f t="shared" ref="S142:S149" si="213">Q142*R142/100</f>
        <v>0.35</v>
      </c>
      <c r="T142" s="43">
        <v>5</v>
      </c>
      <c r="U142" s="46">
        <v>10.5</v>
      </c>
      <c r="V142" s="44">
        <f t="shared" ref="V142:V149" si="214">T142*U142/100</f>
        <v>0.52500000000000002</v>
      </c>
      <c r="W142" s="44">
        <f t="shared" ref="W142:Y142" si="215">AVERAGE(Q142,T142)</f>
        <v>5</v>
      </c>
      <c r="X142" s="44">
        <f t="shared" si="215"/>
        <v>8.75</v>
      </c>
      <c r="Y142" s="44">
        <f t="shared" si="215"/>
        <v>0.4375</v>
      </c>
      <c r="Z142" s="56">
        <v>44018</v>
      </c>
      <c r="AA142" s="57">
        <v>20</v>
      </c>
      <c r="AB142" s="57">
        <v>10</v>
      </c>
      <c r="AC142" s="58">
        <f t="shared" si="205"/>
        <v>2</v>
      </c>
      <c r="AD142" s="153">
        <v>73.013275239472421</v>
      </c>
      <c r="AE142" s="59">
        <v>44018</v>
      </c>
      <c r="AF142" s="57">
        <v>1</v>
      </c>
      <c r="AG142" s="57">
        <v>0</v>
      </c>
      <c r="AH142" s="58">
        <f t="shared" si="201"/>
        <v>0</v>
      </c>
      <c r="AI142" s="153">
        <v>3.1489055870856335</v>
      </c>
      <c r="AJ142" s="70">
        <f t="shared" si="202"/>
        <v>10.5</v>
      </c>
      <c r="AK142" s="70">
        <f t="shared" si="203"/>
        <v>5</v>
      </c>
      <c r="AL142" s="70">
        <f t="shared" si="204"/>
        <v>1</v>
      </c>
      <c r="AM142" s="70">
        <f t="shared" si="206"/>
        <v>38.081090413279028</v>
      </c>
      <c r="AN142" s="183">
        <v>44382</v>
      </c>
      <c r="AO142" s="185">
        <v>15</v>
      </c>
      <c r="AP142" s="185">
        <v>30</v>
      </c>
      <c r="AQ142" s="185">
        <f t="shared" ref="AQ142:AQ156" si="216">(AO142*AP142)/100</f>
        <v>4.5</v>
      </c>
      <c r="AR142" s="185">
        <v>0.75830520303366522</v>
      </c>
      <c r="AS142" s="76"/>
      <c r="AT142" s="184">
        <v>44387</v>
      </c>
      <c r="AU142" s="57">
        <v>15</v>
      </c>
      <c r="AV142" s="57">
        <v>30</v>
      </c>
      <c r="AW142" s="185">
        <f t="shared" ref="AW142:AW156" si="217">(AU142*AV142)/100</f>
        <v>4.5</v>
      </c>
      <c r="AX142" s="185">
        <v>1.6968523350654554</v>
      </c>
      <c r="AY142" s="186"/>
      <c r="AZ142" s="70">
        <f>AVERAGE(AO142,AU142)</f>
        <v>15</v>
      </c>
      <c r="BA142" s="70">
        <f>AVERAGE(AP142,AV142)</f>
        <v>30</v>
      </c>
      <c r="BB142" s="70">
        <f>AVERAGE(AQ142,AW142)</f>
        <v>4.5</v>
      </c>
      <c r="BC142" s="70">
        <f>AVERAGE(AX142,AR142)</f>
        <v>1.2275787690495603</v>
      </c>
      <c r="BD142" s="44">
        <f t="shared" si="207"/>
        <v>15.125</v>
      </c>
      <c r="BE142" s="44">
        <f t="shared" si="208"/>
        <v>14.4375</v>
      </c>
      <c r="BF142" s="44">
        <f t="shared" si="209"/>
        <v>2.5343749999999998</v>
      </c>
    </row>
    <row r="143" spans="1:58" ht="15.75" customHeight="1" x14ac:dyDescent="0.25">
      <c r="A143" s="72">
        <v>871</v>
      </c>
      <c r="B143" s="73" t="s">
        <v>157</v>
      </c>
      <c r="C143" s="42" t="s">
        <v>118</v>
      </c>
      <c r="D143" s="42" t="s">
        <v>155</v>
      </c>
      <c r="E143" s="43">
        <v>30</v>
      </c>
      <c r="F143" s="44">
        <v>14</v>
      </c>
      <c r="G143" s="44">
        <f t="shared" si="210"/>
        <v>4.2</v>
      </c>
      <c r="H143" s="44">
        <v>7.6176416629992287</v>
      </c>
      <c r="I143" s="43">
        <v>40</v>
      </c>
      <c r="J143" s="44">
        <v>17.5</v>
      </c>
      <c r="K143" s="44">
        <f t="shared" si="211"/>
        <v>7</v>
      </c>
      <c r="L143" s="44">
        <v>23.218790468396122</v>
      </c>
      <c r="M143" s="45">
        <f t="shared" ref="M143:P143" si="218">AVERAGE(E143,I143)</f>
        <v>35</v>
      </c>
      <c r="N143" s="45">
        <f t="shared" si="218"/>
        <v>15.75</v>
      </c>
      <c r="O143" s="45">
        <f t="shared" si="218"/>
        <v>5.6</v>
      </c>
      <c r="P143" s="45">
        <f t="shared" si="218"/>
        <v>15.418216065697676</v>
      </c>
      <c r="Q143" s="43">
        <v>10</v>
      </c>
      <c r="R143" s="44">
        <v>10.5</v>
      </c>
      <c r="S143" s="44">
        <f t="shared" si="213"/>
        <v>1.05</v>
      </c>
      <c r="T143" s="43">
        <v>10</v>
      </c>
      <c r="U143" s="46">
        <v>7</v>
      </c>
      <c r="V143" s="44">
        <f t="shared" si="214"/>
        <v>0.7</v>
      </c>
      <c r="W143" s="44">
        <f t="shared" ref="W143:Y143" si="219">AVERAGE(Q143,T143)</f>
        <v>10</v>
      </c>
      <c r="X143" s="44">
        <f t="shared" si="219"/>
        <v>8.75</v>
      </c>
      <c r="Y143" s="44">
        <f t="shared" si="219"/>
        <v>0.875</v>
      </c>
      <c r="Z143" s="56">
        <v>44018</v>
      </c>
      <c r="AA143" s="57">
        <v>2.5</v>
      </c>
      <c r="AB143" s="57">
        <v>7.5</v>
      </c>
      <c r="AC143" s="58">
        <f t="shared" si="205"/>
        <v>0.1875</v>
      </c>
      <c r="AD143" s="153">
        <v>9.280224286987659</v>
      </c>
      <c r="AE143" s="59">
        <v>44019</v>
      </c>
      <c r="AF143" s="57">
        <v>2.5</v>
      </c>
      <c r="AG143" s="57">
        <v>5</v>
      </c>
      <c r="AH143" s="58">
        <f t="shared" si="201"/>
        <v>0.125</v>
      </c>
      <c r="AI143" s="153">
        <v>3.03</v>
      </c>
      <c r="AJ143" s="70">
        <f t="shared" si="202"/>
        <v>2.5</v>
      </c>
      <c r="AK143" s="70">
        <f t="shared" si="203"/>
        <v>6.25</v>
      </c>
      <c r="AL143" s="70">
        <f t="shared" si="204"/>
        <v>0.15625</v>
      </c>
      <c r="AM143" s="70">
        <f t="shared" si="206"/>
        <v>6.1551121434938292</v>
      </c>
      <c r="AN143" s="184">
        <v>44382</v>
      </c>
      <c r="AO143" s="57">
        <v>2</v>
      </c>
      <c r="AP143" s="57">
        <v>25</v>
      </c>
      <c r="AQ143" s="185">
        <f t="shared" si="216"/>
        <v>0.5</v>
      </c>
      <c r="AR143" s="185">
        <v>0.53652206416949977</v>
      </c>
      <c r="AS143" s="186"/>
      <c r="AT143" s="184">
        <v>44386</v>
      </c>
      <c r="AU143" s="57">
        <v>15</v>
      </c>
      <c r="AV143" s="57">
        <v>25</v>
      </c>
      <c r="AW143" s="185">
        <f t="shared" si="217"/>
        <v>3.75</v>
      </c>
      <c r="AX143" s="185">
        <v>5.7760527403195878</v>
      </c>
      <c r="AY143" s="186"/>
      <c r="AZ143" s="70">
        <f t="shared" ref="AZ143:AZ206" si="220">AVERAGE(AO143,AU143)</f>
        <v>8.5</v>
      </c>
      <c r="BA143" s="70">
        <f t="shared" ref="BA143:BA206" si="221">AVERAGE(AP143,AV143)</f>
        <v>25</v>
      </c>
      <c r="BB143" s="70">
        <f t="shared" ref="BB143:BB206" si="222">AVERAGE(AQ143,AW143)</f>
        <v>2.125</v>
      </c>
      <c r="BC143" s="70">
        <f t="shared" ref="BC143:BC156" si="223">AVERAGE(AX143,AR143)</f>
        <v>3.1562874022445437</v>
      </c>
      <c r="BD143" s="44">
        <f t="shared" si="207"/>
        <v>14</v>
      </c>
      <c r="BE143" s="44">
        <f t="shared" si="208"/>
        <v>13.9375</v>
      </c>
      <c r="BF143" s="44">
        <f t="shared" si="209"/>
        <v>2.1890624999999999</v>
      </c>
    </row>
    <row r="144" spans="1:58" ht="15.75" customHeight="1" x14ac:dyDescent="0.25">
      <c r="A144" s="72">
        <v>871</v>
      </c>
      <c r="B144" s="73" t="s">
        <v>161</v>
      </c>
      <c r="C144" s="42" t="s">
        <v>118</v>
      </c>
      <c r="D144" s="42" t="s">
        <v>155</v>
      </c>
      <c r="E144" s="43">
        <v>20</v>
      </c>
      <c r="F144" s="44">
        <v>14</v>
      </c>
      <c r="G144" s="44">
        <f t="shared" si="210"/>
        <v>2.8</v>
      </c>
      <c r="H144" s="44">
        <v>10.87959274525825</v>
      </c>
      <c r="I144" s="43">
        <v>30</v>
      </c>
      <c r="J144" s="45">
        <v>44.3</v>
      </c>
      <c r="K144" s="44">
        <f t="shared" si="211"/>
        <v>13.29</v>
      </c>
      <c r="L144" s="44">
        <v>15.102681313147615</v>
      </c>
      <c r="M144" s="45">
        <f t="shared" ref="M144:P144" si="224">AVERAGE(E144,I144)</f>
        <v>25</v>
      </c>
      <c r="N144" s="45">
        <f t="shared" si="224"/>
        <v>29.15</v>
      </c>
      <c r="O144" s="45">
        <f t="shared" si="224"/>
        <v>8.0449999999999999</v>
      </c>
      <c r="P144" s="45">
        <f t="shared" si="224"/>
        <v>12.991137029202932</v>
      </c>
      <c r="Q144" s="43">
        <v>5</v>
      </c>
      <c r="R144" s="44">
        <v>7</v>
      </c>
      <c r="S144" s="44">
        <f t="shared" si="213"/>
        <v>0.35</v>
      </c>
      <c r="T144" s="43">
        <v>10</v>
      </c>
      <c r="U144" s="46">
        <v>7</v>
      </c>
      <c r="V144" s="44">
        <f t="shared" si="214"/>
        <v>0.7</v>
      </c>
      <c r="W144" s="44">
        <f t="shared" ref="W144:Y144" si="225">AVERAGE(Q144,T144)</f>
        <v>7.5</v>
      </c>
      <c r="X144" s="44">
        <f t="shared" si="225"/>
        <v>7</v>
      </c>
      <c r="Y144" s="44">
        <f t="shared" si="225"/>
        <v>0.52499999999999991</v>
      </c>
      <c r="Z144" s="59">
        <v>44020</v>
      </c>
      <c r="AA144" s="57">
        <v>20</v>
      </c>
      <c r="AB144" s="57">
        <v>25</v>
      </c>
      <c r="AC144" s="58">
        <f t="shared" si="205"/>
        <v>5</v>
      </c>
      <c r="AD144" s="153">
        <v>8.2410104871174585</v>
      </c>
      <c r="AE144" s="59">
        <v>44019</v>
      </c>
      <c r="AF144" s="57">
        <v>15</v>
      </c>
      <c r="AG144" s="57">
        <v>20</v>
      </c>
      <c r="AH144" s="58">
        <f t="shared" si="201"/>
        <v>3</v>
      </c>
      <c r="AI144" s="153">
        <v>3.8447782783405229</v>
      </c>
      <c r="AJ144" s="70">
        <f t="shared" si="202"/>
        <v>17.5</v>
      </c>
      <c r="AK144" s="70">
        <f t="shared" si="203"/>
        <v>22.5</v>
      </c>
      <c r="AL144" s="70">
        <f t="shared" si="204"/>
        <v>4</v>
      </c>
      <c r="AM144" s="70">
        <f t="shared" si="206"/>
        <v>6.0428943827289903</v>
      </c>
      <c r="AN144" s="184">
        <v>44386</v>
      </c>
      <c r="AO144" s="57">
        <v>12</v>
      </c>
      <c r="AP144" s="57">
        <v>60</v>
      </c>
      <c r="AQ144" s="185">
        <f t="shared" si="216"/>
        <v>7.2</v>
      </c>
      <c r="AR144" s="185">
        <v>0.65185999803611505</v>
      </c>
      <c r="AS144" s="186"/>
      <c r="AT144" s="184">
        <v>44387</v>
      </c>
      <c r="AU144" s="57">
        <v>15</v>
      </c>
      <c r="AV144" s="57">
        <v>40</v>
      </c>
      <c r="AW144" s="185">
        <f t="shared" si="217"/>
        <v>6</v>
      </c>
      <c r="AX144" s="185">
        <v>1.5061292119338712</v>
      </c>
      <c r="AY144" s="186"/>
      <c r="AZ144" s="70">
        <f t="shared" si="220"/>
        <v>13.5</v>
      </c>
      <c r="BA144" s="70">
        <f t="shared" si="221"/>
        <v>50</v>
      </c>
      <c r="BB144" s="70">
        <f t="shared" si="222"/>
        <v>6.6</v>
      </c>
      <c r="BC144" s="70">
        <f t="shared" si="223"/>
        <v>1.078994604984993</v>
      </c>
      <c r="BD144" s="44">
        <f t="shared" si="207"/>
        <v>15.875</v>
      </c>
      <c r="BE144" s="44">
        <f t="shared" si="208"/>
        <v>27.162500000000001</v>
      </c>
      <c r="BF144" s="44">
        <f t="shared" si="209"/>
        <v>4.7925000000000004</v>
      </c>
    </row>
    <row r="145" spans="1:58" ht="15.75" customHeight="1" x14ac:dyDescent="0.25">
      <c r="A145" s="72">
        <v>871</v>
      </c>
      <c r="B145" s="73" t="s">
        <v>163</v>
      </c>
      <c r="C145" s="42" t="s">
        <v>118</v>
      </c>
      <c r="D145" s="42" t="s">
        <v>155</v>
      </c>
      <c r="E145" s="43">
        <v>10</v>
      </c>
      <c r="F145" s="45">
        <v>60.7</v>
      </c>
      <c r="G145" s="44">
        <f t="shared" si="210"/>
        <v>6.07</v>
      </c>
      <c r="H145" s="44">
        <v>14.460385156999125</v>
      </c>
      <c r="I145" s="43">
        <v>50</v>
      </c>
      <c r="J145" s="44">
        <v>10.5</v>
      </c>
      <c r="K145" s="44">
        <f t="shared" si="211"/>
        <v>5.25</v>
      </c>
      <c r="L145" s="44">
        <v>23.20550687260528</v>
      </c>
      <c r="M145" s="45">
        <f t="shared" ref="M145:P145" si="226">AVERAGE(E145,I145)</f>
        <v>30</v>
      </c>
      <c r="N145" s="45">
        <f t="shared" si="226"/>
        <v>35.6</v>
      </c>
      <c r="O145" s="45">
        <f t="shared" si="226"/>
        <v>5.66</v>
      </c>
      <c r="P145" s="45">
        <f t="shared" si="226"/>
        <v>18.832946014802204</v>
      </c>
      <c r="Q145" s="43">
        <v>5</v>
      </c>
      <c r="R145" s="44">
        <v>14</v>
      </c>
      <c r="S145" s="44">
        <f t="shared" si="213"/>
        <v>0.7</v>
      </c>
      <c r="T145" s="43">
        <v>15</v>
      </c>
      <c r="U145" s="46">
        <v>7</v>
      </c>
      <c r="V145" s="44">
        <f t="shared" si="214"/>
        <v>1.05</v>
      </c>
      <c r="W145" s="44">
        <f t="shared" ref="W145:Y145" si="227">AVERAGE(Q145,T145)</f>
        <v>10</v>
      </c>
      <c r="X145" s="44">
        <f t="shared" si="227"/>
        <v>10.5</v>
      </c>
      <c r="Y145" s="44">
        <f t="shared" si="227"/>
        <v>0.875</v>
      </c>
      <c r="Z145" s="69"/>
      <c r="AA145" s="69"/>
      <c r="AB145" s="69"/>
      <c r="AC145" s="69"/>
      <c r="AD145" s="69"/>
      <c r="AE145" s="69"/>
      <c r="AF145" s="69"/>
      <c r="AG145" s="69"/>
      <c r="AH145" s="69"/>
      <c r="AI145" s="76"/>
      <c r="AJ145" s="70"/>
      <c r="AK145" s="70"/>
      <c r="AL145" s="70"/>
      <c r="AM145" s="70"/>
      <c r="AN145" s="184">
        <v>44384</v>
      </c>
      <c r="AO145" s="57">
        <v>20</v>
      </c>
      <c r="AP145" s="57">
        <v>30</v>
      </c>
      <c r="AQ145" s="185">
        <f t="shared" si="216"/>
        <v>6</v>
      </c>
      <c r="AR145" s="185">
        <v>0.31629088932568711</v>
      </c>
      <c r="AS145" s="186"/>
      <c r="AT145" s="184">
        <v>44384</v>
      </c>
      <c r="AU145" s="57">
        <v>10</v>
      </c>
      <c r="AV145" s="57">
        <v>30</v>
      </c>
      <c r="AW145" s="185">
        <f t="shared" si="217"/>
        <v>3</v>
      </c>
      <c r="AX145" s="185">
        <v>0.50006617047837898</v>
      </c>
      <c r="AY145" s="186"/>
      <c r="AZ145" s="70">
        <f t="shared" si="220"/>
        <v>15</v>
      </c>
      <c r="BA145" s="70">
        <f t="shared" si="221"/>
        <v>30</v>
      </c>
      <c r="BB145" s="70">
        <f t="shared" si="222"/>
        <v>4.5</v>
      </c>
      <c r="BC145" s="70">
        <f t="shared" si="223"/>
        <v>0.40817852990203307</v>
      </c>
      <c r="BD145" s="44">
        <f t="shared" si="207"/>
        <v>18.333333333333332</v>
      </c>
      <c r="BE145" s="44">
        <f t="shared" si="208"/>
        <v>25.366666666666664</v>
      </c>
      <c r="BF145" s="44">
        <f t="shared" si="209"/>
        <v>3.6783333333333332</v>
      </c>
    </row>
    <row r="146" spans="1:58" ht="15.75" customHeight="1" x14ac:dyDescent="0.25">
      <c r="A146" s="72">
        <v>871</v>
      </c>
      <c r="B146" s="73" t="s">
        <v>165</v>
      </c>
      <c r="C146" s="42" t="s">
        <v>118</v>
      </c>
      <c r="D146" s="42" t="s">
        <v>155</v>
      </c>
      <c r="E146" s="43">
        <v>5</v>
      </c>
      <c r="F146" s="45">
        <v>55.3</v>
      </c>
      <c r="G146" s="44">
        <f t="shared" si="210"/>
        <v>2.7650000000000001</v>
      </c>
      <c r="H146" s="44">
        <v>4.2365998081271483</v>
      </c>
      <c r="I146" s="43">
        <v>20</v>
      </c>
      <c r="J146" s="44">
        <v>14</v>
      </c>
      <c r="K146" s="44">
        <f t="shared" si="211"/>
        <v>2.8</v>
      </c>
      <c r="L146" s="44">
        <v>17.91649204099885</v>
      </c>
      <c r="M146" s="45">
        <f t="shared" ref="M146:P146" si="228">AVERAGE(E146,I146)</f>
        <v>12.5</v>
      </c>
      <c r="N146" s="45">
        <f t="shared" si="228"/>
        <v>34.65</v>
      </c>
      <c r="O146" s="45">
        <f t="shared" si="228"/>
        <v>2.7824999999999998</v>
      </c>
      <c r="P146" s="45">
        <f t="shared" si="228"/>
        <v>11.076545924563</v>
      </c>
      <c r="Q146" s="43">
        <v>5</v>
      </c>
      <c r="R146" s="44">
        <v>14</v>
      </c>
      <c r="S146" s="44">
        <f t="shared" si="213"/>
        <v>0.7</v>
      </c>
      <c r="T146" s="43">
        <v>15</v>
      </c>
      <c r="U146" s="46">
        <v>17.5</v>
      </c>
      <c r="V146" s="44">
        <f t="shared" si="214"/>
        <v>2.625</v>
      </c>
      <c r="W146" s="44">
        <f t="shared" ref="W146:Y146" si="229">AVERAGE(Q146,T146)</f>
        <v>10</v>
      </c>
      <c r="X146" s="44">
        <f t="shared" si="229"/>
        <v>15.75</v>
      </c>
      <c r="Y146" s="44">
        <f t="shared" si="229"/>
        <v>1.6625000000000001</v>
      </c>
      <c r="Z146" s="69"/>
      <c r="AA146" s="69"/>
      <c r="AB146" s="69"/>
      <c r="AC146" s="69"/>
      <c r="AD146" s="69"/>
      <c r="AE146" s="69"/>
      <c r="AF146" s="69"/>
      <c r="AG146" s="69"/>
      <c r="AH146" s="69"/>
      <c r="AI146" s="76"/>
      <c r="AJ146" s="70"/>
      <c r="AK146" s="70"/>
      <c r="AL146" s="70"/>
      <c r="AM146" s="70"/>
      <c r="AN146" s="184">
        <v>44385</v>
      </c>
      <c r="AO146" s="57">
        <v>20</v>
      </c>
      <c r="AP146" s="57">
        <v>40</v>
      </c>
      <c r="AQ146" s="185">
        <f t="shared" si="216"/>
        <v>8</v>
      </c>
      <c r="AR146" s="185">
        <v>0.36483776225534809</v>
      </c>
      <c r="AS146" s="186"/>
      <c r="AT146" s="184">
        <v>44388</v>
      </c>
      <c r="AU146" s="57">
        <v>10</v>
      </c>
      <c r="AV146" s="57">
        <v>80</v>
      </c>
      <c r="AW146" s="185">
        <f t="shared" si="217"/>
        <v>8</v>
      </c>
      <c r="AX146" s="185">
        <v>1.7569094675369796</v>
      </c>
      <c r="AY146" s="186"/>
      <c r="AZ146" s="70">
        <f t="shared" si="220"/>
        <v>15</v>
      </c>
      <c r="BA146" s="70">
        <f t="shared" si="221"/>
        <v>60</v>
      </c>
      <c r="BB146" s="70">
        <f t="shared" si="222"/>
        <v>8</v>
      </c>
      <c r="BC146" s="70">
        <f t="shared" si="223"/>
        <v>1.0608736148961639</v>
      </c>
      <c r="BD146" s="44">
        <f t="shared" si="207"/>
        <v>12.5</v>
      </c>
      <c r="BE146" s="44">
        <f t="shared" si="208"/>
        <v>36.800000000000004</v>
      </c>
      <c r="BF146" s="44">
        <f t="shared" si="209"/>
        <v>4.1483333333333334</v>
      </c>
    </row>
    <row r="147" spans="1:58" ht="15.75" customHeight="1" x14ac:dyDescent="0.25">
      <c r="A147" s="72">
        <v>871</v>
      </c>
      <c r="B147" s="73" t="s">
        <v>166</v>
      </c>
      <c r="C147" s="42" t="s">
        <v>118</v>
      </c>
      <c r="D147" s="42" t="s">
        <v>155</v>
      </c>
      <c r="E147" s="43">
        <v>30</v>
      </c>
      <c r="F147" s="44">
        <v>17.5</v>
      </c>
      <c r="G147" s="44">
        <f t="shared" si="210"/>
        <v>5.25</v>
      </c>
      <c r="H147" s="44">
        <v>28.499379615451502</v>
      </c>
      <c r="I147" s="43">
        <v>60</v>
      </c>
      <c r="J147" s="44">
        <v>33</v>
      </c>
      <c r="K147" s="44">
        <f t="shared" si="211"/>
        <v>19.8</v>
      </c>
      <c r="L147" s="44">
        <v>17.724782242208988</v>
      </c>
      <c r="M147" s="45">
        <f t="shared" ref="M147:P147" si="230">AVERAGE(E147,I147)</f>
        <v>45</v>
      </c>
      <c r="N147" s="45">
        <f t="shared" si="230"/>
        <v>25.25</v>
      </c>
      <c r="O147" s="45">
        <f t="shared" si="230"/>
        <v>12.525</v>
      </c>
      <c r="P147" s="45">
        <f t="shared" si="230"/>
        <v>23.112080928830245</v>
      </c>
      <c r="Q147" s="43">
        <v>10</v>
      </c>
      <c r="R147" s="44">
        <v>14</v>
      </c>
      <c r="S147" s="44">
        <f t="shared" si="213"/>
        <v>1.4</v>
      </c>
      <c r="T147" s="43">
        <v>5</v>
      </c>
      <c r="U147" s="46">
        <v>7</v>
      </c>
      <c r="V147" s="44">
        <f t="shared" si="214"/>
        <v>0.35</v>
      </c>
      <c r="W147" s="44">
        <f t="shared" ref="W147:Y147" si="231">AVERAGE(Q147,T147)</f>
        <v>7.5</v>
      </c>
      <c r="X147" s="44">
        <f t="shared" si="231"/>
        <v>10.5</v>
      </c>
      <c r="Y147" s="44">
        <f t="shared" si="231"/>
        <v>0.875</v>
      </c>
      <c r="Z147" s="69"/>
      <c r="AA147" s="69"/>
      <c r="AB147" s="69"/>
      <c r="AC147" s="69"/>
      <c r="AD147" s="69"/>
      <c r="AE147" s="69"/>
      <c r="AF147" s="69"/>
      <c r="AG147" s="69"/>
      <c r="AH147" s="69"/>
      <c r="AI147" s="76"/>
      <c r="AJ147" s="70"/>
      <c r="AK147" s="70"/>
      <c r="AL147" s="70"/>
      <c r="AM147" s="70"/>
      <c r="AN147" s="184">
        <v>44385</v>
      </c>
      <c r="AO147" s="57">
        <v>10</v>
      </c>
      <c r="AP147" s="57">
        <v>60</v>
      </c>
      <c r="AQ147" s="185">
        <f t="shared" si="216"/>
        <v>6</v>
      </c>
      <c r="AR147" s="185">
        <v>0.2</v>
      </c>
      <c r="AS147" s="186"/>
      <c r="AT147" s="184">
        <v>44388</v>
      </c>
      <c r="AU147" s="57">
        <v>5</v>
      </c>
      <c r="AV147" s="57">
        <v>50</v>
      </c>
      <c r="AW147" s="185">
        <f t="shared" si="217"/>
        <v>2.5</v>
      </c>
      <c r="AX147" s="185">
        <v>0.45523640606685378</v>
      </c>
      <c r="AY147" s="186"/>
      <c r="AZ147" s="70">
        <f t="shared" si="220"/>
        <v>7.5</v>
      </c>
      <c r="BA147" s="70">
        <f t="shared" si="221"/>
        <v>55</v>
      </c>
      <c r="BB147" s="70">
        <f t="shared" si="222"/>
        <v>4.25</v>
      </c>
      <c r="BC147" s="70">
        <f t="shared" si="223"/>
        <v>0.32761820303342692</v>
      </c>
      <c r="BD147" s="44">
        <f t="shared" si="207"/>
        <v>20</v>
      </c>
      <c r="BE147" s="44">
        <f t="shared" si="208"/>
        <v>30.25</v>
      </c>
      <c r="BF147" s="44">
        <f t="shared" si="209"/>
        <v>5.8833333333333329</v>
      </c>
    </row>
    <row r="148" spans="1:58" ht="15.75" customHeight="1" x14ac:dyDescent="0.25">
      <c r="A148" s="72">
        <v>871</v>
      </c>
      <c r="B148" s="73" t="s">
        <v>167</v>
      </c>
      <c r="C148" s="42" t="s">
        <v>118</v>
      </c>
      <c r="D148" s="42" t="s">
        <v>155</v>
      </c>
      <c r="E148" s="43">
        <v>50</v>
      </c>
      <c r="F148" s="45">
        <v>44.3</v>
      </c>
      <c r="G148" s="44">
        <f t="shared" si="210"/>
        <v>22.15</v>
      </c>
      <c r="H148" s="44">
        <v>5.5460253392787644</v>
      </c>
      <c r="I148" s="43">
        <v>50</v>
      </c>
      <c r="J148" s="44">
        <v>66</v>
      </c>
      <c r="K148" s="44">
        <f t="shared" si="211"/>
        <v>33</v>
      </c>
      <c r="L148" s="44">
        <v>8.9247075963926044</v>
      </c>
      <c r="M148" s="45">
        <f t="shared" ref="M148:P148" si="232">AVERAGE(E148,I148)</f>
        <v>50</v>
      </c>
      <c r="N148" s="45">
        <f t="shared" si="232"/>
        <v>55.15</v>
      </c>
      <c r="O148" s="45">
        <f t="shared" si="232"/>
        <v>27.574999999999999</v>
      </c>
      <c r="P148" s="45">
        <f t="shared" si="232"/>
        <v>7.2353664678356839</v>
      </c>
      <c r="Q148" s="43">
        <v>10</v>
      </c>
      <c r="R148" s="44">
        <v>7</v>
      </c>
      <c r="S148" s="44">
        <f t="shared" si="213"/>
        <v>0.7</v>
      </c>
      <c r="T148" s="43">
        <v>0</v>
      </c>
      <c r="U148" s="46">
        <v>0</v>
      </c>
      <c r="V148" s="44">
        <f t="shared" si="214"/>
        <v>0</v>
      </c>
      <c r="W148" s="44">
        <f t="shared" ref="W148:Y148" si="233">AVERAGE(Q148,T148)</f>
        <v>5</v>
      </c>
      <c r="X148" s="44">
        <f t="shared" si="233"/>
        <v>3.5</v>
      </c>
      <c r="Y148" s="44">
        <f t="shared" si="233"/>
        <v>0.35</v>
      </c>
      <c r="Z148" s="69"/>
      <c r="AA148" s="69"/>
      <c r="AB148" s="69"/>
      <c r="AC148" s="69"/>
      <c r="AD148" s="69"/>
      <c r="AE148" s="69"/>
      <c r="AF148" s="69"/>
      <c r="AG148" s="69"/>
      <c r="AH148" s="69"/>
      <c r="AI148" s="76"/>
      <c r="AJ148" s="70"/>
      <c r="AK148" s="70"/>
      <c r="AL148" s="70"/>
      <c r="AM148" s="70"/>
      <c r="AN148" s="184">
        <v>44387</v>
      </c>
      <c r="AO148" s="57">
        <v>15</v>
      </c>
      <c r="AP148" s="57">
        <v>40</v>
      </c>
      <c r="AQ148" s="185">
        <f t="shared" si="216"/>
        <v>6</v>
      </c>
      <c r="AR148" s="185">
        <v>0.4</v>
      </c>
      <c r="AS148" s="186"/>
      <c r="AT148" s="184">
        <v>44388</v>
      </c>
      <c r="AU148" s="57">
        <v>10</v>
      </c>
      <c r="AV148" s="57">
        <v>50</v>
      </c>
      <c r="AW148" s="185">
        <f t="shared" si="217"/>
        <v>5</v>
      </c>
      <c r="AX148" s="185">
        <v>2.5383031022946345</v>
      </c>
      <c r="AY148" s="186"/>
      <c r="AZ148" s="70">
        <f t="shared" si="220"/>
        <v>12.5</v>
      </c>
      <c r="BA148" s="70">
        <f t="shared" si="221"/>
        <v>45</v>
      </c>
      <c r="BB148" s="70">
        <f t="shared" si="222"/>
        <v>5.5</v>
      </c>
      <c r="BC148" s="70">
        <f t="shared" si="223"/>
        <v>1.4691515511473172</v>
      </c>
      <c r="BD148" s="44">
        <f t="shared" si="207"/>
        <v>22.5</v>
      </c>
      <c r="BE148" s="44">
        <f t="shared" si="208"/>
        <v>34.550000000000004</v>
      </c>
      <c r="BF148" s="44">
        <f t="shared" si="209"/>
        <v>11.141666666666666</v>
      </c>
    </row>
    <row r="149" spans="1:58" ht="15.75" customHeight="1" x14ac:dyDescent="0.25">
      <c r="A149" s="72">
        <v>871</v>
      </c>
      <c r="B149" s="73" t="s">
        <v>169</v>
      </c>
      <c r="C149" s="42" t="s">
        <v>118</v>
      </c>
      <c r="D149" s="42" t="s">
        <v>155</v>
      </c>
      <c r="E149" s="43">
        <v>20</v>
      </c>
      <c r="F149" s="45">
        <v>44.3</v>
      </c>
      <c r="G149" s="44">
        <f t="shared" si="210"/>
        <v>8.86</v>
      </c>
      <c r="H149" s="44">
        <v>10.5201553526348</v>
      </c>
      <c r="I149" s="43">
        <v>40</v>
      </c>
      <c r="J149" s="45">
        <v>44.3</v>
      </c>
      <c r="K149" s="44">
        <f t="shared" si="211"/>
        <v>17.72</v>
      </c>
      <c r="L149" s="44">
        <v>14.945413918240819</v>
      </c>
      <c r="M149" s="45">
        <f t="shared" ref="M149:P149" si="234">AVERAGE(E149,I149)</f>
        <v>30</v>
      </c>
      <c r="N149" s="45">
        <f t="shared" si="234"/>
        <v>44.3</v>
      </c>
      <c r="O149" s="45">
        <f t="shared" si="234"/>
        <v>13.29</v>
      </c>
      <c r="P149" s="45">
        <f t="shared" si="234"/>
        <v>12.73278463543781</v>
      </c>
      <c r="Q149" s="43">
        <v>10</v>
      </c>
      <c r="R149" s="44">
        <v>7</v>
      </c>
      <c r="S149" s="44">
        <f t="shared" si="213"/>
        <v>0.7</v>
      </c>
      <c r="T149" s="43">
        <v>5</v>
      </c>
      <c r="U149" s="46">
        <v>33</v>
      </c>
      <c r="V149" s="44">
        <f t="shared" si="214"/>
        <v>1.65</v>
      </c>
      <c r="W149" s="44">
        <f t="shared" ref="W149:Y149" si="235">AVERAGE(Q149,T149)</f>
        <v>7.5</v>
      </c>
      <c r="X149" s="44">
        <f t="shared" si="235"/>
        <v>20</v>
      </c>
      <c r="Y149" s="44">
        <f t="shared" si="235"/>
        <v>1.1749999999999998</v>
      </c>
      <c r="Z149" s="69"/>
      <c r="AA149" s="69"/>
      <c r="AB149" s="69"/>
      <c r="AC149" s="69"/>
      <c r="AD149" s="69"/>
      <c r="AE149" s="69"/>
      <c r="AF149" s="69"/>
      <c r="AG149" s="69"/>
      <c r="AH149" s="69"/>
      <c r="AI149" s="76"/>
      <c r="AJ149" s="70"/>
      <c r="AK149" s="70"/>
      <c r="AL149" s="70"/>
      <c r="AM149" s="70"/>
      <c r="AN149" s="184">
        <v>44386</v>
      </c>
      <c r="AO149" s="57">
        <v>12.5</v>
      </c>
      <c r="AP149" s="57">
        <v>30</v>
      </c>
      <c r="AQ149" s="185">
        <f t="shared" si="216"/>
        <v>3.75</v>
      </c>
      <c r="AR149" s="185">
        <v>1.5604225475838542</v>
      </c>
      <c r="AS149" s="186"/>
      <c r="AT149" s="184">
        <v>44388</v>
      </c>
      <c r="AU149" s="57">
        <v>12.5</v>
      </c>
      <c r="AV149" s="57">
        <v>50</v>
      </c>
      <c r="AW149" s="185">
        <f t="shared" si="217"/>
        <v>6.25</v>
      </c>
      <c r="AX149" s="185">
        <v>0.90972003777023536</v>
      </c>
      <c r="AY149" s="186"/>
      <c r="AZ149" s="70">
        <f t="shared" si="220"/>
        <v>12.5</v>
      </c>
      <c r="BA149" s="70">
        <f t="shared" si="221"/>
        <v>40</v>
      </c>
      <c r="BB149" s="70">
        <f t="shared" si="222"/>
        <v>5</v>
      </c>
      <c r="BC149" s="70">
        <f t="shared" si="223"/>
        <v>1.2350712926770449</v>
      </c>
      <c r="BD149" s="44">
        <f t="shared" si="207"/>
        <v>16.666666666666668</v>
      </c>
      <c r="BE149" s="44">
        <f t="shared" si="208"/>
        <v>34.766666666666666</v>
      </c>
      <c r="BF149" s="44">
        <f t="shared" si="209"/>
        <v>6.4883333333333324</v>
      </c>
    </row>
    <row r="150" spans="1:58" ht="15.75" customHeight="1" x14ac:dyDescent="0.25">
      <c r="A150" s="72">
        <v>871</v>
      </c>
      <c r="B150" s="73" t="s">
        <v>172</v>
      </c>
      <c r="C150" s="42" t="s">
        <v>118</v>
      </c>
      <c r="D150" s="42" t="s">
        <v>155</v>
      </c>
      <c r="E150" s="43">
        <v>20</v>
      </c>
      <c r="F150" s="44">
        <v>14</v>
      </c>
      <c r="G150" s="44">
        <f t="shared" si="210"/>
        <v>2.8</v>
      </c>
      <c r="H150" s="44">
        <v>6.5673897581403873</v>
      </c>
      <c r="I150" s="43">
        <v>50</v>
      </c>
      <c r="J150" s="44">
        <v>14</v>
      </c>
      <c r="K150" s="44">
        <f t="shared" si="211"/>
        <v>7</v>
      </c>
      <c r="L150" s="44">
        <v>24.69660679007675</v>
      </c>
      <c r="M150" s="45">
        <f t="shared" ref="M150:P150" si="236">AVERAGE(E150,I150)</f>
        <v>35</v>
      </c>
      <c r="N150" s="45">
        <f t="shared" si="236"/>
        <v>14</v>
      </c>
      <c r="O150" s="45">
        <f t="shared" si="236"/>
        <v>4.9000000000000004</v>
      </c>
      <c r="P150" s="45">
        <f t="shared" si="236"/>
        <v>15.631998274108568</v>
      </c>
      <c r="Q150" s="52"/>
      <c r="R150" s="42"/>
      <c r="S150" s="44"/>
      <c r="T150" s="52"/>
      <c r="U150" s="52"/>
      <c r="V150" s="44"/>
      <c r="W150" s="53"/>
      <c r="X150" s="53"/>
      <c r="Y150" s="53"/>
      <c r="Z150" s="69"/>
      <c r="AA150" s="69"/>
      <c r="AB150" s="69"/>
      <c r="AC150" s="69"/>
      <c r="AD150" s="69"/>
      <c r="AE150" s="69"/>
      <c r="AF150" s="69"/>
      <c r="AG150" s="69"/>
      <c r="AH150" s="69"/>
      <c r="AI150" s="76"/>
      <c r="AJ150" s="70"/>
      <c r="AK150" s="70"/>
      <c r="AL150" s="70"/>
      <c r="AM150" s="70"/>
      <c r="AN150" s="184">
        <v>44382</v>
      </c>
      <c r="AO150" s="57">
        <v>10</v>
      </c>
      <c r="AP150" s="57">
        <v>50</v>
      </c>
      <c r="AQ150" s="185">
        <f t="shared" si="216"/>
        <v>5</v>
      </c>
      <c r="AR150" s="185">
        <v>1.5022880444246289</v>
      </c>
      <c r="AS150" s="186"/>
      <c r="AT150" s="184">
        <v>44388</v>
      </c>
      <c r="AU150" s="57">
        <v>5</v>
      </c>
      <c r="AV150" s="57">
        <v>50</v>
      </c>
      <c r="AW150" s="185">
        <f t="shared" si="217"/>
        <v>2.5</v>
      </c>
      <c r="AX150" s="185">
        <v>0.7250102955019575</v>
      </c>
      <c r="AY150" s="186"/>
      <c r="AZ150" s="70">
        <f t="shared" si="220"/>
        <v>7.5</v>
      </c>
      <c r="BA150" s="70">
        <f t="shared" si="221"/>
        <v>50</v>
      </c>
      <c r="BB150" s="70">
        <f t="shared" si="222"/>
        <v>3.75</v>
      </c>
      <c r="BC150" s="70">
        <f t="shared" si="223"/>
        <v>1.1136491699632933</v>
      </c>
      <c r="BD150" s="44">
        <f t="shared" si="207"/>
        <v>21.25</v>
      </c>
      <c r="BE150" s="44">
        <f t="shared" si="208"/>
        <v>32</v>
      </c>
      <c r="BF150" s="44">
        <f t="shared" si="209"/>
        <v>4.3250000000000002</v>
      </c>
    </row>
    <row r="151" spans="1:58" s="164" customFormat="1" ht="15.75" customHeight="1" x14ac:dyDescent="0.25">
      <c r="A151" s="72">
        <v>871</v>
      </c>
      <c r="B151" s="73" t="s">
        <v>982</v>
      </c>
      <c r="C151" s="42" t="s">
        <v>118</v>
      </c>
      <c r="D151" s="42" t="s">
        <v>155</v>
      </c>
      <c r="E151" s="43"/>
      <c r="F151" s="44"/>
      <c r="G151" s="44"/>
      <c r="H151" s="44"/>
      <c r="I151" s="43"/>
      <c r="J151" s="44"/>
      <c r="K151" s="44"/>
      <c r="L151" s="44"/>
      <c r="M151" s="45"/>
      <c r="N151" s="45"/>
      <c r="O151" s="45"/>
      <c r="P151" s="45"/>
      <c r="Q151" s="52"/>
      <c r="R151" s="42"/>
      <c r="S151" s="44"/>
      <c r="T151" s="52"/>
      <c r="U151" s="52"/>
      <c r="V151" s="44"/>
      <c r="W151" s="53"/>
      <c r="X151" s="53"/>
      <c r="Y151" s="53"/>
      <c r="Z151" s="69"/>
      <c r="AA151" s="69"/>
      <c r="AB151" s="69"/>
      <c r="AC151" s="69"/>
      <c r="AD151" s="69"/>
      <c r="AE151" s="69"/>
      <c r="AF151" s="69"/>
      <c r="AG151" s="69"/>
      <c r="AH151" s="69"/>
      <c r="AI151" s="76"/>
      <c r="AJ151" s="70"/>
      <c r="AK151" s="70"/>
      <c r="AL151" s="70"/>
      <c r="AM151" s="70"/>
      <c r="AN151" s="184">
        <v>44386</v>
      </c>
      <c r="AO151" s="57">
        <v>5</v>
      </c>
      <c r="AP151" s="57">
        <v>30</v>
      </c>
      <c r="AQ151" s="185">
        <f t="shared" si="216"/>
        <v>1.5</v>
      </c>
      <c r="AR151" s="185">
        <v>0.66657698033822577</v>
      </c>
      <c r="AS151" s="186"/>
      <c r="AT151" s="184">
        <v>44387</v>
      </c>
      <c r="AU151" s="57">
        <v>25</v>
      </c>
      <c r="AV151" s="57">
        <v>30</v>
      </c>
      <c r="AW151" s="185">
        <f t="shared" si="217"/>
        <v>7.5</v>
      </c>
      <c r="AX151" s="185">
        <v>0.11</v>
      </c>
      <c r="AY151" s="186"/>
      <c r="AZ151" s="70">
        <f t="shared" si="220"/>
        <v>15</v>
      </c>
      <c r="BA151" s="70">
        <f t="shared" si="221"/>
        <v>30</v>
      </c>
      <c r="BB151" s="70">
        <f t="shared" si="222"/>
        <v>4.5</v>
      </c>
      <c r="BC151" s="70">
        <f t="shared" si="223"/>
        <v>0.38828849016911288</v>
      </c>
      <c r="BD151" s="44">
        <f t="shared" si="207"/>
        <v>15</v>
      </c>
      <c r="BE151" s="44">
        <f t="shared" si="208"/>
        <v>30</v>
      </c>
      <c r="BF151" s="44">
        <f t="shared" si="209"/>
        <v>4.5</v>
      </c>
    </row>
    <row r="152" spans="1:58" s="164" customFormat="1" ht="15.75" customHeight="1" x14ac:dyDescent="0.25">
      <c r="A152" s="72">
        <v>871</v>
      </c>
      <c r="B152" s="73" t="s">
        <v>982</v>
      </c>
      <c r="C152" s="42" t="s">
        <v>118</v>
      </c>
      <c r="D152" s="42" t="s">
        <v>155</v>
      </c>
      <c r="E152" s="43"/>
      <c r="F152" s="44"/>
      <c r="G152" s="44"/>
      <c r="H152" s="44"/>
      <c r="I152" s="43"/>
      <c r="J152" s="44"/>
      <c r="K152" s="44"/>
      <c r="L152" s="44"/>
      <c r="M152" s="45"/>
      <c r="N152" s="45"/>
      <c r="O152" s="45"/>
      <c r="P152" s="45"/>
      <c r="Q152" s="52"/>
      <c r="R152" s="42"/>
      <c r="S152" s="44"/>
      <c r="T152" s="52"/>
      <c r="U152" s="52"/>
      <c r="V152" s="44"/>
      <c r="W152" s="53"/>
      <c r="X152" s="53"/>
      <c r="Y152" s="53"/>
      <c r="Z152" s="69"/>
      <c r="AA152" s="69"/>
      <c r="AB152" s="69"/>
      <c r="AC152" s="69"/>
      <c r="AD152" s="69"/>
      <c r="AE152" s="69"/>
      <c r="AF152" s="69"/>
      <c r="AG152" s="69"/>
      <c r="AH152" s="69"/>
      <c r="AI152" s="76"/>
      <c r="AJ152" s="70"/>
      <c r="AK152" s="70"/>
      <c r="AL152" s="70"/>
      <c r="AM152" s="70"/>
      <c r="AN152" s="184">
        <v>44385</v>
      </c>
      <c r="AO152" s="57">
        <v>12.5</v>
      </c>
      <c r="AP152" s="57">
        <v>75</v>
      </c>
      <c r="AQ152" s="185">
        <f t="shared" si="216"/>
        <v>9.375</v>
      </c>
      <c r="AR152" s="185">
        <v>0.38634477807372603</v>
      </c>
      <c r="AS152" s="186"/>
      <c r="AT152" s="184">
        <v>44389</v>
      </c>
      <c r="AU152" s="57">
        <v>4</v>
      </c>
      <c r="AV152" s="57">
        <v>25</v>
      </c>
      <c r="AW152" s="185">
        <f t="shared" si="217"/>
        <v>1</v>
      </c>
      <c r="AX152" s="185">
        <v>0.8327232712070205</v>
      </c>
      <c r="AY152" s="186"/>
      <c r="AZ152" s="70">
        <f t="shared" si="220"/>
        <v>8.25</v>
      </c>
      <c r="BA152" s="70">
        <f t="shared" si="221"/>
        <v>50</v>
      </c>
      <c r="BB152" s="70">
        <f t="shared" si="222"/>
        <v>5.1875</v>
      </c>
      <c r="BC152" s="70">
        <f t="shared" si="223"/>
        <v>0.60953402464037332</v>
      </c>
      <c r="BD152" s="44">
        <f t="shared" si="207"/>
        <v>8.25</v>
      </c>
      <c r="BE152" s="44">
        <f t="shared" si="208"/>
        <v>50</v>
      </c>
      <c r="BF152" s="44">
        <f t="shared" si="209"/>
        <v>5.1875</v>
      </c>
    </row>
    <row r="153" spans="1:58" s="164" customFormat="1" ht="15.75" customHeight="1" x14ac:dyDescent="0.25">
      <c r="A153" s="72">
        <v>871</v>
      </c>
      <c r="B153" s="73" t="s">
        <v>982</v>
      </c>
      <c r="C153" s="42" t="s">
        <v>118</v>
      </c>
      <c r="D153" s="42" t="s">
        <v>155</v>
      </c>
      <c r="E153" s="43"/>
      <c r="F153" s="44"/>
      <c r="G153" s="44"/>
      <c r="H153" s="44"/>
      <c r="I153" s="43"/>
      <c r="J153" s="44"/>
      <c r="K153" s="44"/>
      <c r="L153" s="44"/>
      <c r="M153" s="45"/>
      <c r="N153" s="45"/>
      <c r="O153" s="45"/>
      <c r="P153" s="45"/>
      <c r="Q153" s="52"/>
      <c r="R153" s="42"/>
      <c r="S153" s="44"/>
      <c r="T153" s="52"/>
      <c r="U153" s="52"/>
      <c r="V153" s="44"/>
      <c r="W153" s="53"/>
      <c r="X153" s="53"/>
      <c r="Y153" s="53"/>
      <c r="Z153" s="69"/>
      <c r="AA153" s="69"/>
      <c r="AB153" s="69"/>
      <c r="AC153" s="69"/>
      <c r="AD153" s="69"/>
      <c r="AE153" s="69"/>
      <c r="AF153" s="69"/>
      <c r="AG153" s="69"/>
      <c r="AH153" s="69"/>
      <c r="AI153" s="76"/>
      <c r="AJ153" s="70"/>
      <c r="AK153" s="70"/>
      <c r="AL153" s="70"/>
      <c r="AM153" s="70"/>
      <c r="AN153" s="184">
        <v>44383</v>
      </c>
      <c r="AO153" s="57">
        <v>10</v>
      </c>
      <c r="AP153" s="57">
        <v>30</v>
      </c>
      <c r="AQ153" s="185">
        <f t="shared" si="216"/>
        <v>3</v>
      </c>
      <c r="AR153" s="185">
        <v>0.54622897344206711</v>
      </c>
      <c r="AS153" s="186"/>
      <c r="AT153" s="184">
        <v>44386</v>
      </c>
      <c r="AU153" s="57">
        <v>15</v>
      </c>
      <c r="AV153" s="57">
        <v>60</v>
      </c>
      <c r="AW153" s="185">
        <f t="shared" si="217"/>
        <v>9</v>
      </c>
      <c r="AX153" s="185">
        <v>0.68936892536392658</v>
      </c>
      <c r="AY153" s="186"/>
      <c r="AZ153" s="70">
        <f t="shared" si="220"/>
        <v>12.5</v>
      </c>
      <c r="BA153" s="70">
        <f t="shared" si="221"/>
        <v>45</v>
      </c>
      <c r="BB153" s="70">
        <f t="shared" si="222"/>
        <v>6</v>
      </c>
      <c r="BC153" s="70">
        <f t="shared" si="223"/>
        <v>0.61779894940299684</v>
      </c>
      <c r="BD153" s="44">
        <f t="shared" si="207"/>
        <v>12.5</v>
      </c>
      <c r="BE153" s="44">
        <f t="shared" si="208"/>
        <v>45</v>
      </c>
      <c r="BF153" s="44">
        <f t="shared" si="209"/>
        <v>6</v>
      </c>
    </row>
    <row r="154" spans="1:58" s="164" customFormat="1" ht="15.75" customHeight="1" x14ac:dyDescent="0.25">
      <c r="A154" s="72">
        <v>871</v>
      </c>
      <c r="B154" s="73" t="s">
        <v>982</v>
      </c>
      <c r="C154" s="42" t="s">
        <v>118</v>
      </c>
      <c r="D154" s="42" t="s">
        <v>155</v>
      </c>
      <c r="E154" s="43"/>
      <c r="F154" s="44"/>
      <c r="G154" s="44"/>
      <c r="H154" s="44"/>
      <c r="I154" s="43"/>
      <c r="J154" s="44"/>
      <c r="K154" s="44"/>
      <c r="L154" s="44"/>
      <c r="M154" s="45"/>
      <c r="N154" s="45"/>
      <c r="O154" s="45"/>
      <c r="P154" s="45"/>
      <c r="Q154" s="52"/>
      <c r="R154" s="42"/>
      <c r="S154" s="44"/>
      <c r="T154" s="52"/>
      <c r="U154" s="52"/>
      <c r="V154" s="44"/>
      <c r="W154" s="53"/>
      <c r="X154" s="53"/>
      <c r="Y154" s="53"/>
      <c r="Z154" s="69"/>
      <c r="AA154" s="69"/>
      <c r="AB154" s="69"/>
      <c r="AC154" s="69"/>
      <c r="AD154" s="69"/>
      <c r="AE154" s="69"/>
      <c r="AF154" s="69"/>
      <c r="AG154" s="69"/>
      <c r="AH154" s="69"/>
      <c r="AI154" s="76"/>
      <c r="AJ154" s="70"/>
      <c r="AK154" s="70"/>
      <c r="AL154" s="70"/>
      <c r="AM154" s="70"/>
      <c r="AN154" s="184">
        <v>44387</v>
      </c>
      <c r="AO154" s="57">
        <v>7.5</v>
      </c>
      <c r="AP154" s="57">
        <v>15</v>
      </c>
      <c r="AQ154" s="185">
        <f t="shared" si="216"/>
        <v>1.125</v>
      </c>
      <c r="AR154" s="185">
        <v>0.44678586067132492</v>
      </c>
      <c r="AS154" s="186"/>
      <c r="AT154" s="184">
        <v>44390</v>
      </c>
      <c r="AU154" s="57">
        <v>30</v>
      </c>
      <c r="AV154" s="57">
        <v>70</v>
      </c>
      <c r="AW154" s="185">
        <f t="shared" si="217"/>
        <v>21</v>
      </c>
      <c r="AX154" s="185">
        <v>0.2827907627415373</v>
      </c>
      <c r="AY154" s="186"/>
      <c r="AZ154" s="70">
        <f t="shared" si="220"/>
        <v>18.75</v>
      </c>
      <c r="BA154" s="70">
        <f t="shared" si="221"/>
        <v>42.5</v>
      </c>
      <c r="BB154" s="70">
        <f t="shared" si="222"/>
        <v>11.0625</v>
      </c>
      <c r="BC154" s="70">
        <f t="shared" si="223"/>
        <v>0.36478831170643111</v>
      </c>
      <c r="BD154" s="44">
        <f t="shared" si="207"/>
        <v>18.75</v>
      </c>
      <c r="BE154" s="44">
        <f t="shared" si="208"/>
        <v>42.5</v>
      </c>
      <c r="BF154" s="44">
        <f t="shared" si="209"/>
        <v>11.0625</v>
      </c>
    </row>
    <row r="155" spans="1:58" s="164" customFormat="1" ht="15.75" customHeight="1" x14ac:dyDescent="0.25">
      <c r="A155" s="72">
        <v>871</v>
      </c>
      <c r="B155" s="73" t="s">
        <v>982</v>
      </c>
      <c r="C155" s="42" t="s">
        <v>118</v>
      </c>
      <c r="D155" s="42" t="s">
        <v>155</v>
      </c>
      <c r="E155" s="43"/>
      <c r="F155" s="44"/>
      <c r="G155" s="44"/>
      <c r="H155" s="44"/>
      <c r="I155" s="43"/>
      <c r="J155" s="44"/>
      <c r="K155" s="44"/>
      <c r="L155" s="44"/>
      <c r="M155" s="45"/>
      <c r="N155" s="45"/>
      <c r="O155" s="45"/>
      <c r="P155" s="45"/>
      <c r="Q155" s="52"/>
      <c r="R155" s="42"/>
      <c r="S155" s="44"/>
      <c r="T155" s="52"/>
      <c r="U155" s="52"/>
      <c r="V155" s="44"/>
      <c r="W155" s="53"/>
      <c r="X155" s="53"/>
      <c r="Y155" s="53"/>
      <c r="Z155" s="69"/>
      <c r="AA155" s="69"/>
      <c r="AB155" s="69"/>
      <c r="AC155" s="69"/>
      <c r="AD155" s="69"/>
      <c r="AE155" s="69"/>
      <c r="AF155" s="69"/>
      <c r="AG155" s="69"/>
      <c r="AH155" s="69"/>
      <c r="AI155" s="76"/>
      <c r="AJ155" s="70"/>
      <c r="AK155" s="70"/>
      <c r="AL155" s="70"/>
      <c r="AM155" s="70"/>
      <c r="AN155" s="184">
        <v>44387</v>
      </c>
      <c r="AO155" s="57">
        <v>20</v>
      </c>
      <c r="AP155" s="57">
        <v>40</v>
      </c>
      <c r="AQ155" s="185">
        <f t="shared" si="216"/>
        <v>8</v>
      </c>
      <c r="AR155" s="185">
        <v>1.779446129129453</v>
      </c>
      <c r="AS155" s="186"/>
      <c r="AT155" s="184">
        <v>44388</v>
      </c>
      <c r="AU155" s="57">
        <v>25</v>
      </c>
      <c r="AV155" s="57">
        <v>50</v>
      </c>
      <c r="AW155" s="185">
        <f t="shared" si="217"/>
        <v>12.5</v>
      </c>
      <c r="AX155" s="185">
        <v>1.1164607603033267</v>
      </c>
      <c r="AY155" s="186"/>
      <c r="AZ155" s="70">
        <f t="shared" si="220"/>
        <v>22.5</v>
      </c>
      <c r="BA155" s="70">
        <f t="shared" si="221"/>
        <v>45</v>
      </c>
      <c r="BB155" s="70">
        <f t="shared" si="222"/>
        <v>10.25</v>
      </c>
      <c r="BC155" s="70">
        <f t="shared" si="223"/>
        <v>1.44795344471639</v>
      </c>
      <c r="BD155" s="44">
        <f t="shared" si="207"/>
        <v>22.5</v>
      </c>
      <c r="BE155" s="44">
        <f t="shared" si="208"/>
        <v>45</v>
      </c>
      <c r="BF155" s="44">
        <f t="shared" si="209"/>
        <v>10.25</v>
      </c>
    </row>
    <row r="156" spans="1:58" s="164" customFormat="1" ht="15.75" customHeight="1" x14ac:dyDescent="0.25">
      <c r="A156" s="72">
        <v>871</v>
      </c>
      <c r="B156" s="73" t="s">
        <v>982</v>
      </c>
      <c r="C156" s="42" t="s">
        <v>118</v>
      </c>
      <c r="D156" s="42" t="s">
        <v>155</v>
      </c>
      <c r="E156" s="43"/>
      <c r="F156" s="44"/>
      <c r="G156" s="44"/>
      <c r="H156" s="44"/>
      <c r="I156" s="43"/>
      <c r="J156" s="44"/>
      <c r="K156" s="44"/>
      <c r="L156" s="44"/>
      <c r="M156" s="45"/>
      <c r="N156" s="45"/>
      <c r="O156" s="45"/>
      <c r="P156" s="45"/>
      <c r="Q156" s="52"/>
      <c r="R156" s="42"/>
      <c r="S156" s="44"/>
      <c r="T156" s="52"/>
      <c r="U156" s="52"/>
      <c r="V156" s="44"/>
      <c r="W156" s="53"/>
      <c r="X156" s="53"/>
      <c r="Y156" s="53"/>
      <c r="Z156" s="69"/>
      <c r="AA156" s="69"/>
      <c r="AB156" s="69"/>
      <c r="AC156" s="69"/>
      <c r="AD156" s="69"/>
      <c r="AE156" s="69"/>
      <c r="AF156" s="69"/>
      <c r="AG156" s="69"/>
      <c r="AH156" s="69"/>
      <c r="AI156" s="76"/>
      <c r="AJ156" s="70"/>
      <c r="AK156" s="70"/>
      <c r="AL156" s="70"/>
      <c r="AM156" s="70"/>
      <c r="AN156" s="184">
        <v>44388</v>
      </c>
      <c r="AO156" s="57">
        <v>5</v>
      </c>
      <c r="AP156" s="57">
        <v>15</v>
      </c>
      <c r="AQ156" s="185">
        <f t="shared" si="216"/>
        <v>0.75</v>
      </c>
      <c r="AR156" s="185">
        <v>0.66138300640886605</v>
      </c>
      <c r="AS156" s="186"/>
      <c r="AT156" s="184">
        <v>44388</v>
      </c>
      <c r="AU156" s="57">
        <v>10</v>
      </c>
      <c r="AV156" s="57">
        <v>50</v>
      </c>
      <c r="AW156" s="185">
        <f t="shared" si="217"/>
        <v>5</v>
      </c>
      <c r="AX156" s="185">
        <v>1.9627877082759859</v>
      </c>
      <c r="AY156" s="186"/>
      <c r="AZ156" s="70">
        <f t="shared" si="220"/>
        <v>7.5</v>
      </c>
      <c r="BA156" s="70">
        <f t="shared" si="221"/>
        <v>32.5</v>
      </c>
      <c r="BB156" s="70">
        <f t="shared" si="222"/>
        <v>2.875</v>
      </c>
      <c r="BC156" s="70">
        <f t="shared" si="223"/>
        <v>1.312085357342426</v>
      </c>
      <c r="BD156" s="44">
        <f t="shared" si="207"/>
        <v>7.5</v>
      </c>
      <c r="BE156" s="44">
        <f t="shared" si="208"/>
        <v>32.5</v>
      </c>
      <c r="BF156" s="44">
        <f t="shared" si="209"/>
        <v>2.875</v>
      </c>
    </row>
    <row r="157" spans="1:58" ht="15.75" customHeight="1" x14ac:dyDescent="0.25">
      <c r="A157" s="71">
        <v>872</v>
      </c>
      <c r="B157" s="41" t="s">
        <v>285</v>
      </c>
      <c r="C157" s="42" t="s">
        <v>395</v>
      </c>
      <c r="D157" s="42" t="s">
        <v>119</v>
      </c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60">
        <v>44019</v>
      </c>
      <c r="AA157" s="57">
        <v>35</v>
      </c>
      <c r="AB157" s="57">
        <v>40</v>
      </c>
      <c r="AC157" s="58">
        <f t="shared" ref="AC157:AC189" si="237">(AA157*AB157)/100</f>
        <v>14</v>
      </c>
      <c r="AD157" s="153">
        <v>34.04879277174107</v>
      </c>
      <c r="AE157" s="59">
        <v>44016</v>
      </c>
      <c r="AF157" s="57">
        <v>1</v>
      </c>
      <c r="AG157" s="57">
        <v>5</v>
      </c>
      <c r="AH157" s="58">
        <f t="shared" ref="AH157:AH189" si="238">(AF157*AG157)/100</f>
        <v>0.05</v>
      </c>
      <c r="AI157" s="153">
        <v>5.14</v>
      </c>
      <c r="AJ157" s="70">
        <f t="shared" ref="AJ157:AJ189" si="239">AVERAGE(AA157,AF157)</f>
        <v>18</v>
      </c>
      <c r="AK157" s="70">
        <f t="shared" ref="AK157:AK189" si="240">AVERAGE(AB157,AG157)</f>
        <v>22.5</v>
      </c>
      <c r="AL157" s="70">
        <f t="shared" ref="AL157:AL189" si="241">AVERAGE(AC157,AH157)</f>
        <v>7.0250000000000004</v>
      </c>
      <c r="AM157" s="70">
        <f t="shared" si="206"/>
        <v>19.594396385870535</v>
      </c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70"/>
      <c r="BA157" s="70"/>
      <c r="BB157" s="70"/>
      <c r="BC157" s="70"/>
      <c r="BD157" s="44">
        <f t="shared" si="207"/>
        <v>18</v>
      </c>
      <c r="BE157" s="44">
        <f t="shared" si="208"/>
        <v>22.5</v>
      </c>
      <c r="BF157" s="44">
        <f t="shared" si="209"/>
        <v>7.0250000000000004</v>
      </c>
    </row>
    <row r="158" spans="1:58" ht="15.75" customHeight="1" x14ac:dyDescent="0.25">
      <c r="A158" s="71">
        <v>873</v>
      </c>
      <c r="B158" s="41" t="s">
        <v>286</v>
      </c>
      <c r="C158" s="42" t="s">
        <v>395</v>
      </c>
      <c r="D158" s="42" t="s">
        <v>119</v>
      </c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56">
        <v>44018</v>
      </c>
      <c r="AA158" s="57">
        <v>50</v>
      </c>
      <c r="AB158" s="57">
        <v>45</v>
      </c>
      <c r="AC158" s="58">
        <f t="shared" si="237"/>
        <v>22.5</v>
      </c>
      <c r="AD158" s="153">
        <v>23.89</v>
      </c>
      <c r="AE158" s="59">
        <v>44018</v>
      </c>
      <c r="AF158" s="57">
        <v>30</v>
      </c>
      <c r="AG158" s="57">
        <v>30</v>
      </c>
      <c r="AH158" s="58">
        <f t="shared" si="238"/>
        <v>9</v>
      </c>
      <c r="AI158" s="153">
        <v>4.68</v>
      </c>
      <c r="AJ158" s="70">
        <f t="shared" si="239"/>
        <v>40</v>
      </c>
      <c r="AK158" s="70">
        <f t="shared" si="240"/>
        <v>37.5</v>
      </c>
      <c r="AL158" s="70">
        <f t="shared" si="241"/>
        <v>15.75</v>
      </c>
      <c r="AM158" s="70">
        <f t="shared" si="206"/>
        <v>14.285</v>
      </c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70"/>
      <c r="BA158" s="70"/>
      <c r="BB158" s="70"/>
      <c r="BC158" s="70"/>
      <c r="BD158" s="44">
        <f t="shared" si="207"/>
        <v>40</v>
      </c>
      <c r="BE158" s="44">
        <f t="shared" si="208"/>
        <v>37.5</v>
      </c>
      <c r="BF158" s="44">
        <f t="shared" si="209"/>
        <v>15.75</v>
      </c>
    </row>
    <row r="159" spans="1:58" ht="15.75" customHeight="1" x14ac:dyDescent="0.25">
      <c r="A159" s="71">
        <v>874</v>
      </c>
      <c r="B159" s="41" t="s">
        <v>287</v>
      </c>
      <c r="C159" s="42" t="s">
        <v>395</v>
      </c>
      <c r="D159" s="42" t="s">
        <v>119</v>
      </c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56">
        <v>44019</v>
      </c>
      <c r="AA159" s="57">
        <v>10</v>
      </c>
      <c r="AB159" s="57">
        <v>15</v>
      </c>
      <c r="AC159" s="58">
        <f t="shared" si="237"/>
        <v>1.5</v>
      </c>
      <c r="AD159" s="153">
        <v>8.4378205433124425</v>
      </c>
      <c r="AE159" s="59">
        <v>44018</v>
      </c>
      <c r="AF159" s="57">
        <v>10</v>
      </c>
      <c r="AG159" s="57">
        <v>20</v>
      </c>
      <c r="AH159" s="58">
        <f t="shared" si="238"/>
        <v>2</v>
      </c>
      <c r="AI159" s="153">
        <v>2.3181627946599934</v>
      </c>
      <c r="AJ159" s="70">
        <f t="shared" si="239"/>
        <v>10</v>
      </c>
      <c r="AK159" s="70">
        <f t="shared" si="240"/>
        <v>17.5</v>
      </c>
      <c r="AL159" s="70">
        <f t="shared" si="241"/>
        <v>1.75</v>
      </c>
      <c r="AM159" s="70">
        <f t="shared" si="206"/>
        <v>5.3779916689862182</v>
      </c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70"/>
      <c r="BA159" s="70"/>
      <c r="BB159" s="70"/>
      <c r="BC159" s="70"/>
      <c r="BD159" s="44">
        <f t="shared" si="207"/>
        <v>10</v>
      </c>
      <c r="BE159" s="44">
        <f t="shared" si="208"/>
        <v>17.5</v>
      </c>
      <c r="BF159" s="44">
        <f t="shared" si="209"/>
        <v>1.75</v>
      </c>
    </row>
    <row r="160" spans="1:58" ht="15.75" customHeight="1" x14ac:dyDescent="0.25">
      <c r="A160" s="71">
        <v>875</v>
      </c>
      <c r="B160" s="41" t="s">
        <v>288</v>
      </c>
      <c r="C160" s="42" t="s">
        <v>395</v>
      </c>
      <c r="D160" s="42" t="s">
        <v>119</v>
      </c>
      <c r="E160" s="51"/>
      <c r="F160" s="40"/>
      <c r="G160" s="40"/>
      <c r="H160" s="42"/>
      <c r="I160" s="40"/>
      <c r="J160" s="40"/>
      <c r="K160" s="40"/>
      <c r="L160" s="42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59">
        <v>44018</v>
      </c>
      <c r="AA160" s="57">
        <v>60</v>
      </c>
      <c r="AB160" s="57">
        <v>15</v>
      </c>
      <c r="AC160" s="58">
        <f t="shared" si="237"/>
        <v>9</v>
      </c>
      <c r="AD160" s="153">
        <v>19.77490478458957</v>
      </c>
      <c r="AE160" s="59">
        <v>44018</v>
      </c>
      <c r="AF160" s="61">
        <v>7.5</v>
      </c>
      <c r="AG160" s="61">
        <v>5</v>
      </c>
      <c r="AH160" s="62">
        <f t="shared" si="238"/>
        <v>0.375</v>
      </c>
      <c r="AI160" s="153">
        <v>4.3014181563562213</v>
      </c>
      <c r="AJ160" s="70">
        <f t="shared" si="239"/>
        <v>33.75</v>
      </c>
      <c r="AK160" s="70">
        <f t="shared" si="240"/>
        <v>10</v>
      </c>
      <c r="AL160" s="70">
        <f t="shared" si="241"/>
        <v>4.6875</v>
      </c>
      <c r="AM160" s="70">
        <f t="shared" si="206"/>
        <v>12.038161470472895</v>
      </c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70"/>
      <c r="BA160" s="70"/>
      <c r="BB160" s="70"/>
      <c r="BC160" s="70"/>
      <c r="BD160" s="44">
        <f t="shared" si="207"/>
        <v>33.75</v>
      </c>
      <c r="BE160" s="44">
        <f t="shared" si="208"/>
        <v>10</v>
      </c>
      <c r="BF160" s="44">
        <f t="shared" si="209"/>
        <v>4.6875</v>
      </c>
    </row>
    <row r="161" spans="1:58" ht="15.75" customHeight="1" x14ac:dyDescent="0.25">
      <c r="A161" s="71">
        <v>876</v>
      </c>
      <c r="B161" s="41" t="s">
        <v>289</v>
      </c>
      <c r="C161" s="42" t="s">
        <v>395</v>
      </c>
      <c r="D161" s="42" t="s">
        <v>119</v>
      </c>
      <c r="E161" s="51"/>
      <c r="F161" s="40"/>
      <c r="G161" s="40"/>
      <c r="H161" s="42"/>
      <c r="I161" s="40"/>
      <c r="J161" s="40"/>
      <c r="K161" s="40"/>
      <c r="L161" s="42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60">
        <v>44018</v>
      </c>
      <c r="AA161" s="57">
        <v>50</v>
      </c>
      <c r="AB161" s="57">
        <v>25</v>
      </c>
      <c r="AC161" s="58">
        <f t="shared" si="237"/>
        <v>12.5</v>
      </c>
      <c r="AD161" s="153">
        <v>21.26</v>
      </c>
      <c r="AE161" s="59">
        <v>44021</v>
      </c>
      <c r="AF161" s="57">
        <v>70</v>
      </c>
      <c r="AG161" s="57">
        <v>35</v>
      </c>
      <c r="AH161" s="58">
        <f t="shared" si="238"/>
        <v>24.5</v>
      </c>
      <c r="AI161" s="153">
        <v>16.021075607018375</v>
      </c>
      <c r="AJ161" s="70">
        <f t="shared" si="239"/>
        <v>60</v>
      </c>
      <c r="AK161" s="70">
        <f t="shared" si="240"/>
        <v>30</v>
      </c>
      <c r="AL161" s="70">
        <f t="shared" si="241"/>
        <v>18.5</v>
      </c>
      <c r="AM161" s="70">
        <f t="shared" si="206"/>
        <v>18.64053780350919</v>
      </c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70"/>
      <c r="BA161" s="70"/>
      <c r="BB161" s="70"/>
      <c r="BC161" s="70"/>
      <c r="BD161" s="44">
        <f t="shared" si="207"/>
        <v>60</v>
      </c>
      <c r="BE161" s="44">
        <f t="shared" si="208"/>
        <v>30</v>
      </c>
      <c r="BF161" s="44">
        <f t="shared" si="209"/>
        <v>18.5</v>
      </c>
    </row>
    <row r="162" spans="1:58" ht="15.75" customHeight="1" x14ac:dyDescent="0.25">
      <c r="A162" s="71">
        <v>877</v>
      </c>
      <c r="B162" s="41" t="s">
        <v>290</v>
      </c>
      <c r="C162" s="42" t="s">
        <v>395</v>
      </c>
      <c r="D162" s="42" t="s">
        <v>119</v>
      </c>
      <c r="E162" s="51"/>
      <c r="F162" s="40"/>
      <c r="G162" s="40"/>
      <c r="H162" s="42"/>
      <c r="I162" s="40"/>
      <c r="J162" s="40"/>
      <c r="K162" s="40"/>
      <c r="L162" s="42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56">
        <v>44017</v>
      </c>
      <c r="AA162" s="57">
        <v>40</v>
      </c>
      <c r="AB162" s="57">
        <v>5</v>
      </c>
      <c r="AC162" s="58">
        <f t="shared" si="237"/>
        <v>2</v>
      </c>
      <c r="AD162" s="153">
        <v>8.11</v>
      </c>
      <c r="AE162" s="59">
        <v>44016</v>
      </c>
      <c r="AF162" s="57">
        <v>0</v>
      </c>
      <c r="AG162" s="57">
        <v>0</v>
      </c>
      <c r="AH162" s="58">
        <f t="shared" si="238"/>
        <v>0</v>
      </c>
      <c r="AI162" s="153">
        <v>0.73</v>
      </c>
      <c r="AJ162" s="70">
        <f t="shared" si="239"/>
        <v>20</v>
      </c>
      <c r="AK162" s="70">
        <f t="shared" si="240"/>
        <v>2.5</v>
      </c>
      <c r="AL162" s="70">
        <f t="shared" si="241"/>
        <v>1</v>
      </c>
      <c r="AM162" s="70">
        <f t="shared" si="206"/>
        <v>4.42</v>
      </c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70"/>
      <c r="BA162" s="70"/>
      <c r="BB162" s="70"/>
      <c r="BC162" s="70"/>
      <c r="BD162" s="44">
        <f t="shared" si="207"/>
        <v>20</v>
      </c>
      <c r="BE162" s="44">
        <f t="shared" si="208"/>
        <v>2.5</v>
      </c>
      <c r="BF162" s="44">
        <f t="shared" si="209"/>
        <v>1</v>
      </c>
    </row>
    <row r="163" spans="1:58" ht="15.75" customHeight="1" x14ac:dyDescent="0.25">
      <c r="A163" s="71">
        <v>878</v>
      </c>
      <c r="B163" s="41" t="s">
        <v>291</v>
      </c>
      <c r="C163" s="42" t="s">
        <v>395</v>
      </c>
      <c r="D163" s="42" t="s">
        <v>119</v>
      </c>
      <c r="E163" s="51"/>
      <c r="F163" s="40"/>
      <c r="G163" s="40"/>
      <c r="H163" s="42"/>
      <c r="I163" s="40"/>
      <c r="J163" s="40"/>
      <c r="K163" s="40"/>
      <c r="L163" s="42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59">
        <v>44019</v>
      </c>
      <c r="AA163" s="57">
        <v>5</v>
      </c>
      <c r="AB163" s="57">
        <v>10</v>
      </c>
      <c r="AC163" s="58">
        <f t="shared" si="237"/>
        <v>0.5</v>
      </c>
      <c r="AD163" s="153">
        <v>3.7512791921821105</v>
      </c>
      <c r="AE163" s="59">
        <v>44019</v>
      </c>
      <c r="AF163" s="64">
        <v>5</v>
      </c>
      <c r="AG163" s="64">
        <v>7.5</v>
      </c>
      <c r="AH163" s="62">
        <f t="shared" si="238"/>
        <v>0.375</v>
      </c>
      <c r="AI163" s="153">
        <v>3.0834585803245931</v>
      </c>
      <c r="AJ163" s="70">
        <f t="shared" si="239"/>
        <v>5</v>
      </c>
      <c r="AK163" s="70">
        <f t="shared" si="240"/>
        <v>8.75</v>
      </c>
      <c r="AL163" s="70">
        <f t="shared" si="241"/>
        <v>0.4375</v>
      </c>
      <c r="AM163" s="70">
        <f t="shared" si="206"/>
        <v>3.4173688862533518</v>
      </c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70"/>
      <c r="BA163" s="70"/>
      <c r="BB163" s="70"/>
      <c r="BC163" s="70"/>
      <c r="BD163" s="44">
        <f t="shared" si="207"/>
        <v>5</v>
      </c>
      <c r="BE163" s="44">
        <f t="shared" si="208"/>
        <v>8.75</v>
      </c>
      <c r="BF163" s="44">
        <f t="shared" si="209"/>
        <v>0.4375</v>
      </c>
    </row>
    <row r="164" spans="1:58" ht="15.75" customHeight="1" x14ac:dyDescent="0.25">
      <c r="A164" s="71">
        <v>879</v>
      </c>
      <c r="B164" s="41" t="s">
        <v>292</v>
      </c>
      <c r="C164" s="42" t="s">
        <v>395</v>
      </c>
      <c r="D164" s="42" t="s">
        <v>119</v>
      </c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56">
        <v>44021</v>
      </c>
      <c r="AA164" s="57">
        <v>70</v>
      </c>
      <c r="AB164" s="57">
        <v>50</v>
      </c>
      <c r="AC164" s="58">
        <f t="shared" si="237"/>
        <v>35</v>
      </c>
      <c r="AD164" s="153">
        <v>8.6</v>
      </c>
      <c r="AE164" s="60">
        <v>44023</v>
      </c>
      <c r="AF164" s="57">
        <v>50</v>
      </c>
      <c r="AG164" s="57">
        <v>60</v>
      </c>
      <c r="AH164" s="58">
        <f t="shared" si="238"/>
        <v>30</v>
      </c>
      <c r="AI164" s="153">
        <v>4.0008832302199346</v>
      </c>
      <c r="AJ164" s="70">
        <f t="shared" si="239"/>
        <v>60</v>
      </c>
      <c r="AK164" s="70">
        <f t="shared" si="240"/>
        <v>55</v>
      </c>
      <c r="AL164" s="70">
        <f t="shared" si="241"/>
        <v>32.5</v>
      </c>
      <c r="AM164" s="70">
        <f t="shared" si="206"/>
        <v>6.3004416151099676</v>
      </c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70"/>
      <c r="BA164" s="70"/>
      <c r="BB164" s="70"/>
      <c r="BC164" s="70"/>
      <c r="BD164" s="44">
        <f t="shared" si="207"/>
        <v>60</v>
      </c>
      <c r="BE164" s="44">
        <f t="shared" si="208"/>
        <v>55</v>
      </c>
      <c r="BF164" s="44">
        <f t="shared" si="209"/>
        <v>32.5</v>
      </c>
    </row>
    <row r="165" spans="1:58" ht="15.75" customHeight="1" x14ac:dyDescent="0.25">
      <c r="A165" s="71">
        <v>880</v>
      </c>
      <c r="B165" s="41" t="s">
        <v>293</v>
      </c>
      <c r="C165" s="42" t="s">
        <v>395</v>
      </c>
      <c r="D165" s="42" t="s">
        <v>119</v>
      </c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60">
        <v>44019</v>
      </c>
      <c r="AA165" s="57">
        <v>20</v>
      </c>
      <c r="AB165" s="57">
        <v>20</v>
      </c>
      <c r="AC165" s="58">
        <f t="shared" si="237"/>
        <v>4</v>
      </c>
      <c r="AD165" s="153">
        <v>20.706769582536563</v>
      </c>
      <c r="AE165" s="59">
        <v>44019</v>
      </c>
      <c r="AF165" s="57">
        <v>10</v>
      </c>
      <c r="AG165" s="57">
        <v>20</v>
      </c>
      <c r="AH165" s="58">
        <f t="shared" si="238"/>
        <v>2</v>
      </c>
      <c r="AI165" s="153">
        <v>8.3020122619464072</v>
      </c>
      <c r="AJ165" s="70">
        <f t="shared" si="239"/>
        <v>15</v>
      </c>
      <c r="AK165" s="70">
        <f t="shared" si="240"/>
        <v>20</v>
      </c>
      <c r="AL165" s="70">
        <f t="shared" si="241"/>
        <v>3</v>
      </c>
      <c r="AM165" s="70">
        <f t="shared" si="206"/>
        <v>14.504390922241484</v>
      </c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70"/>
      <c r="BA165" s="70"/>
      <c r="BB165" s="70"/>
      <c r="BC165" s="70"/>
      <c r="BD165" s="44">
        <f t="shared" si="207"/>
        <v>15</v>
      </c>
      <c r="BE165" s="44">
        <f t="shared" si="208"/>
        <v>20</v>
      </c>
      <c r="BF165" s="44">
        <f t="shared" si="209"/>
        <v>3</v>
      </c>
    </row>
    <row r="166" spans="1:58" ht="15.75" customHeight="1" x14ac:dyDescent="0.25">
      <c r="A166" s="71">
        <v>881</v>
      </c>
      <c r="B166" s="41" t="s">
        <v>294</v>
      </c>
      <c r="C166" s="42" t="s">
        <v>395</v>
      </c>
      <c r="D166" s="42" t="s">
        <v>119</v>
      </c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56">
        <v>44018</v>
      </c>
      <c r="AA166" s="57">
        <v>30</v>
      </c>
      <c r="AB166" s="57">
        <v>20</v>
      </c>
      <c r="AC166" s="58">
        <f t="shared" si="237"/>
        <v>6</v>
      </c>
      <c r="AD166" s="153">
        <v>9.8800000000000008</v>
      </c>
      <c r="AE166" s="59">
        <v>44016</v>
      </c>
      <c r="AF166" s="57">
        <v>70</v>
      </c>
      <c r="AG166" s="57">
        <v>40</v>
      </c>
      <c r="AH166" s="58">
        <f t="shared" si="238"/>
        <v>28</v>
      </c>
      <c r="AI166" s="153">
        <v>2.14088622716418</v>
      </c>
      <c r="AJ166" s="70">
        <f t="shared" si="239"/>
        <v>50</v>
      </c>
      <c r="AK166" s="70">
        <f t="shared" si="240"/>
        <v>30</v>
      </c>
      <c r="AL166" s="70">
        <f t="shared" si="241"/>
        <v>17</v>
      </c>
      <c r="AM166" s="70">
        <f t="shared" si="206"/>
        <v>6.0104431135820899</v>
      </c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70"/>
      <c r="BA166" s="70"/>
      <c r="BB166" s="70"/>
      <c r="BC166" s="70"/>
      <c r="BD166" s="44">
        <f t="shared" si="207"/>
        <v>50</v>
      </c>
      <c r="BE166" s="44">
        <f t="shared" si="208"/>
        <v>30</v>
      </c>
      <c r="BF166" s="44">
        <f t="shared" si="209"/>
        <v>17</v>
      </c>
    </row>
    <row r="167" spans="1:58" ht="15.75" customHeight="1" x14ac:dyDescent="0.25">
      <c r="A167" s="71">
        <v>882</v>
      </c>
      <c r="B167" s="41" t="s">
        <v>460</v>
      </c>
      <c r="C167" s="42" t="s">
        <v>395</v>
      </c>
      <c r="D167" s="42" t="s">
        <v>119</v>
      </c>
      <c r="E167" s="51"/>
      <c r="F167" s="40"/>
      <c r="G167" s="40"/>
      <c r="H167" s="42"/>
      <c r="I167" s="40"/>
      <c r="J167" s="40"/>
      <c r="K167" s="40"/>
      <c r="L167" s="42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56">
        <v>44017</v>
      </c>
      <c r="AA167" s="57">
        <v>75</v>
      </c>
      <c r="AB167" s="57">
        <v>15</v>
      </c>
      <c r="AC167" s="58">
        <f t="shared" si="237"/>
        <v>11.25</v>
      </c>
      <c r="AD167" s="153">
        <v>10.53216871764781</v>
      </c>
      <c r="AE167" s="59">
        <v>44018</v>
      </c>
      <c r="AF167" s="57">
        <v>30</v>
      </c>
      <c r="AG167" s="57">
        <v>20</v>
      </c>
      <c r="AH167" s="58">
        <f t="shared" si="238"/>
        <v>6</v>
      </c>
      <c r="AI167" s="153">
        <v>3.6067210060127026</v>
      </c>
      <c r="AJ167" s="70">
        <f t="shared" si="239"/>
        <v>52.5</v>
      </c>
      <c r="AK167" s="70">
        <f t="shared" si="240"/>
        <v>17.5</v>
      </c>
      <c r="AL167" s="70">
        <f t="shared" si="241"/>
        <v>8.625</v>
      </c>
      <c r="AM167" s="70">
        <f t="shared" si="206"/>
        <v>7.0694448618302559</v>
      </c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70"/>
      <c r="BA167" s="70"/>
      <c r="BB167" s="70"/>
      <c r="BC167" s="70"/>
      <c r="BD167" s="44">
        <f t="shared" si="207"/>
        <v>52.5</v>
      </c>
      <c r="BE167" s="44">
        <f t="shared" si="208"/>
        <v>17.5</v>
      </c>
      <c r="BF167" s="44">
        <f t="shared" si="209"/>
        <v>8.625</v>
      </c>
    </row>
    <row r="168" spans="1:58" ht="15.75" customHeight="1" x14ac:dyDescent="0.25">
      <c r="A168" s="71">
        <v>883</v>
      </c>
      <c r="B168" s="41" t="s">
        <v>296</v>
      </c>
      <c r="C168" s="42" t="s">
        <v>395</v>
      </c>
      <c r="D168" s="42" t="s">
        <v>119</v>
      </c>
      <c r="E168" s="51"/>
      <c r="F168" s="40"/>
      <c r="G168" s="40"/>
      <c r="H168" s="42"/>
      <c r="I168" s="40"/>
      <c r="J168" s="40"/>
      <c r="K168" s="40"/>
      <c r="L168" s="42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60">
        <v>44019</v>
      </c>
      <c r="AA168" s="57">
        <v>50</v>
      </c>
      <c r="AB168" s="57">
        <v>25</v>
      </c>
      <c r="AC168" s="58">
        <f t="shared" si="237"/>
        <v>12.5</v>
      </c>
      <c r="AD168" s="153">
        <v>32.871081192024818</v>
      </c>
      <c r="AE168" s="59">
        <v>44019</v>
      </c>
      <c r="AF168" s="57">
        <v>30</v>
      </c>
      <c r="AG168" s="57">
        <v>20</v>
      </c>
      <c r="AH168" s="58">
        <f t="shared" si="238"/>
        <v>6</v>
      </c>
      <c r="AI168" s="153">
        <v>5.230922093266531</v>
      </c>
      <c r="AJ168" s="70">
        <f t="shared" si="239"/>
        <v>40</v>
      </c>
      <c r="AK168" s="70">
        <f t="shared" si="240"/>
        <v>22.5</v>
      </c>
      <c r="AL168" s="70">
        <f t="shared" si="241"/>
        <v>9.25</v>
      </c>
      <c r="AM168" s="70">
        <f t="shared" si="206"/>
        <v>19.051001642645673</v>
      </c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70"/>
      <c r="BA168" s="70"/>
      <c r="BB168" s="70"/>
      <c r="BC168" s="70"/>
      <c r="BD168" s="44">
        <f t="shared" si="207"/>
        <v>40</v>
      </c>
      <c r="BE168" s="44">
        <f t="shared" si="208"/>
        <v>22.5</v>
      </c>
      <c r="BF168" s="44">
        <f t="shared" si="209"/>
        <v>9.25</v>
      </c>
    </row>
    <row r="169" spans="1:58" ht="15.75" customHeight="1" x14ac:dyDescent="0.25">
      <c r="A169" s="71">
        <v>884</v>
      </c>
      <c r="B169" s="41" t="s">
        <v>297</v>
      </c>
      <c r="C169" s="42" t="s">
        <v>395</v>
      </c>
      <c r="D169" s="42" t="s">
        <v>119</v>
      </c>
      <c r="E169" s="51"/>
      <c r="F169" s="40"/>
      <c r="G169" s="40"/>
      <c r="H169" s="42"/>
      <c r="I169" s="40"/>
      <c r="J169" s="40"/>
      <c r="K169" s="40"/>
      <c r="L169" s="42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67">
        <v>44018</v>
      </c>
      <c r="AA169" s="57">
        <v>5</v>
      </c>
      <c r="AB169" s="57">
        <v>15</v>
      </c>
      <c r="AC169" s="58">
        <f t="shared" si="237"/>
        <v>0.75</v>
      </c>
      <c r="AD169" s="153">
        <v>7.2</v>
      </c>
      <c r="AE169" s="59">
        <v>44016</v>
      </c>
      <c r="AF169" s="57">
        <v>20</v>
      </c>
      <c r="AG169" s="57">
        <v>7.5</v>
      </c>
      <c r="AH169" s="58">
        <f t="shared" si="238"/>
        <v>1.5</v>
      </c>
      <c r="AI169" s="153">
        <v>14.221965965605401</v>
      </c>
      <c r="AJ169" s="70">
        <f t="shared" si="239"/>
        <v>12.5</v>
      </c>
      <c r="AK169" s="70">
        <f t="shared" si="240"/>
        <v>11.25</v>
      </c>
      <c r="AL169" s="70">
        <f t="shared" si="241"/>
        <v>1.125</v>
      </c>
      <c r="AM169" s="70">
        <f t="shared" si="206"/>
        <v>10.710982982802701</v>
      </c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70"/>
      <c r="BA169" s="70"/>
      <c r="BB169" s="70"/>
      <c r="BC169" s="70"/>
      <c r="BD169" s="44">
        <f t="shared" si="207"/>
        <v>12.5</v>
      </c>
      <c r="BE169" s="44">
        <f t="shared" si="208"/>
        <v>11.25</v>
      </c>
      <c r="BF169" s="44">
        <f t="shared" si="209"/>
        <v>1.125</v>
      </c>
    </row>
    <row r="170" spans="1:58" ht="15.75" customHeight="1" x14ac:dyDescent="0.25">
      <c r="A170" s="71">
        <v>886</v>
      </c>
      <c r="B170" s="41" t="s">
        <v>299</v>
      </c>
      <c r="C170" s="42" t="s">
        <v>395</v>
      </c>
      <c r="D170" s="42" t="s">
        <v>119</v>
      </c>
      <c r="E170" s="51"/>
      <c r="F170" s="40"/>
      <c r="G170" s="40"/>
      <c r="H170" s="42"/>
      <c r="I170" s="40"/>
      <c r="J170" s="40"/>
      <c r="K170" s="40"/>
      <c r="L170" s="42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60">
        <v>44014</v>
      </c>
      <c r="AA170" s="57">
        <v>7</v>
      </c>
      <c r="AB170" s="57">
        <v>40</v>
      </c>
      <c r="AC170" s="58">
        <f t="shared" si="237"/>
        <v>2.8</v>
      </c>
      <c r="AD170" s="153">
        <v>26.305659500096262</v>
      </c>
      <c r="AE170" s="59">
        <v>44015</v>
      </c>
      <c r="AF170" s="57">
        <v>2.5</v>
      </c>
      <c r="AG170" s="57">
        <v>5</v>
      </c>
      <c r="AH170" s="58">
        <f t="shared" si="238"/>
        <v>0.125</v>
      </c>
      <c r="AI170" s="153">
        <v>7.67</v>
      </c>
      <c r="AJ170" s="70">
        <f t="shared" si="239"/>
        <v>4.75</v>
      </c>
      <c r="AK170" s="70">
        <f t="shared" si="240"/>
        <v>22.5</v>
      </c>
      <c r="AL170" s="70">
        <f t="shared" si="241"/>
        <v>1.4624999999999999</v>
      </c>
      <c r="AM170" s="70">
        <f t="shared" si="206"/>
        <v>16.987829750048132</v>
      </c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70"/>
      <c r="BA170" s="70"/>
      <c r="BB170" s="70"/>
      <c r="BC170" s="70"/>
      <c r="BD170" s="44">
        <f t="shared" si="207"/>
        <v>4.75</v>
      </c>
      <c r="BE170" s="44">
        <f t="shared" si="208"/>
        <v>22.5</v>
      </c>
      <c r="BF170" s="44">
        <f t="shared" si="209"/>
        <v>1.4624999999999999</v>
      </c>
    </row>
    <row r="171" spans="1:58" ht="15.75" customHeight="1" x14ac:dyDescent="0.25">
      <c r="A171" s="71">
        <v>887</v>
      </c>
      <c r="B171" s="41" t="s">
        <v>300</v>
      </c>
      <c r="C171" s="42" t="s">
        <v>395</v>
      </c>
      <c r="D171" s="42" t="s">
        <v>119</v>
      </c>
      <c r="E171" s="51"/>
      <c r="F171" s="40"/>
      <c r="G171" s="40"/>
      <c r="H171" s="42"/>
      <c r="I171" s="40"/>
      <c r="J171" s="40"/>
      <c r="K171" s="40"/>
      <c r="L171" s="42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56">
        <v>44018</v>
      </c>
      <c r="AA171" s="57">
        <v>7.5</v>
      </c>
      <c r="AB171" s="57">
        <v>12.5</v>
      </c>
      <c r="AC171" s="58">
        <f t="shared" si="237"/>
        <v>0.9375</v>
      </c>
      <c r="AD171" s="153">
        <v>38.310918512600509</v>
      </c>
      <c r="AE171" s="59">
        <v>44018</v>
      </c>
      <c r="AF171" s="57">
        <v>25</v>
      </c>
      <c r="AG171" s="57">
        <v>20</v>
      </c>
      <c r="AH171" s="58">
        <f t="shared" si="238"/>
        <v>5</v>
      </c>
      <c r="AI171" s="153">
        <v>3.2492440343114173</v>
      </c>
      <c r="AJ171" s="70">
        <f t="shared" si="239"/>
        <v>16.25</v>
      </c>
      <c r="AK171" s="70">
        <f t="shared" si="240"/>
        <v>16.25</v>
      </c>
      <c r="AL171" s="70">
        <f t="shared" si="241"/>
        <v>2.96875</v>
      </c>
      <c r="AM171" s="70">
        <f t="shared" si="206"/>
        <v>20.780081273455963</v>
      </c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70"/>
      <c r="BA171" s="70"/>
      <c r="BB171" s="70"/>
      <c r="BC171" s="70"/>
      <c r="BD171" s="44">
        <f t="shared" si="207"/>
        <v>16.25</v>
      </c>
      <c r="BE171" s="44">
        <f t="shared" si="208"/>
        <v>16.25</v>
      </c>
      <c r="BF171" s="44">
        <f t="shared" si="209"/>
        <v>2.96875</v>
      </c>
    </row>
    <row r="172" spans="1:58" ht="15.75" customHeight="1" x14ac:dyDescent="0.25">
      <c r="A172" s="71">
        <v>888</v>
      </c>
      <c r="B172" s="41" t="s">
        <v>301</v>
      </c>
      <c r="C172" s="42" t="s">
        <v>395</v>
      </c>
      <c r="D172" s="42" t="s">
        <v>119</v>
      </c>
      <c r="E172" s="51"/>
      <c r="F172" s="40"/>
      <c r="G172" s="40"/>
      <c r="H172" s="42"/>
      <c r="I172" s="40"/>
      <c r="J172" s="40"/>
      <c r="K172" s="40"/>
      <c r="L172" s="42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56">
        <v>44019</v>
      </c>
      <c r="AA172" s="57">
        <v>25</v>
      </c>
      <c r="AB172" s="57">
        <v>20</v>
      </c>
      <c r="AC172" s="58">
        <f t="shared" si="237"/>
        <v>5</v>
      </c>
      <c r="AD172" s="153">
        <v>13.657626720521101</v>
      </c>
      <c r="AE172" s="59">
        <v>44021</v>
      </c>
      <c r="AF172" s="57">
        <v>45</v>
      </c>
      <c r="AG172" s="57">
        <v>35</v>
      </c>
      <c r="AH172" s="58">
        <f t="shared" si="238"/>
        <v>15.75</v>
      </c>
      <c r="AI172" s="153">
        <v>4.2453713325454405</v>
      </c>
      <c r="AJ172" s="70">
        <f t="shared" si="239"/>
        <v>35</v>
      </c>
      <c r="AK172" s="70">
        <f t="shared" si="240"/>
        <v>27.5</v>
      </c>
      <c r="AL172" s="70">
        <f t="shared" si="241"/>
        <v>10.375</v>
      </c>
      <c r="AM172" s="70">
        <f t="shared" si="206"/>
        <v>8.9514990265332699</v>
      </c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70"/>
      <c r="BA172" s="70"/>
      <c r="BB172" s="70"/>
      <c r="BC172" s="70"/>
      <c r="BD172" s="44">
        <f t="shared" si="207"/>
        <v>35</v>
      </c>
      <c r="BE172" s="44">
        <f t="shared" si="208"/>
        <v>27.5</v>
      </c>
      <c r="BF172" s="44">
        <f t="shared" si="209"/>
        <v>10.375</v>
      </c>
    </row>
    <row r="173" spans="1:58" ht="15.75" customHeight="1" x14ac:dyDescent="0.25">
      <c r="A173" s="71">
        <v>889</v>
      </c>
      <c r="B173" s="41" t="s">
        <v>302</v>
      </c>
      <c r="C173" s="42" t="s">
        <v>395</v>
      </c>
      <c r="D173" s="42" t="s">
        <v>119</v>
      </c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59">
        <v>44020</v>
      </c>
      <c r="AA173" s="57">
        <v>50</v>
      </c>
      <c r="AB173" s="57">
        <v>25</v>
      </c>
      <c r="AC173" s="58">
        <f t="shared" si="237"/>
        <v>12.5</v>
      </c>
      <c r="AD173" s="153">
        <v>38.97</v>
      </c>
      <c r="AE173" s="59">
        <v>44018</v>
      </c>
      <c r="AF173" s="57">
        <v>45</v>
      </c>
      <c r="AG173" s="57">
        <v>20</v>
      </c>
      <c r="AH173" s="58">
        <f t="shared" si="238"/>
        <v>9</v>
      </c>
      <c r="AI173" s="153">
        <v>11.709254122202973</v>
      </c>
      <c r="AJ173" s="70">
        <f t="shared" si="239"/>
        <v>47.5</v>
      </c>
      <c r="AK173" s="70">
        <f t="shared" si="240"/>
        <v>22.5</v>
      </c>
      <c r="AL173" s="70">
        <f t="shared" si="241"/>
        <v>10.75</v>
      </c>
      <c r="AM173" s="70">
        <f t="shared" si="206"/>
        <v>25.339627061101485</v>
      </c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70"/>
      <c r="BA173" s="70"/>
      <c r="BB173" s="70"/>
      <c r="BC173" s="70"/>
      <c r="BD173" s="44">
        <f t="shared" si="207"/>
        <v>47.5</v>
      </c>
      <c r="BE173" s="44">
        <f t="shared" si="208"/>
        <v>22.5</v>
      </c>
      <c r="BF173" s="44">
        <f t="shared" si="209"/>
        <v>10.75</v>
      </c>
    </row>
    <row r="174" spans="1:58" ht="15.75" customHeight="1" x14ac:dyDescent="0.25">
      <c r="A174" s="71">
        <v>890</v>
      </c>
      <c r="B174" s="41" t="s">
        <v>303</v>
      </c>
      <c r="C174" s="42" t="s">
        <v>395</v>
      </c>
      <c r="D174" s="42" t="s">
        <v>119</v>
      </c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56">
        <v>44018</v>
      </c>
      <c r="AA174" s="57">
        <v>20</v>
      </c>
      <c r="AB174" s="57">
        <v>20</v>
      </c>
      <c r="AC174" s="58">
        <f t="shared" si="237"/>
        <v>4</v>
      </c>
      <c r="AD174" s="153">
        <v>12.227093913013611</v>
      </c>
      <c r="AE174" s="59">
        <v>44018</v>
      </c>
      <c r="AF174" s="57">
        <v>15</v>
      </c>
      <c r="AG174" s="57">
        <v>15</v>
      </c>
      <c r="AH174" s="58">
        <f t="shared" si="238"/>
        <v>2.25</v>
      </c>
      <c r="AI174" s="153">
        <v>4.3435287006696859</v>
      </c>
      <c r="AJ174" s="70">
        <f t="shared" si="239"/>
        <v>17.5</v>
      </c>
      <c r="AK174" s="70">
        <f t="shared" si="240"/>
        <v>17.5</v>
      </c>
      <c r="AL174" s="70">
        <f t="shared" si="241"/>
        <v>3.125</v>
      </c>
      <c r="AM174" s="70">
        <f t="shared" si="206"/>
        <v>8.2853113068416491</v>
      </c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70"/>
      <c r="BA174" s="70"/>
      <c r="BB174" s="70"/>
      <c r="BC174" s="70"/>
      <c r="BD174" s="44">
        <f t="shared" si="207"/>
        <v>17.5</v>
      </c>
      <c r="BE174" s="44">
        <f t="shared" si="208"/>
        <v>17.5</v>
      </c>
      <c r="BF174" s="44">
        <f t="shared" si="209"/>
        <v>3.125</v>
      </c>
    </row>
    <row r="175" spans="1:58" ht="15.75" customHeight="1" x14ac:dyDescent="0.25">
      <c r="A175" s="71">
        <v>891</v>
      </c>
      <c r="B175" s="41" t="s">
        <v>304</v>
      </c>
      <c r="C175" s="42" t="s">
        <v>395</v>
      </c>
      <c r="D175" s="42" t="s">
        <v>119</v>
      </c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56">
        <v>44019</v>
      </c>
      <c r="AA175" s="57">
        <v>35</v>
      </c>
      <c r="AB175" s="57">
        <v>20</v>
      </c>
      <c r="AC175" s="58">
        <f t="shared" si="237"/>
        <v>7</v>
      </c>
      <c r="AD175" s="153">
        <v>8.0294840168756778</v>
      </c>
      <c r="AE175" s="59">
        <v>44021</v>
      </c>
      <c r="AF175" s="57">
        <v>25</v>
      </c>
      <c r="AG175" s="57">
        <v>70</v>
      </c>
      <c r="AH175" s="58">
        <f t="shared" si="238"/>
        <v>17.5</v>
      </c>
      <c r="AI175" s="153">
        <v>2.2362069065769177</v>
      </c>
      <c r="AJ175" s="70">
        <f t="shared" si="239"/>
        <v>30</v>
      </c>
      <c r="AK175" s="70">
        <f t="shared" si="240"/>
        <v>45</v>
      </c>
      <c r="AL175" s="70">
        <f t="shared" si="241"/>
        <v>12.25</v>
      </c>
      <c r="AM175" s="70">
        <f t="shared" si="206"/>
        <v>5.1328454617262977</v>
      </c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70"/>
      <c r="BA175" s="70"/>
      <c r="BB175" s="70"/>
      <c r="BC175" s="70"/>
      <c r="BD175" s="44">
        <f t="shared" si="207"/>
        <v>30</v>
      </c>
      <c r="BE175" s="44">
        <f t="shared" si="208"/>
        <v>45</v>
      </c>
      <c r="BF175" s="44">
        <f t="shared" si="209"/>
        <v>12.25</v>
      </c>
    </row>
    <row r="176" spans="1:58" ht="15.75" customHeight="1" x14ac:dyDescent="0.25">
      <c r="A176" s="71">
        <v>892</v>
      </c>
      <c r="B176" s="41" t="s">
        <v>305</v>
      </c>
      <c r="C176" s="42" t="s">
        <v>395</v>
      </c>
      <c r="D176" s="42" t="s">
        <v>119</v>
      </c>
      <c r="E176" s="51"/>
      <c r="F176" s="40"/>
      <c r="G176" s="40"/>
      <c r="H176" s="42"/>
      <c r="I176" s="40"/>
      <c r="J176" s="40"/>
      <c r="K176" s="40"/>
      <c r="L176" s="42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59">
        <v>44018</v>
      </c>
      <c r="AA176" s="57">
        <v>80</v>
      </c>
      <c r="AB176" s="57">
        <v>35</v>
      </c>
      <c r="AC176" s="58">
        <f t="shared" si="237"/>
        <v>28</v>
      </c>
      <c r="AD176" s="153">
        <v>9.02</v>
      </c>
      <c r="AE176" s="59">
        <v>44019</v>
      </c>
      <c r="AF176" s="57">
        <v>35</v>
      </c>
      <c r="AG176" s="57">
        <v>20</v>
      </c>
      <c r="AH176" s="58">
        <f t="shared" si="238"/>
        <v>7</v>
      </c>
      <c r="AI176" s="153">
        <v>9.330545406977528</v>
      </c>
      <c r="AJ176" s="70">
        <f t="shared" si="239"/>
        <v>57.5</v>
      </c>
      <c r="AK176" s="70">
        <f t="shared" si="240"/>
        <v>27.5</v>
      </c>
      <c r="AL176" s="70">
        <f t="shared" si="241"/>
        <v>17.5</v>
      </c>
      <c r="AM176" s="70">
        <f t="shared" si="206"/>
        <v>9.1752727034887638</v>
      </c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70"/>
      <c r="BA176" s="70"/>
      <c r="BB176" s="70"/>
      <c r="BC176" s="70"/>
      <c r="BD176" s="44">
        <f t="shared" si="207"/>
        <v>57.5</v>
      </c>
      <c r="BE176" s="44">
        <f t="shared" si="208"/>
        <v>27.5</v>
      </c>
      <c r="BF176" s="44">
        <f t="shared" si="209"/>
        <v>17.5</v>
      </c>
    </row>
    <row r="177" spans="1:58" ht="15.75" customHeight="1" x14ac:dyDescent="0.25">
      <c r="A177" s="71">
        <v>893</v>
      </c>
      <c r="B177" s="41" t="s">
        <v>306</v>
      </c>
      <c r="C177" s="42" t="s">
        <v>395</v>
      </c>
      <c r="D177" s="42" t="s">
        <v>119</v>
      </c>
      <c r="E177" s="51"/>
      <c r="F177" s="40"/>
      <c r="G177" s="40"/>
      <c r="H177" s="42"/>
      <c r="I177" s="40"/>
      <c r="J177" s="40"/>
      <c r="K177" s="40"/>
      <c r="L177" s="42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59">
        <v>44015</v>
      </c>
      <c r="AA177" s="57">
        <v>20</v>
      </c>
      <c r="AB177" s="57">
        <v>5</v>
      </c>
      <c r="AC177" s="58">
        <f t="shared" si="237"/>
        <v>1</v>
      </c>
      <c r="AD177" s="153">
        <v>4.1609437216737719</v>
      </c>
      <c r="AE177" s="59">
        <v>44018</v>
      </c>
      <c r="AF177" s="61">
        <v>2.5</v>
      </c>
      <c r="AG177" s="61">
        <v>10</v>
      </c>
      <c r="AH177" s="62">
        <f t="shared" si="238"/>
        <v>0.25</v>
      </c>
      <c r="AI177" s="153">
        <v>2.1110765033526175</v>
      </c>
      <c r="AJ177" s="70">
        <f t="shared" si="239"/>
        <v>11.25</v>
      </c>
      <c r="AK177" s="70">
        <f t="shared" si="240"/>
        <v>7.5</v>
      </c>
      <c r="AL177" s="70">
        <f t="shared" si="241"/>
        <v>0.625</v>
      </c>
      <c r="AM177" s="70">
        <f t="shared" si="206"/>
        <v>3.1360101125131949</v>
      </c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70"/>
      <c r="BA177" s="70"/>
      <c r="BB177" s="70"/>
      <c r="BC177" s="70"/>
      <c r="BD177" s="44">
        <f t="shared" si="207"/>
        <v>11.25</v>
      </c>
      <c r="BE177" s="44">
        <f t="shared" si="208"/>
        <v>7.5</v>
      </c>
      <c r="BF177" s="44">
        <f t="shared" si="209"/>
        <v>0.625</v>
      </c>
    </row>
    <row r="178" spans="1:58" ht="15.75" customHeight="1" x14ac:dyDescent="0.25">
      <c r="A178" s="71">
        <v>894</v>
      </c>
      <c r="B178" s="41" t="s">
        <v>307</v>
      </c>
      <c r="C178" s="42" t="s">
        <v>395</v>
      </c>
      <c r="D178" s="42" t="s">
        <v>119</v>
      </c>
      <c r="E178" s="51"/>
      <c r="F178" s="40"/>
      <c r="G178" s="40"/>
      <c r="H178" s="42"/>
      <c r="I178" s="40"/>
      <c r="J178" s="40"/>
      <c r="K178" s="40"/>
      <c r="L178" s="42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59">
        <v>44018</v>
      </c>
      <c r="AA178" s="57">
        <v>3.5</v>
      </c>
      <c r="AB178" s="57">
        <v>40</v>
      </c>
      <c r="AC178" s="58">
        <f t="shared" si="237"/>
        <v>1.4</v>
      </c>
      <c r="AD178" s="153">
        <v>10.226679869539431</v>
      </c>
      <c r="AE178" s="59">
        <v>44015</v>
      </c>
      <c r="AF178" s="57">
        <v>25</v>
      </c>
      <c r="AG178" s="57">
        <v>10</v>
      </c>
      <c r="AH178" s="58">
        <f t="shared" si="238"/>
        <v>2.5</v>
      </c>
      <c r="AI178" s="153">
        <v>3.303232585887756</v>
      </c>
      <c r="AJ178" s="70">
        <f t="shared" si="239"/>
        <v>14.25</v>
      </c>
      <c r="AK178" s="70">
        <f t="shared" si="240"/>
        <v>25</v>
      </c>
      <c r="AL178" s="70">
        <f t="shared" si="241"/>
        <v>1.95</v>
      </c>
      <c r="AM178" s="70">
        <f t="shared" si="206"/>
        <v>6.7649562277135935</v>
      </c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70"/>
      <c r="BA178" s="70"/>
      <c r="BB178" s="70"/>
      <c r="BC178" s="70"/>
      <c r="BD178" s="44">
        <f t="shared" si="207"/>
        <v>14.25</v>
      </c>
      <c r="BE178" s="44">
        <f t="shared" si="208"/>
        <v>25</v>
      </c>
      <c r="BF178" s="44">
        <f t="shared" si="209"/>
        <v>1.95</v>
      </c>
    </row>
    <row r="179" spans="1:58" ht="15.75" customHeight="1" x14ac:dyDescent="0.25">
      <c r="A179" s="71">
        <v>896</v>
      </c>
      <c r="B179" s="41" t="s">
        <v>309</v>
      </c>
      <c r="C179" s="42" t="s">
        <v>395</v>
      </c>
      <c r="D179" s="42" t="s">
        <v>119</v>
      </c>
      <c r="E179" s="51"/>
      <c r="F179" s="40"/>
      <c r="G179" s="40"/>
      <c r="H179" s="42"/>
      <c r="I179" s="40"/>
      <c r="J179" s="40"/>
      <c r="K179" s="40"/>
      <c r="L179" s="42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60">
        <v>44022</v>
      </c>
      <c r="AA179" s="57">
        <v>35</v>
      </c>
      <c r="AB179" s="57">
        <v>60</v>
      </c>
      <c r="AC179" s="58">
        <f t="shared" si="237"/>
        <v>21</v>
      </c>
      <c r="AD179" s="153">
        <v>21.21</v>
      </c>
      <c r="AE179" s="59">
        <v>44023</v>
      </c>
      <c r="AF179" s="57">
        <v>10</v>
      </c>
      <c r="AG179" s="57">
        <v>50</v>
      </c>
      <c r="AH179" s="58">
        <f t="shared" si="238"/>
        <v>5</v>
      </c>
      <c r="AI179" s="153">
        <v>10.24</v>
      </c>
      <c r="AJ179" s="70">
        <f t="shared" si="239"/>
        <v>22.5</v>
      </c>
      <c r="AK179" s="70">
        <f t="shared" si="240"/>
        <v>55</v>
      </c>
      <c r="AL179" s="70">
        <f t="shared" si="241"/>
        <v>13</v>
      </c>
      <c r="AM179" s="70">
        <f t="shared" si="206"/>
        <v>15.725000000000001</v>
      </c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70"/>
      <c r="BA179" s="70"/>
      <c r="BB179" s="70"/>
      <c r="BC179" s="70"/>
      <c r="BD179" s="44">
        <f t="shared" si="207"/>
        <v>22.5</v>
      </c>
      <c r="BE179" s="44">
        <f t="shared" si="208"/>
        <v>55</v>
      </c>
      <c r="BF179" s="44">
        <f t="shared" si="209"/>
        <v>13</v>
      </c>
    </row>
    <row r="180" spans="1:58" ht="15.75" customHeight="1" x14ac:dyDescent="0.25">
      <c r="A180" s="71">
        <v>897</v>
      </c>
      <c r="B180" s="41" t="s">
        <v>310</v>
      </c>
      <c r="C180" s="42" t="s">
        <v>395</v>
      </c>
      <c r="D180" s="42" t="s">
        <v>119</v>
      </c>
      <c r="E180" s="51"/>
      <c r="F180" s="40"/>
      <c r="G180" s="40"/>
      <c r="H180" s="42"/>
      <c r="I180" s="40"/>
      <c r="J180" s="40"/>
      <c r="K180" s="40"/>
      <c r="L180" s="42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59">
        <v>44018</v>
      </c>
      <c r="AA180" s="57">
        <v>40</v>
      </c>
      <c r="AB180" s="57">
        <v>20</v>
      </c>
      <c r="AC180" s="58">
        <f t="shared" si="237"/>
        <v>8</v>
      </c>
      <c r="AD180" s="153">
        <v>12.3176030935846</v>
      </c>
      <c r="AE180" s="59">
        <v>44021</v>
      </c>
      <c r="AF180" s="57">
        <v>35</v>
      </c>
      <c r="AG180" s="57">
        <v>40</v>
      </c>
      <c r="AH180" s="58">
        <f t="shared" si="238"/>
        <v>14</v>
      </c>
      <c r="AI180" s="153">
        <v>2.5127249117065942</v>
      </c>
      <c r="AJ180" s="70">
        <f t="shared" si="239"/>
        <v>37.5</v>
      </c>
      <c r="AK180" s="70">
        <f t="shared" si="240"/>
        <v>30</v>
      </c>
      <c r="AL180" s="70">
        <f t="shared" si="241"/>
        <v>11</v>
      </c>
      <c r="AM180" s="70">
        <f t="shared" si="206"/>
        <v>7.4151640026455965</v>
      </c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70"/>
      <c r="BA180" s="70"/>
      <c r="BB180" s="70"/>
      <c r="BC180" s="70"/>
      <c r="BD180" s="44">
        <f t="shared" si="207"/>
        <v>37.5</v>
      </c>
      <c r="BE180" s="44">
        <f t="shared" si="208"/>
        <v>30</v>
      </c>
      <c r="BF180" s="44">
        <f t="shared" si="209"/>
        <v>11</v>
      </c>
    </row>
    <row r="181" spans="1:58" ht="15.75" customHeight="1" x14ac:dyDescent="0.25">
      <c r="A181" s="71">
        <v>898</v>
      </c>
      <c r="B181" s="41" t="s">
        <v>311</v>
      </c>
      <c r="C181" s="42" t="s">
        <v>395</v>
      </c>
      <c r="D181" s="42" t="s">
        <v>119</v>
      </c>
      <c r="E181" s="51"/>
      <c r="F181" s="40"/>
      <c r="G181" s="40"/>
      <c r="H181" s="42"/>
      <c r="I181" s="40"/>
      <c r="J181" s="40"/>
      <c r="K181" s="40"/>
      <c r="L181" s="42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56">
        <v>44018</v>
      </c>
      <c r="AA181" s="57">
        <v>15</v>
      </c>
      <c r="AB181" s="57">
        <v>15</v>
      </c>
      <c r="AC181" s="58">
        <f t="shared" si="237"/>
        <v>2.25</v>
      </c>
      <c r="AD181" s="153">
        <v>27.93</v>
      </c>
      <c r="AE181" s="59">
        <v>44016</v>
      </c>
      <c r="AF181" s="57">
        <v>5</v>
      </c>
      <c r="AG181" s="57">
        <v>35</v>
      </c>
      <c r="AH181" s="58">
        <f t="shared" si="238"/>
        <v>1.75</v>
      </c>
      <c r="AI181" s="153">
        <v>5.44</v>
      </c>
      <c r="AJ181" s="70">
        <f t="shared" si="239"/>
        <v>10</v>
      </c>
      <c r="AK181" s="70">
        <f t="shared" si="240"/>
        <v>25</v>
      </c>
      <c r="AL181" s="70">
        <f t="shared" si="241"/>
        <v>2</v>
      </c>
      <c r="AM181" s="70">
        <f t="shared" si="206"/>
        <v>16.684999999999999</v>
      </c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70"/>
      <c r="BA181" s="70"/>
      <c r="BB181" s="70"/>
      <c r="BC181" s="70"/>
      <c r="BD181" s="44">
        <f t="shared" si="207"/>
        <v>10</v>
      </c>
      <c r="BE181" s="44">
        <f t="shared" si="208"/>
        <v>25</v>
      </c>
      <c r="BF181" s="44">
        <f t="shared" si="209"/>
        <v>2</v>
      </c>
    </row>
    <row r="182" spans="1:58" ht="15.75" customHeight="1" x14ac:dyDescent="0.25">
      <c r="A182" s="71">
        <v>899</v>
      </c>
      <c r="B182" s="41" t="s">
        <v>312</v>
      </c>
      <c r="C182" s="42" t="s">
        <v>395</v>
      </c>
      <c r="D182" s="42" t="s">
        <v>119</v>
      </c>
      <c r="E182" s="51"/>
      <c r="F182" s="40"/>
      <c r="G182" s="40"/>
      <c r="H182" s="42"/>
      <c r="I182" s="40"/>
      <c r="J182" s="40"/>
      <c r="K182" s="40"/>
      <c r="L182" s="42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59">
        <v>44018</v>
      </c>
      <c r="AA182" s="57">
        <v>60</v>
      </c>
      <c r="AB182" s="57">
        <v>40</v>
      </c>
      <c r="AC182" s="58">
        <f t="shared" si="237"/>
        <v>24</v>
      </c>
      <c r="AD182" s="153">
        <v>39.909019975524508</v>
      </c>
      <c r="AE182" s="59">
        <v>44019</v>
      </c>
      <c r="AF182" s="57">
        <v>20</v>
      </c>
      <c r="AG182" s="57">
        <v>40</v>
      </c>
      <c r="AH182" s="58">
        <f t="shared" si="238"/>
        <v>8</v>
      </c>
      <c r="AI182" s="153">
        <v>7.0656820221434939</v>
      </c>
      <c r="AJ182" s="70">
        <f t="shared" si="239"/>
        <v>40</v>
      </c>
      <c r="AK182" s="70">
        <f t="shared" si="240"/>
        <v>40</v>
      </c>
      <c r="AL182" s="70">
        <f t="shared" si="241"/>
        <v>16</v>
      </c>
      <c r="AM182" s="70">
        <f t="shared" si="206"/>
        <v>23.487350998834</v>
      </c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70"/>
      <c r="BA182" s="70"/>
      <c r="BB182" s="70"/>
      <c r="BC182" s="70"/>
      <c r="BD182" s="44">
        <f t="shared" si="207"/>
        <v>40</v>
      </c>
      <c r="BE182" s="44">
        <f t="shared" si="208"/>
        <v>40</v>
      </c>
      <c r="BF182" s="44">
        <f t="shared" si="209"/>
        <v>16</v>
      </c>
    </row>
    <row r="183" spans="1:58" ht="15.75" customHeight="1" x14ac:dyDescent="0.25">
      <c r="A183" s="71">
        <v>900</v>
      </c>
      <c r="B183" s="41" t="s">
        <v>313</v>
      </c>
      <c r="C183" s="42" t="s">
        <v>395</v>
      </c>
      <c r="D183" s="42" t="s">
        <v>119</v>
      </c>
      <c r="E183" s="51"/>
      <c r="F183" s="40"/>
      <c r="G183" s="40"/>
      <c r="H183" s="42"/>
      <c r="I183" s="40"/>
      <c r="J183" s="40"/>
      <c r="K183" s="40"/>
      <c r="L183" s="42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60">
        <v>44016</v>
      </c>
      <c r="AA183" s="57">
        <v>10</v>
      </c>
      <c r="AB183" s="57">
        <v>7.5</v>
      </c>
      <c r="AC183" s="58">
        <f t="shared" si="237"/>
        <v>0.75</v>
      </c>
      <c r="AD183" s="153">
        <v>18.29</v>
      </c>
      <c r="AE183" s="59">
        <v>44017</v>
      </c>
      <c r="AF183" s="57">
        <v>50</v>
      </c>
      <c r="AG183" s="57">
        <v>20</v>
      </c>
      <c r="AH183" s="58">
        <f t="shared" si="238"/>
        <v>10</v>
      </c>
      <c r="AI183" s="153">
        <v>8.0951003287282397</v>
      </c>
      <c r="AJ183" s="70">
        <f t="shared" si="239"/>
        <v>30</v>
      </c>
      <c r="AK183" s="70">
        <f t="shared" si="240"/>
        <v>13.75</v>
      </c>
      <c r="AL183" s="70">
        <f t="shared" si="241"/>
        <v>5.375</v>
      </c>
      <c r="AM183" s="70">
        <f t="shared" si="206"/>
        <v>13.192550164364119</v>
      </c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70"/>
      <c r="BA183" s="70"/>
      <c r="BB183" s="70"/>
      <c r="BC183" s="70"/>
      <c r="BD183" s="44">
        <f t="shared" si="207"/>
        <v>30</v>
      </c>
      <c r="BE183" s="44">
        <f t="shared" si="208"/>
        <v>13.75</v>
      </c>
      <c r="BF183" s="44">
        <f t="shared" si="209"/>
        <v>5.375</v>
      </c>
    </row>
    <row r="184" spans="1:58" ht="15.75" customHeight="1" x14ac:dyDescent="0.25">
      <c r="A184" s="71">
        <v>901</v>
      </c>
      <c r="B184" s="41" t="s">
        <v>314</v>
      </c>
      <c r="C184" s="42" t="s">
        <v>395</v>
      </c>
      <c r="D184" s="42" t="s">
        <v>119</v>
      </c>
      <c r="E184" s="51"/>
      <c r="F184" s="40"/>
      <c r="G184" s="40"/>
      <c r="H184" s="42"/>
      <c r="I184" s="40"/>
      <c r="J184" s="40"/>
      <c r="K184" s="40"/>
      <c r="L184" s="42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60">
        <v>44016</v>
      </c>
      <c r="AA184" s="57">
        <v>5</v>
      </c>
      <c r="AB184" s="57">
        <v>2.5</v>
      </c>
      <c r="AC184" s="58">
        <f t="shared" si="237"/>
        <v>0.125</v>
      </c>
      <c r="AD184" s="153">
        <v>5.9880279850006302</v>
      </c>
      <c r="AE184" s="59">
        <v>44016</v>
      </c>
      <c r="AF184" s="57">
        <v>20</v>
      </c>
      <c r="AG184" s="57">
        <v>15</v>
      </c>
      <c r="AH184" s="58">
        <f t="shared" si="238"/>
        <v>3</v>
      </c>
      <c r="AI184" s="153">
        <v>5.9514044067769509</v>
      </c>
      <c r="AJ184" s="70">
        <f t="shared" si="239"/>
        <v>12.5</v>
      </c>
      <c r="AK184" s="70">
        <f t="shared" si="240"/>
        <v>8.75</v>
      </c>
      <c r="AL184" s="70">
        <f t="shared" si="241"/>
        <v>1.5625</v>
      </c>
      <c r="AM184" s="70">
        <f t="shared" si="206"/>
        <v>5.9697161958887905</v>
      </c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70"/>
      <c r="BA184" s="70"/>
      <c r="BB184" s="70"/>
      <c r="BC184" s="70"/>
      <c r="BD184" s="44">
        <f t="shared" si="207"/>
        <v>12.5</v>
      </c>
      <c r="BE184" s="44">
        <f t="shared" si="208"/>
        <v>8.75</v>
      </c>
      <c r="BF184" s="44">
        <f t="shared" si="209"/>
        <v>1.5625</v>
      </c>
    </row>
    <row r="185" spans="1:58" ht="15.75" customHeight="1" x14ac:dyDescent="0.25">
      <c r="A185" s="71">
        <v>907</v>
      </c>
      <c r="B185" s="41" t="s">
        <v>461</v>
      </c>
      <c r="C185" s="42" t="s">
        <v>395</v>
      </c>
      <c r="D185" s="42" t="s">
        <v>462</v>
      </c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60">
        <v>44025</v>
      </c>
      <c r="AA185" s="57">
        <v>70</v>
      </c>
      <c r="AB185" s="57">
        <v>40</v>
      </c>
      <c r="AC185" s="58">
        <f t="shared" si="237"/>
        <v>28</v>
      </c>
      <c r="AD185" s="153">
        <v>33.42</v>
      </c>
      <c r="AE185" s="60">
        <v>44026</v>
      </c>
      <c r="AF185" s="61">
        <v>40</v>
      </c>
      <c r="AG185" s="61">
        <v>40</v>
      </c>
      <c r="AH185" s="62">
        <f t="shared" si="238"/>
        <v>16</v>
      </c>
      <c r="AI185" s="153">
        <v>5.3422688129222138</v>
      </c>
      <c r="AJ185" s="70">
        <f t="shared" si="239"/>
        <v>55</v>
      </c>
      <c r="AK185" s="70">
        <f t="shared" si="240"/>
        <v>40</v>
      </c>
      <c r="AL185" s="70">
        <f t="shared" si="241"/>
        <v>22</v>
      </c>
      <c r="AM185" s="70">
        <f t="shared" si="206"/>
        <v>19.381134406461108</v>
      </c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70"/>
      <c r="BA185" s="70"/>
      <c r="BB185" s="70"/>
      <c r="BC185" s="70"/>
      <c r="BD185" s="44">
        <f t="shared" si="207"/>
        <v>55</v>
      </c>
      <c r="BE185" s="44">
        <f t="shared" si="208"/>
        <v>40</v>
      </c>
      <c r="BF185" s="44">
        <f t="shared" si="209"/>
        <v>22</v>
      </c>
    </row>
    <row r="186" spans="1:58" ht="15.75" customHeight="1" x14ac:dyDescent="0.25">
      <c r="A186" s="71">
        <v>908</v>
      </c>
      <c r="B186" s="41" t="s">
        <v>463</v>
      </c>
      <c r="C186" s="42" t="s">
        <v>395</v>
      </c>
      <c r="D186" s="42" t="s">
        <v>462</v>
      </c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59">
        <v>44015</v>
      </c>
      <c r="AA186" s="57">
        <v>20</v>
      </c>
      <c r="AB186" s="57">
        <v>7.5</v>
      </c>
      <c r="AC186" s="58">
        <f t="shared" si="237"/>
        <v>1.5</v>
      </c>
      <c r="AD186" s="153">
        <v>1.78</v>
      </c>
      <c r="AE186" s="60">
        <v>44014</v>
      </c>
      <c r="AF186" s="57">
        <v>15</v>
      </c>
      <c r="AG186" s="57">
        <v>10</v>
      </c>
      <c r="AH186" s="58">
        <f t="shared" si="238"/>
        <v>1.5</v>
      </c>
      <c r="AI186" s="153">
        <v>6.8283508807852806</v>
      </c>
      <c r="AJ186" s="70">
        <f t="shared" si="239"/>
        <v>17.5</v>
      </c>
      <c r="AK186" s="70">
        <f t="shared" si="240"/>
        <v>8.75</v>
      </c>
      <c r="AL186" s="70">
        <f t="shared" si="241"/>
        <v>1.5</v>
      </c>
      <c r="AM186" s="70">
        <f t="shared" si="206"/>
        <v>4.3041754403926404</v>
      </c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70"/>
      <c r="BA186" s="70"/>
      <c r="BB186" s="70"/>
      <c r="BC186" s="70"/>
      <c r="BD186" s="44">
        <f t="shared" si="207"/>
        <v>17.5</v>
      </c>
      <c r="BE186" s="44">
        <f t="shared" si="208"/>
        <v>8.75</v>
      </c>
      <c r="BF186" s="44">
        <f t="shared" si="209"/>
        <v>1.5</v>
      </c>
    </row>
    <row r="187" spans="1:58" ht="15.75" customHeight="1" x14ac:dyDescent="0.25">
      <c r="A187" s="71">
        <v>909</v>
      </c>
      <c r="B187" s="41" t="s">
        <v>464</v>
      </c>
      <c r="C187" s="42" t="s">
        <v>395</v>
      </c>
      <c r="D187" s="42" t="s">
        <v>462</v>
      </c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59">
        <v>44026</v>
      </c>
      <c r="AA187" s="57">
        <v>45</v>
      </c>
      <c r="AB187" s="57">
        <v>25</v>
      </c>
      <c r="AC187" s="58">
        <f t="shared" si="237"/>
        <v>11.25</v>
      </c>
      <c r="AD187" s="153">
        <v>17.977920111655465</v>
      </c>
      <c r="AE187" s="60">
        <v>44029</v>
      </c>
      <c r="AF187" s="57">
        <v>50</v>
      </c>
      <c r="AG187" s="57">
        <v>25</v>
      </c>
      <c r="AH187" s="58">
        <f t="shared" si="238"/>
        <v>12.5</v>
      </c>
      <c r="AI187" s="153">
        <v>19.691943523603836</v>
      </c>
      <c r="AJ187" s="70">
        <f t="shared" si="239"/>
        <v>47.5</v>
      </c>
      <c r="AK187" s="70">
        <f t="shared" si="240"/>
        <v>25</v>
      </c>
      <c r="AL187" s="70">
        <f t="shared" si="241"/>
        <v>11.875</v>
      </c>
      <c r="AM187" s="70">
        <f t="shared" si="206"/>
        <v>18.834931817629652</v>
      </c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70"/>
      <c r="BA187" s="70"/>
      <c r="BB187" s="70"/>
      <c r="BC187" s="70"/>
      <c r="BD187" s="44">
        <f t="shared" si="207"/>
        <v>47.5</v>
      </c>
      <c r="BE187" s="44">
        <f t="shared" si="208"/>
        <v>25</v>
      </c>
      <c r="BF187" s="44">
        <f t="shared" si="209"/>
        <v>11.875</v>
      </c>
    </row>
    <row r="188" spans="1:58" ht="15.75" customHeight="1" x14ac:dyDescent="0.25">
      <c r="A188" s="71">
        <v>915</v>
      </c>
      <c r="B188" s="41" t="s">
        <v>465</v>
      </c>
      <c r="C188" s="42" t="s">
        <v>395</v>
      </c>
      <c r="D188" s="42" t="s">
        <v>462</v>
      </c>
      <c r="E188" s="51"/>
      <c r="F188" s="40"/>
      <c r="G188" s="40"/>
      <c r="H188" s="42"/>
      <c r="I188" s="40"/>
      <c r="J188" s="40"/>
      <c r="K188" s="40"/>
      <c r="L188" s="42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56">
        <v>44024</v>
      </c>
      <c r="AA188" s="57">
        <v>70</v>
      </c>
      <c r="AB188" s="57">
        <v>45</v>
      </c>
      <c r="AC188" s="58">
        <f t="shared" si="237"/>
        <v>31.5</v>
      </c>
      <c r="AD188" s="153">
        <v>21.76</v>
      </c>
      <c r="AE188" s="60">
        <v>44027</v>
      </c>
      <c r="AF188" s="57">
        <v>50</v>
      </c>
      <c r="AG188" s="57">
        <v>30</v>
      </c>
      <c r="AH188" s="58">
        <f t="shared" si="238"/>
        <v>15</v>
      </c>
      <c r="AI188" s="153">
        <v>7.18</v>
      </c>
      <c r="AJ188" s="70">
        <f t="shared" si="239"/>
        <v>60</v>
      </c>
      <c r="AK188" s="70">
        <f t="shared" si="240"/>
        <v>37.5</v>
      </c>
      <c r="AL188" s="70">
        <f t="shared" si="241"/>
        <v>23.25</v>
      </c>
      <c r="AM188" s="70">
        <f t="shared" si="206"/>
        <v>14.47</v>
      </c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70"/>
      <c r="BA188" s="70"/>
      <c r="BB188" s="70"/>
      <c r="BC188" s="70"/>
      <c r="BD188" s="44">
        <f t="shared" si="207"/>
        <v>60</v>
      </c>
      <c r="BE188" s="44">
        <f t="shared" si="208"/>
        <v>37.5</v>
      </c>
      <c r="BF188" s="44">
        <f t="shared" si="209"/>
        <v>23.25</v>
      </c>
    </row>
    <row r="189" spans="1:58" ht="15.75" customHeight="1" x14ac:dyDescent="0.25">
      <c r="A189" s="71">
        <v>916</v>
      </c>
      <c r="B189" s="41" t="s">
        <v>466</v>
      </c>
      <c r="C189" s="42" t="s">
        <v>395</v>
      </c>
      <c r="D189" s="42" t="s">
        <v>462</v>
      </c>
      <c r="E189" s="51"/>
      <c r="F189" s="40"/>
      <c r="G189" s="40"/>
      <c r="H189" s="42"/>
      <c r="I189" s="40"/>
      <c r="J189" s="40"/>
      <c r="K189" s="40"/>
      <c r="L189" s="42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56">
        <v>44018</v>
      </c>
      <c r="AA189" s="57">
        <v>35</v>
      </c>
      <c r="AB189" s="57">
        <v>15</v>
      </c>
      <c r="AC189" s="58">
        <f t="shared" si="237"/>
        <v>5.25</v>
      </c>
      <c r="AD189" s="153">
        <v>24.95</v>
      </c>
      <c r="AE189" s="59">
        <v>44018</v>
      </c>
      <c r="AF189" s="57">
        <v>15</v>
      </c>
      <c r="AG189" s="57">
        <v>15</v>
      </c>
      <c r="AH189" s="58">
        <f t="shared" si="238"/>
        <v>2.25</v>
      </c>
      <c r="AI189" s="153">
        <v>4.6636694310447986</v>
      </c>
      <c r="AJ189" s="70">
        <f t="shared" si="239"/>
        <v>25</v>
      </c>
      <c r="AK189" s="70">
        <f t="shared" si="240"/>
        <v>15</v>
      </c>
      <c r="AL189" s="70">
        <f t="shared" si="241"/>
        <v>3.75</v>
      </c>
      <c r="AM189" s="70">
        <f t="shared" si="206"/>
        <v>14.806834715522399</v>
      </c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70"/>
      <c r="BA189" s="70"/>
      <c r="BB189" s="70"/>
      <c r="BC189" s="70"/>
      <c r="BD189" s="44">
        <f t="shared" si="207"/>
        <v>25</v>
      </c>
      <c r="BE189" s="44">
        <f t="shared" si="208"/>
        <v>15</v>
      </c>
      <c r="BF189" s="44">
        <f t="shared" si="209"/>
        <v>3.75</v>
      </c>
    </row>
    <row r="190" spans="1:58" s="164" customFormat="1" ht="15.75" customHeight="1" x14ac:dyDescent="0.25">
      <c r="A190" s="71" t="s">
        <v>534</v>
      </c>
      <c r="B190" s="41" t="s">
        <v>535</v>
      </c>
      <c r="C190" s="120" t="s">
        <v>414</v>
      </c>
      <c r="D190" s="120" t="s">
        <v>985</v>
      </c>
      <c r="E190" s="51"/>
      <c r="F190" s="40"/>
      <c r="G190" s="40"/>
      <c r="H190" s="42"/>
      <c r="I190" s="40"/>
      <c r="J190" s="40"/>
      <c r="K190" s="40"/>
      <c r="L190" s="42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56"/>
      <c r="AA190" s="57"/>
      <c r="AB190" s="57"/>
      <c r="AC190" s="58"/>
      <c r="AD190" s="153"/>
      <c r="AE190" s="59"/>
      <c r="AF190" s="57"/>
      <c r="AG190" s="57"/>
      <c r="AH190" s="58"/>
      <c r="AI190" s="153"/>
      <c r="AJ190" s="70"/>
      <c r="AK190" s="70"/>
      <c r="AL190" s="70"/>
      <c r="AM190" s="70"/>
      <c r="AN190" s="184">
        <v>44393</v>
      </c>
      <c r="AO190" s="57">
        <v>30</v>
      </c>
      <c r="AP190" s="57">
        <v>50</v>
      </c>
      <c r="AQ190" s="185">
        <f t="shared" ref="AQ190:AQ196" si="242">(AO190*AP190)/100</f>
        <v>15</v>
      </c>
      <c r="AR190" s="185">
        <v>6.8461538461538467</v>
      </c>
      <c r="AS190" s="186"/>
      <c r="AT190" s="184">
        <v>44398</v>
      </c>
      <c r="AU190" s="57">
        <v>20</v>
      </c>
      <c r="AV190" s="57">
        <v>70</v>
      </c>
      <c r="AW190" s="185">
        <f>(AU190*AV190)/100</f>
        <v>14</v>
      </c>
      <c r="AX190" s="185">
        <v>3.9419531249741491</v>
      </c>
      <c r="AY190" s="186"/>
      <c r="AZ190" s="70">
        <f t="shared" si="220"/>
        <v>25</v>
      </c>
      <c r="BA190" s="70">
        <f t="shared" si="221"/>
        <v>60</v>
      </c>
      <c r="BB190" s="70">
        <f t="shared" si="222"/>
        <v>14.5</v>
      </c>
      <c r="BC190" s="70">
        <f>AVERAGE(AR190,AX190)</f>
        <v>5.3940534855639974</v>
      </c>
      <c r="BD190" s="44">
        <f t="shared" si="207"/>
        <v>25</v>
      </c>
      <c r="BE190" s="44">
        <f t="shared" si="208"/>
        <v>60</v>
      </c>
      <c r="BF190" s="44">
        <f t="shared" si="209"/>
        <v>14.5</v>
      </c>
    </row>
    <row r="191" spans="1:58" s="164" customFormat="1" ht="15.75" customHeight="1" x14ac:dyDescent="0.25">
      <c r="A191" s="71" t="s">
        <v>536</v>
      </c>
      <c r="B191" s="41" t="s">
        <v>537</v>
      </c>
      <c r="C191" s="120" t="s">
        <v>414</v>
      </c>
      <c r="D191" s="120" t="s">
        <v>985</v>
      </c>
      <c r="E191" s="51"/>
      <c r="F191" s="40"/>
      <c r="G191" s="40"/>
      <c r="H191" s="42"/>
      <c r="I191" s="40"/>
      <c r="J191" s="40"/>
      <c r="K191" s="40"/>
      <c r="L191" s="42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56"/>
      <c r="AA191" s="57"/>
      <c r="AB191" s="57"/>
      <c r="AC191" s="58"/>
      <c r="AD191" s="153"/>
      <c r="AE191" s="59"/>
      <c r="AF191" s="57"/>
      <c r="AG191" s="57"/>
      <c r="AH191" s="58"/>
      <c r="AI191" s="153"/>
      <c r="AJ191" s="70"/>
      <c r="AK191" s="70"/>
      <c r="AL191" s="70"/>
      <c r="AM191" s="70"/>
      <c r="AN191" s="184">
        <v>44397</v>
      </c>
      <c r="AO191" s="57">
        <v>15</v>
      </c>
      <c r="AP191" s="57">
        <v>70</v>
      </c>
      <c r="AQ191" s="185">
        <f t="shared" si="242"/>
        <v>10.5</v>
      </c>
      <c r="AR191" s="185">
        <v>3.0762809539585922</v>
      </c>
      <c r="AS191" s="186"/>
      <c r="AT191" s="184">
        <v>44397</v>
      </c>
      <c r="AU191" s="57">
        <v>15</v>
      </c>
      <c r="AV191" s="57">
        <v>40</v>
      </c>
      <c r="AW191" s="185">
        <f>(AU191*AV191)/100</f>
        <v>6</v>
      </c>
      <c r="AX191" s="185">
        <v>1.8125257387548936</v>
      </c>
      <c r="AY191" s="186"/>
      <c r="AZ191" s="70">
        <f t="shared" si="220"/>
        <v>15</v>
      </c>
      <c r="BA191" s="70">
        <f t="shared" si="221"/>
        <v>55</v>
      </c>
      <c r="BB191" s="70">
        <f t="shared" si="222"/>
        <v>8.25</v>
      </c>
      <c r="BC191" s="70">
        <f t="shared" ref="BC191:BC254" si="243">AVERAGE(AR191,AX191)</f>
        <v>2.4444033463567427</v>
      </c>
      <c r="BD191" s="44">
        <f t="shared" si="207"/>
        <v>15</v>
      </c>
      <c r="BE191" s="44">
        <f t="shared" si="208"/>
        <v>55</v>
      </c>
      <c r="BF191" s="44">
        <f t="shared" si="209"/>
        <v>8.25</v>
      </c>
    </row>
    <row r="192" spans="1:58" s="164" customFormat="1" ht="15.75" customHeight="1" x14ac:dyDescent="0.25">
      <c r="A192" s="71" t="s">
        <v>538</v>
      </c>
      <c r="B192" s="41" t="s">
        <v>539</v>
      </c>
      <c r="C192" s="120" t="s">
        <v>414</v>
      </c>
      <c r="D192" s="120" t="s">
        <v>985</v>
      </c>
      <c r="E192" s="51"/>
      <c r="F192" s="40"/>
      <c r="G192" s="40"/>
      <c r="H192" s="42"/>
      <c r="I192" s="40"/>
      <c r="J192" s="40"/>
      <c r="K192" s="40"/>
      <c r="L192" s="42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56"/>
      <c r="AA192" s="57"/>
      <c r="AB192" s="57"/>
      <c r="AC192" s="58"/>
      <c r="AD192" s="153"/>
      <c r="AE192" s="59"/>
      <c r="AF192" s="57"/>
      <c r="AG192" s="57"/>
      <c r="AH192" s="58"/>
      <c r="AI192" s="153"/>
      <c r="AJ192" s="70"/>
      <c r="AK192" s="70"/>
      <c r="AL192" s="70"/>
      <c r="AM192" s="70"/>
      <c r="AN192" s="184">
        <v>44389</v>
      </c>
      <c r="AO192" s="57">
        <v>15</v>
      </c>
      <c r="AP192" s="57">
        <v>75</v>
      </c>
      <c r="AQ192" s="185">
        <f t="shared" si="242"/>
        <v>11.25</v>
      </c>
      <c r="AR192" s="185">
        <v>2.3926352347725621</v>
      </c>
      <c r="AS192" s="186"/>
      <c r="AT192" s="184">
        <v>44395</v>
      </c>
      <c r="AU192" s="57">
        <v>10</v>
      </c>
      <c r="AV192" s="57">
        <v>80</v>
      </c>
      <c r="AW192" s="185">
        <f>(AU192*AV192)/100</f>
        <v>8</v>
      </c>
      <c r="AX192" s="185">
        <v>5.6461257596424694</v>
      </c>
      <c r="AY192" s="186"/>
      <c r="AZ192" s="70">
        <f t="shared" si="220"/>
        <v>12.5</v>
      </c>
      <c r="BA192" s="70">
        <f t="shared" si="221"/>
        <v>77.5</v>
      </c>
      <c r="BB192" s="70">
        <f t="shared" si="222"/>
        <v>9.625</v>
      </c>
      <c r="BC192" s="70">
        <f t="shared" si="243"/>
        <v>4.019380497207516</v>
      </c>
      <c r="BD192" s="44">
        <f t="shared" si="207"/>
        <v>12.5</v>
      </c>
      <c r="BE192" s="44">
        <f t="shared" si="208"/>
        <v>77.5</v>
      </c>
      <c r="BF192" s="44">
        <f t="shared" si="209"/>
        <v>9.625</v>
      </c>
    </row>
    <row r="193" spans="1:58" s="164" customFormat="1" ht="15.75" customHeight="1" x14ac:dyDescent="0.25">
      <c r="A193" s="71" t="s">
        <v>540</v>
      </c>
      <c r="B193" s="41" t="s">
        <v>541</v>
      </c>
      <c r="C193" s="120" t="s">
        <v>414</v>
      </c>
      <c r="D193" s="120" t="s">
        <v>985</v>
      </c>
      <c r="E193" s="51"/>
      <c r="F193" s="40"/>
      <c r="G193" s="40"/>
      <c r="H193" s="42"/>
      <c r="I193" s="40"/>
      <c r="J193" s="40"/>
      <c r="K193" s="40"/>
      <c r="L193" s="42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56"/>
      <c r="AA193" s="57"/>
      <c r="AB193" s="57"/>
      <c r="AC193" s="58"/>
      <c r="AD193" s="153"/>
      <c r="AE193" s="59"/>
      <c r="AF193" s="57"/>
      <c r="AG193" s="57"/>
      <c r="AH193" s="58"/>
      <c r="AI193" s="153"/>
      <c r="AJ193" s="70"/>
      <c r="AK193" s="70"/>
      <c r="AL193" s="70"/>
      <c r="AM193" s="70"/>
      <c r="AN193" s="184">
        <v>44397</v>
      </c>
      <c r="AO193" s="57">
        <v>30</v>
      </c>
      <c r="AP193" s="57">
        <v>60</v>
      </c>
      <c r="AQ193" s="185">
        <f t="shared" si="242"/>
        <v>18</v>
      </c>
      <c r="AR193" s="185">
        <v>3.1</v>
      </c>
      <c r="AS193" s="186"/>
      <c r="AT193" s="184">
        <v>44397</v>
      </c>
      <c r="AU193" s="57">
        <v>25</v>
      </c>
      <c r="AV193" s="57">
        <v>80</v>
      </c>
      <c r="AW193" s="185">
        <f>(AU193*AV193)/100</f>
        <v>20</v>
      </c>
      <c r="AX193" s="185">
        <v>6.8318304963764973</v>
      </c>
      <c r="AY193" s="186"/>
      <c r="AZ193" s="70">
        <f t="shared" si="220"/>
        <v>27.5</v>
      </c>
      <c r="BA193" s="70">
        <f t="shared" si="221"/>
        <v>70</v>
      </c>
      <c r="BB193" s="70">
        <f t="shared" si="222"/>
        <v>19</v>
      </c>
      <c r="BC193" s="70">
        <f t="shared" si="243"/>
        <v>4.9659152481882485</v>
      </c>
      <c r="BD193" s="44">
        <f t="shared" si="207"/>
        <v>27.5</v>
      </c>
      <c r="BE193" s="44">
        <f t="shared" si="208"/>
        <v>70</v>
      </c>
      <c r="BF193" s="44">
        <f t="shared" si="209"/>
        <v>19</v>
      </c>
    </row>
    <row r="194" spans="1:58" s="164" customFormat="1" ht="15.75" customHeight="1" x14ac:dyDescent="0.25">
      <c r="A194" s="71" t="s">
        <v>542</v>
      </c>
      <c r="B194" s="41" t="s">
        <v>543</v>
      </c>
      <c r="C194" s="120" t="s">
        <v>414</v>
      </c>
      <c r="D194" s="120" t="s">
        <v>985</v>
      </c>
      <c r="E194" s="51"/>
      <c r="F194" s="40"/>
      <c r="G194" s="40"/>
      <c r="H194" s="42"/>
      <c r="I194" s="40"/>
      <c r="J194" s="40"/>
      <c r="K194" s="40"/>
      <c r="L194" s="42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56"/>
      <c r="AA194" s="57"/>
      <c r="AB194" s="57"/>
      <c r="AC194" s="58"/>
      <c r="AD194" s="153"/>
      <c r="AE194" s="59"/>
      <c r="AF194" s="57"/>
      <c r="AG194" s="57"/>
      <c r="AH194" s="58"/>
      <c r="AI194" s="153"/>
      <c r="AJ194" s="70"/>
      <c r="AK194" s="70"/>
      <c r="AL194" s="70"/>
      <c r="AM194" s="70"/>
      <c r="AN194" s="184">
        <v>44392</v>
      </c>
      <c r="AO194" s="57">
        <v>20</v>
      </c>
      <c r="AP194" s="57">
        <v>30</v>
      </c>
      <c r="AQ194" s="185">
        <f t="shared" si="242"/>
        <v>6</v>
      </c>
      <c r="AR194" s="185">
        <v>5.6</v>
      </c>
      <c r="AS194" s="186"/>
      <c r="AT194" s="184">
        <v>44395</v>
      </c>
      <c r="AU194" s="187" t="s">
        <v>1058</v>
      </c>
      <c r="AV194" s="187" t="s">
        <v>1058</v>
      </c>
      <c r="AW194" s="188" t="s">
        <v>1058</v>
      </c>
      <c r="AX194" s="188">
        <v>17.054919906196766</v>
      </c>
      <c r="AY194" s="186"/>
      <c r="AZ194" s="70">
        <f t="shared" si="220"/>
        <v>20</v>
      </c>
      <c r="BA194" s="70">
        <f t="shared" si="221"/>
        <v>30</v>
      </c>
      <c r="BB194" s="70">
        <f t="shared" si="222"/>
        <v>6</v>
      </c>
      <c r="BC194" s="70">
        <f t="shared" si="243"/>
        <v>11.327459953098383</v>
      </c>
      <c r="BD194" s="44">
        <f t="shared" si="207"/>
        <v>20</v>
      </c>
      <c r="BE194" s="44">
        <f t="shared" si="208"/>
        <v>30</v>
      </c>
      <c r="BF194" s="44">
        <f t="shared" si="209"/>
        <v>6</v>
      </c>
    </row>
    <row r="195" spans="1:58" s="164" customFormat="1" ht="15.75" customHeight="1" x14ac:dyDescent="0.25">
      <c r="A195" s="71" t="s">
        <v>544</v>
      </c>
      <c r="B195" s="41" t="s">
        <v>545</v>
      </c>
      <c r="C195" s="120" t="s">
        <v>414</v>
      </c>
      <c r="D195" s="120" t="s">
        <v>985</v>
      </c>
      <c r="E195" s="51"/>
      <c r="F195" s="40"/>
      <c r="G195" s="40"/>
      <c r="H195" s="42"/>
      <c r="I195" s="40"/>
      <c r="J195" s="40"/>
      <c r="K195" s="40"/>
      <c r="L195" s="42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56"/>
      <c r="AA195" s="57"/>
      <c r="AB195" s="57"/>
      <c r="AC195" s="58"/>
      <c r="AD195" s="153"/>
      <c r="AE195" s="59"/>
      <c r="AF195" s="57"/>
      <c r="AG195" s="57"/>
      <c r="AH195" s="58"/>
      <c r="AI195" s="153"/>
      <c r="AJ195" s="70"/>
      <c r="AK195" s="70"/>
      <c r="AL195" s="70"/>
      <c r="AM195" s="70"/>
      <c r="AN195" s="184">
        <v>44393</v>
      </c>
      <c r="AO195" s="57">
        <v>4</v>
      </c>
      <c r="AP195" s="57">
        <v>20</v>
      </c>
      <c r="AQ195" s="185">
        <f t="shared" si="242"/>
        <v>0.8</v>
      </c>
      <c r="AR195" s="185">
        <v>1.4968172117251299</v>
      </c>
      <c r="AS195" s="186" t="s">
        <v>1057</v>
      </c>
      <c r="AT195" s="184">
        <v>44391</v>
      </c>
      <c r="AU195" s="57">
        <v>10</v>
      </c>
      <c r="AV195" s="57">
        <v>25</v>
      </c>
      <c r="AW195" s="185">
        <f>(AU195*AV195)/100</f>
        <v>2.5</v>
      </c>
      <c r="AX195" s="185">
        <v>3.0834523080679115</v>
      </c>
      <c r="AY195" s="186"/>
      <c r="AZ195" s="70">
        <f t="shared" si="220"/>
        <v>7</v>
      </c>
      <c r="BA195" s="70">
        <f t="shared" si="221"/>
        <v>22.5</v>
      </c>
      <c r="BB195" s="70">
        <f t="shared" si="222"/>
        <v>1.65</v>
      </c>
      <c r="BC195" s="70">
        <f t="shared" si="243"/>
        <v>2.2901347598965209</v>
      </c>
      <c r="BD195" s="44">
        <f t="shared" si="207"/>
        <v>7</v>
      </c>
      <c r="BE195" s="44">
        <f t="shared" si="208"/>
        <v>22.5</v>
      </c>
      <c r="BF195" s="44">
        <f t="shared" si="209"/>
        <v>1.65</v>
      </c>
    </row>
    <row r="196" spans="1:58" s="164" customFormat="1" ht="15.75" customHeight="1" x14ac:dyDescent="0.25">
      <c r="A196" s="71" t="s">
        <v>546</v>
      </c>
      <c r="B196" s="41" t="s">
        <v>547</v>
      </c>
      <c r="C196" s="120" t="s">
        <v>414</v>
      </c>
      <c r="D196" s="120" t="s">
        <v>985</v>
      </c>
      <c r="E196" s="51"/>
      <c r="F196" s="40"/>
      <c r="G196" s="40"/>
      <c r="H196" s="42"/>
      <c r="I196" s="40"/>
      <c r="J196" s="40"/>
      <c r="K196" s="40"/>
      <c r="L196" s="42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56"/>
      <c r="AA196" s="57"/>
      <c r="AB196" s="57"/>
      <c r="AC196" s="58"/>
      <c r="AD196" s="153"/>
      <c r="AE196" s="59"/>
      <c r="AF196" s="57"/>
      <c r="AG196" s="57"/>
      <c r="AH196" s="58"/>
      <c r="AI196" s="153"/>
      <c r="AJ196" s="70"/>
      <c r="AK196" s="70"/>
      <c r="AL196" s="70"/>
      <c r="AM196" s="70"/>
      <c r="AN196" s="184">
        <v>44388</v>
      </c>
      <c r="AO196" s="57">
        <v>7.5</v>
      </c>
      <c r="AP196" s="57">
        <v>90</v>
      </c>
      <c r="AQ196" s="185">
        <f t="shared" si="242"/>
        <v>6.75</v>
      </c>
      <c r="AR196" s="185">
        <v>1.926259947730766</v>
      </c>
      <c r="AS196" s="186"/>
      <c r="AT196" s="184">
        <v>44392</v>
      </c>
      <c r="AU196" s="57">
        <v>20</v>
      </c>
      <c r="AV196" s="57">
        <v>15</v>
      </c>
      <c r="AW196" s="185">
        <f>(AU196*AV196)/100</f>
        <v>3</v>
      </c>
      <c r="AX196" s="185">
        <v>4.1398110617077712</v>
      </c>
      <c r="AY196" s="186" t="s">
        <v>1057</v>
      </c>
      <c r="AZ196" s="70">
        <f t="shared" si="220"/>
        <v>13.75</v>
      </c>
      <c r="BA196" s="70">
        <f t="shared" si="221"/>
        <v>52.5</v>
      </c>
      <c r="BB196" s="70">
        <f t="shared" si="222"/>
        <v>4.875</v>
      </c>
      <c r="BC196" s="70">
        <f t="shared" si="243"/>
        <v>3.0330355047192685</v>
      </c>
      <c r="BD196" s="44">
        <f t="shared" si="207"/>
        <v>13.75</v>
      </c>
      <c r="BE196" s="44">
        <f t="shared" si="208"/>
        <v>52.5</v>
      </c>
      <c r="BF196" s="44">
        <f t="shared" si="209"/>
        <v>4.875</v>
      </c>
    </row>
    <row r="197" spans="1:58" s="164" customFormat="1" ht="15.75" customHeight="1" x14ac:dyDescent="0.25">
      <c r="A197" s="71" t="s">
        <v>548</v>
      </c>
      <c r="B197" s="41" t="s">
        <v>549</v>
      </c>
      <c r="C197" s="120" t="s">
        <v>414</v>
      </c>
      <c r="D197" s="120" t="s">
        <v>985</v>
      </c>
      <c r="E197" s="51"/>
      <c r="F197" s="40"/>
      <c r="G197" s="40"/>
      <c r="H197" s="42"/>
      <c r="I197" s="40"/>
      <c r="J197" s="40"/>
      <c r="K197" s="40"/>
      <c r="L197" s="42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56"/>
      <c r="AA197" s="57"/>
      <c r="AB197" s="57"/>
      <c r="AC197" s="58"/>
      <c r="AD197" s="153"/>
      <c r="AE197" s="59"/>
      <c r="AF197" s="57"/>
      <c r="AG197" s="57"/>
      <c r="AH197" s="58"/>
      <c r="AI197" s="153"/>
      <c r="AJ197" s="70"/>
      <c r="AK197" s="70"/>
      <c r="AL197" s="70"/>
      <c r="AM197" s="70"/>
      <c r="AN197" s="184">
        <v>44389</v>
      </c>
      <c r="AO197" s="187" t="s">
        <v>1058</v>
      </c>
      <c r="AP197" s="187" t="s">
        <v>1058</v>
      </c>
      <c r="AQ197" s="188" t="s">
        <v>1058</v>
      </c>
      <c r="AR197" s="188">
        <v>1</v>
      </c>
      <c r="AS197" s="186" t="s">
        <v>1059</v>
      </c>
      <c r="AT197" s="184">
        <v>44392</v>
      </c>
      <c r="AU197" s="57">
        <v>10</v>
      </c>
      <c r="AV197" s="57">
        <v>50</v>
      </c>
      <c r="AW197" s="185">
        <f>(AU197*AV197)/100</f>
        <v>5</v>
      </c>
      <c r="AX197" s="185">
        <v>1.4399133371042907</v>
      </c>
      <c r="AY197" s="186"/>
      <c r="AZ197" s="70">
        <f t="shared" si="220"/>
        <v>10</v>
      </c>
      <c r="BA197" s="70">
        <f t="shared" si="221"/>
        <v>50</v>
      </c>
      <c r="BB197" s="70">
        <f t="shared" si="222"/>
        <v>5</v>
      </c>
      <c r="BC197" s="70">
        <f t="shared" si="243"/>
        <v>1.2199566685521455</v>
      </c>
      <c r="BD197" s="44">
        <f t="shared" ref="BD197:BD260" si="244">AVERAGE(E197,I197,Q197,T197,AA197,AF197,AO197,AU197)</f>
        <v>10</v>
      </c>
      <c r="BE197" s="44">
        <f t="shared" ref="BE197:BE260" si="245">AVERAGE(F197,J197,R197,U197,AB197,AG197,AP197,AV197)</f>
        <v>50</v>
      </c>
      <c r="BF197" s="44">
        <f t="shared" ref="BF197:BF260" si="246">AVERAGE(G197,K197,S197,V197,AC197,AH197,AQ197,AW197)</f>
        <v>5</v>
      </c>
    </row>
    <row r="198" spans="1:58" s="164" customFormat="1" ht="15.75" customHeight="1" x14ac:dyDescent="0.25">
      <c r="A198" s="71" t="s">
        <v>550</v>
      </c>
      <c r="B198" s="41" t="s">
        <v>551</v>
      </c>
      <c r="C198" s="120" t="s">
        <v>426</v>
      </c>
      <c r="D198" s="120" t="s">
        <v>986</v>
      </c>
      <c r="E198" s="51"/>
      <c r="F198" s="40"/>
      <c r="G198" s="40"/>
      <c r="H198" s="42"/>
      <c r="I198" s="40"/>
      <c r="J198" s="40"/>
      <c r="K198" s="40"/>
      <c r="L198" s="42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56"/>
      <c r="AA198" s="57"/>
      <c r="AB198" s="57"/>
      <c r="AC198" s="58"/>
      <c r="AD198" s="153"/>
      <c r="AE198" s="59"/>
      <c r="AF198" s="57"/>
      <c r="AG198" s="57"/>
      <c r="AH198" s="58"/>
      <c r="AI198" s="153"/>
      <c r="AJ198" s="70"/>
      <c r="AK198" s="70"/>
      <c r="AL198" s="70"/>
      <c r="AM198" s="70"/>
      <c r="AN198" s="184">
        <v>44393</v>
      </c>
      <c r="AO198" s="57">
        <v>5</v>
      </c>
      <c r="AP198" s="57">
        <v>80</v>
      </c>
      <c r="AQ198" s="185">
        <f t="shared" ref="AQ198:AQ212" si="247">(AO198*AP198)/100</f>
        <v>4</v>
      </c>
      <c r="AR198" s="185">
        <v>0.54270397097003142</v>
      </c>
      <c r="AS198" s="186"/>
      <c r="AT198" s="184">
        <v>44396</v>
      </c>
      <c r="AU198" s="187" t="s">
        <v>1058</v>
      </c>
      <c r="AV198" s="187" t="s">
        <v>1058</v>
      </c>
      <c r="AW198" s="188" t="s">
        <v>1058</v>
      </c>
      <c r="AX198" s="188">
        <v>5.7504846000763186</v>
      </c>
      <c r="AY198" s="186" t="s">
        <v>1059</v>
      </c>
      <c r="AZ198" s="70">
        <f t="shared" si="220"/>
        <v>5</v>
      </c>
      <c r="BA198" s="70">
        <f t="shared" si="221"/>
        <v>80</v>
      </c>
      <c r="BB198" s="70">
        <f t="shared" si="222"/>
        <v>4</v>
      </c>
      <c r="BC198" s="70">
        <f t="shared" si="243"/>
        <v>3.1465942855231752</v>
      </c>
      <c r="BD198" s="44">
        <f t="shared" si="244"/>
        <v>5</v>
      </c>
      <c r="BE198" s="44">
        <f t="shared" si="245"/>
        <v>80</v>
      </c>
      <c r="BF198" s="44">
        <f t="shared" si="246"/>
        <v>4</v>
      </c>
    </row>
    <row r="199" spans="1:58" s="164" customFormat="1" ht="15.75" customHeight="1" x14ac:dyDescent="0.25">
      <c r="A199" s="71" t="s">
        <v>552</v>
      </c>
      <c r="B199" s="41" t="s">
        <v>553</v>
      </c>
      <c r="C199" s="120" t="s">
        <v>426</v>
      </c>
      <c r="D199" s="120" t="s">
        <v>986</v>
      </c>
      <c r="E199" s="51"/>
      <c r="F199" s="40"/>
      <c r="G199" s="40"/>
      <c r="H199" s="42"/>
      <c r="I199" s="40"/>
      <c r="J199" s="40"/>
      <c r="K199" s="40"/>
      <c r="L199" s="42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56"/>
      <c r="AA199" s="57"/>
      <c r="AB199" s="57"/>
      <c r="AC199" s="58"/>
      <c r="AD199" s="153"/>
      <c r="AE199" s="59"/>
      <c r="AF199" s="57"/>
      <c r="AG199" s="57"/>
      <c r="AH199" s="58"/>
      <c r="AI199" s="153"/>
      <c r="AJ199" s="70"/>
      <c r="AK199" s="70"/>
      <c r="AL199" s="70"/>
      <c r="AM199" s="70"/>
      <c r="AN199" s="184">
        <v>44390</v>
      </c>
      <c r="AO199" s="57">
        <v>10</v>
      </c>
      <c r="AP199" s="57">
        <v>60</v>
      </c>
      <c r="AQ199" s="185">
        <f t="shared" si="247"/>
        <v>6</v>
      </c>
      <c r="AR199" s="185">
        <v>1.1353738851852371</v>
      </c>
      <c r="AS199" s="186"/>
      <c r="AT199" s="184">
        <v>44390</v>
      </c>
      <c r="AU199" s="57">
        <v>10</v>
      </c>
      <c r="AV199" s="57">
        <v>60</v>
      </c>
      <c r="AW199" s="185">
        <f t="shared" ref="AW199:AW204" si="248">(AU199*AV199)/100</f>
        <v>6</v>
      </c>
      <c r="AX199" s="185">
        <v>3.0009109411020196</v>
      </c>
      <c r="AY199" s="186"/>
      <c r="AZ199" s="70">
        <f t="shared" si="220"/>
        <v>10</v>
      </c>
      <c r="BA199" s="70">
        <f t="shared" si="221"/>
        <v>60</v>
      </c>
      <c r="BB199" s="70">
        <f t="shared" si="222"/>
        <v>6</v>
      </c>
      <c r="BC199" s="70">
        <f t="shared" si="243"/>
        <v>2.0681424131436286</v>
      </c>
      <c r="BD199" s="44">
        <f t="shared" si="244"/>
        <v>10</v>
      </c>
      <c r="BE199" s="44">
        <f t="shared" si="245"/>
        <v>60</v>
      </c>
      <c r="BF199" s="44">
        <f t="shared" si="246"/>
        <v>6</v>
      </c>
    </row>
    <row r="200" spans="1:58" s="164" customFormat="1" ht="15.75" customHeight="1" x14ac:dyDescent="0.25">
      <c r="A200" s="71" t="s">
        <v>554</v>
      </c>
      <c r="B200" s="41" t="s">
        <v>555</v>
      </c>
      <c r="C200" s="120" t="s">
        <v>426</v>
      </c>
      <c r="D200" s="120" t="s">
        <v>987</v>
      </c>
      <c r="E200" s="51"/>
      <c r="F200" s="40"/>
      <c r="G200" s="40"/>
      <c r="H200" s="42"/>
      <c r="I200" s="40"/>
      <c r="J200" s="40"/>
      <c r="K200" s="40"/>
      <c r="L200" s="42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56"/>
      <c r="AA200" s="57"/>
      <c r="AB200" s="57"/>
      <c r="AC200" s="58"/>
      <c r="AD200" s="153"/>
      <c r="AE200" s="59"/>
      <c r="AF200" s="57"/>
      <c r="AG200" s="57"/>
      <c r="AH200" s="58"/>
      <c r="AI200" s="153"/>
      <c r="AJ200" s="70"/>
      <c r="AK200" s="70"/>
      <c r="AL200" s="70"/>
      <c r="AM200" s="70"/>
      <c r="AN200" s="184">
        <v>44389</v>
      </c>
      <c r="AO200" s="57">
        <v>15</v>
      </c>
      <c r="AP200" s="57">
        <v>75</v>
      </c>
      <c r="AQ200" s="185">
        <f t="shared" si="247"/>
        <v>11.25</v>
      </c>
      <c r="AR200" s="185">
        <v>3.9594128007220863</v>
      </c>
      <c r="AS200" s="186"/>
      <c r="AT200" s="184">
        <v>44390</v>
      </c>
      <c r="AU200" s="57">
        <v>35</v>
      </c>
      <c r="AV200" s="57">
        <v>60</v>
      </c>
      <c r="AW200" s="185">
        <f t="shared" si="248"/>
        <v>21</v>
      </c>
      <c r="AX200" s="185">
        <v>2.8501716058250843</v>
      </c>
      <c r="AY200" s="186"/>
      <c r="AZ200" s="70">
        <f t="shared" si="220"/>
        <v>25</v>
      </c>
      <c r="BA200" s="70">
        <f t="shared" si="221"/>
        <v>67.5</v>
      </c>
      <c r="BB200" s="70">
        <f t="shared" si="222"/>
        <v>16.125</v>
      </c>
      <c r="BC200" s="70">
        <f t="shared" si="243"/>
        <v>3.4047922032735851</v>
      </c>
      <c r="BD200" s="44">
        <f t="shared" si="244"/>
        <v>25</v>
      </c>
      <c r="BE200" s="44">
        <f t="shared" si="245"/>
        <v>67.5</v>
      </c>
      <c r="BF200" s="44">
        <f t="shared" si="246"/>
        <v>16.125</v>
      </c>
    </row>
    <row r="201" spans="1:58" s="164" customFormat="1" ht="15.75" customHeight="1" x14ac:dyDescent="0.25">
      <c r="A201" s="71" t="s">
        <v>556</v>
      </c>
      <c r="B201" s="41" t="s">
        <v>557</v>
      </c>
      <c r="C201" s="120" t="s">
        <v>426</v>
      </c>
      <c r="D201" s="120" t="s">
        <v>987</v>
      </c>
      <c r="E201" s="51"/>
      <c r="F201" s="40"/>
      <c r="G201" s="40"/>
      <c r="H201" s="42"/>
      <c r="I201" s="40"/>
      <c r="J201" s="40"/>
      <c r="K201" s="40"/>
      <c r="L201" s="42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56"/>
      <c r="AA201" s="57"/>
      <c r="AB201" s="57"/>
      <c r="AC201" s="58"/>
      <c r="AD201" s="153"/>
      <c r="AE201" s="59"/>
      <c r="AF201" s="57"/>
      <c r="AG201" s="57"/>
      <c r="AH201" s="58"/>
      <c r="AI201" s="153"/>
      <c r="AJ201" s="70"/>
      <c r="AK201" s="70"/>
      <c r="AL201" s="70"/>
      <c r="AM201" s="70"/>
      <c r="AN201" s="184">
        <v>44387</v>
      </c>
      <c r="AO201" s="57">
        <v>35</v>
      </c>
      <c r="AP201" s="57">
        <v>60</v>
      </c>
      <c r="AQ201" s="185">
        <f t="shared" si="247"/>
        <v>21</v>
      </c>
      <c r="AR201" s="185">
        <v>1.9518636012795525</v>
      </c>
      <c r="AS201" s="186"/>
      <c r="AT201" s="184">
        <v>44391</v>
      </c>
      <c r="AU201" s="57">
        <v>40</v>
      </c>
      <c r="AV201" s="57">
        <v>30</v>
      </c>
      <c r="AW201" s="185">
        <f t="shared" si="248"/>
        <v>12</v>
      </c>
      <c r="AX201" s="185">
        <v>1.7632588293177365</v>
      </c>
      <c r="AY201" s="186"/>
      <c r="AZ201" s="70">
        <f t="shared" si="220"/>
        <v>37.5</v>
      </c>
      <c r="BA201" s="70">
        <f t="shared" si="221"/>
        <v>45</v>
      </c>
      <c r="BB201" s="70">
        <f t="shared" si="222"/>
        <v>16.5</v>
      </c>
      <c r="BC201" s="70">
        <f t="shared" si="243"/>
        <v>1.8575612152986445</v>
      </c>
      <c r="BD201" s="44">
        <f t="shared" si="244"/>
        <v>37.5</v>
      </c>
      <c r="BE201" s="44">
        <f t="shared" si="245"/>
        <v>45</v>
      </c>
      <c r="BF201" s="44">
        <f t="shared" si="246"/>
        <v>16.5</v>
      </c>
    </row>
    <row r="202" spans="1:58" s="164" customFormat="1" ht="15.75" customHeight="1" x14ac:dyDescent="0.25">
      <c r="A202" s="71" t="s">
        <v>558</v>
      </c>
      <c r="B202" s="41" t="s">
        <v>559</v>
      </c>
      <c r="C202" s="120" t="s">
        <v>426</v>
      </c>
      <c r="D202" s="120" t="s">
        <v>987</v>
      </c>
      <c r="E202" s="51"/>
      <c r="F202" s="40"/>
      <c r="G202" s="40"/>
      <c r="H202" s="42"/>
      <c r="I202" s="40"/>
      <c r="J202" s="40"/>
      <c r="K202" s="40"/>
      <c r="L202" s="42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56"/>
      <c r="AA202" s="57"/>
      <c r="AB202" s="57"/>
      <c r="AC202" s="58"/>
      <c r="AD202" s="153"/>
      <c r="AE202" s="59"/>
      <c r="AF202" s="57"/>
      <c r="AG202" s="57"/>
      <c r="AH202" s="58"/>
      <c r="AI202" s="153"/>
      <c r="AJ202" s="70"/>
      <c r="AK202" s="70"/>
      <c r="AL202" s="70"/>
      <c r="AM202" s="70"/>
      <c r="AN202" s="184">
        <v>44390</v>
      </c>
      <c r="AO202" s="57">
        <v>15</v>
      </c>
      <c r="AP202" s="57">
        <v>80</v>
      </c>
      <c r="AQ202" s="185">
        <f t="shared" si="247"/>
        <v>12</v>
      </c>
      <c r="AR202" s="185">
        <v>2.8261691939205362</v>
      </c>
      <c r="AS202" s="186"/>
      <c r="AT202" s="184">
        <v>44393</v>
      </c>
      <c r="AU202" s="57">
        <v>10</v>
      </c>
      <c r="AV202" s="57">
        <v>30</v>
      </c>
      <c r="AW202" s="185">
        <f t="shared" si="248"/>
        <v>3</v>
      </c>
      <c r="AX202" s="185">
        <v>3.0055673191959635</v>
      </c>
      <c r="AY202" s="186"/>
      <c r="AZ202" s="70">
        <f t="shared" si="220"/>
        <v>12.5</v>
      </c>
      <c r="BA202" s="70">
        <f t="shared" si="221"/>
        <v>55</v>
      </c>
      <c r="BB202" s="70">
        <f t="shared" si="222"/>
        <v>7.5</v>
      </c>
      <c r="BC202" s="70">
        <f t="shared" si="243"/>
        <v>2.9158682565582499</v>
      </c>
      <c r="BD202" s="44">
        <f t="shared" si="244"/>
        <v>12.5</v>
      </c>
      <c r="BE202" s="44">
        <f t="shared" si="245"/>
        <v>55</v>
      </c>
      <c r="BF202" s="44">
        <f t="shared" si="246"/>
        <v>7.5</v>
      </c>
    </row>
    <row r="203" spans="1:58" s="164" customFormat="1" ht="15.75" customHeight="1" x14ac:dyDescent="0.25">
      <c r="A203" s="71" t="s">
        <v>560</v>
      </c>
      <c r="B203" s="41" t="s">
        <v>561</v>
      </c>
      <c r="C203" s="120" t="s">
        <v>426</v>
      </c>
      <c r="D203" s="120" t="s">
        <v>987</v>
      </c>
      <c r="E203" s="51"/>
      <c r="F203" s="40"/>
      <c r="G203" s="40"/>
      <c r="H203" s="42"/>
      <c r="I203" s="40"/>
      <c r="J203" s="40"/>
      <c r="K203" s="40"/>
      <c r="L203" s="42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56"/>
      <c r="AA203" s="57"/>
      <c r="AB203" s="57"/>
      <c r="AC203" s="58"/>
      <c r="AD203" s="153"/>
      <c r="AE203" s="59"/>
      <c r="AF203" s="57"/>
      <c r="AG203" s="57"/>
      <c r="AH203" s="58"/>
      <c r="AI203" s="153"/>
      <c r="AJ203" s="70"/>
      <c r="AK203" s="70"/>
      <c r="AL203" s="70"/>
      <c r="AM203" s="70"/>
      <c r="AN203" s="184">
        <v>44383</v>
      </c>
      <c r="AO203" s="57">
        <v>15</v>
      </c>
      <c r="AP203" s="57">
        <v>75</v>
      </c>
      <c r="AQ203" s="185">
        <f t="shared" si="247"/>
        <v>11.25</v>
      </c>
      <c r="AR203" s="185">
        <v>0.91648057374774539</v>
      </c>
      <c r="AS203" s="186"/>
      <c r="AT203" s="184">
        <v>44389</v>
      </c>
      <c r="AU203" s="57">
        <v>20</v>
      </c>
      <c r="AV203" s="57">
        <v>40</v>
      </c>
      <c r="AW203" s="185">
        <f t="shared" si="248"/>
        <v>8</v>
      </c>
      <c r="AX203" s="185">
        <v>1.6</v>
      </c>
      <c r="AY203" s="186"/>
      <c r="AZ203" s="70">
        <f t="shared" si="220"/>
        <v>17.5</v>
      </c>
      <c r="BA203" s="70">
        <f t="shared" si="221"/>
        <v>57.5</v>
      </c>
      <c r="BB203" s="70">
        <f t="shared" si="222"/>
        <v>9.625</v>
      </c>
      <c r="BC203" s="70">
        <f t="shared" si="243"/>
        <v>1.2582402868738727</v>
      </c>
      <c r="BD203" s="44">
        <f t="shared" si="244"/>
        <v>17.5</v>
      </c>
      <c r="BE203" s="44">
        <f t="shared" si="245"/>
        <v>57.5</v>
      </c>
      <c r="BF203" s="44">
        <f t="shared" si="246"/>
        <v>9.625</v>
      </c>
    </row>
    <row r="204" spans="1:58" s="164" customFormat="1" ht="15.75" customHeight="1" x14ac:dyDescent="0.25">
      <c r="A204" s="71" t="s">
        <v>562</v>
      </c>
      <c r="B204" s="41" t="s">
        <v>563</v>
      </c>
      <c r="C204" s="120" t="s">
        <v>426</v>
      </c>
      <c r="D204" s="120" t="s">
        <v>988</v>
      </c>
      <c r="E204" s="51"/>
      <c r="F204" s="40"/>
      <c r="G204" s="40"/>
      <c r="H204" s="42"/>
      <c r="I204" s="40"/>
      <c r="J204" s="40"/>
      <c r="K204" s="40"/>
      <c r="L204" s="42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56"/>
      <c r="AA204" s="57"/>
      <c r="AB204" s="57"/>
      <c r="AC204" s="58"/>
      <c r="AD204" s="153"/>
      <c r="AE204" s="59"/>
      <c r="AF204" s="57"/>
      <c r="AG204" s="57"/>
      <c r="AH204" s="58"/>
      <c r="AI204" s="153"/>
      <c r="AJ204" s="70"/>
      <c r="AK204" s="70"/>
      <c r="AL204" s="70"/>
      <c r="AM204" s="70"/>
      <c r="AN204" s="184">
        <v>44390</v>
      </c>
      <c r="AO204" s="57">
        <v>15</v>
      </c>
      <c r="AP204" s="57">
        <v>50</v>
      </c>
      <c r="AQ204" s="185">
        <f t="shared" si="247"/>
        <v>7.5</v>
      </c>
      <c r="AR204" s="185">
        <v>1.5342278620385659</v>
      </c>
      <c r="AS204" s="186"/>
      <c r="AT204" s="184">
        <v>44392</v>
      </c>
      <c r="AU204" s="57">
        <v>25</v>
      </c>
      <c r="AV204" s="57">
        <v>20</v>
      </c>
      <c r="AW204" s="185">
        <f t="shared" si="248"/>
        <v>5</v>
      </c>
      <c r="AX204" s="185">
        <v>4.2147261100067812</v>
      </c>
      <c r="AY204" s="186" t="s">
        <v>1057</v>
      </c>
      <c r="AZ204" s="70">
        <f t="shared" si="220"/>
        <v>20</v>
      </c>
      <c r="BA204" s="70">
        <f t="shared" si="221"/>
        <v>35</v>
      </c>
      <c r="BB204" s="70">
        <f t="shared" si="222"/>
        <v>6.25</v>
      </c>
      <c r="BC204" s="70">
        <f t="shared" si="243"/>
        <v>2.8744769860226738</v>
      </c>
      <c r="BD204" s="44">
        <f t="shared" si="244"/>
        <v>20</v>
      </c>
      <c r="BE204" s="44">
        <f t="shared" si="245"/>
        <v>35</v>
      </c>
      <c r="BF204" s="44">
        <f t="shared" si="246"/>
        <v>6.25</v>
      </c>
    </row>
    <row r="205" spans="1:58" s="164" customFormat="1" ht="15.75" customHeight="1" x14ac:dyDescent="0.25">
      <c r="A205" s="71" t="s">
        <v>564</v>
      </c>
      <c r="B205" s="41" t="s">
        <v>565</v>
      </c>
      <c r="C205" s="120" t="s">
        <v>512</v>
      </c>
      <c r="D205" s="120" t="s">
        <v>989</v>
      </c>
      <c r="E205" s="51"/>
      <c r="F205" s="40"/>
      <c r="G205" s="40"/>
      <c r="H205" s="42"/>
      <c r="I205" s="40"/>
      <c r="J205" s="40"/>
      <c r="K205" s="40"/>
      <c r="L205" s="42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56"/>
      <c r="AA205" s="57"/>
      <c r="AB205" s="57"/>
      <c r="AC205" s="58"/>
      <c r="AD205" s="153"/>
      <c r="AE205" s="59"/>
      <c r="AF205" s="57"/>
      <c r="AG205" s="57"/>
      <c r="AH205" s="58"/>
      <c r="AI205" s="153"/>
      <c r="AJ205" s="70"/>
      <c r="AK205" s="70"/>
      <c r="AL205" s="70"/>
      <c r="AM205" s="70"/>
      <c r="AN205" s="184">
        <v>44382</v>
      </c>
      <c r="AO205" s="57">
        <v>10</v>
      </c>
      <c r="AP205" s="57">
        <v>20</v>
      </c>
      <c r="AQ205" s="185">
        <f t="shared" si="247"/>
        <v>2</v>
      </c>
      <c r="AR205" s="185">
        <v>18.144825812469936</v>
      </c>
      <c r="AS205" s="186"/>
      <c r="AT205" s="184">
        <v>44385</v>
      </c>
      <c r="AU205" s="187" t="s">
        <v>1058</v>
      </c>
      <c r="AV205" s="187" t="s">
        <v>1058</v>
      </c>
      <c r="AW205" s="188" t="s">
        <v>1058</v>
      </c>
      <c r="AX205" s="188">
        <v>22.663471420261761</v>
      </c>
      <c r="AY205" s="186" t="s">
        <v>1059</v>
      </c>
      <c r="AZ205" s="70">
        <f t="shared" si="220"/>
        <v>10</v>
      </c>
      <c r="BA205" s="70">
        <f t="shared" si="221"/>
        <v>20</v>
      </c>
      <c r="BB205" s="70">
        <f t="shared" si="222"/>
        <v>2</v>
      </c>
      <c r="BC205" s="70">
        <f t="shared" si="243"/>
        <v>20.404148616365848</v>
      </c>
      <c r="BD205" s="44">
        <f t="shared" si="244"/>
        <v>10</v>
      </c>
      <c r="BE205" s="44">
        <f t="shared" si="245"/>
        <v>20</v>
      </c>
      <c r="BF205" s="44">
        <f t="shared" si="246"/>
        <v>2</v>
      </c>
    </row>
    <row r="206" spans="1:58" s="164" customFormat="1" ht="15.75" customHeight="1" x14ac:dyDescent="0.25">
      <c r="A206" s="71" t="s">
        <v>566</v>
      </c>
      <c r="B206" s="41" t="s">
        <v>567</v>
      </c>
      <c r="C206" s="120" t="s">
        <v>512</v>
      </c>
      <c r="D206" s="120" t="s">
        <v>989</v>
      </c>
      <c r="E206" s="51"/>
      <c r="F206" s="40"/>
      <c r="G206" s="40"/>
      <c r="H206" s="42"/>
      <c r="I206" s="40"/>
      <c r="J206" s="40"/>
      <c r="K206" s="40"/>
      <c r="L206" s="42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56"/>
      <c r="AA206" s="57"/>
      <c r="AB206" s="57"/>
      <c r="AC206" s="58"/>
      <c r="AD206" s="153"/>
      <c r="AE206" s="59"/>
      <c r="AF206" s="57"/>
      <c r="AG206" s="57"/>
      <c r="AH206" s="58"/>
      <c r="AI206" s="153"/>
      <c r="AJ206" s="70"/>
      <c r="AK206" s="70"/>
      <c r="AL206" s="70"/>
      <c r="AM206" s="70"/>
      <c r="AN206" s="184">
        <v>44381</v>
      </c>
      <c r="AO206" s="57">
        <v>15</v>
      </c>
      <c r="AP206" s="57">
        <v>50</v>
      </c>
      <c r="AQ206" s="185">
        <f t="shared" si="247"/>
        <v>7.5</v>
      </c>
      <c r="AR206" s="185">
        <v>46.7</v>
      </c>
      <c r="AS206" s="186"/>
      <c r="AT206" s="184">
        <v>44389</v>
      </c>
      <c r="AU206" s="57">
        <v>20</v>
      </c>
      <c r="AV206" s="57">
        <v>80</v>
      </c>
      <c r="AW206" s="185">
        <f>(AU206*AV206)/100</f>
        <v>16</v>
      </c>
      <c r="AX206" s="185">
        <v>40.000000000000007</v>
      </c>
      <c r="AY206" s="186"/>
      <c r="AZ206" s="70">
        <f t="shared" si="220"/>
        <v>17.5</v>
      </c>
      <c r="BA206" s="70">
        <f t="shared" si="221"/>
        <v>65</v>
      </c>
      <c r="BB206" s="70">
        <f t="shared" si="222"/>
        <v>11.75</v>
      </c>
      <c r="BC206" s="70">
        <f t="shared" si="243"/>
        <v>43.350000000000009</v>
      </c>
      <c r="BD206" s="44">
        <f t="shared" si="244"/>
        <v>17.5</v>
      </c>
      <c r="BE206" s="44">
        <f t="shared" si="245"/>
        <v>65</v>
      </c>
      <c r="BF206" s="44">
        <f t="shared" si="246"/>
        <v>11.75</v>
      </c>
    </row>
    <row r="207" spans="1:58" s="164" customFormat="1" ht="15.75" customHeight="1" x14ac:dyDescent="0.25">
      <c r="A207" s="71" t="s">
        <v>568</v>
      </c>
      <c r="B207" s="41" t="s">
        <v>569</v>
      </c>
      <c r="C207" s="120" t="s">
        <v>512</v>
      </c>
      <c r="D207" s="120" t="s">
        <v>989</v>
      </c>
      <c r="E207" s="51"/>
      <c r="F207" s="40"/>
      <c r="G207" s="40"/>
      <c r="H207" s="42"/>
      <c r="I207" s="40"/>
      <c r="J207" s="40"/>
      <c r="K207" s="40"/>
      <c r="L207" s="42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56"/>
      <c r="AA207" s="57"/>
      <c r="AB207" s="57"/>
      <c r="AC207" s="58"/>
      <c r="AD207" s="153"/>
      <c r="AE207" s="59"/>
      <c r="AF207" s="57"/>
      <c r="AG207" s="57"/>
      <c r="AH207" s="58"/>
      <c r="AI207" s="153"/>
      <c r="AJ207" s="70"/>
      <c r="AK207" s="70"/>
      <c r="AL207" s="70"/>
      <c r="AM207" s="70"/>
      <c r="AN207" s="184">
        <v>44383</v>
      </c>
      <c r="AO207" s="57">
        <v>0</v>
      </c>
      <c r="AP207" s="57">
        <v>0</v>
      </c>
      <c r="AQ207" s="185">
        <f t="shared" si="247"/>
        <v>0</v>
      </c>
      <c r="AR207" s="185">
        <v>11.849932500437868</v>
      </c>
      <c r="AS207" s="186"/>
      <c r="AT207" s="184">
        <v>44384</v>
      </c>
      <c r="AU207" s="57">
        <v>30</v>
      </c>
      <c r="AV207" s="57">
        <v>40</v>
      </c>
      <c r="AW207" s="185">
        <f>(AU207*AV207)/100</f>
        <v>12</v>
      </c>
      <c r="AX207" s="185">
        <v>60.675325063108282</v>
      </c>
      <c r="AY207" s="186"/>
      <c r="AZ207" s="70">
        <f t="shared" ref="AZ207:AZ270" si="249">AVERAGE(AO207,AU207)</f>
        <v>15</v>
      </c>
      <c r="BA207" s="70">
        <f t="shared" ref="BA207:BA270" si="250">AVERAGE(AP207,AV207)</f>
        <v>20</v>
      </c>
      <c r="BB207" s="70">
        <f t="shared" ref="BB207:BB270" si="251">AVERAGE(AQ207,AW207)</f>
        <v>6</v>
      </c>
      <c r="BC207" s="70">
        <f t="shared" si="243"/>
        <v>36.262628781773074</v>
      </c>
      <c r="BD207" s="44">
        <f t="shared" si="244"/>
        <v>15</v>
      </c>
      <c r="BE207" s="44">
        <f t="shared" si="245"/>
        <v>20</v>
      </c>
      <c r="BF207" s="44">
        <f t="shared" si="246"/>
        <v>6</v>
      </c>
    </row>
    <row r="208" spans="1:58" s="164" customFormat="1" ht="15.75" customHeight="1" x14ac:dyDescent="0.25">
      <c r="A208" s="71" t="s">
        <v>570</v>
      </c>
      <c r="B208" s="41" t="s">
        <v>571</v>
      </c>
      <c r="C208" s="120" t="s">
        <v>512</v>
      </c>
      <c r="D208" s="120" t="s">
        <v>989</v>
      </c>
      <c r="E208" s="51"/>
      <c r="F208" s="40"/>
      <c r="G208" s="40"/>
      <c r="H208" s="42"/>
      <c r="I208" s="40"/>
      <c r="J208" s="40"/>
      <c r="K208" s="40"/>
      <c r="L208" s="42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56"/>
      <c r="AA208" s="57"/>
      <c r="AB208" s="57"/>
      <c r="AC208" s="58"/>
      <c r="AD208" s="153"/>
      <c r="AE208" s="59"/>
      <c r="AF208" s="57"/>
      <c r="AG208" s="57"/>
      <c r="AH208" s="58"/>
      <c r="AI208" s="153"/>
      <c r="AJ208" s="70"/>
      <c r="AK208" s="70"/>
      <c r="AL208" s="70"/>
      <c r="AM208" s="70"/>
      <c r="AN208" s="184">
        <v>44388</v>
      </c>
      <c r="AO208" s="57">
        <v>40</v>
      </c>
      <c r="AP208" s="57">
        <v>25</v>
      </c>
      <c r="AQ208" s="185">
        <f t="shared" si="247"/>
        <v>10</v>
      </c>
      <c r="AR208" s="185">
        <v>2.6615213082438038</v>
      </c>
      <c r="AS208" s="186"/>
      <c r="AT208" s="184">
        <v>44392</v>
      </c>
      <c r="AU208" s="57">
        <v>25</v>
      </c>
      <c r="AV208" s="57">
        <v>40</v>
      </c>
      <c r="AW208" s="185">
        <f>(AU208*AV208)/100</f>
        <v>10</v>
      </c>
      <c r="AX208" s="185">
        <v>4.7403707827575099</v>
      </c>
      <c r="AY208" s="186"/>
      <c r="AZ208" s="70">
        <f t="shared" si="249"/>
        <v>32.5</v>
      </c>
      <c r="BA208" s="70">
        <f t="shared" si="250"/>
        <v>32.5</v>
      </c>
      <c r="BB208" s="70">
        <f t="shared" si="251"/>
        <v>10</v>
      </c>
      <c r="BC208" s="70">
        <f t="shared" si="243"/>
        <v>3.7009460455006566</v>
      </c>
      <c r="BD208" s="44">
        <f t="shared" si="244"/>
        <v>32.5</v>
      </c>
      <c r="BE208" s="44">
        <f t="shared" si="245"/>
        <v>32.5</v>
      </c>
      <c r="BF208" s="44">
        <f t="shared" si="246"/>
        <v>10</v>
      </c>
    </row>
    <row r="209" spans="1:58" s="164" customFormat="1" ht="15.75" customHeight="1" x14ac:dyDescent="0.25">
      <c r="A209" s="71" t="s">
        <v>572</v>
      </c>
      <c r="B209" s="41" t="s">
        <v>573</v>
      </c>
      <c r="C209" s="120" t="s">
        <v>512</v>
      </c>
      <c r="D209" s="120" t="s">
        <v>990</v>
      </c>
      <c r="E209" s="51"/>
      <c r="F209" s="40"/>
      <c r="G209" s="40"/>
      <c r="H209" s="42"/>
      <c r="I209" s="40"/>
      <c r="J209" s="40"/>
      <c r="K209" s="40"/>
      <c r="L209" s="42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56"/>
      <c r="AA209" s="57"/>
      <c r="AB209" s="57"/>
      <c r="AC209" s="58"/>
      <c r="AD209" s="153"/>
      <c r="AE209" s="59"/>
      <c r="AF209" s="57"/>
      <c r="AG209" s="57"/>
      <c r="AH209" s="58"/>
      <c r="AI209" s="153"/>
      <c r="AJ209" s="70"/>
      <c r="AK209" s="70"/>
      <c r="AL209" s="70"/>
      <c r="AM209" s="70"/>
      <c r="AN209" s="184">
        <v>44382</v>
      </c>
      <c r="AO209" s="57">
        <v>10</v>
      </c>
      <c r="AP209" s="57">
        <v>20</v>
      </c>
      <c r="AQ209" s="185">
        <f t="shared" si="247"/>
        <v>2</v>
      </c>
      <c r="AR209" s="185">
        <v>9.5699695499619306</v>
      </c>
      <c r="AS209" s="186"/>
      <c r="AT209" s="184">
        <v>44384</v>
      </c>
      <c r="AU209" s="57">
        <v>25</v>
      </c>
      <c r="AV209" s="57">
        <v>60</v>
      </c>
      <c r="AW209" s="185">
        <f>(AU209*AV209)/100</f>
        <v>15</v>
      </c>
      <c r="AX209" s="185">
        <v>27.039074110833379</v>
      </c>
      <c r="AY209" s="186"/>
      <c r="AZ209" s="70">
        <f t="shared" si="249"/>
        <v>17.5</v>
      </c>
      <c r="BA209" s="70">
        <f t="shared" si="250"/>
        <v>40</v>
      </c>
      <c r="BB209" s="70">
        <f t="shared" si="251"/>
        <v>8.5</v>
      </c>
      <c r="BC209" s="70">
        <f t="shared" si="243"/>
        <v>18.304521830397654</v>
      </c>
      <c r="BD209" s="44">
        <f t="shared" si="244"/>
        <v>17.5</v>
      </c>
      <c r="BE209" s="44">
        <f t="shared" si="245"/>
        <v>40</v>
      </c>
      <c r="BF209" s="44">
        <f t="shared" si="246"/>
        <v>8.5</v>
      </c>
    </row>
    <row r="210" spans="1:58" s="164" customFormat="1" ht="15.75" customHeight="1" x14ac:dyDescent="0.25">
      <c r="A210" s="71" t="s">
        <v>574</v>
      </c>
      <c r="B210" s="41" t="s">
        <v>575</v>
      </c>
      <c r="C210" s="120" t="s">
        <v>512</v>
      </c>
      <c r="D210" s="120" t="s">
        <v>990</v>
      </c>
      <c r="E210" s="51"/>
      <c r="F210" s="40"/>
      <c r="G210" s="40"/>
      <c r="H210" s="42"/>
      <c r="I210" s="40"/>
      <c r="J210" s="40"/>
      <c r="K210" s="40"/>
      <c r="L210" s="42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56"/>
      <c r="AA210" s="57"/>
      <c r="AB210" s="57"/>
      <c r="AC210" s="58"/>
      <c r="AD210" s="153"/>
      <c r="AE210" s="59"/>
      <c r="AF210" s="57"/>
      <c r="AG210" s="57"/>
      <c r="AH210" s="58"/>
      <c r="AI210" s="153"/>
      <c r="AJ210" s="70"/>
      <c r="AK210" s="70"/>
      <c r="AL210" s="70"/>
      <c r="AM210" s="70"/>
      <c r="AN210" s="184">
        <v>44383</v>
      </c>
      <c r="AO210" s="57">
        <v>25</v>
      </c>
      <c r="AP210" s="57">
        <v>20</v>
      </c>
      <c r="AQ210" s="185">
        <f t="shared" si="247"/>
        <v>5</v>
      </c>
      <c r="AR210" s="185">
        <v>7.5730672823307392</v>
      </c>
      <c r="AS210" s="186"/>
      <c r="AT210" s="184">
        <v>44385</v>
      </c>
      <c r="AU210" s="57">
        <v>30</v>
      </c>
      <c r="AV210" s="57">
        <v>50</v>
      </c>
      <c r="AW210" s="185">
        <f>(AU210*AV210)/100</f>
        <v>15</v>
      </c>
      <c r="AX210" s="185">
        <v>4.8899999999999997</v>
      </c>
      <c r="AY210" s="186"/>
      <c r="AZ210" s="70">
        <f t="shared" si="249"/>
        <v>27.5</v>
      </c>
      <c r="BA210" s="70">
        <f t="shared" si="250"/>
        <v>35</v>
      </c>
      <c r="BB210" s="70">
        <f t="shared" si="251"/>
        <v>10</v>
      </c>
      <c r="BC210" s="70">
        <f t="shared" si="243"/>
        <v>6.2315336411653695</v>
      </c>
      <c r="BD210" s="44">
        <f t="shared" si="244"/>
        <v>27.5</v>
      </c>
      <c r="BE210" s="44">
        <f t="shared" si="245"/>
        <v>35</v>
      </c>
      <c r="BF210" s="44">
        <f t="shared" si="246"/>
        <v>10</v>
      </c>
    </row>
    <row r="211" spans="1:58" s="164" customFormat="1" ht="15.75" customHeight="1" x14ac:dyDescent="0.25">
      <c r="A211" s="71" t="s">
        <v>576</v>
      </c>
      <c r="B211" s="41" t="s">
        <v>577</v>
      </c>
      <c r="C211" s="120" t="s">
        <v>512</v>
      </c>
      <c r="D211" s="120" t="s">
        <v>990</v>
      </c>
      <c r="E211" s="51"/>
      <c r="F211" s="40"/>
      <c r="G211" s="40"/>
      <c r="H211" s="42"/>
      <c r="I211" s="40"/>
      <c r="J211" s="40"/>
      <c r="K211" s="40"/>
      <c r="L211" s="42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56"/>
      <c r="AA211" s="57"/>
      <c r="AB211" s="57"/>
      <c r="AC211" s="58"/>
      <c r="AD211" s="153"/>
      <c r="AE211" s="59"/>
      <c r="AF211" s="57"/>
      <c r="AG211" s="57"/>
      <c r="AH211" s="58"/>
      <c r="AI211" s="153"/>
      <c r="AJ211" s="70"/>
      <c r="AK211" s="70"/>
      <c r="AL211" s="70"/>
      <c r="AM211" s="70"/>
      <c r="AN211" s="184">
        <v>44381</v>
      </c>
      <c r="AO211" s="57">
        <v>5</v>
      </c>
      <c r="AP211" s="57">
        <v>60</v>
      </c>
      <c r="AQ211" s="185">
        <f t="shared" si="247"/>
        <v>3</v>
      </c>
      <c r="AR211" s="185">
        <v>7.7154576768037781</v>
      </c>
      <c r="AS211" s="186"/>
      <c r="AT211" s="184">
        <v>44385</v>
      </c>
      <c r="AU211" s="187" t="s">
        <v>1058</v>
      </c>
      <c r="AV211" s="187" t="s">
        <v>1058</v>
      </c>
      <c r="AW211" s="188" t="s">
        <v>1058</v>
      </c>
      <c r="AX211" s="188">
        <v>10.388273905584226</v>
      </c>
      <c r="AY211" s="186" t="s">
        <v>1059</v>
      </c>
      <c r="AZ211" s="70">
        <f t="shared" si="249"/>
        <v>5</v>
      </c>
      <c r="BA211" s="70">
        <f t="shared" si="250"/>
        <v>60</v>
      </c>
      <c r="BB211" s="70">
        <f t="shared" si="251"/>
        <v>3</v>
      </c>
      <c r="BC211" s="70">
        <f t="shared" si="243"/>
        <v>9.0518657911940021</v>
      </c>
      <c r="BD211" s="44">
        <f t="shared" si="244"/>
        <v>5</v>
      </c>
      <c r="BE211" s="44">
        <f t="shared" si="245"/>
        <v>60</v>
      </c>
      <c r="BF211" s="44">
        <f t="shared" si="246"/>
        <v>3</v>
      </c>
    </row>
    <row r="212" spans="1:58" s="164" customFormat="1" ht="15.75" customHeight="1" x14ac:dyDescent="0.25">
      <c r="A212" s="71" t="s">
        <v>578</v>
      </c>
      <c r="B212" s="41" t="s">
        <v>579</v>
      </c>
      <c r="C212" s="120" t="s">
        <v>512</v>
      </c>
      <c r="D212" s="120" t="s">
        <v>991</v>
      </c>
      <c r="E212" s="51"/>
      <c r="F212" s="40"/>
      <c r="G212" s="40"/>
      <c r="H212" s="42"/>
      <c r="I212" s="40"/>
      <c r="J212" s="40"/>
      <c r="K212" s="40"/>
      <c r="L212" s="42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56"/>
      <c r="AA212" s="57"/>
      <c r="AB212" s="57"/>
      <c r="AC212" s="58"/>
      <c r="AD212" s="153"/>
      <c r="AE212" s="59"/>
      <c r="AF212" s="57"/>
      <c r="AG212" s="57"/>
      <c r="AH212" s="58"/>
      <c r="AI212" s="153"/>
      <c r="AJ212" s="70"/>
      <c r="AK212" s="70"/>
      <c r="AL212" s="70"/>
      <c r="AM212" s="70"/>
      <c r="AN212" s="184">
        <v>44384</v>
      </c>
      <c r="AO212" s="57">
        <v>15</v>
      </c>
      <c r="AP212" s="57">
        <v>20</v>
      </c>
      <c r="AQ212" s="185">
        <f t="shared" si="247"/>
        <v>3</v>
      </c>
      <c r="AR212" s="185">
        <v>14.36</v>
      </c>
      <c r="AS212" s="186"/>
      <c r="AT212" s="184">
        <v>44382</v>
      </c>
      <c r="AU212" s="57">
        <v>45</v>
      </c>
      <c r="AV212" s="57">
        <v>60</v>
      </c>
      <c r="AW212" s="185">
        <f>(AU212*AV212)/100</f>
        <v>27</v>
      </c>
      <c r="AX212" s="185">
        <v>21.392571330832173</v>
      </c>
      <c r="AY212" s="186"/>
      <c r="AZ212" s="70">
        <f t="shared" si="249"/>
        <v>30</v>
      </c>
      <c r="BA212" s="70">
        <f t="shared" si="250"/>
        <v>40</v>
      </c>
      <c r="BB212" s="70">
        <f t="shared" si="251"/>
        <v>15</v>
      </c>
      <c r="BC212" s="70">
        <f t="shared" si="243"/>
        <v>17.876285665416084</v>
      </c>
      <c r="BD212" s="44">
        <f t="shared" si="244"/>
        <v>30</v>
      </c>
      <c r="BE212" s="44">
        <f t="shared" si="245"/>
        <v>40</v>
      </c>
      <c r="BF212" s="44">
        <f t="shared" si="246"/>
        <v>15</v>
      </c>
    </row>
    <row r="213" spans="1:58" s="164" customFormat="1" ht="15.75" customHeight="1" x14ac:dyDescent="0.25">
      <c r="A213" s="71" t="s">
        <v>580</v>
      </c>
      <c r="B213" s="41" t="s">
        <v>581</v>
      </c>
      <c r="C213" s="120" t="s">
        <v>512</v>
      </c>
      <c r="D213" s="120" t="s">
        <v>991</v>
      </c>
      <c r="E213" s="51"/>
      <c r="F213" s="40"/>
      <c r="G213" s="40"/>
      <c r="H213" s="42"/>
      <c r="I213" s="40"/>
      <c r="J213" s="40"/>
      <c r="K213" s="40"/>
      <c r="L213" s="42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56"/>
      <c r="AA213" s="57"/>
      <c r="AB213" s="57"/>
      <c r="AC213" s="58"/>
      <c r="AD213" s="153"/>
      <c r="AE213" s="59"/>
      <c r="AF213" s="57"/>
      <c r="AG213" s="57"/>
      <c r="AH213" s="58"/>
      <c r="AI213" s="153"/>
      <c r="AJ213" s="70"/>
      <c r="AK213" s="70"/>
      <c r="AL213" s="70"/>
      <c r="AM213" s="70"/>
      <c r="AN213" s="184">
        <v>44383</v>
      </c>
      <c r="AO213" s="187" t="s">
        <v>1058</v>
      </c>
      <c r="AP213" s="187" t="s">
        <v>1058</v>
      </c>
      <c r="AQ213" s="188" t="s">
        <v>1058</v>
      </c>
      <c r="AR213" s="188">
        <v>24.610896103154907</v>
      </c>
      <c r="AS213" s="186" t="s">
        <v>1059</v>
      </c>
      <c r="AT213" s="184">
        <v>44384</v>
      </c>
      <c r="AU213" s="57">
        <v>60</v>
      </c>
      <c r="AV213" s="57">
        <v>40</v>
      </c>
      <c r="AW213" s="185">
        <f>(AU213*AV213)/100</f>
        <v>24</v>
      </c>
      <c r="AX213" s="185">
        <v>16.277805260845177</v>
      </c>
      <c r="AY213" s="186"/>
      <c r="AZ213" s="70">
        <f t="shared" si="249"/>
        <v>60</v>
      </c>
      <c r="BA213" s="70">
        <f t="shared" si="250"/>
        <v>40</v>
      </c>
      <c r="BB213" s="70">
        <f t="shared" si="251"/>
        <v>24</v>
      </c>
      <c r="BC213" s="70">
        <f t="shared" si="243"/>
        <v>20.444350682000042</v>
      </c>
      <c r="BD213" s="44">
        <f t="shared" si="244"/>
        <v>60</v>
      </c>
      <c r="BE213" s="44">
        <f t="shared" si="245"/>
        <v>40</v>
      </c>
      <c r="BF213" s="44">
        <f t="shared" si="246"/>
        <v>24</v>
      </c>
    </row>
    <row r="214" spans="1:58" s="164" customFormat="1" ht="15.75" customHeight="1" x14ac:dyDescent="0.25">
      <c r="A214" s="71" t="s">
        <v>582</v>
      </c>
      <c r="B214" s="41" t="s">
        <v>583</v>
      </c>
      <c r="C214" s="120" t="s">
        <v>512</v>
      </c>
      <c r="D214" s="120" t="s">
        <v>992</v>
      </c>
      <c r="E214" s="51"/>
      <c r="F214" s="40"/>
      <c r="G214" s="40"/>
      <c r="H214" s="42"/>
      <c r="I214" s="40"/>
      <c r="J214" s="40"/>
      <c r="K214" s="40"/>
      <c r="L214" s="42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56"/>
      <c r="AA214" s="57"/>
      <c r="AB214" s="57"/>
      <c r="AC214" s="58"/>
      <c r="AD214" s="153"/>
      <c r="AE214" s="59"/>
      <c r="AF214" s="57"/>
      <c r="AG214" s="57"/>
      <c r="AH214" s="58"/>
      <c r="AI214" s="153"/>
      <c r="AJ214" s="70"/>
      <c r="AK214" s="70"/>
      <c r="AL214" s="70"/>
      <c r="AM214" s="70"/>
      <c r="AN214" s="183">
        <v>44382</v>
      </c>
      <c r="AO214" s="185">
        <v>0</v>
      </c>
      <c r="AP214" s="185">
        <v>0</v>
      </c>
      <c r="AQ214" s="185">
        <f>(AO214*AP214)/100</f>
        <v>0</v>
      </c>
      <c r="AR214" s="185">
        <v>3.2775041427791716</v>
      </c>
      <c r="AS214" s="76"/>
      <c r="AT214" s="184">
        <v>44384</v>
      </c>
      <c r="AU214" s="57">
        <v>30</v>
      </c>
      <c r="AV214" s="57">
        <v>30</v>
      </c>
      <c r="AW214" s="185">
        <f>(AU214*AV214)/100</f>
        <v>9</v>
      </c>
      <c r="AX214" s="185">
        <v>1.7</v>
      </c>
      <c r="AY214" s="186"/>
      <c r="AZ214" s="70">
        <f t="shared" si="249"/>
        <v>15</v>
      </c>
      <c r="BA214" s="70">
        <f t="shared" si="250"/>
        <v>15</v>
      </c>
      <c r="BB214" s="70">
        <f t="shared" si="251"/>
        <v>4.5</v>
      </c>
      <c r="BC214" s="70">
        <f t="shared" si="243"/>
        <v>2.4887520713895857</v>
      </c>
      <c r="BD214" s="44">
        <f t="shared" si="244"/>
        <v>15</v>
      </c>
      <c r="BE214" s="44">
        <f t="shared" si="245"/>
        <v>15</v>
      </c>
      <c r="BF214" s="44">
        <f t="shared" si="246"/>
        <v>4.5</v>
      </c>
    </row>
    <row r="215" spans="1:58" s="164" customFormat="1" ht="15.75" customHeight="1" x14ac:dyDescent="0.25">
      <c r="A215" s="71" t="s">
        <v>584</v>
      </c>
      <c r="B215" s="41" t="s">
        <v>585</v>
      </c>
      <c r="C215" s="120" t="s">
        <v>512</v>
      </c>
      <c r="D215" s="120" t="s">
        <v>992</v>
      </c>
      <c r="E215" s="51"/>
      <c r="F215" s="40"/>
      <c r="G215" s="40"/>
      <c r="H215" s="42"/>
      <c r="I215" s="40"/>
      <c r="J215" s="40"/>
      <c r="K215" s="40"/>
      <c r="L215" s="42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56"/>
      <c r="AA215" s="57"/>
      <c r="AB215" s="57"/>
      <c r="AC215" s="58"/>
      <c r="AD215" s="153"/>
      <c r="AE215" s="59"/>
      <c r="AF215" s="57"/>
      <c r="AG215" s="57"/>
      <c r="AH215" s="58"/>
      <c r="AI215" s="153"/>
      <c r="AJ215" s="70"/>
      <c r="AK215" s="70"/>
      <c r="AL215" s="70"/>
      <c r="AM215" s="70"/>
      <c r="AN215" s="184">
        <v>44382</v>
      </c>
      <c r="AO215" s="187" t="s">
        <v>1058</v>
      </c>
      <c r="AP215" s="187" t="s">
        <v>1058</v>
      </c>
      <c r="AQ215" s="188" t="s">
        <v>1058</v>
      </c>
      <c r="AR215" s="188">
        <v>11.421911491539202</v>
      </c>
      <c r="AS215" s="186"/>
      <c r="AT215" s="184">
        <v>44384</v>
      </c>
      <c r="AU215" s="57">
        <v>35</v>
      </c>
      <c r="AV215" s="57">
        <v>40</v>
      </c>
      <c r="AW215" s="185">
        <f>(AU215*AV215)/100</f>
        <v>14</v>
      </c>
      <c r="AX215" s="185">
        <v>38.366362351443726</v>
      </c>
      <c r="AY215" s="186"/>
      <c r="AZ215" s="70">
        <f t="shared" si="249"/>
        <v>35</v>
      </c>
      <c r="BA215" s="70">
        <f t="shared" si="250"/>
        <v>40</v>
      </c>
      <c r="BB215" s="70">
        <f t="shared" si="251"/>
        <v>14</v>
      </c>
      <c r="BC215" s="70">
        <f t="shared" si="243"/>
        <v>24.894136921491466</v>
      </c>
      <c r="BD215" s="44">
        <f t="shared" si="244"/>
        <v>35</v>
      </c>
      <c r="BE215" s="44">
        <f t="shared" si="245"/>
        <v>40</v>
      </c>
      <c r="BF215" s="44">
        <f t="shared" si="246"/>
        <v>14</v>
      </c>
    </row>
    <row r="216" spans="1:58" s="164" customFormat="1" ht="15.75" customHeight="1" x14ac:dyDescent="0.25">
      <c r="A216" s="71" t="s">
        <v>586</v>
      </c>
      <c r="B216" s="41" t="s">
        <v>587</v>
      </c>
      <c r="C216" s="120" t="s">
        <v>512</v>
      </c>
      <c r="D216" s="120" t="s">
        <v>992</v>
      </c>
      <c r="E216" s="51"/>
      <c r="F216" s="40"/>
      <c r="G216" s="40"/>
      <c r="H216" s="42"/>
      <c r="I216" s="40"/>
      <c r="J216" s="40"/>
      <c r="K216" s="40"/>
      <c r="L216" s="42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56"/>
      <c r="AA216" s="57"/>
      <c r="AB216" s="57"/>
      <c r="AC216" s="58"/>
      <c r="AD216" s="153"/>
      <c r="AE216" s="59"/>
      <c r="AF216" s="57"/>
      <c r="AG216" s="57"/>
      <c r="AH216" s="58"/>
      <c r="AI216" s="153"/>
      <c r="AJ216" s="70"/>
      <c r="AK216" s="70"/>
      <c r="AL216" s="70"/>
      <c r="AM216" s="70"/>
      <c r="AN216" s="184">
        <v>44382</v>
      </c>
      <c r="AO216" s="57">
        <v>35</v>
      </c>
      <c r="AP216" s="57">
        <v>20</v>
      </c>
      <c r="AQ216" s="185">
        <f>(AO216*AP216)/100</f>
        <v>7</v>
      </c>
      <c r="AR216" s="185">
        <v>9.3000000000000007</v>
      </c>
      <c r="AS216" s="186"/>
      <c r="AT216" s="184">
        <v>44383</v>
      </c>
      <c r="AU216" s="57">
        <v>10</v>
      </c>
      <c r="AV216" s="57">
        <v>75</v>
      </c>
      <c r="AW216" s="185">
        <f>(AU216*AV216)/100</f>
        <v>7.5</v>
      </c>
      <c r="AX216" s="185"/>
      <c r="AY216" s="186"/>
      <c r="AZ216" s="70">
        <f t="shared" si="249"/>
        <v>22.5</v>
      </c>
      <c r="BA216" s="70">
        <f t="shared" si="250"/>
        <v>47.5</v>
      </c>
      <c r="BB216" s="70">
        <f t="shared" si="251"/>
        <v>7.25</v>
      </c>
      <c r="BC216" s="70">
        <f t="shared" si="243"/>
        <v>9.3000000000000007</v>
      </c>
      <c r="BD216" s="44">
        <f t="shared" si="244"/>
        <v>22.5</v>
      </c>
      <c r="BE216" s="44">
        <f t="shared" si="245"/>
        <v>47.5</v>
      </c>
      <c r="BF216" s="44">
        <f t="shared" si="246"/>
        <v>7.25</v>
      </c>
    </row>
    <row r="217" spans="1:58" s="164" customFormat="1" ht="15.75" customHeight="1" x14ac:dyDescent="0.25">
      <c r="A217" s="71" t="s">
        <v>588</v>
      </c>
      <c r="B217" s="41" t="s">
        <v>589</v>
      </c>
      <c r="C217" s="120" t="s">
        <v>512</v>
      </c>
      <c r="D217" s="120" t="s">
        <v>992</v>
      </c>
      <c r="E217" s="51"/>
      <c r="F217" s="40"/>
      <c r="G217" s="40"/>
      <c r="H217" s="42"/>
      <c r="I217" s="40"/>
      <c r="J217" s="40"/>
      <c r="K217" s="40"/>
      <c r="L217" s="42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56"/>
      <c r="AA217" s="57"/>
      <c r="AB217" s="57"/>
      <c r="AC217" s="58"/>
      <c r="AD217" s="153"/>
      <c r="AE217" s="59"/>
      <c r="AF217" s="57"/>
      <c r="AG217" s="57"/>
      <c r="AH217" s="58"/>
      <c r="AI217" s="153"/>
      <c r="AJ217" s="70"/>
      <c r="AK217" s="70"/>
      <c r="AL217" s="70"/>
      <c r="AM217" s="70"/>
      <c r="AN217" s="184">
        <v>44380</v>
      </c>
      <c r="AO217" s="187" t="s">
        <v>1058</v>
      </c>
      <c r="AP217" s="187" t="s">
        <v>1058</v>
      </c>
      <c r="AQ217" s="188" t="s">
        <v>1058</v>
      </c>
      <c r="AR217" s="188">
        <v>2.0051455007094017</v>
      </c>
      <c r="AS217" s="186"/>
      <c r="AT217" s="184">
        <v>44383</v>
      </c>
      <c r="AU217" s="187" t="s">
        <v>1058</v>
      </c>
      <c r="AV217" s="187" t="s">
        <v>1058</v>
      </c>
      <c r="AW217" s="188" t="s">
        <v>1058</v>
      </c>
      <c r="AX217" s="188">
        <v>16.036839697291025</v>
      </c>
      <c r="AY217" s="186" t="s">
        <v>1059</v>
      </c>
      <c r="AZ217" s="70"/>
      <c r="BA217" s="70"/>
      <c r="BB217" s="70"/>
      <c r="BC217" s="70">
        <f t="shared" si="243"/>
        <v>9.0209925990002127</v>
      </c>
      <c r="BD217" s="44"/>
      <c r="BE217" s="44"/>
      <c r="BF217" s="44"/>
    </row>
    <row r="218" spans="1:58" s="164" customFormat="1" ht="15.75" customHeight="1" x14ac:dyDescent="0.25">
      <c r="A218" s="71" t="s">
        <v>590</v>
      </c>
      <c r="B218" s="41" t="s">
        <v>591</v>
      </c>
      <c r="C218" s="120" t="s">
        <v>512</v>
      </c>
      <c r="D218" s="120" t="s">
        <v>992</v>
      </c>
      <c r="E218" s="51"/>
      <c r="F218" s="40"/>
      <c r="G218" s="40"/>
      <c r="H218" s="42"/>
      <c r="I218" s="40"/>
      <c r="J218" s="40"/>
      <c r="K218" s="40"/>
      <c r="L218" s="42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56"/>
      <c r="AA218" s="57"/>
      <c r="AB218" s="57"/>
      <c r="AC218" s="58"/>
      <c r="AD218" s="153"/>
      <c r="AE218" s="59"/>
      <c r="AF218" s="57"/>
      <c r="AG218" s="57"/>
      <c r="AH218" s="58"/>
      <c r="AI218" s="153"/>
      <c r="AJ218" s="70"/>
      <c r="AK218" s="70"/>
      <c r="AL218" s="70"/>
      <c r="AM218" s="70"/>
      <c r="AN218" s="184">
        <v>44382</v>
      </c>
      <c r="AO218" s="187" t="s">
        <v>1058</v>
      </c>
      <c r="AP218" s="187" t="s">
        <v>1058</v>
      </c>
      <c r="AQ218" s="188" t="s">
        <v>1058</v>
      </c>
      <c r="AR218" s="188">
        <v>3.1534376910176327</v>
      </c>
      <c r="AS218" s="186" t="s">
        <v>1059</v>
      </c>
      <c r="AT218" s="184">
        <v>44379</v>
      </c>
      <c r="AU218" s="57">
        <v>60</v>
      </c>
      <c r="AV218" s="57">
        <v>40</v>
      </c>
      <c r="AW218" s="185">
        <f>(AU218*AV218)/100</f>
        <v>24</v>
      </c>
      <c r="AX218" s="185">
        <v>4.3321487087841462</v>
      </c>
      <c r="AY218" s="186"/>
      <c r="AZ218" s="70">
        <f t="shared" si="249"/>
        <v>60</v>
      </c>
      <c r="BA218" s="70">
        <f t="shared" si="250"/>
        <v>40</v>
      </c>
      <c r="BB218" s="70">
        <f t="shared" si="251"/>
        <v>24</v>
      </c>
      <c r="BC218" s="70">
        <f t="shared" si="243"/>
        <v>3.7427931999008894</v>
      </c>
      <c r="BD218" s="44">
        <f t="shared" si="244"/>
        <v>60</v>
      </c>
      <c r="BE218" s="44">
        <f t="shared" si="245"/>
        <v>40</v>
      </c>
      <c r="BF218" s="44">
        <f t="shared" si="246"/>
        <v>24</v>
      </c>
    </row>
    <row r="219" spans="1:58" s="164" customFormat="1" ht="15.75" customHeight="1" x14ac:dyDescent="0.25">
      <c r="A219" s="71" t="s">
        <v>592</v>
      </c>
      <c r="B219" s="41" t="s">
        <v>593</v>
      </c>
      <c r="C219" s="120" t="s">
        <v>993</v>
      </c>
      <c r="D219" s="120" t="s">
        <v>994</v>
      </c>
      <c r="E219" s="51"/>
      <c r="F219" s="40"/>
      <c r="G219" s="40"/>
      <c r="H219" s="42"/>
      <c r="I219" s="40"/>
      <c r="J219" s="40"/>
      <c r="K219" s="40"/>
      <c r="L219" s="42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56"/>
      <c r="AA219" s="57"/>
      <c r="AB219" s="57"/>
      <c r="AC219" s="58"/>
      <c r="AD219" s="153"/>
      <c r="AE219" s="59"/>
      <c r="AF219" s="57"/>
      <c r="AG219" s="57"/>
      <c r="AH219" s="58"/>
      <c r="AI219" s="153"/>
      <c r="AJ219" s="70"/>
      <c r="AK219" s="70"/>
      <c r="AL219" s="70"/>
      <c r="AM219" s="70"/>
      <c r="AN219" s="184">
        <v>44395</v>
      </c>
      <c r="AO219" s="57">
        <v>10</v>
      </c>
      <c r="AP219" s="57">
        <v>80</v>
      </c>
      <c r="AQ219" s="185">
        <f t="shared" ref="AQ219:AQ226" si="252">(AO219*AP219)/100</f>
        <v>8</v>
      </c>
      <c r="AR219" s="185">
        <v>2.9</v>
      </c>
      <c r="AS219" s="186"/>
      <c r="AT219" s="184">
        <v>44397</v>
      </c>
      <c r="AU219" s="57">
        <v>25</v>
      </c>
      <c r="AV219" s="57">
        <v>80</v>
      </c>
      <c r="AW219" s="185">
        <f>(AU219*AV219)/100</f>
        <v>20</v>
      </c>
      <c r="AX219" s="185">
        <v>9.6240010258783855</v>
      </c>
      <c r="AY219" s="186"/>
      <c r="AZ219" s="70">
        <f t="shared" si="249"/>
        <v>17.5</v>
      </c>
      <c r="BA219" s="70">
        <f t="shared" si="250"/>
        <v>80</v>
      </c>
      <c r="BB219" s="70">
        <f t="shared" si="251"/>
        <v>14</v>
      </c>
      <c r="BC219" s="70">
        <f t="shared" si="243"/>
        <v>6.2620005129391929</v>
      </c>
      <c r="BD219" s="44">
        <f t="shared" si="244"/>
        <v>17.5</v>
      </c>
      <c r="BE219" s="44">
        <f t="shared" si="245"/>
        <v>80</v>
      </c>
      <c r="BF219" s="44">
        <f t="shared" si="246"/>
        <v>14</v>
      </c>
    </row>
    <row r="220" spans="1:58" s="164" customFormat="1" ht="15.75" customHeight="1" x14ac:dyDescent="0.25">
      <c r="A220" s="71" t="s">
        <v>594</v>
      </c>
      <c r="B220" s="41" t="s">
        <v>595</v>
      </c>
      <c r="C220" s="120" t="s">
        <v>993</v>
      </c>
      <c r="D220" s="120" t="s">
        <v>994</v>
      </c>
      <c r="E220" s="51"/>
      <c r="F220" s="40"/>
      <c r="G220" s="40"/>
      <c r="H220" s="42"/>
      <c r="I220" s="40"/>
      <c r="J220" s="40"/>
      <c r="K220" s="40"/>
      <c r="L220" s="42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56"/>
      <c r="AA220" s="57"/>
      <c r="AB220" s="57"/>
      <c r="AC220" s="58"/>
      <c r="AD220" s="153"/>
      <c r="AE220" s="59"/>
      <c r="AF220" s="57"/>
      <c r="AG220" s="57"/>
      <c r="AH220" s="58"/>
      <c r="AI220" s="153"/>
      <c r="AJ220" s="70"/>
      <c r="AK220" s="70"/>
      <c r="AL220" s="70"/>
      <c r="AM220" s="70"/>
      <c r="AN220" s="184">
        <v>44397</v>
      </c>
      <c r="AO220" s="57">
        <v>10</v>
      </c>
      <c r="AP220" s="57">
        <v>25</v>
      </c>
      <c r="AQ220" s="185">
        <f t="shared" si="252"/>
        <v>2.5</v>
      </c>
      <c r="AR220" s="185">
        <v>8.5497793933126154</v>
      </c>
      <c r="AS220" s="186"/>
      <c r="AT220" s="184">
        <v>44393</v>
      </c>
      <c r="AU220" s="57">
        <v>40</v>
      </c>
      <c r="AV220" s="57">
        <v>50</v>
      </c>
      <c r="AW220" s="185">
        <f>(AU220*AV220)/100</f>
        <v>20</v>
      </c>
      <c r="AX220" s="185">
        <v>5.3834395789211573</v>
      </c>
      <c r="AY220" s="186" t="s">
        <v>1057</v>
      </c>
      <c r="AZ220" s="70">
        <f t="shared" si="249"/>
        <v>25</v>
      </c>
      <c r="BA220" s="70">
        <f t="shared" si="250"/>
        <v>37.5</v>
      </c>
      <c r="BB220" s="70">
        <f t="shared" si="251"/>
        <v>11.25</v>
      </c>
      <c r="BC220" s="70">
        <f t="shared" si="243"/>
        <v>6.9666094861168864</v>
      </c>
      <c r="BD220" s="44">
        <f t="shared" si="244"/>
        <v>25</v>
      </c>
      <c r="BE220" s="44">
        <f t="shared" si="245"/>
        <v>37.5</v>
      </c>
      <c r="BF220" s="44">
        <f t="shared" si="246"/>
        <v>11.25</v>
      </c>
    </row>
    <row r="221" spans="1:58" s="164" customFormat="1" ht="15.75" customHeight="1" x14ac:dyDescent="0.25">
      <c r="A221" s="71" t="s">
        <v>596</v>
      </c>
      <c r="B221" s="41" t="s">
        <v>597</v>
      </c>
      <c r="C221" s="120" t="s">
        <v>993</v>
      </c>
      <c r="D221" s="120" t="s">
        <v>994</v>
      </c>
      <c r="E221" s="51"/>
      <c r="F221" s="40"/>
      <c r="G221" s="40"/>
      <c r="H221" s="42"/>
      <c r="I221" s="40"/>
      <c r="J221" s="40"/>
      <c r="K221" s="40"/>
      <c r="L221" s="42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56"/>
      <c r="AA221" s="57"/>
      <c r="AB221" s="57"/>
      <c r="AC221" s="58"/>
      <c r="AD221" s="153"/>
      <c r="AE221" s="59"/>
      <c r="AF221" s="57"/>
      <c r="AG221" s="57"/>
      <c r="AH221" s="58"/>
      <c r="AI221" s="153"/>
      <c r="AJ221" s="70"/>
      <c r="AK221" s="70"/>
      <c r="AL221" s="70"/>
      <c r="AM221" s="70"/>
      <c r="AN221" s="184">
        <v>44393</v>
      </c>
      <c r="AO221" s="57">
        <v>10</v>
      </c>
      <c r="AP221" s="57">
        <v>30</v>
      </c>
      <c r="AQ221" s="185">
        <f t="shared" si="252"/>
        <v>3</v>
      </c>
      <c r="AR221" s="185">
        <v>9.9818752150139751</v>
      </c>
      <c r="AS221" s="186"/>
      <c r="AT221" s="184">
        <v>44396</v>
      </c>
      <c r="AU221" s="57">
        <v>15</v>
      </c>
      <c r="AV221" s="57">
        <v>80</v>
      </c>
      <c r="AW221" s="185">
        <f>(AU221*AV221)/100</f>
        <v>12</v>
      </c>
      <c r="AX221" s="185">
        <v>12.587594954583373</v>
      </c>
      <c r="AY221" s="186"/>
      <c r="AZ221" s="70">
        <f t="shared" si="249"/>
        <v>12.5</v>
      </c>
      <c r="BA221" s="70">
        <f t="shared" si="250"/>
        <v>55</v>
      </c>
      <c r="BB221" s="70">
        <f t="shared" si="251"/>
        <v>7.5</v>
      </c>
      <c r="BC221" s="70">
        <f t="shared" si="243"/>
        <v>11.284735084798674</v>
      </c>
      <c r="BD221" s="44">
        <f t="shared" si="244"/>
        <v>12.5</v>
      </c>
      <c r="BE221" s="44">
        <f t="shared" si="245"/>
        <v>55</v>
      </c>
      <c r="BF221" s="44">
        <f t="shared" si="246"/>
        <v>7.5</v>
      </c>
    </row>
    <row r="222" spans="1:58" s="164" customFormat="1" ht="15.75" customHeight="1" x14ac:dyDescent="0.25">
      <c r="A222" s="71" t="s">
        <v>598</v>
      </c>
      <c r="B222" s="41" t="s">
        <v>599</v>
      </c>
      <c r="C222" s="120" t="s">
        <v>993</v>
      </c>
      <c r="D222" s="120" t="s">
        <v>994</v>
      </c>
      <c r="E222" s="51"/>
      <c r="F222" s="40"/>
      <c r="G222" s="40"/>
      <c r="H222" s="42"/>
      <c r="I222" s="40"/>
      <c r="J222" s="40"/>
      <c r="K222" s="40"/>
      <c r="L222" s="42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56"/>
      <c r="AA222" s="57"/>
      <c r="AB222" s="57"/>
      <c r="AC222" s="58"/>
      <c r="AD222" s="153"/>
      <c r="AE222" s="59"/>
      <c r="AF222" s="57"/>
      <c r="AG222" s="57"/>
      <c r="AH222" s="58"/>
      <c r="AI222" s="153"/>
      <c r="AJ222" s="70"/>
      <c r="AK222" s="70"/>
      <c r="AL222" s="70"/>
      <c r="AM222" s="70"/>
      <c r="AN222" s="184">
        <v>44395</v>
      </c>
      <c r="AO222" s="57">
        <v>10</v>
      </c>
      <c r="AP222" s="57">
        <v>60</v>
      </c>
      <c r="AQ222" s="185">
        <f t="shared" si="252"/>
        <v>6</v>
      </c>
      <c r="AR222" s="185">
        <v>4.2729676275561337</v>
      </c>
      <c r="AS222" s="186"/>
      <c r="AT222" s="184">
        <v>44396</v>
      </c>
      <c r="AU222" s="187" t="s">
        <v>1058</v>
      </c>
      <c r="AV222" s="187" t="s">
        <v>1058</v>
      </c>
      <c r="AW222" s="188" t="s">
        <v>1058</v>
      </c>
      <c r="AX222" s="188">
        <v>31.388885564221834</v>
      </c>
      <c r="AY222" s="186"/>
      <c r="AZ222" s="70">
        <f t="shared" si="249"/>
        <v>10</v>
      </c>
      <c r="BA222" s="70">
        <f t="shared" si="250"/>
        <v>60</v>
      </c>
      <c r="BB222" s="70">
        <f t="shared" si="251"/>
        <v>6</v>
      </c>
      <c r="BC222" s="70">
        <f t="shared" si="243"/>
        <v>17.830926595888982</v>
      </c>
      <c r="BD222" s="44">
        <f t="shared" si="244"/>
        <v>10</v>
      </c>
      <c r="BE222" s="44">
        <f t="shared" si="245"/>
        <v>60</v>
      </c>
      <c r="BF222" s="44">
        <f t="shared" si="246"/>
        <v>6</v>
      </c>
    </row>
    <row r="223" spans="1:58" s="164" customFormat="1" ht="15.75" customHeight="1" x14ac:dyDescent="0.25">
      <c r="A223" s="71" t="s">
        <v>600</v>
      </c>
      <c r="B223" s="41" t="s">
        <v>601</v>
      </c>
      <c r="C223" s="120" t="s">
        <v>993</v>
      </c>
      <c r="D223" s="120" t="s">
        <v>994</v>
      </c>
      <c r="E223" s="51"/>
      <c r="F223" s="40"/>
      <c r="G223" s="40"/>
      <c r="H223" s="42"/>
      <c r="I223" s="40"/>
      <c r="J223" s="40"/>
      <c r="K223" s="40"/>
      <c r="L223" s="42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56"/>
      <c r="AA223" s="57"/>
      <c r="AB223" s="57"/>
      <c r="AC223" s="58"/>
      <c r="AD223" s="153"/>
      <c r="AE223" s="59"/>
      <c r="AF223" s="57"/>
      <c r="AG223" s="57"/>
      <c r="AH223" s="58"/>
      <c r="AI223" s="153"/>
      <c r="AJ223" s="70"/>
      <c r="AK223" s="70"/>
      <c r="AL223" s="70"/>
      <c r="AM223" s="70"/>
      <c r="AN223" s="184">
        <v>44387</v>
      </c>
      <c r="AO223" s="57">
        <v>40</v>
      </c>
      <c r="AP223" s="57">
        <v>40</v>
      </c>
      <c r="AQ223" s="185">
        <f t="shared" si="252"/>
        <v>16</v>
      </c>
      <c r="AR223" s="185">
        <v>8.2670305976211846</v>
      </c>
      <c r="AS223" s="186"/>
      <c r="AT223" s="184">
        <v>44389</v>
      </c>
      <c r="AU223" s="57">
        <v>15</v>
      </c>
      <c r="AV223" s="57">
        <v>60</v>
      </c>
      <c r="AW223" s="185">
        <f>(AU223*AV223)/100</f>
        <v>9</v>
      </c>
      <c r="AX223" s="185">
        <v>8.5187079784401227</v>
      </c>
      <c r="AY223" s="186"/>
      <c r="AZ223" s="70">
        <f t="shared" si="249"/>
        <v>27.5</v>
      </c>
      <c r="BA223" s="70">
        <f t="shared" si="250"/>
        <v>50</v>
      </c>
      <c r="BB223" s="70">
        <f t="shared" si="251"/>
        <v>12.5</v>
      </c>
      <c r="BC223" s="70">
        <f t="shared" si="243"/>
        <v>8.3928692880306528</v>
      </c>
      <c r="BD223" s="44">
        <f t="shared" si="244"/>
        <v>27.5</v>
      </c>
      <c r="BE223" s="44">
        <f t="shared" si="245"/>
        <v>50</v>
      </c>
      <c r="BF223" s="44">
        <f t="shared" si="246"/>
        <v>12.5</v>
      </c>
    </row>
    <row r="224" spans="1:58" s="164" customFormat="1" ht="15.75" customHeight="1" x14ac:dyDescent="0.25">
      <c r="A224" s="71" t="s">
        <v>602</v>
      </c>
      <c r="B224" s="41" t="s">
        <v>603</v>
      </c>
      <c r="C224" s="120" t="s">
        <v>432</v>
      </c>
      <c r="D224" s="120" t="s">
        <v>995</v>
      </c>
      <c r="E224" s="51"/>
      <c r="F224" s="40"/>
      <c r="G224" s="40"/>
      <c r="H224" s="42"/>
      <c r="I224" s="40"/>
      <c r="J224" s="40"/>
      <c r="K224" s="40"/>
      <c r="L224" s="42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56"/>
      <c r="AA224" s="57"/>
      <c r="AB224" s="57"/>
      <c r="AC224" s="58"/>
      <c r="AD224" s="153"/>
      <c r="AE224" s="59"/>
      <c r="AF224" s="57"/>
      <c r="AG224" s="57"/>
      <c r="AH224" s="58"/>
      <c r="AI224" s="153"/>
      <c r="AJ224" s="70"/>
      <c r="AK224" s="70"/>
      <c r="AL224" s="70"/>
      <c r="AM224" s="70"/>
      <c r="AN224" s="184">
        <v>44381</v>
      </c>
      <c r="AO224" s="57">
        <v>25</v>
      </c>
      <c r="AP224" s="57">
        <v>25</v>
      </c>
      <c r="AQ224" s="185">
        <f t="shared" si="252"/>
        <v>6.25</v>
      </c>
      <c r="AR224" s="185">
        <v>2.4901159837694102</v>
      </c>
      <c r="AS224" s="186"/>
      <c r="AT224" s="184">
        <v>44381</v>
      </c>
      <c r="AU224" s="57">
        <v>10</v>
      </c>
      <c r="AV224" s="57">
        <v>15</v>
      </c>
      <c r="AW224" s="185">
        <f>(AU224*AV224)/100</f>
        <v>1.5</v>
      </c>
      <c r="AX224" s="185">
        <v>6.6077223839663288</v>
      </c>
      <c r="AY224" s="186"/>
      <c r="AZ224" s="70">
        <f t="shared" si="249"/>
        <v>17.5</v>
      </c>
      <c r="BA224" s="70">
        <f t="shared" si="250"/>
        <v>20</v>
      </c>
      <c r="BB224" s="70">
        <f t="shared" si="251"/>
        <v>3.875</v>
      </c>
      <c r="BC224" s="70">
        <f t="shared" si="243"/>
        <v>4.54891918386787</v>
      </c>
      <c r="BD224" s="44">
        <f t="shared" si="244"/>
        <v>17.5</v>
      </c>
      <c r="BE224" s="44">
        <f t="shared" si="245"/>
        <v>20</v>
      </c>
      <c r="BF224" s="44">
        <f t="shared" si="246"/>
        <v>3.875</v>
      </c>
    </row>
    <row r="225" spans="1:58" s="164" customFormat="1" ht="15.75" customHeight="1" x14ac:dyDescent="0.25">
      <c r="A225" s="71" t="s">
        <v>604</v>
      </c>
      <c r="B225" s="41" t="s">
        <v>605</v>
      </c>
      <c r="C225" s="120" t="s">
        <v>432</v>
      </c>
      <c r="D225" s="120" t="s">
        <v>995</v>
      </c>
      <c r="E225" s="51"/>
      <c r="F225" s="40"/>
      <c r="G225" s="40"/>
      <c r="H225" s="42"/>
      <c r="I225" s="40"/>
      <c r="J225" s="40"/>
      <c r="K225" s="40"/>
      <c r="L225" s="42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56"/>
      <c r="AA225" s="57"/>
      <c r="AB225" s="57"/>
      <c r="AC225" s="58"/>
      <c r="AD225" s="153"/>
      <c r="AE225" s="59"/>
      <c r="AF225" s="57"/>
      <c r="AG225" s="57"/>
      <c r="AH225" s="58"/>
      <c r="AI225" s="153"/>
      <c r="AJ225" s="70"/>
      <c r="AK225" s="70"/>
      <c r="AL225" s="70"/>
      <c r="AM225" s="70"/>
      <c r="AN225" s="183">
        <v>44379</v>
      </c>
      <c r="AO225" s="185">
        <v>50</v>
      </c>
      <c r="AP225" s="185">
        <v>50</v>
      </c>
      <c r="AQ225" s="185">
        <f t="shared" si="252"/>
        <v>25</v>
      </c>
      <c r="AR225" s="185">
        <v>1.5483483642656777</v>
      </c>
      <c r="AS225" s="76"/>
      <c r="AT225" s="184">
        <v>44381</v>
      </c>
      <c r="AU225" s="57">
        <v>15</v>
      </c>
      <c r="AV225" s="57">
        <v>50</v>
      </c>
      <c r="AW225" s="185">
        <f>(AU225*AV225)/100</f>
        <v>7.5</v>
      </c>
      <c r="AX225" s="185">
        <v>5.239014137880476</v>
      </c>
      <c r="AY225" s="186"/>
      <c r="AZ225" s="70">
        <f t="shared" si="249"/>
        <v>32.5</v>
      </c>
      <c r="BA225" s="70">
        <f t="shared" si="250"/>
        <v>50</v>
      </c>
      <c r="BB225" s="70">
        <f t="shared" si="251"/>
        <v>16.25</v>
      </c>
      <c r="BC225" s="70">
        <f t="shared" si="243"/>
        <v>3.3936812510730769</v>
      </c>
      <c r="BD225" s="44">
        <f t="shared" si="244"/>
        <v>32.5</v>
      </c>
      <c r="BE225" s="44">
        <f t="shared" si="245"/>
        <v>50</v>
      </c>
      <c r="BF225" s="44">
        <f t="shared" si="246"/>
        <v>16.25</v>
      </c>
    </row>
    <row r="226" spans="1:58" s="164" customFormat="1" ht="15.75" customHeight="1" x14ac:dyDescent="0.25">
      <c r="A226" s="71" t="s">
        <v>606</v>
      </c>
      <c r="B226" s="41" t="s">
        <v>607</v>
      </c>
      <c r="C226" s="120" t="s">
        <v>432</v>
      </c>
      <c r="D226" s="120" t="s">
        <v>995</v>
      </c>
      <c r="E226" s="51"/>
      <c r="F226" s="40"/>
      <c r="G226" s="40"/>
      <c r="H226" s="42"/>
      <c r="I226" s="40"/>
      <c r="J226" s="40"/>
      <c r="K226" s="40"/>
      <c r="L226" s="42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56"/>
      <c r="AA226" s="57"/>
      <c r="AB226" s="57"/>
      <c r="AC226" s="58"/>
      <c r="AD226" s="153"/>
      <c r="AE226" s="59"/>
      <c r="AF226" s="57"/>
      <c r="AG226" s="57"/>
      <c r="AH226" s="58"/>
      <c r="AI226" s="153"/>
      <c r="AJ226" s="70"/>
      <c r="AK226" s="70"/>
      <c r="AL226" s="70"/>
      <c r="AM226" s="70"/>
      <c r="AN226" s="184">
        <v>44382</v>
      </c>
      <c r="AO226" s="57">
        <v>10</v>
      </c>
      <c r="AP226" s="57">
        <v>20</v>
      </c>
      <c r="AQ226" s="185">
        <f t="shared" si="252"/>
        <v>2</v>
      </c>
      <c r="AR226" s="185">
        <v>2.5384386676637578</v>
      </c>
      <c r="AS226" s="186"/>
      <c r="AT226" s="184">
        <v>44383</v>
      </c>
      <c r="AU226" s="187" t="s">
        <v>1058</v>
      </c>
      <c r="AV226" s="187" t="s">
        <v>1058</v>
      </c>
      <c r="AW226" s="188" t="s">
        <v>1058</v>
      </c>
      <c r="AX226" s="188">
        <v>10.37582121790714</v>
      </c>
      <c r="AY226" s="186" t="s">
        <v>1059</v>
      </c>
      <c r="AZ226" s="70">
        <f t="shared" si="249"/>
        <v>10</v>
      </c>
      <c r="BA226" s="70">
        <f t="shared" si="250"/>
        <v>20</v>
      </c>
      <c r="BB226" s="70">
        <f t="shared" si="251"/>
        <v>2</v>
      </c>
      <c r="BC226" s="70">
        <f t="shared" si="243"/>
        <v>6.4571299427854489</v>
      </c>
      <c r="BD226" s="44">
        <f t="shared" si="244"/>
        <v>10</v>
      </c>
      <c r="BE226" s="44">
        <f t="shared" si="245"/>
        <v>20</v>
      </c>
      <c r="BF226" s="44">
        <f t="shared" si="246"/>
        <v>2</v>
      </c>
    </row>
    <row r="227" spans="1:58" s="164" customFormat="1" ht="15.75" customHeight="1" x14ac:dyDescent="0.25">
      <c r="A227" s="71" t="s">
        <v>608</v>
      </c>
      <c r="B227" s="41" t="s">
        <v>609</v>
      </c>
      <c r="C227" s="120" t="s">
        <v>432</v>
      </c>
      <c r="D227" s="120" t="s">
        <v>995</v>
      </c>
      <c r="E227" s="51"/>
      <c r="F227" s="40"/>
      <c r="G227" s="40"/>
      <c r="H227" s="42"/>
      <c r="I227" s="40"/>
      <c r="J227" s="40"/>
      <c r="K227" s="40"/>
      <c r="L227" s="42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56"/>
      <c r="AA227" s="57"/>
      <c r="AB227" s="57"/>
      <c r="AC227" s="58"/>
      <c r="AD227" s="153"/>
      <c r="AE227" s="59"/>
      <c r="AF227" s="57"/>
      <c r="AG227" s="57"/>
      <c r="AH227" s="58"/>
      <c r="AI227" s="153"/>
      <c r="AJ227" s="70"/>
      <c r="AK227" s="70"/>
      <c r="AL227" s="70"/>
      <c r="AM227" s="70"/>
      <c r="AN227" s="184">
        <v>44382</v>
      </c>
      <c r="AO227" s="187" t="s">
        <v>1058</v>
      </c>
      <c r="AP227" s="187" t="s">
        <v>1058</v>
      </c>
      <c r="AQ227" s="188" t="s">
        <v>1058</v>
      </c>
      <c r="AR227" s="188">
        <v>1.1903775875513065</v>
      </c>
      <c r="AS227" s="186" t="s">
        <v>1059</v>
      </c>
      <c r="AT227" s="184">
        <v>44381</v>
      </c>
      <c r="AU227" s="57">
        <v>15</v>
      </c>
      <c r="AV227" s="57">
        <v>20</v>
      </c>
      <c r="AW227" s="185">
        <f t="shared" ref="AW227:AW261" si="253">(AU227*AV227)/100</f>
        <v>3</v>
      </c>
      <c r="AX227" s="185">
        <v>3.1647020041090657</v>
      </c>
      <c r="AY227" s="186"/>
      <c r="AZ227" s="70">
        <f t="shared" si="249"/>
        <v>15</v>
      </c>
      <c r="BA227" s="70">
        <f t="shared" si="250"/>
        <v>20</v>
      </c>
      <c r="BB227" s="70">
        <f t="shared" si="251"/>
        <v>3</v>
      </c>
      <c r="BC227" s="70">
        <f t="shared" si="243"/>
        <v>2.1775397958301861</v>
      </c>
      <c r="BD227" s="44">
        <f t="shared" si="244"/>
        <v>15</v>
      </c>
      <c r="BE227" s="44">
        <f t="shared" si="245"/>
        <v>20</v>
      </c>
      <c r="BF227" s="44">
        <f t="shared" si="246"/>
        <v>3</v>
      </c>
    </row>
    <row r="228" spans="1:58" s="164" customFormat="1" ht="15.75" customHeight="1" x14ac:dyDescent="0.25">
      <c r="A228" s="71" t="s">
        <v>610</v>
      </c>
      <c r="B228" s="41" t="s">
        <v>611</v>
      </c>
      <c r="C228" s="120" t="s">
        <v>141</v>
      </c>
      <c r="D228" s="120" t="s">
        <v>996</v>
      </c>
      <c r="E228" s="51"/>
      <c r="F228" s="40"/>
      <c r="G228" s="40"/>
      <c r="H228" s="42"/>
      <c r="I228" s="40"/>
      <c r="J228" s="40"/>
      <c r="K228" s="40"/>
      <c r="L228" s="42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56"/>
      <c r="AA228" s="57"/>
      <c r="AB228" s="57"/>
      <c r="AC228" s="58"/>
      <c r="AD228" s="153"/>
      <c r="AE228" s="59"/>
      <c r="AF228" s="57"/>
      <c r="AG228" s="57"/>
      <c r="AH228" s="58"/>
      <c r="AI228" s="153"/>
      <c r="AJ228" s="70"/>
      <c r="AK228" s="70"/>
      <c r="AL228" s="70"/>
      <c r="AM228" s="70"/>
      <c r="AN228" s="184">
        <v>44385</v>
      </c>
      <c r="AO228" s="57">
        <v>25</v>
      </c>
      <c r="AP228" s="57">
        <v>60</v>
      </c>
      <c r="AQ228" s="185">
        <f t="shared" ref="AQ228:AQ261" si="254">(AO228*AP228)/100</f>
        <v>15</v>
      </c>
      <c r="AR228" s="185">
        <v>4.5171810817662026</v>
      </c>
      <c r="AS228" s="186"/>
      <c r="AT228" s="184">
        <v>44388</v>
      </c>
      <c r="AU228" s="57">
        <v>15</v>
      </c>
      <c r="AV228" s="57">
        <v>60</v>
      </c>
      <c r="AW228" s="185">
        <f t="shared" si="253"/>
        <v>9</v>
      </c>
      <c r="AX228" s="185">
        <v>13.495905154372579</v>
      </c>
      <c r="AY228" s="186"/>
      <c r="AZ228" s="70">
        <f t="shared" si="249"/>
        <v>20</v>
      </c>
      <c r="BA228" s="70">
        <f t="shared" si="250"/>
        <v>60</v>
      </c>
      <c r="BB228" s="70">
        <f t="shared" si="251"/>
        <v>12</v>
      </c>
      <c r="BC228" s="70">
        <f t="shared" si="243"/>
        <v>9.0065431180693913</v>
      </c>
      <c r="BD228" s="44">
        <f t="shared" si="244"/>
        <v>20</v>
      </c>
      <c r="BE228" s="44">
        <f t="shared" si="245"/>
        <v>60</v>
      </c>
      <c r="BF228" s="44">
        <f t="shared" si="246"/>
        <v>12</v>
      </c>
    </row>
    <row r="229" spans="1:58" s="164" customFormat="1" ht="15.75" customHeight="1" x14ac:dyDescent="0.25">
      <c r="A229" s="71" t="s">
        <v>612</v>
      </c>
      <c r="B229" s="41" t="s">
        <v>613</v>
      </c>
      <c r="C229" s="120" t="s">
        <v>141</v>
      </c>
      <c r="D229" s="120" t="s">
        <v>996</v>
      </c>
      <c r="E229" s="51"/>
      <c r="F229" s="40"/>
      <c r="G229" s="40"/>
      <c r="H229" s="42"/>
      <c r="I229" s="40"/>
      <c r="J229" s="40"/>
      <c r="K229" s="40"/>
      <c r="L229" s="42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56"/>
      <c r="AA229" s="57"/>
      <c r="AB229" s="57"/>
      <c r="AC229" s="58"/>
      <c r="AD229" s="153"/>
      <c r="AE229" s="59"/>
      <c r="AF229" s="57"/>
      <c r="AG229" s="57"/>
      <c r="AH229" s="58"/>
      <c r="AI229" s="153"/>
      <c r="AJ229" s="70"/>
      <c r="AK229" s="70"/>
      <c r="AL229" s="70"/>
      <c r="AM229" s="70"/>
      <c r="AN229" s="184">
        <v>44384</v>
      </c>
      <c r="AO229" s="57">
        <v>40</v>
      </c>
      <c r="AP229" s="57">
        <v>40</v>
      </c>
      <c r="AQ229" s="185">
        <f t="shared" si="254"/>
        <v>16</v>
      </c>
      <c r="AR229" s="185">
        <v>3.7063878376838497</v>
      </c>
      <c r="AS229" s="186"/>
      <c r="AT229" s="184">
        <v>44388</v>
      </c>
      <c r="AU229" s="57">
        <v>30</v>
      </c>
      <c r="AV229" s="57">
        <v>60</v>
      </c>
      <c r="AW229" s="185">
        <f t="shared" si="253"/>
        <v>18</v>
      </c>
      <c r="AX229" s="185">
        <v>3.4294852515790621</v>
      </c>
      <c r="AY229" s="186"/>
      <c r="AZ229" s="70">
        <f t="shared" si="249"/>
        <v>35</v>
      </c>
      <c r="BA229" s="70">
        <f t="shared" si="250"/>
        <v>50</v>
      </c>
      <c r="BB229" s="70">
        <f t="shared" si="251"/>
        <v>17</v>
      </c>
      <c r="BC229" s="70">
        <f t="shared" si="243"/>
        <v>3.5679365446314559</v>
      </c>
      <c r="BD229" s="44">
        <f t="shared" si="244"/>
        <v>35</v>
      </c>
      <c r="BE229" s="44">
        <f t="shared" si="245"/>
        <v>50</v>
      </c>
      <c r="BF229" s="44">
        <f t="shared" si="246"/>
        <v>17</v>
      </c>
    </row>
    <row r="230" spans="1:58" s="164" customFormat="1" ht="15.75" customHeight="1" x14ac:dyDescent="0.25">
      <c r="A230" s="71" t="s">
        <v>614</v>
      </c>
      <c r="B230" s="41" t="s">
        <v>615</v>
      </c>
      <c r="C230" s="120" t="s">
        <v>141</v>
      </c>
      <c r="D230" s="120" t="s">
        <v>996</v>
      </c>
      <c r="E230" s="51"/>
      <c r="F230" s="40"/>
      <c r="G230" s="40"/>
      <c r="H230" s="42"/>
      <c r="I230" s="40"/>
      <c r="J230" s="40"/>
      <c r="K230" s="40"/>
      <c r="L230" s="42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56"/>
      <c r="AA230" s="57"/>
      <c r="AB230" s="57"/>
      <c r="AC230" s="58"/>
      <c r="AD230" s="153"/>
      <c r="AE230" s="59"/>
      <c r="AF230" s="57"/>
      <c r="AG230" s="57"/>
      <c r="AH230" s="58"/>
      <c r="AI230" s="153"/>
      <c r="AJ230" s="70"/>
      <c r="AK230" s="70"/>
      <c r="AL230" s="70"/>
      <c r="AM230" s="70"/>
      <c r="AN230" s="184">
        <v>44389</v>
      </c>
      <c r="AO230" s="57">
        <v>15</v>
      </c>
      <c r="AP230" s="57">
        <v>30</v>
      </c>
      <c r="AQ230" s="185">
        <f t="shared" si="254"/>
        <v>4.5</v>
      </c>
      <c r="AR230" s="185">
        <v>4.8932741521422853</v>
      </c>
      <c r="AS230" s="186"/>
      <c r="AT230" s="184">
        <v>44393</v>
      </c>
      <c r="AU230" s="57">
        <v>2</v>
      </c>
      <c r="AV230" s="57">
        <v>50</v>
      </c>
      <c r="AW230" s="185">
        <f t="shared" si="253"/>
        <v>1</v>
      </c>
      <c r="AX230" s="185">
        <v>35.5</v>
      </c>
      <c r="AY230" s="186"/>
      <c r="AZ230" s="70">
        <f t="shared" si="249"/>
        <v>8.5</v>
      </c>
      <c r="BA230" s="70">
        <f t="shared" si="250"/>
        <v>40</v>
      </c>
      <c r="BB230" s="70">
        <f t="shared" si="251"/>
        <v>2.75</v>
      </c>
      <c r="BC230" s="70">
        <f t="shared" si="243"/>
        <v>20.196637076071141</v>
      </c>
      <c r="BD230" s="44">
        <f t="shared" si="244"/>
        <v>8.5</v>
      </c>
      <c r="BE230" s="44">
        <f t="shared" si="245"/>
        <v>40</v>
      </c>
      <c r="BF230" s="44">
        <f t="shared" si="246"/>
        <v>2.75</v>
      </c>
    </row>
    <row r="231" spans="1:58" s="164" customFormat="1" ht="15.75" customHeight="1" x14ac:dyDescent="0.25">
      <c r="A231" s="71" t="s">
        <v>616</v>
      </c>
      <c r="B231" s="41" t="s">
        <v>617</v>
      </c>
      <c r="C231" s="120" t="s">
        <v>141</v>
      </c>
      <c r="D231" s="120" t="s">
        <v>997</v>
      </c>
      <c r="E231" s="51"/>
      <c r="F231" s="40"/>
      <c r="G231" s="40"/>
      <c r="H231" s="42"/>
      <c r="I231" s="40"/>
      <c r="J231" s="40"/>
      <c r="K231" s="40"/>
      <c r="L231" s="42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56"/>
      <c r="AA231" s="57"/>
      <c r="AB231" s="57"/>
      <c r="AC231" s="58"/>
      <c r="AD231" s="153"/>
      <c r="AE231" s="59"/>
      <c r="AF231" s="57"/>
      <c r="AG231" s="57"/>
      <c r="AH231" s="58"/>
      <c r="AI231" s="153"/>
      <c r="AJ231" s="70"/>
      <c r="AK231" s="70"/>
      <c r="AL231" s="70"/>
      <c r="AM231" s="70"/>
      <c r="AN231" s="184">
        <v>44388</v>
      </c>
      <c r="AO231" s="57">
        <v>40</v>
      </c>
      <c r="AP231" s="57">
        <v>60</v>
      </c>
      <c r="AQ231" s="185">
        <f t="shared" si="254"/>
        <v>24</v>
      </c>
      <c r="AR231" s="185">
        <v>9.1</v>
      </c>
      <c r="AS231" s="186"/>
      <c r="AT231" s="184">
        <v>44389</v>
      </c>
      <c r="AU231" s="57">
        <v>30</v>
      </c>
      <c r="AV231" s="57">
        <v>40</v>
      </c>
      <c r="AW231" s="185">
        <f t="shared" si="253"/>
        <v>12</v>
      </c>
      <c r="AX231" s="185">
        <v>25.89</v>
      </c>
      <c r="AY231" s="186"/>
      <c r="AZ231" s="70">
        <f t="shared" si="249"/>
        <v>35</v>
      </c>
      <c r="BA231" s="70">
        <f t="shared" si="250"/>
        <v>50</v>
      </c>
      <c r="BB231" s="70">
        <f t="shared" si="251"/>
        <v>18</v>
      </c>
      <c r="BC231" s="70">
        <f t="shared" si="243"/>
        <v>17.495000000000001</v>
      </c>
      <c r="BD231" s="44">
        <f t="shared" si="244"/>
        <v>35</v>
      </c>
      <c r="BE231" s="44">
        <f t="shared" si="245"/>
        <v>50</v>
      </c>
      <c r="BF231" s="44">
        <f t="shared" si="246"/>
        <v>18</v>
      </c>
    </row>
    <row r="232" spans="1:58" s="164" customFormat="1" ht="15.75" customHeight="1" x14ac:dyDescent="0.25">
      <c r="A232" s="71" t="s">
        <v>618</v>
      </c>
      <c r="B232" s="41" t="s">
        <v>619</v>
      </c>
      <c r="C232" s="120" t="s">
        <v>141</v>
      </c>
      <c r="D232" s="120" t="s">
        <v>997</v>
      </c>
      <c r="E232" s="51"/>
      <c r="F232" s="40"/>
      <c r="G232" s="40"/>
      <c r="H232" s="42"/>
      <c r="I232" s="40"/>
      <c r="J232" s="40"/>
      <c r="K232" s="40"/>
      <c r="L232" s="42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56"/>
      <c r="AA232" s="57"/>
      <c r="AB232" s="57"/>
      <c r="AC232" s="58"/>
      <c r="AD232" s="153"/>
      <c r="AE232" s="59"/>
      <c r="AF232" s="57"/>
      <c r="AG232" s="57"/>
      <c r="AH232" s="58"/>
      <c r="AI232" s="153"/>
      <c r="AJ232" s="70"/>
      <c r="AK232" s="70"/>
      <c r="AL232" s="70"/>
      <c r="AM232" s="70"/>
      <c r="AN232" s="184">
        <v>44378</v>
      </c>
      <c r="AO232" s="57">
        <v>15</v>
      </c>
      <c r="AP232" s="57">
        <v>75</v>
      </c>
      <c r="AQ232" s="185">
        <f t="shared" si="254"/>
        <v>11.25</v>
      </c>
      <c r="AR232" s="185">
        <v>12.290952264590382</v>
      </c>
      <c r="AS232" s="186"/>
      <c r="AT232" s="184">
        <v>44382</v>
      </c>
      <c r="AU232" s="57">
        <v>50</v>
      </c>
      <c r="AV232" s="57">
        <v>60</v>
      </c>
      <c r="AW232" s="185">
        <f t="shared" si="253"/>
        <v>30</v>
      </c>
      <c r="AX232" s="185">
        <v>4.8279172470472629</v>
      </c>
      <c r="AY232" s="186"/>
      <c r="AZ232" s="70">
        <f t="shared" si="249"/>
        <v>32.5</v>
      </c>
      <c r="BA232" s="70">
        <f t="shared" si="250"/>
        <v>67.5</v>
      </c>
      <c r="BB232" s="70">
        <f t="shared" si="251"/>
        <v>20.625</v>
      </c>
      <c r="BC232" s="70">
        <f t="shared" si="243"/>
        <v>8.5594347558188222</v>
      </c>
      <c r="BD232" s="44">
        <f t="shared" si="244"/>
        <v>32.5</v>
      </c>
      <c r="BE232" s="44">
        <f t="shared" si="245"/>
        <v>67.5</v>
      </c>
      <c r="BF232" s="44">
        <f t="shared" si="246"/>
        <v>20.625</v>
      </c>
    </row>
    <row r="233" spans="1:58" s="164" customFormat="1" ht="15.75" customHeight="1" x14ac:dyDescent="0.25">
      <c r="A233" s="71" t="s">
        <v>620</v>
      </c>
      <c r="B233" s="41" t="s">
        <v>621</v>
      </c>
      <c r="C233" s="120" t="s">
        <v>141</v>
      </c>
      <c r="D233" s="120" t="s">
        <v>997</v>
      </c>
      <c r="E233" s="51"/>
      <c r="F233" s="40"/>
      <c r="G233" s="40"/>
      <c r="H233" s="42"/>
      <c r="I233" s="40"/>
      <c r="J233" s="40"/>
      <c r="K233" s="40"/>
      <c r="L233" s="42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56"/>
      <c r="AA233" s="57"/>
      <c r="AB233" s="57"/>
      <c r="AC233" s="58"/>
      <c r="AD233" s="153"/>
      <c r="AE233" s="59"/>
      <c r="AF233" s="57"/>
      <c r="AG233" s="57"/>
      <c r="AH233" s="58"/>
      <c r="AI233" s="153"/>
      <c r="AJ233" s="70"/>
      <c r="AK233" s="70"/>
      <c r="AL233" s="70"/>
      <c r="AM233" s="70"/>
      <c r="AN233" s="184">
        <v>44386</v>
      </c>
      <c r="AO233" s="57">
        <v>20</v>
      </c>
      <c r="AP233" s="57">
        <v>80</v>
      </c>
      <c r="AQ233" s="185">
        <f t="shared" si="254"/>
        <v>16</v>
      </c>
      <c r="AR233" s="185">
        <v>9.5052312653898099</v>
      </c>
      <c r="AS233" s="186"/>
      <c r="AT233" s="184">
        <v>44386</v>
      </c>
      <c r="AU233" s="57">
        <v>30</v>
      </c>
      <c r="AV233" s="57">
        <v>50</v>
      </c>
      <c r="AW233" s="185">
        <f t="shared" si="253"/>
        <v>15</v>
      </c>
      <c r="AX233" s="185">
        <v>16.538833124383363</v>
      </c>
      <c r="AY233" s="186"/>
      <c r="AZ233" s="70">
        <f t="shared" si="249"/>
        <v>25</v>
      </c>
      <c r="BA233" s="70">
        <f t="shared" si="250"/>
        <v>65</v>
      </c>
      <c r="BB233" s="70">
        <f t="shared" si="251"/>
        <v>15.5</v>
      </c>
      <c r="BC233" s="70">
        <f t="shared" si="243"/>
        <v>13.022032194886586</v>
      </c>
      <c r="BD233" s="44">
        <f t="shared" si="244"/>
        <v>25</v>
      </c>
      <c r="BE233" s="44">
        <f t="shared" si="245"/>
        <v>65</v>
      </c>
      <c r="BF233" s="44">
        <f t="shared" si="246"/>
        <v>15.5</v>
      </c>
    </row>
    <row r="234" spans="1:58" s="164" customFormat="1" ht="15.75" customHeight="1" x14ac:dyDescent="0.25">
      <c r="A234" s="71" t="s">
        <v>622</v>
      </c>
      <c r="B234" s="41" t="s">
        <v>623</v>
      </c>
      <c r="C234" s="120" t="s">
        <v>141</v>
      </c>
      <c r="D234" s="120" t="s">
        <v>998</v>
      </c>
      <c r="E234" s="51"/>
      <c r="F234" s="40"/>
      <c r="G234" s="40"/>
      <c r="H234" s="42"/>
      <c r="I234" s="40"/>
      <c r="J234" s="40"/>
      <c r="K234" s="40"/>
      <c r="L234" s="42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56"/>
      <c r="AA234" s="57"/>
      <c r="AB234" s="57"/>
      <c r="AC234" s="58"/>
      <c r="AD234" s="153"/>
      <c r="AE234" s="59"/>
      <c r="AF234" s="57"/>
      <c r="AG234" s="57"/>
      <c r="AH234" s="58"/>
      <c r="AI234" s="153"/>
      <c r="AJ234" s="70"/>
      <c r="AK234" s="70"/>
      <c r="AL234" s="70"/>
      <c r="AM234" s="70"/>
      <c r="AN234" s="184">
        <v>44383</v>
      </c>
      <c r="AO234" s="57">
        <v>25</v>
      </c>
      <c r="AP234" s="57">
        <v>30</v>
      </c>
      <c r="AQ234" s="185">
        <f t="shared" si="254"/>
        <v>7.5</v>
      </c>
      <c r="AR234" s="185">
        <v>6.9672218997442803</v>
      </c>
      <c r="AS234" s="186"/>
      <c r="AT234" s="184">
        <v>44378</v>
      </c>
      <c r="AU234" s="57">
        <v>15</v>
      </c>
      <c r="AV234" s="57">
        <v>30</v>
      </c>
      <c r="AW234" s="185">
        <f t="shared" si="253"/>
        <v>4.5</v>
      </c>
      <c r="AX234" s="185">
        <v>25.95</v>
      </c>
      <c r="AY234" s="186"/>
      <c r="AZ234" s="70">
        <f t="shared" si="249"/>
        <v>20</v>
      </c>
      <c r="BA234" s="70">
        <f t="shared" si="250"/>
        <v>30</v>
      </c>
      <c r="BB234" s="70">
        <f t="shared" si="251"/>
        <v>6</v>
      </c>
      <c r="BC234" s="70">
        <f t="shared" si="243"/>
        <v>16.458610949872138</v>
      </c>
      <c r="BD234" s="44">
        <f t="shared" si="244"/>
        <v>20</v>
      </c>
      <c r="BE234" s="44">
        <f t="shared" si="245"/>
        <v>30</v>
      </c>
      <c r="BF234" s="44">
        <f t="shared" si="246"/>
        <v>6</v>
      </c>
    </row>
    <row r="235" spans="1:58" s="164" customFormat="1" ht="15.75" customHeight="1" x14ac:dyDescent="0.25">
      <c r="A235" s="71" t="s">
        <v>624</v>
      </c>
      <c r="B235" s="41" t="s">
        <v>625</v>
      </c>
      <c r="C235" s="120" t="s">
        <v>151</v>
      </c>
      <c r="D235" s="120" t="s">
        <v>999</v>
      </c>
      <c r="E235" s="51"/>
      <c r="F235" s="40"/>
      <c r="G235" s="40"/>
      <c r="H235" s="42"/>
      <c r="I235" s="40"/>
      <c r="J235" s="40"/>
      <c r="K235" s="40"/>
      <c r="L235" s="42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56"/>
      <c r="AA235" s="57"/>
      <c r="AB235" s="57"/>
      <c r="AC235" s="58"/>
      <c r="AD235" s="153"/>
      <c r="AE235" s="59"/>
      <c r="AF235" s="57"/>
      <c r="AG235" s="57"/>
      <c r="AH235" s="58"/>
      <c r="AI235" s="153"/>
      <c r="AJ235" s="70"/>
      <c r="AK235" s="70"/>
      <c r="AL235" s="70"/>
      <c r="AM235" s="70"/>
      <c r="AN235" s="184">
        <v>44393</v>
      </c>
      <c r="AO235" s="57">
        <v>8</v>
      </c>
      <c r="AP235" s="57">
        <v>60</v>
      </c>
      <c r="AQ235" s="185">
        <f t="shared" si="254"/>
        <v>4.8</v>
      </c>
      <c r="AR235" s="185">
        <v>2.8641177382022316</v>
      </c>
      <c r="AS235" s="186"/>
      <c r="AT235" s="184">
        <v>44392</v>
      </c>
      <c r="AU235" s="57">
        <v>10</v>
      </c>
      <c r="AV235" s="57">
        <v>70</v>
      </c>
      <c r="AW235" s="185">
        <f t="shared" si="253"/>
        <v>7</v>
      </c>
      <c r="AX235" s="185">
        <v>2.6762615436594541</v>
      </c>
      <c r="AY235" s="186"/>
      <c r="AZ235" s="70">
        <f t="shared" si="249"/>
        <v>9</v>
      </c>
      <c r="BA235" s="70">
        <f t="shared" si="250"/>
        <v>65</v>
      </c>
      <c r="BB235" s="70">
        <f t="shared" si="251"/>
        <v>5.9</v>
      </c>
      <c r="BC235" s="70">
        <f t="shared" si="243"/>
        <v>2.7701896409308429</v>
      </c>
      <c r="BD235" s="44">
        <f t="shared" si="244"/>
        <v>9</v>
      </c>
      <c r="BE235" s="44">
        <f t="shared" si="245"/>
        <v>65</v>
      </c>
      <c r="BF235" s="44">
        <f t="shared" si="246"/>
        <v>5.9</v>
      </c>
    </row>
    <row r="236" spans="1:58" s="164" customFormat="1" ht="15.75" customHeight="1" x14ac:dyDescent="0.25">
      <c r="A236" s="71" t="s">
        <v>626</v>
      </c>
      <c r="B236" s="41" t="s">
        <v>627</v>
      </c>
      <c r="C236" s="120" t="s">
        <v>151</v>
      </c>
      <c r="D236" s="120" t="s">
        <v>999</v>
      </c>
      <c r="E236" s="51"/>
      <c r="F236" s="40"/>
      <c r="G236" s="40"/>
      <c r="H236" s="42"/>
      <c r="I236" s="40"/>
      <c r="J236" s="40"/>
      <c r="K236" s="40"/>
      <c r="L236" s="42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56"/>
      <c r="AA236" s="57"/>
      <c r="AB236" s="57"/>
      <c r="AC236" s="58"/>
      <c r="AD236" s="153"/>
      <c r="AE236" s="59"/>
      <c r="AF236" s="57"/>
      <c r="AG236" s="57"/>
      <c r="AH236" s="58"/>
      <c r="AI236" s="153"/>
      <c r="AJ236" s="70"/>
      <c r="AK236" s="70"/>
      <c r="AL236" s="70"/>
      <c r="AM236" s="70"/>
      <c r="AN236" s="183">
        <v>44393</v>
      </c>
      <c r="AO236" s="185">
        <v>30</v>
      </c>
      <c r="AP236" s="185">
        <v>60</v>
      </c>
      <c r="AQ236" s="185">
        <f t="shared" si="254"/>
        <v>18</v>
      </c>
      <c r="AR236" s="185">
        <v>7.9218793189274201</v>
      </c>
      <c r="AS236" s="76"/>
      <c r="AT236" s="184">
        <v>44398</v>
      </c>
      <c r="AU236" s="57">
        <v>40</v>
      </c>
      <c r="AV236" s="57">
        <v>60</v>
      </c>
      <c r="AW236" s="185">
        <f t="shared" si="253"/>
        <v>24</v>
      </c>
      <c r="AX236" s="185">
        <v>6.7228174397196048</v>
      </c>
      <c r="AY236" s="186"/>
      <c r="AZ236" s="70">
        <f t="shared" si="249"/>
        <v>35</v>
      </c>
      <c r="BA236" s="70">
        <f t="shared" si="250"/>
        <v>60</v>
      </c>
      <c r="BB236" s="70">
        <f t="shared" si="251"/>
        <v>21</v>
      </c>
      <c r="BC236" s="70">
        <f t="shared" si="243"/>
        <v>7.3223483793235129</v>
      </c>
      <c r="BD236" s="44">
        <f t="shared" si="244"/>
        <v>35</v>
      </c>
      <c r="BE236" s="44">
        <f t="shared" si="245"/>
        <v>60</v>
      </c>
      <c r="BF236" s="44">
        <f t="shared" si="246"/>
        <v>21</v>
      </c>
    </row>
    <row r="237" spans="1:58" s="164" customFormat="1" ht="15.75" customHeight="1" x14ac:dyDescent="0.25">
      <c r="A237" s="71" t="s">
        <v>628</v>
      </c>
      <c r="B237" s="41" t="s">
        <v>629</v>
      </c>
      <c r="C237" s="120" t="s">
        <v>151</v>
      </c>
      <c r="D237" s="120" t="s">
        <v>999</v>
      </c>
      <c r="E237" s="51"/>
      <c r="F237" s="40"/>
      <c r="G237" s="40"/>
      <c r="H237" s="42"/>
      <c r="I237" s="40"/>
      <c r="J237" s="40"/>
      <c r="K237" s="40"/>
      <c r="L237" s="42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56"/>
      <c r="AA237" s="57"/>
      <c r="AB237" s="57"/>
      <c r="AC237" s="58"/>
      <c r="AD237" s="153"/>
      <c r="AE237" s="59"/>
      <c r="AF237" s="57"/>
      <c r="AG237" s="57"/>
      <c r="AH237" s="58"/>
      <c r="AI237" s="153"/>
      <c r="AJ237" s="70"/>
      <c r="AK237" s="70"/>
      <c r="AL237" s="70"/>
      <c r="AM237" s="70"/>
      <c r="AN237" s="184">
        <v>44390</v>
      </c>
      <c r="AO237" s="57">
        <v>15</v>
      </c>
      <c r="AP237" s="57">
        <v>30</v>
      </c>
      <c r="AQ237" s="185">
        <f t="shared" si="254"/>
        <v>4.5</v>
      </c>
      <c r="AR237" s="185">
        <v>4.5984778515774414</v>
      </c>
      <c r="AS237" s="186"/>
      <c r="AT237" s="184">
        <v>44393</v>
      </c>
      <c r="AU237" s="57">
        <v>30</v>
      </c>
      <c r="AV237" s="57">
        <v>60</v>
      </c>
      <c r="AW237" s="185">
        <f t="shared" si="253"/>
        <v>18</v>
      </c>
      <c r="AX237" s="185">
        <v>7.0873583108834914</v>
      </c>
      <c r="AY237" s="186"/>
      <c r="AZ237" s="70">
        <f t="shared" si="249"/>
        <v>22.5</v>
      </c>
      <c r="BA237" s="70">
        <f t="shared" si="250"/>
        <v>45</v>
      </c>
      <c r="BB237" s="70">
        <f t="shared" si="251"/>
        <v>11.25</v>
      </c>
      <c r="BC237" s="70">
        <f t="shared" si="243"/>
        <v>5.8429180812304669</v>
      </c>
      <c r="BD237" s="44">
        <f t="shared" si="244"/>
        <v>22.5</v>
      </c>
      <c r="BE237" s="44">
        <f t="shared" si="245"/>
        <v>45</v>
      </c>
      <c r="BF237" s="44">
        <f t="shared" si="246"/>
        <v>11.25</v>
      </c>
    </row>
    <row r="238" spans="1:58" s="164" customFormat="1" ht="15.75" customHeight="1" x14ac:dyDescent="0.25">
      <c r="A238" s="71" t="s">
        <v>630</v>
      </c>
      <c r="B238" s="41" t="s">
        <v>631</v>
      </c>
      <c r="C238" s="120" t="s">
        <v>151</v>
      </c>
      <c r="D238" s="120" t="s">
        <v>999</v>
      </c>
      <c r="E238" s="51"/>
      <c r="F238" s="40"/>
      <c r="G238" s="40"/>
      <c r="H238" s="42"/>
      <c r="I238" s="40"/>
      <c r="J238" s="40"/>
      <c r="K238" s="40"/>
      <c r="L238" s="42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56"/>
      <c r="AA238" s="57"/>
      <c r="AB238" s="57"/>
      <c r="AC238" s="58"/>
      <c r="AD238" s="153"/>
      <c r="AE238" s="59"/>
      <c r="AF238" s="57"/>
      <c r="AG238" s="57"/>
      <c r="AH238" s="58"/>
      <c r="AI238" s="153"/>
      <c r="AJ238" s="70"/>
      <c r="AK238" s="70"/>
      <c r="AL238" s="70"/>
      <c r="AM238" s="70"/>
      <c r="AN238" s="184">
        <v>44396</v>
      </c>
      <c r="AO238" s="57">
        <v>25</v>
      </c>
      <c r="AP238" s="57">
        <v>75</v>
      </c>
      <c r="AQ238" s="185">
        <f t="shared" si="254"/>
        <v>18.75</v>
      </c>
      <c r="AR238" s="185">
        <v>3.0955563064545903</v>
      </c>
      <c r="AS238" s="186"/>
      <c r="AT238" s="184">
        <v>44399</v>
      </c>
      <c r="AU238" s="57">
        <v>10</v>
      </c>
      <c r="AV238" s="57">
        <v>75</v>
      </c>
      <c r="AW238" s="185">
        <f t="shared" si="253"/>
        <v>7.5</v>
      </c>
      <c r="AX238" s="185">
        <v>9.36</v>
      </c>
      <c r="AY238" s="186"/>
      <c r="AZ238" s="70">
        <f t="shared" si="249"/>
        <v>17.5</v>
      </c>
      <c r="BA238" s="70">
        <f t="shared" si="250"/>
        <v>75</v>
      </c>
      <c r="BB238" s="70">
        <f t="shared" si="251"/>
        <v>13.125</v>
      </c>
      <c r="BC238" s="70">
        <f t="shared" si="243"/>
        <v>6.2277781532272947</v>
      </c>
      <c r="BD238" s="44">
        <f t="shared" si="244"/>
        <v>17.5</v>
      </c>
      <c r="BE238" s="44">
        <f t="shared" si="245"/>
        <v>75</v>
      </c>
      <c r="BF238" s="44">
        <f t="shared" si="246"/>
        <v>13.125</v>
      </c>
    </row>
    <row r="239" spans="1:58" s="164" customFormat="1" ht="15.75" customHeight="1" x14ac:dyDescent="0.25">
      <c r="A239" s="71" t="s">
        <v>632</v>
      </c>
      <c r="B239" s="41" t="s">
        <v>633</v>
      </c>
      <c r="C239" s="120" t="s">
        <v>151</v>
      </c>
      <c r="D239" s="120" t="s">
        <v>999</v>
      </c>
      <c r="E239" s="51"/>
      <c r="F239" s="40"/>
      <c r="G239" s="40"/>
      <c r="H239" s="42"/>
      <c r="I239" s="40"/>
      <c r="J239" s="40"/>
      <c r="K239" s="40"/>
      <c r="L239" s="42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56"/>
      <c r="AA239" s="57"/>
      <c r="AB239" s="57"/>
      <c r="AC239" s="58"/>
      <c r="AD239" s="153"/>
      <c r="AE239" s="59"/>
      <c r="AF239" s="57"/>
      <c r="AG239" s="57"/>
      <c r="AH239" s="58"/>
      <c r="AI239" s="153"/>
      <c r="AJ239" s="70"/>
      <c r="AK239" s="70"/>
      <c r="AL239" s="70"/>
      <c r="AM239" s="70"/>
      <c r="AN239" s="184">
        <v>44388</v>
      </c>
      <c r="AO239" s="57">
        <v>40</v>
      </c>
      <c r="AP239" s="57">
        <v>80</v>
      </c>
      <c r="AQ239" s="185">
        <f t="shared" si="254"/>
        <v>32</v>
      </c>
      <c r="AR239" s="185">
        <v>6.7180539119021816</v>
      </c>
      <c r="AS239" s="186"/>
      <c r="AT239" s="184">
        <v>44390</v>
      </c>
      <c r="AU239" s="57">
        <v>30</v>
      </c>
      <c r="AV239" s="57">
        <v>80</v>
      </c>
      <c r="AW239" s="185">
        <f t="shared" si="253"/>
        <v>24</v>
      </c>
      <c r="AX239" s="185">
        <v>12.131068477955198</v>
      </c>
      <c r="AY239" s="186"/>
      <c r="AZ239" s="70">
        <f t="shared" si="249"/>
        <v>35</v>
      </c>
      <c r="BA239" s="70">
        <f t="shared" si="250"/>
        <v>80</v>
      </c>
      <c r="BB239" s="70">
        <f t="shared" si="251"/>
        <v>28</v>
      </c>
      <c r="BC239" s="70">
        <f t="shared" si="243"/>
        <v>9.4245611949286889</v>
      </c>
      <c r="BD239" s="44">
        <f t="shared" si="244"/>
        <v>35</v>
      </c>
      <c r="BE239" s="44">
        <f t="shared" si="245"/>
        <v>80</v>
      </c>
      <c r="BF239" s="44">
        <f t="shared" si="246"/>
        <v>28</v>
      </c>
    </row>
    <row r="240" spans="1:58" s="164" customFormat="1" ht="15.75" customHeight="1" x14ac:dyDescent="0.25">
      <c r="A240" s="71" t="s">
        <v>634</v>
      </c>
      <c r="B240" s="41" t="s">
        <v>635</v>
      </c>
      <c r="C240" s="120" t="s">
        <v>151</v>
      </c>
      <c r="D240" s="120" t="s">
        <v>999</v>
      </c>
      <c r="E240" s="51"/>
      <c r="F240" s="40"/>
      <c r="G240" s="40"/>
      <c r="H240" s="42"/>
      <c r="I240" s="40"/>
      <c r="J240" s="40"/>
      <c r="K240" s="40"/>
      <c r="L240" s="42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56"/>
      <c r="AA240" s="57"/>
      <c r="AB240" s="57"/>
      <c r="AC240" s="58"/>
      <c r="AD240" s="153"/>
      <c r="AE240" s="59"/>
      <c r="AF240" s="57"/>
      <c r="AG240" s="57"/>
      <c r="AH240" s="58"/>
      <c r="AI240" s="153"/>
      <c r="AJ240" s="70"/>
      <c r="AK240" s="70"/>
      <c r="AL240" s="70"/>
      <c r="AM240" s="70"/>
      <c r="AN240" s="184">
        <v>44379</v>
      </c>
      <c r="AO240" s="57">
        <v>7.5</v>
      </c>
      <c r="AP240" s="57">
        <v>30</v>
      </c>
      <c r="AQ240" s="185">
        <f t="shared" si="254"/>
        <v>2.25</v>
      </c>
      <c r="AR240" s="185">
        <v>5</v>
      </c>
      <c r="AS240" s="186"/>
      <c r="AT240" s="184">
        <v>44383</v>
      </c>
      <c r="AU240" s="57">
        <v>10</v>
      </c>
      <c r="AV240" s="57">
        <v>80</v>
      </c>
      <c r="AW240" s="185">
        <f t="shared" si="253"/>
        <v>8</v>
      </c>
      <c r="AX240" s="185">
        <v>6.85</v>
      </c>
      <c r="AY240" s="186"/>
      <c r="AZ240" s="70">
        <f t="shared" si="249"/>
        <v>8.75</v>
      </c>
      <c r="BA240" s="70">
        <f t="shared" si="250"/>
        <v>55</v>
      </c>
      <c r="BB240" s="70">
        <f t="shared" si="251"/>
        <v>5.125</v>
      </c>
      <c r="BC240" s="70">
        <f t="shared" si="243"/>
        <v>5.9249999999999998</v>
      </c>
      <c r="BD240" s="44">
        <f t="shared" si="244"/>
        <v>8.75</v>
      </c>
      <c r="BE240" s="44">
        <f t="shared" si="245"/>
        <v>55</v>
      </c>
      <c r="BF240" s="44">
        <f t="shared" si="246"/>
        <v>5.125</v>
      </c>
    </row>
    <row r="241" spans="1:58" s="164" customFormat="1" ht="15.75" customHeight="1" x14ac:dyDescent="0.25">
      <c r="A241" s="71" t="s">
        <v>636</v>
      </c>
      <c r="B241" s="41" t="s">
        <v>637</v>
      </c>
      <c r="C241" s="120" t="s">
        <v>151</v>
      </c>
      <c r="D241" s="120" t="s">
        <v>999</v>
      </c>
      <c r="E241" s="51"/>
      <c r="F241" s="40"/>
      <c r="G241" s="40"/>
      <c r="H241" s="42"/>
      <c r="I241" s="40"/>
      <c r="J241" s="40"/>
      <c r="K241" s="40"/>
      <c r="L241" s="42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56"/>
      <c r="AA241" s="57"/>
      <c r="AB241" s="57"/>
      <c r="AC241" s="58"/>
      <c r="AD241" s="153"/>
      <c r="AE241" s="59"/>
      <c r="AF241" s="57"/>
      <c r="AG241" s="57"/>
      <c r="AH241" s="58"/>
      <c r="AI241" s="153"/>
      <c r="AJ241" s="70"/>
      <c r="AK241" s="70"/>
      <c r="AL241" s="70"/>
      <c r="AM241" s="70"/>
      <c r="AN241" s="184">
        <v>44380</v>
      </c>
      <c r="AO241" s="57">
        <v>10</v>
      </c>
      <c r="AP241" s="57">
        <v>50</v>
      </c>
      <c r="AQ241" s="185">
        <f t="shared" si="254"/>
        <v>5</v>
      </c>
      <c r="AR241" s="185">
        <v>36.49207560212222</v>
      </c>
      <c r="AS241" s="186"/>
      <c r="AT241" s="184">
        <v>44387</v>
      </c>
      <c r="AU241" s="57">
        <v>15</v>
      </c>
      <c r="AV241" s="57">
        <v>60</v>
      </c>
      <c r="AW241" s="185">
        <f t="shared" si="253"/>
        <v>9</v>
      </c>
      <c r="AX241" s="185">
        <v>43.95657099528043</v>
      </c>
      <c r="AY241" s="186"/>
      <c r="AZ241" s="70">
        <f t="shared" si="249"/>
        <v>12.5</v>
      </c>
      <c r="BA241" s="70">
        <f t="shared" si="250"/>
        <v>55</v>
      </c>
      <c r="BB241" s="70">
        <f t="shared" si="251"/>
        <v>7</v>
      </c>
      <c r="BC241" s="70">
        <f t="shared" si="243"/>
        <v>40.224323298701322</v>
      </c>
      <c r="BD241" s="44">
        <f t="shared" si="244"/>
        <v>12.5</v>
      </c>
      <c r="BE241" s="44">
        <f t="shared" si="245"/>
        <v>55</v>
      </c>
      <c r="BF241" s="44">
        <f t="shared" si="246"/>
        <v>7</v>
      </c>
    </row>
    <row r="242" spans="1:58" s="164" customFormat="1" ht="15.75" customHeight="1" x14ac:dyDescent="0.25">
      <c r="A242" s="71" t="s">
        <v>638</v>
      </c>
      <c r="B242" s="41" t="s">
        <v>639</v>
      </c>
      <c r="C242" s="120" t="s">
        <v>151</v>
      </c>
      <c r="D242" s="120" t="s">
        <v>999</v>
      </c>
      <c r="E242" s="51"/>
      <c r="F242" s="40"/>
      <c r="G242" s="40"/>
      <c r="H242" s="42"/>
      <c r="I242" s="40"/>
      <c r="J242" s="40"/>
      <c r="K242" s="40"/>
      <c r="L242" s="42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56"/>
      <c r="AA242" s="57"/>
      <c r="AB242" s="57"/>
      <c r="AC242" s="58"/>
      <c r="AD242" s="153"/>
      <c r="AE242" s="59"/>
      <c r="AF242" s="57"/>
      <c r="AG242" s="57"/>
      <c r="AH242" s="58"/>
      <c r="AI242" s="153"/>
      <c r="AJ242" s="70"/>
      <c r="AK242" s="70"/>
      <c r="AL242" s="70"/>
      <c r="AM242" s="70"/>
      <c r="AN242" s="184">
        <v>44392</v>
      </c>
      <c r="AO242" s="57">
        <v>20</v>
      </c>
      <c r="AP242" s="57">
        <v>50</v>
      </c>
      <c r="AQ242" s="185">
        <f t="shared" si="254"/>
        <v>10</v>
      </c>
      <c r="AR242" s="185">
        <v>11.135328840881392</v>
      </c>
      <c r="AS242" s="186" t="s">
        <v>1060</v>
      </c>
      <c r="AT242" s="184">
        <v>44392</v>
      </c>
      <c r="AU242" s="57">
        <v>20</v>
      </c>
      <c r="AV242" s="57">
        <v>50</v>
      </c>
      <c r="AW242" s="185">
        <f t="shared" si="253"/>
        <v>10</v>
      </c>
      <c r="AX242" s="185">
        <v>11.640540748648576</v>
      </c>
      <c r="AY242" s="186"/>
      <c r="AZ242" s="70">
        <f t="shared" si="249"/>
        <v>20</v>
      </c>
      <c r="BA242" s="70">
        <f t="shared" si="250"/>
        <v>50</v>
      </c>
      <c r="BB242" s="70">
        <f t="shared" si="251"/>
        <v>10</v>
      </c>
      <c r="BC242" s="70">
        <f t="shared" si="243"/>
        <v>11.387934794764984</v>
      </c>
      <c r="BD242" s="44">
        <f t="shared" si="244"/>
        <v>20</v>
      </c>
      <c r="BE242" s="44">
        <f t="shared" si="245"/>
        <v>50</v>
      </c>
      <c r="BF242" s="44">
        <f t="shared" si="246"/>
        <v>10</v>
      </c>
    </row>
    <row r="243" spans="1:58" s="164" customFormat="1" ht="15.75" customHeight="1" x14ac:dyDescent="0.25">
      <c r="A243" s="71" t="s">
        <v>640</v>
      </c>
      <c r="B243" s="41" t="s">
        <v>641</v>
      </c>
      <c r="C243" s="120" t="s">
        <v>1000</v>
      </c>
      <c r="D243" s="120" t="s">
        <v>1001</v>
      </c>
      <c r="E243" s="51"/>
      <c r="F243" s="40"/>
      <c r="G243" s="40"/>
      <c r="H243" s="42"/>
      <c r="I243" s="40"/>
      <c r="J243" s="40"/>
      <c r="K243" s="40"/>
      <c r="L243" s="42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56"/>
      <c r="AA243" s="57"/>
      <c r="AB243" s="57"/>
      <c r="AC243" s="58"/>
      <c r="AD243" s="153"/>
      <c r="AE243" s="59"/>
      <c r="AF243" s="57"/>
      <c r="AG243" s="57"/>
      <c r="AH243" s="58"/>
      <c r="AI243" s="153"/>
      <c r="AJ243" s="70"/>
      <c r="AK243" s="70"/>
      <c r="AL243" s="70"/>
      <c r="AM243" s="70"/>
      <c r="AN243" s="183">
        <v>44382</v>
      </c>
      <c r="AO243" s="185">
        <v>40</v>
      </c>
      <c r="AP243" s="185">
        <v>60</v>
      </c>
      <c r="AQ243" s="185">
        <f t="shared" si="254"/>
        <v>24</v>
      </c>
      <c r="AR243" s="185">
        <v>28.309495120515741</v>
      </c>
      <c r="AS243" s="76"/>
      <c r="AT243" s="184">
        <v>44384</v>
      </c>
      <c r="AU243" s="57">
        <v>35</v>
      </c>
      <c r="AV243" s="57">
        <v>80</v>
      </c>
      <c r="AW243" s="185">
        <f t="shared" si="253"/>
        <v>28</v>
      </c>
      <c r="AX243" s="185">
        <v>1.411764705882353</v>
      </c>
      <c r="AY243" s="186"/>
      <c r="AZ243" s="70">
        <f t="shared" si="249"/>
        <v>37.5</v>
      </c>
      <c r="BA243" s="70">
        <f t="shared" si="250"/>
        <v>70</v>
      </c>
      <c r="BB243" s="70">
        <f t="shared" si="251"/>
        <v>26</v>
      </c>
      <c r="BC243" s="70">
        <f t="shared" si="243"/>
        <v>14.860629913199046</v>
      </c>
      <c r="BD243" s="44">
        <f t="shared" si="244"/>
        <v>37.5</v>
      </c>
      <c r="BE243" s="44">
        <f t="shared" si="245"/>
        <v>70</v>
      </c>
      <c r="BF243" s="44">
        <f t="shared" si="246"/>
        <v>26</v>
      </c>
    </row>
    <row r="244" spans="1:58" s="164" customFormat="1" ht="15.75" customHeight="1" x14ac:dyDescent="0.25">
      <c r="A244" s="71" t="s">
        <v>642</v>
      </c>
      <c r="B244" s="41" t="s">
        <v>643</v>
      </c>
      <c r="C244" s="120" t="s">
        <v>1000</v>
      </c>
      <c r="D244" s="120" t="s">
        <v>1001</v>
      </c>
      <c r="E244" s="51"/>
      <c r="F244" s="40"/>
      <c r="G244" s="40"/>
      <c r="H244" s="42"/>
      <c r="I244" s="40"/>
      <c r="J244" s="40"/>
      <c r="K244" s="40"/>
      <c r="L244" s="42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56"/>
      <c r="AA244" s="57"/>
      <c r="AB244" s="57"/>
      <c r="AC244" s="58"/>
      <c r="AD244" s="153"/>
      <c r="AE244" s="59"/>
      <c r="AF244" s="57"/>
      <c r="AG244" s="57"/>
      <c r="AH244" s="58"/>
      <c r="AI244" s="153"/>
      <c r="AJ244" s="70"/>
      <c r="AK244" s="70"/>
      <c r="AL244" s="70"/>
      <c r="AM244" s="70"/>
      <c r="AN244" s="184">
        <v>44388</v>
      </c>
      <c r="AO244" s="57">
        <v>15</v>
      </c>
      <c r="AP244" s="57">
        <v>40</v>
      </c>
      <c r="AQ244" s="185">
        <f t="shared" si="254"/>
        <v>6</v>
      </c>
      <c r="AR244" s="185">
        <v>13.167534631108364</v>
      </c>
      <c r="AS244" s="186"/>
      <c r="AT244" s="184">
        <v>44393</v>
      </c>
      <c r="AU244" s="57">
        <v>30</v>
      </c>
      <c r="AV244" s="57">
        <v>70</v>
      </c>
      <c r="AW244" s="185">
        <f t="shared" si="253"/>
        <v>21</v>
      </c>
      <c r="AX244" s="185">
        <v>11.747645162310848</v>
      </c>
      <c r="AY244" s="186"/>
      <c r="AZ244" s="70">
        <f t="shared" si="249"/>
        <v>22.5</v>
      </c>
      <c r="BA244" s="70">
        <f t="shared" si="250"/>
        <v>55</v>
      </c>
      <c r="BB244" s="70">
        <f t="shared" si="251"/>
        <v>13.5</v>
      </c>
      <c r="BC244" s="70">
        <f t="shared" si="243"/>
        <v>12.457589896709607</v>
      </c>
      <c r="BD244" s="44">
        <f t="shared" si="244"/>
        <v>22.5</v>
      </c>
      <c r="BE244" s="44">
        <f t="shared" si="245"/>
        <v>55</v>
      </c>
      <c r="BF244" s="44">
        <f t="shared" si="246"/>
        <v>13.5</v>
      </c>
    </row>
    <row r="245" spans="1:58" s="164" customFormat="1" ht="15.75" customHeight="1" x14ac:dyDescent="0.25">
      <c r="A245" s="71" t="s">
        <v>644</v>
      </c>
      <c r="B245" s="41" t="s">
        <v>645</v>
      </c>
      <c r="C245" s="120" t="s">
        <v>1000</v>
      </c>
      <c r="D245" s="120" t="s">
        <v>1001</v>
      </c>
      <c r="E245" s="51"/>
      <c r="F245" s="40"/>
      <c r="G245" s="40"/>
      <c r="H245" s="42"/>
      <c r="I245" s="40"/>
      <c r="J245" s="40"/>
      <c r="K245" s="40"/>
      <c r="L245" s="42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56"/>
      <c r="AA245" s="57"/>
      <c r="AB245" s="57"/>
      <c r="AC245" s="58"/>
      <c r="AD245" s="153"/>
      <c r="AE245" s="59"/>
      <c r="AF245" s="57"/>
      <c r="AG245" s="57"/>
      <c r="AH245" s="58"/>
      <c r="AI245" s="153"/>
      <c r="AJ245" s="70"/>
      <c r="AK245" s="70"/>
      <c r="AL245" s="70"/>
      <c r="AM245" s="70"/>
      <c r="AN245" s="184">
        <v>44388</v>
      </c>
      <c r="AO245" s="57">
        <v>30</v>
      </c>
      <c r="AP245" s="57">
        <v>80</v>
      </c>
      <c r="AQ245" s="185">
        <f t="shared" si="254"/>
        <v>24</v>
      </c>
      <c r="AR245" s="185">
        <v>11.3</v>
      </c>
      <c r="AS245" s="186"/>
      <c r="AT245" s="184">
        <v>44394</v>
      </c>
      <c r="AU245" s="57">
        <v>10</v>
      </c>
      <c r="AV245" s="57">
        <v>40</v>
      </c>
      <c r="AW245" s="185">
        <f t="shared" si="253"/>
        <v>4</v>
      </c>
      <c r="AX245" s="185">
        <v>21.245839559457885</v>
      </c>
      <c r="AY245" s="186" t="s">
        <v>1057</v>
      </c>
      <c r="AZ245" s="70">
        <f t="shared" si="249"/>
        <v>20</v>
      </c>
      <c r="BA245" s="70">
        <f t="shared" si="250"/>
        <v>60</v>
      </c>
      <c r="BB245" s="70">
        <f t="shared" si="251"/>
        <v>14</v>
      </c>
      <c r="BC245" s="70">
        <f t="shared" si="243"/>
        <v>16.272919779728944</v>
      </c>
      <c r="BD245" s="44">
        <f t="shared" si="244"/>
        <v>20</v>
      </c>
      <c r="BE245" s="44">
        <f t="shared" si="245"/>
        <v>60</v>
      </c>
      <c r="BF245" s="44">
        <f t="shared" si="246"/>
        <v>14</v>
      </c>
    </row>
    <row r="246" spans="1:58" s="164" customFormat="1" ht="15.75" customHeight="1" x14ac:dyDescent="0.25">
      <c r="A246" s="71" t="s">
        <v>646</v>
      </c>
      <c r="B246" s="41" t="s">
        <v>647</v>
      </c>
      <c r="C246" s="120" t="s">
        <v>1000</v>
      </c>
      <c r="D246" s="120" t="s">
        <v>1001</v>
      </c>
      <c r="E246" s="51"/>
      <c r="F246" s="40"/>
      <c r="G246" s="40"/>
      <c r="H246" s="42"/>
      <c r="I246" s="40"/>
      <c r="J246" s="40"/>
      <c r="K246" s="40"/>
      <c r="L246" s="42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56"/>
      <c r="AA246" s="57"/>
      <c r="AB246" s="57"/>
      <c r="AC246" s="58"/>
      <c r="AD246" s="153"/>
      <c r="AE246" s="59"/>
      <c r="AF246" s="57"/>
      <c r="AG246" s="57"/>
      <c r="AH246" s="58"/>
      <c r="AI246" s="153"/>
      <c r="AJ246" s="70"/>
      <c r="AK246" s="70"/>
      <c r="AL246" s="70"/>
      <c r="AM246" s="70"/>
      <c r="AN246" s="184">
        <v>44397</v>
      </c>
      <c r="AO246" s="57">
        <v>10</v>
      </c>
      <c r="AP246" s="57">
        <v>80</v>
      </c>
      <c r="AQ246" s="185">
        <f t="shared" si="254"/>
        <v>8</v>
      </c>
      <c r="AR246" s="185">
        <v>7.9540772422228301</v>
      </c>
      <c r="AS246" s="186"/>
      <c r="AT246" s="184">
        <v>44395</v>
      </c>
      <c r="AU246" s="57">
        <v>1</v>
      </c>
      <c r="AV246" s="57">
        <v>100</v>
      </c>
      <c r="AW246" s="185">
        <f t="shared" si="253"/>
        <v>1</v>
      </c>
      <c r="AX246" s="185">
        <v>4.115110333965573</v>
      </c>
      <c r="AY246" s="186" t="s">
        <v>1057</v>
      </c>
      <c r="AZ246" s="70">
        <f t="shared" si="249"/>
        <v>5.5</v>
      </c>
      <c r="BA246" s="70">
        <f t="shared" si="250"/>
        <v>90</v>
      </c>
      <c r="BB246" s="70">
        <f t="shared" si="251"/>
        <v>4.5</v>
      </c>
      <c r="BC246" s="70">
        <f t="shared" si="243"/>
        <v>6.0345937880942015</v>
      </c>
      <c r="BD246" s="44">
        <f t="shared" si="244"/>
        <v>5.5</v>
      </c>
      <c r="BE246" s="44">
        <f t="shared" si="245"/>
        <v>90</v>
      </c>
      <c r="BF246" s="44">
        <f t="shared" si="246"/>
        <v>4.5</v>
      </c>
    </row>
    <row r="247" spans="1:58" s="164" customFormat="1" ht="15.75" customHeight="1" x14ac:dyDescent="0.25">
      <c r="A247" s="71" t="s">
        <v>648</v>
      </c>
      <c r="B247" s="41" t="s">
        <v>649</v>
      </c>
      <c r="C247" s="120" t="s">
        <v>1000</v>
      </c>
      <c r="D247" s="120" t="s">
        <v>1001</v>
      </c>
      <c r="E247" s="51"/>
      <c r="F247" s="40"/>
      <c r="G247" s="40"/>
      <c r="H247" s="42"/>
      <c r="I247" s="40"/>
      <c r="J247" s="40"/>
      <c r="K247" s="40"/>
      <c r="L247" s="42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56"/>
      <c r="AA247" s="57"/>
      <c r="AB247" s="57"/>
      <c r="AC247" s="58"/>
      <c r="AD247" s="153"/>
      <c r="AE247" s="59"/>
      <c r="AF247" s="57"/>
      <c r="AG247" s="57"/>
      <c r="AH247" s="58"/>
      <c r="AI247" s="153"/>
      <c r="AJ247" s="70"/>
      <c r="AK247" s="70"/>
      <c r="AL247" s="70"/>
      <c r="AM247" s="70"/>
      <c r="AN247" s="184">
        <v>44390</v>
      </c>
      <c r="AO247" s="57">
        <v>35</v>
      </c>
      <c r="AP247" s="57">
        <v>50</v>
      </c>
      <c r="AQ247" s="185">
        <f t="shared" si="254"/>
        <v>17.5</v>
      </c>
      <c r="AR247" s="185">
        <v>2.5534162983746831</v>
      </c>
      <c r="AS247" s="186"/>
      <c r="AT247" s="184">
        <v>44392</v>
      </c>
      <c r="AU247" s="57">
        <v>20</v>
      </c>
      <c r="AV247" s="57">
        <v>65</v>
      </c>
      <c r="AW247" s="185">
        <f t="shared" si="253"/>
        <v>13</v>
      </c>
      <c r="AX247" s="185">
        <v>10.835610161688068</v>
      </c>
      <c r="AY247" s="186"/>
      <c r="AZ247" s="70">
        <f t="shared" si="249"/>
        <v>27.5</v>
      </c>
      <c r="BA247" s="70">
        <f t="shared" si="250"/>
        <v>57.5</v>
      </c>
      <c r="BB247" s="70">
        <f t="shared" si="251"/>
        <v>15.25</v>
      </c>
      <c r="BC247" s="70">
        <f t="shared" si="243"/>
        <v>6.6945132300313759</v>
      </c>
      <c r="BD247" s="44">
        <f t="shared" si="244"/>
        <v>27.5</v>
      </c>
      <c r="BE247" s="44">
        <f t="shared" si="245"/>
        <v>57.5</v>
      </c>
      <c r="BF247" s="44">
        <f t="shared" si="246"/>
        <v>15.25</v>
      </c>
    </row>
    <row r="248" spans="1:58" s="164" customFormat="1" ht="15.75" customHeight="1" x14ac:dyDescent="0.25">
      <c r="A248" s="71" t="s">
        <v>650</v>
      </c>
      <c r="B248" s="41" t="s">
        <v>651</v>
      </c>
      <c r="C248" s="120" t="s">
        <v>1000</v>
      </c>
      <c r="D248" s="120" t="s">
        <v>1001</v>
      </c>
      <c r="E248" s="51"/>
      <c r="F248" s="40"/>
      <c r="G248" s="40"/>
      <c r="H248" s="42"/>
      <c r="I248" s="40"/>
      <c r="J248" s="40"/>
      <c r="K248" s="40"/>
      <c r="L248" s="42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56"/>
      <c r="AA248" s="57"/>
      <c r="AB248" s="57"/>
      <c r="AC248" s="58"/>
      <c r="AD248" s="153"/>
      <c r="AE248" s="59"/>
      <c r="AF248" s="57"/>
      <c r="AG248" s="57"/>
      <c r="AH248" s="58"/>
      <c r="AI248" s="153"/>
      <c r="AJ248" s="70"/>
      <c r="AK248" s="70"/>
      <c r="AL248" s="70"/>
      <c r="AM248" s="70"/>
      <c r="AN248" s="184">
        <v>44389</v>
      </c>
      <c r="AO248" s="57">
        <v>40</v>
      </c>
      <c r="AP248" s="57">
        <v>60</v>
      </c>
      <c r="AQ248" s="185">
        <f t="shared" si="254"/>
        <v>24</v>
      </c>
      <c r="AR248" s="185">
        <v>14.83</v>
      </c>
      <c r="AS248" s="186"/>
      <c r="AT248" s="184">
        <v>44392</v>
      </c>
      <c r="AU248" s="57">
        <v>20</v>
      </c>
      <c r="AV248" s="57">
        <v>75</v>
      </c>
      <c r="AW248" s="185">
        <f t="shared" si="253"/>
        <v>15</v>
      </c>
      <c r="AX248" s="185">
        <v>11.959705860914434</v>
      </c>
      <c r="AY248" s="186"/>
      <c r="AZ248" s="70">
        <f t="shared" si="249"/>
        <v>30</v>
      </c>
      <c r="BA248" s="70">
        <f t="shared" si="250"/>
        <v>67.5</v>
      </c>
      <c r="BB248" s="70">
        <f t="shared" si="251"/>
        <v>19.5</v>
      </c>
      <c r="BC248" s="70">
        <f t="shared" si="243"/>
        <v>13.394852930457217</v>
      </c>
      <c r="BD248" s="44">
        <f t="shared" si="244"/>
        <v>30</v>
      </c>
      <c r="BE248" s="44">
        <f t="shared" si="245"/>
        <v>67.5</v>
      </c>
      <c r="BF248" s="44">
        <f t="shared" si="246"/>
        <v>19.5</v>
      </c>
    </row>
    <row r="249" spans="1:58" s="164" customFormat="1" ht="15.75" customHeight="1" x14ac:dyDescent="0.25">
      <c r="A249" s="71" t="s">
        <v>652</v>
      </c>
      <c r="B249" s="41" t="s">
        <v>653</v>
      </c>
      <c r="C249" s="120" t="s">
        <v>1000</v>
      </c>
      <c r="D249" s="120" t="s">
        <v>1001</v>
      </c>
      <c r="E249" s="51"/>
      <c r="F249" s="40"/>
      <c r="G249" s="40"/>
      <c r="H249" s="42"/>
      <c r="I249" s="40"/>
      <c r="J249" s="40"/>
      <c r="K249" s="40"/>
      <c r="L249" s="42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56"/>
      <c r="AA249" s="57"/>
      <c r="AB249" s="57"/>
      <c r="AC249" s="58"/>
      <c r="AD249" s="153"/>
      <c r="AE249" s="59"/>
      <c r="AF249" s="57"/>
      <c r="AG249" s="57"/>
      <c r="AH249" s="58"/>
      <c r="AI249" s="153"/>
      <c r="AJ249" s="70"/>
      <c r="AK249" s="70"/>
      <c r="AL249" s="70"/>
      <c r="AM249" s="70"/>
      <c r="AN249" s="184">
        <v>44386</v>
      </c>
      <c r="AO249" s="57">
        <v>30</v>
      </c>
      <c r="AP249" s="57">
        <v>60</v>
      </c>
      <c r="AQ249" s="185">
        <f t="shared" si="254"/>
        <v>18</v>
      </c>
      <c r="AR249" s="185">
        <v>22.13</v>
      </c>
      <c r="AS249" s="186"/>
      <c r="AT249" s="184">
        <v>44382</v>
      </c>
      <c r="AU249" s="57">
        <v>10</v>
      </c>
      <c r="AV249" s="57">
        <v>30</v>
      </c>
      <c r="AW249" s="185">
        <f t="shared" si="253"/>
        <v>3</v>
      </c>
      <c r="AX249" s="185">
        <v>21.77074225032629</v>
      </c>
      <c r="AY249" s="186"/>
      <c r="AZ249" s="70">
        <f t="shared" si="249"/>
        <v>20</v>
      </c>
      <c r="BA249" s="70">
        <f t="shared" si="250"/>
        <v>45</v>
      </c>
      <c r="BB249" s="70">
        <f t="shared" si="251"/>
        <v>10.5</v>
      </c>
      <c r="BC249" s="70">
        <f t="shared" si="243"/>
        <v>21.950371125163144</v>
      </c>
      <c r="BD249" s="44">
        <f t="shared" si="244"/>
        <v>20</v>
      </c>
      <c r="BE249" s="44">
        <f t="shared" si="245"/>
        <v>45</v>
      </c>
      <c r="BF249" s="44">
        <f t="shared" si="246"/>
        <v>10.5</v>
      </c>
    </row>
    <row r="250" spans="1:58" s="164" customFormat="1" ht="15.75" customHeight="1" x14ac:dyDescent="0.25">
      <c r="A250" s="71" t="s">
        <v>654</v>
      </c>
      <c r="B250" s="41" t="s">
        <v>655</v>
      </c>
      <c r="C250" s="120" t="s">
        <v>1000</v>
      </c>
      <c r="D250" s="120" t="s">
        <v>1001</v>
      </c>
      <c r="E250" s="51"/>
      <c r="F250" s="40"/>
      <c r="G250" s="40"/>
      <c r="H250" s="42"/>
      <c r="I250" s="40"/>
      <c r="J250" s="40"/>
      <c r="K250" s="40"/>
      <c r="L250" s="42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56"/>
      <c r="AA250" s="57"/>
      <c r="AB250" s="57"/>
      <c r="AC250" s="58"/>
      <c r="AD250" s="153"/>
      <c r="AE250" s="59"/>
      <c r="AF250" s="57"/>
      <c r="AG250" s="57"/>
      <c r="AH250" s="58"/>
      <c r="AI250" s="153"/>
      <c r="AJ250" s="70"/>
      <c r="AK250" s="70"/>
      <c r="AL250" s="70"/>
      <c r="AM250" s="70"/>
      <c r="AN250" s="184">
        <v>44396</v>
      </c>
      <c r="AO250" s="57">
        <v>0.5</v>
      </c>
      <c r="AP250" s="57">
        <v>100</v>
      </c>
      <c r="AQ250" s="185">
        <f t="shared" si="254"/>
        <v>0.5</v>
      </c>
      <c r="AR250" s="185">
        <v>4.3818776109924933</v>
      </c>
      <c r="AS250" s="186"/>
      <c r="AT250" s="184">
        <v>44396</v>
      </c>
      <c r="AU250" s="57">
        <v>20</v>
      </c>
      <c r="AV250" s="57">
        <v>75</v>
      </c>
      <c r="AW250" s="185">
        <f t="shared" si="253"/>
        <v>15</v>
      </c>
      <c r="AX250" s="185">
        <v>9.8551474217905017</v>
      </c>
      <c r="AY250" s="186"/>
      <c r="AZ250" s="70">
        <f t="shared" si="249"/>
        <v>10.25</v>
      </c>
      <c r="BA250" s="70">
        <f t="shared" si="250"/>
        <v>87.5</v>
      </c>
      <c r="BB250" s="70">
        <f t="shared" si="251"/>
        <v>7.75</v>
      </c>
      <c r="BC250" s="70">
        <f t="shared" si="243"/>
        <v>7.1185125163914975</v>
      </c>
      <c r="BD250" s="44">
        <f t="shared" si="244"/>
        <v>10.25</v>
      </c>
      <c r="BE250" s="44">
        <f t="shared" si="245"/>
        <v>87.5</v>
      </c>
      <c r="BF250" s="44">
        <f t="shared" si="246"/>
        <v>7.75</v>
      </c>
    </row>
    <row r="251" spans="1:58" s="164" customFormat="1" ht="15.75" customHeight="1" x14ac:dyDescent="0.25">
      <c r="A251" s="71" t="s">
        <v>656</v>
      </c>
      <c r="B251" s="41" t="s">
        <v>657</v>
      </c>
      <c r="C251" s="120" t="s">
        <v>1000</v>
      </c>
      <c r="D251" s="120" t="s">
        <v>1001</v>
      </c>
      <c r="E251" s="51"/>
      <c r="F251" s="40"/>
      <c r="G251" s="40"/>
      <c r="H251" s="42"/>
      <c r="I251" s="40"/>
      <c r="J251" s="40"/>
      <c r="K251" s="40"/>
      <c r="L251" s="42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56"/>
      <c r="AA251" s="57"/>
      <c r="AB251" s="57"/>
      <c r="AC251" s="58"/>
      <c r="AD251" s="153"/>
      <c r="AE251" s="59"/>
      <c r="AF251" s="57"/>
      <c r="AG251" s="57"/>
      <c r="AH251" s="58"/>
      <c r="AI251" s="153"/>
      <c r="AJ251" s="70"/>
      <c r="AK251" s="70"/>
      <c r="AL251" s="70"/>
      <c r="AM251" s="70"/>
      <c r="AN251" s="184">
        <v>44393</v>
      </c>
      <c r="AO251" s="57">
        <v>4</v>
      </c>
      <c r="AP251" s="57">
        <v>60</v>
      </c>
      <c r="AQ251" s="185">
        <f t="shared" si="254"/>
        <v>2.4</v>
      </c>
      <c r="AR251" s="185">
        <v>1.7849106859737636</v>
      </c>
      <c r="AS251" s="186"/>
      <c r="AT251" s="184">
        <v>44396</v>
      </c>
      <c r="AU251" s="57">
        <v>15</v>
      </c>
      <c r="AV251" s="57">
        <v>80</v>
      </c>
      <c r="AW251" s="185">
        <f t="shared" si="253"/>
        <v>12</v>
      </c>
      <c r="AX251" s="185">
        <v>15.241806113809323</v>
      </c>
      <c r="AY251" s="186"/>
      <c r="AZ251" s="70">
        <f t="shared" si="249"/>
        <v>9.5</v>
      </c>
      <c r="BA251" s="70">
        <f t="shared" si="250"/>
        <v>70</v>
      </c>
      <c r="BB251" s="70">
        <f t="shared" si="251"/>
        <v>7.2</v>
      </c>
      <c r="BC251" s="70">
        <f t="shared" si="243"/>
        <v>8.5133583998915441</v>
      </c>
      <c r="BD251" s="44">
        <f t="shared" si="244"/>
        <v>9.5</v>
      </c>
      <c r="BE251" s="44">
        <f t="shared" si="245"/>
        <v>70</v>
      </c>
      <c r="BF251" s="44">
        <f t="shared" si="246"/>
        <v>7.2</v>
      </c>
    </row>
    <row r="252" spans="1:58" s="164" customFormat="1" ht="15.75" customHeight="1" x14ac:dyDescent="0.25">
      <c r="A252" s="71" t="s">
        <v>658</v>
      </c>
      <c r="B252" s="41" t="s">
        <v>659</v>
      </c>
      <c r="C252" s="120" t="s">
        <v>1000</v>
      </c>
      <c r="D252" s="120" t="s">
        <v>1001</v>
      </c>
      <c r="E252" s="51"/>
      <c r="F252" s="40"/>
      <c r="G252" s="40"/>
      <c r="H252" s="42"/>
      <c r="I252" s="40"/>
      <c r="J252" s="40"/>
      <c r="K252" s="40"/>
      <c r="L252" s="42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56"/>
      <c r="AA252" s="57"/>
      <c r="AB252" s="57"/>
      <c r="AC252" s="58"/>
      <c r="AD252" s="153"/>
      <c r="AE252" s="59"/>
      <c r="AF252" s="57"/>
      <c r="AG252" s="57"/>
      <c r="AH252" s="58"/>
      <c r="AI252" s="153"/>
      <c r="AJ252" s="70"/>
      <c r="AK252" s="70"/>
      <c r="AL252" s="70"/>
      <c r="AM252" s="70"/>
      <c r="AN252" s="184">
        <v>44392</v>
      </c>
      <c r="AO252" s="57">
        <v>10</v>
      </c>
      <c r="AP252" s="57">
        <v>50</v>
      </c>
      <c r="AQ252" s="185">
        <f t="shared" si="254"/>
        <v>5</v>
      </c>
      <c r="AR252" s="185">
        <v>7.2551020408163271</v>
      </c>
      <c r="AS252" s="186"/>
      <c r="AT252" s="184">
        <v>44393</v>
      </c>
      <c r="AU252" s="57">
        <v>20</v>
      </c>
      <c r="AV252" s="57">
        <v>70</v>
      </c>
      <c r="AW252" s="185">
        <f t="shared" si="253"/>
        <v>14</v>
      </c>
      <c r="AX252" s="185">
        <v>34.101061158288061</v>
      </c>
      <c r="AY252" s="186" t="s">
        <v>1057</v>
      </c>
      <c r="AZ252" s="70">
        <f t="shared" si="249"/>
        <v>15</v>
      </c>
      <c r="BA252" s="70">
        <f t="shared" si="250"/>
        <v>60</v>
      </c>
      <c r="BB252" s="70">
        <f t="shared" si="251"/>
        <v>9.5</v>
      </c>
      <c r="BC252" s="70">
        <f t="shared" si="243"/>
        <v>20.678081599552193</v>
      </c>
      <c r="BD252" s="44">
        <f t="shared" si="244"/>
        <v>15</v>
      </c>
      <c r="BE252" s="44">
        <f t="shared" si="245"/>
        <v>60</v>
      </c>
      <c r="BF252" s="44">
        <f t="shared" si="246"/>
        <v>9.5</v>
      </c>
    </row>
    <row r="253" spans="1:58" s="164" customFormat="1" ht="15.75" customHeight="1" x14ac:dyDescent="0.25">
      <c r="A253" s="71" t="s">
        <v>660</v>
      </c>
      <c r="B253" s="41" t="s">
        <v>661</v>
      </c>
      <c r="C253" s="120" t="s">
        <v>1000</v>
      </c>
      <c r="D253" s="120" t="s">
        <v>1001</v>
      </c>
      <c r="E253" s="51"/>
      <c r="F253" s="40"/>
      <c r="G253" s="40"/>
      <c r="H253" s="42"/>
      <c r="I253" s="40"/>
      <c r="J253" s="40"/>
      <c r="K253" s="40"/>
      <c r="L253" s="42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56"/>
      <c r="AA253" s="57"/>
      <c r="AB253" s="57"/>
      <c r="AC253" s="58"/>
      <c r="AD253" s="153"/>
      <c r="AE253" s="59"/>
      <c r="AF253" s="57"/>
      <c r="AG253" s="57"/>
      <c r="AH253" s="58"/>
      <c r="AI253" s="153"/>
      <c r="AJ253" s="70"/>
      <c r="AK253" s="70"/>
      <c r="AL253" s="70"/>
      <c r="AM253" s="70"/>
      <c r="AN253" s="184">
        <v>44393</v>
      </c>
      <c r="AO253" s="57">
        <v>30</v>
      </c>
      <c r="AP253" s="57">
        <v>70</v>
      </c>
      <c r="AQ253" s="185">
        <f t="shared" si="254"/>
        <v>21</v>
      </c>
      <c r="AR253" s="185">
        <v>9.9419682289787144</v>
      </c>
      <c r="AS253" s="186"/>
      <c r="AT253" s="184">
        <v>44393</v>
      </c>
      <c r="AU253" s="57">
        <v>25</v>
      </c>
      <c r="AV253" s="57">
        <v>70</v>
      </c>
      <c r="AW253" s="185">
        <f t="shared" si="253"/>
        <v>17.5</v>
      </c>
      <c r="AX253" s="185">
        <v>44.58</v>
      </c>
      <c r="AY253" s="186"/>
      <c r="AZ253" s="70">
        <f t="shared" si="249"/>
        <v>27.5</v>
      </c>
      <c r="BA253" s="70">
        <f t="shared" si="250"/>
        <v>70</v>
      </c>
      <c r="BB253" s="70">
        <f t="shared" si="251"/>
        <v>19.25</v>
      </c>
      <c r="BC253" s="70">
        <f t="shared" si="243"/>
        <v>27.260984114489357</v>
      </c>
      <c r="BD253" s="44">
        <f t="shared" si="244"/>
        <v>27.5</v>
      </c>
      <c r="BE253" s="44">
        <f t="shared" si="245"/>
        <v>70</v>
      </c>
      <c r="BF253" s="44">
        <f t="shared" si="246"/>
        <v>19.25</v>
      </c>
    </row>
    <row r="254" spans="1:58" s="164" customFormat="1" ht="15.75" customHeight="1" x14ac:dyDescent="0.25">
      <c r="A254" s="71" t="s">
        <v>662</v>
      </c>
      <c r="B254" s="41" t="s">
        <v>663</v>
      </c>
      <c r="C254" s="120" t="s">
        <v>1000</v>
      </c>
      <c r="D254" s="120" t="s">
        <v>1001</v>
      </c>
      <c r="E254" s="51"/>
      <c r="F254" s="40"/>
      <c r="G254" s="40"/>
      <c r="H254" s="42"/>
      <c r="I254" s="40"/>
      <c r="J254" s="40"/>
      <c r="K254" s="40"/>
      <c r="L254" s="42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56"/>
      <c r="AA254" s="57"/>
      <c r="AB254" s="57"/>
      <c r="AC254" s="58"/>
      <c r="AD254" s="153"/>
      <c r="AE254" s="59"/>
      <c r="AF254" s="57"/>
      <c r="AG254" s="57"/>
      <c r="AH254" s="58"/>
      <c r="AI254" s="153"/>
      <c r="AJ254" s="70"/>
      <c r="AK254" s="70"/>
      <c r="AL254" s="70"/>
      <c r="AM254" s="70"/>
      <c r="AN254" s="184">
        <v>44387</v>
      </c>
      <c r="AO254" s="57">
        <v>25</v>
      </c>
      <c r="AP254" s="57">
        <v>30</v>
      </c>
      <c r="AQ254" s="185">
        <f t="shared" si="254"/>
        <v>7.5</v>
      </c>
      <c r="AR254" s="185">
        <v>16.750485138624839</v>
      </c>
      <c r="AS254" s="186"/>
      <c r="AT254" s="184">
        <v>44389</v>
      </c>
      <c r="AU254" s="57">
        <v>40</v>
      </c>
      <c r="AV254" s="57">
        <v>60</v>
      </c>
      <c r="AW254" s="185">
        <f t="shared" si="253"/>
        <v>24</v>
      </c>
      <c r="AX254" s="185">
        <v>5.61</v>
      </c>
      <c r="AY254" s="186"/>
      <c r="AZ254" s="70">
        <f t="shared" si="249"/>
        <v>32.5</v>
      </c>
      <c r="BA254" s="70">
        <f t="shared" si="250"/>
        <v>45</v>
      </c>
      <c r="BB254" s="70">
        <f t="shared" si="251"/>
        <v>15.75</v>
      </c>
      <c r="BC254" s="70">
        <f t="shared" si="243"/>
        <v>11.180242569312419</v>
      </c>
      <c r="BD254" s="44">
        <f t="shared" si="244"/>
        <v>32.5</v>
      </c>
      <c r="BE254" s="44">
        <f t="shared" si="245"/>
        <v>45</v>
      </c>
      <c r="BF254" s="44">
        <f t="shared" si="246"/>
        <v>15.75</v>
      </c>
    </row>
    <row r="255" spans="1:58" s="164" customFormat="1" ht="15.75" customHeight="1" x14ac:dyDescent="0.25">
      <c r="A255" s="71" t="s">
        <v>664</v>
      </c>
      <c r="B255" s="41" t="s">
        <v>665</v>
      </c>
      <c r="C255" s="120" t="s">
        <v>151</v>
      </c>
      <c r="D255" s="120" t="s">
        <v>1002</v>
      </c>
      <c r="E255" s="51"/>
      <c r="F255" s="40"/>
      <c r="G255" s="40"/>
      <c r="H255" s="42"/>
      <c r="I255" s="40"/>
      <c r="J255" s="40"/>
      <c r="K255" s="40"/>
      <c r="L255" s="42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56"/>
      <c r="AA255" s="57"/>
      <c r="AB255" s="57"/>
      <c r="AC255" s="58"/>
      <c r="AD255" s="153"/>
      <c r="AE255" s="59"/>
      <c r="AF255" s="57"/>
      <c r="AG255" s="57"/>
      <c r="AH255" s="58"/>
      <c r="AI255" s="153"/>
      <c r="AJ255" s="70"/>
      <c r="AK255" s="70"/>
      <c r="AL255" s="70"/>
      <c r="AM255" s="70"/>
      <c r="AN255" s="184">
        <v>44389</v>
      </c>
      <c r="AO255" s="57">
        <v>20</v>
      </c>
      <c r="AP255" s="57">
        <v>40</v>
      </c>
      <c r="AQ255" s="185">
        <f t="shared" si="254"/>
        <v>8</v>
      </c>
      <c r="AR255" s="185">
        <v>4.2434205348454341</v>
      </c>
      <c r="AS255" s="186"/>
      <c r="AT255" s="184">
        <v>44392</v>
      </c>
      <c r="AU255" s="57">
        <v>4</v>
      </c>
      <c r="AV255" s="57">
        <v>50</v>
      </c>
      <c r="AW255" s="185">
        <f t="shared" si="253"/>
        <v>2</v>
      </c>
      <c r="AX255" s="185">
        <v>3.7470963642511155</v>
      </c>
      <c r="AY255" s="186" t="s">
        <v>1057</v>
      </c>
      <c r="AZ255" s="70">
        <f t="shared" si="249"/>
        <v>12</v>
      </c>
      <c r="BA255" s="70">
        <f t="shared" si="250"/>
        <v>45</v>
      </c>
      <c r="BB255" s="70">
        <f t="shared" si="251"/>
        <v>5</v>
      </c>
      <c r="BC255" s="70">
        <f t="shared" ref="BC255:BC318" si="255">AVERAGE(AR255,AX255)</f>
        <v>3.9952584495482748</v>
      </c>
      <c r="BD255" s="44">
        <f t="shared" si="244"/>
        <v>12</v>
      </c>
      <c r="BE255" s="44">
        <f t="shared" si="245"/>
        <v>45</v>
      </c>
      <c r="BF255" s="44">
        <f t="shared" si="246"/>
        <v>5</v>
      </c>
    </row>
    <row r="256" spans="1:58" s="164" customFormat="1" ht="15.75" customHeight="1" x14ac:dyDescent="0.25">
      <c r="A256" s="71" t="s">
        <v>666</v>
      </c>
      <c r="B256" s="41" t="s">
        <v>667</v>
      </c>
      <c r="C256" s="120" t="s">
        <v>151</v>
      </c>
      <c r="D256" s="120" t="s">
        <v>1002</v>
      </c>
      <c r="E256" s="51"/>
      <c r="F256" s="40"/>
      <c r="G256" s="40"/>
      <c r="H256" s="42"/>
      <c r="I256" s="40"/>
      <c r="J256" s="40"/>
      <c r="K256" s="40"/>
      <c r="L256" s="42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56"/>
      <c r="AA256" s="57"/>
      <c r="AB256" s="57"/>
      <c r="AC256" s="58"/>
      <c r="AD256" s="153"/>
      <c r="AE256" s="59"/>
      <c r="AF256" s="57"/>
      <c r="AG256" s="57"/>
      <c r="AH256" s="58"/>
      <c r="AI256" s="153"/>
      <c r="AJ256" s="70"/>
      <c r="AK256" s="70"/>
      <c r="AL256" s="70"/>
      <c r="AM256" s="70"/>
      <c r="AN256" s="184">
        <v>44383</v>
      </c>
      <c r="AO256" s="57">
        <v>30</v>
      </c>
      <c r="AP256" s="57">
        <v>60</v>
      </c>
      <c r="AQ256" s="185">
        <f t="shared" si="254"/>
        <v>18</v>
      </c>
      <c r="AR256" s="185">
        <v>7.2142928826812609</v>
      </c>
      <c r="AS256" s="186"/>
      <c r="AT256" s="184">
        <v>44389</v>
      </c>
      <c r="AU256" s="57">
        <v>25</v>
      </c>
      <c r="AV256" s="57">
        <v>60</v>
      </c>
      <c r="AW256" s="185">
        <f t="shared" si="253"/>
        <v>15</v>
      </c>
      <c r="AX256" s="185">
        <v>1.7</v>
      </c>
      <c r="AY256" s="186"/>
      <c r="AZ256" s="70">
        <f t="shared" si="249"/>
        <v>27.5</v>
      </c>
      <c r="BA256" s="70">
        <f t="shared" si="250"/>
        <v>60</v>
      </c>
      <c r="BB256" s="70">
        <f t="shared" si="251"/>
        <v>16.5</v>
      </c>
      <c r="BC256" s="70">
        <f t="shared" si="255"/>
        <v>4.4571464413406305</v>
      </c>
      <c r="BD256" s="44">
        <f t="shared" si="244"/>
        <v>27.5</v>
      </c>
      <c r="BE256" s="44">
        <f t="shared" si="245"/>
        <v>60</v>
      </c>
      <c r="BF256" s="44">
        <f t="shared" si="246"/>
        <v>16.5</v>
      </c>
    </row>
    <row r="257" spans="1:58" s="164" customFormat="1" ht="15.75" customHeight="1" x14ac:dyDescent="0.25">
      <c r="A257" s="71" t="s">
        <v>668</v>
      </c>
      <c r="B257" s="41" t="s">
        <v>669</v>
      </c>
      <c r="C257" s="120" t="s">
        <v>151</v>
      </c>
      <c r="D257" s="120" t="s">
        <v>1002</v>
      </c>
      <c r="E257" s="51"/>
      <c r="F257" s="40"/>
      <c r="G257" s="40"/>
      <c r="H257" s="42"/>
      <c r="I257" s="40"/>
      <c r="J257" s="40"/>
      <c r="K257" s="40"/>
      <c r="L257" s="42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56"/>
      <c r="AA257" s="57"/>
      <c r="AB257" s="57"/>
      <c r="AC257" s="58"/>
      <c r="AD257" s="153"/>
      <c r="AE257" s="59"/>
      <c r="AF257" s="57"/>
      <c r="AG257" s="57"/>
      <c r="AH257" s="58"/>
      <c r="AI257" s="153"/>
      <c r="AJ257" s="70"/>
      <c r="AK257" s="70"/>
      <c r="AL257" s="70"/>
      <c r="AM257" s="70"/>
      <c r="AN257" s="184">
        <v>44388</v>
      </c>
      <c r="AO257" s="57">
        <v>20</v>
      </c>
      <c r="AP257" s="57">
        <v>80</v>
      </c>
      <c r="AQ257" s="185">
        <f t="shared" si="254"/>
        <v>16</v>
      </c>
      <c r="AR257" s="185">
        <v>8.9988691852698857</v>
      </c>
      <c r="AS257" s="186"/>
      <c r="AT257" s="184">
        <v>44390</v>
      </c>
      <c r="AU257" s="57">
        <v>30</v>
      </c>
      <c r="AV257" s="57">
        <v>60</v>
      </c>
      <c r="AW257" s="185">
        <f t="shared" si="253"/>
        <v>18</v>
      </c>
      <c r="AX257" s="185">
        <v>18.177369224196287</v>
      </c>
      <c r="AY257" s="186"/>
      <c r="AZ257" s="70">
        <f t="shared" si="249"/>
        <v>25</v>
      </c>
      <c r="BA257" s="70">
        <f t="shared" si="250"/>
        <v>70</v>
      </c>
      <c r="BB257" s="70">
        <f t="shared" si="251"/>
        <v>17</v>
      </c>
      <c r="BC257" s="70">
        <f t="shared" si="255"/>
        <v>13.588119204733086</v>
      </c>
      <c r="BD257" s="44">
        <f t="shared" si="244"/>
        <v>25</v>
      </c>
      <c r="BE257" s="44">
        <f t="shared" si="245"/>
        <v>70</v>
      </c>
      <c r="BF257" s="44">
        <f t="shared" si="246"/>
        <v>17</v>
      </c>
    </row>
    <row r="258" spans="1:58" s="164" customFormat="1" ht="15.75" customHeight="1" x14ac:dyDescent="0.25">
      <c r="A258" s="71" t="s">
        <v>670</v>
      </c>
      <c r="B258" s="41" t="s">
        <v>671</v>
      </c>
      <c r="C258" s="120" t="s">
        <v>151</v>
      </c>
      <c r="D258" s="120" t="s">
        <v>1002</v>
      </c>
      <c r="E258" s="51"/>
      <c r="F258" s="40"/>
      <c r="G258" s="40"/>
      <c r="H258" s="42"/>
      <c r="I258" s="40"/>
      <c r="J258" s="40"/>
      <c r="K258" s="40"/>
      <c r="L258" s="42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56"/>
      <c r="AA258" s="57"/>
      <c r="AB258" s="57"/>
      <c r="AC258" s="58"/>
      <c r="AD258" s="153"/>
      <c r="AE258" s="59"/>
      <c r="AF258" s="57"/>
      <c r="AG258" s="57"/>
      <c r="AH258" s="58"/>
      <c r="AI258" s="153"/>
      <c r="AJ258" s="70"/>
      <c r="AK258" s="70"/>
      <c r="AL258" s="70"/>
      <c r="AM258" s="70"/>
      <c r="AN258" s="184">
        <v>44382</v>
      </c>
      <c r="AO258" s="57">
        <v>15</v>
      </c>
      <c r="AP258" s="57">
        <v>30</v>
      </c>
      <c r="AQ258" s="185">
        <f t="shared" si="254"/>
        <v>4.5</v>
      </c>
      <c r="AR258" s="185">
        <v>10.54</v>
      </c>
      <c r="AS258" s="186"/>
      <c r="AT258" s="184">
        <v>44384</v>
      </c>
      <c r="AU258" s="57">
        <v>20</v>
      </c>
      <c r="AV258" s="57">
        <v>40</v>
      </c>
      <c r="AW258" s="185">
        <f t="shared" si="253"/>
        <v>8</v>
      </c>
      <c r="AX258" s="185">
        <v>26.776433008463201</v>
      </c>
      <c r="AY258" s="186"/>
      <c r="AZ258" s="70">
        <f t="shared" si="249"/>
        <v>17.5</v>
      </c>
      <c r="BA258" s="70">
        <f t="shared" si="250"/>
        <v>35</v>
      </c>
      <c r="BB258" s="70">
        <f t="shared" si="251"/>
        <v>6.25</v>
      </c>
      <c r="BC258" s="70">
        <f t="shared" si="255"/>
        <v>18.6582165042316</v>
      </c>
      <c r="BD258" s="44">
        <f t="shared" si="244"/>
        <v>17.5</v>
      </c>
      <c r="BE258" s="44">
        <f t="shared" si="245"/>
        <v>35</v>
      </c>
      <c r="BF258" s="44">
        <f t="shared" si="246"/>
        <v>6.25</v>
      </c>
    </row>
    <row r="259" spans="1:58" s="164" customFormat="1" ht="15.75" customHeight="1" x14ac:dyDescent="0.25">
      <c r="A259" s="71" t="s">
        <v>672</v>
      </c>
      <c r="B259" s="41" t="s">
        <v>673</v>
      </c>
      <c r="C259" s="120" t="s">
        <v>151</v>
      </c>
      <c r="D259" s="120" t="s">
        <v>1002</v>
      </c>
      <c r="E259" s="51"/>
      <c r="F259" s="40"/>
      <c r="G259" s="40"/>
      <c r="H259" s="42"/>
      <c r="I259" s="40"/>
      <c r="J259" s="40"/>
      <c r="K259" s="40"/>
      <c r="L259" s="42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56"/>
      <c r="AA259" s="57"/>
      <c r="AB259" s="57"/>
      <c r="AC259" s="58"/>
      <c r="AD259" s="153"/>
      <c r="AE259" s="59"/>
      <c r="AF259" s="57"/>
      <c r="AG259" s="57"/>
      <c r="AH259" s="58"/>
      <c r="AI259" s="153"/>
      <c r="AJ259" s="70"/>
      <c r="AK259" s="70"/>
      <c r="AL259" s="70"/>
      <c r="AM259" s="70"/>
      <c r="AN259" s="184">
        <v>44381</v>
      </c>
      <c r="AO259" s="57">
        <v>10</v>
      </c>
      <c r="AP259" s="57">
        <v>60</v>
      </c>
      <c r="AQ259" s="185">
        <f t="shared" si="254"/>
        <v>6</v>
      </c>
      <c r="AR259" s="185">
        <v>15.327043293191217</v>
      </c>
      <c r="AS259" s="186"/>
      <c r="AT259" s="184">
        <v>44385</v>
      </c>
      <c r="AU259" s="57">
        <v>60</v>
      </c>
      <c r="AV259" s="57">
        <v>30</v>
      </c>
      <c r="AW259" s="185">
        <f t="shared" si="253"/>
        <v>18</v>
      </c>
      <c r="AX259" s="185">
        <v>73.494027280413349</v>
      </c>
      <c r="AY259" s="186"/>
      <c r="AZ259" s="70">
        <f t="shared" si="249"/>
        <v>35</v>
      </c>
      <c r="BA259" s="70">
        <f t="shared" si="250"/>
        <v>45</v>
      </c>
      <c r="BB259" s="70">
        <f t="shared" si="251"/>
        <v>12</v>
      </c>
      <c r="BC259" s="70">
        <f t="shared" si="255"/>
        <v>44.410535286802286</v>
      </c>
      <c r="BD259" s="44">
        <f t="shared" si="244"/>
        <v>35</v>
      </c>
      <c r="BE259" s="44">
        <f t="shared" si="245"/>
        <v>45</v>
      </c>
      <c r="BF259" s="44">
        <f t="shared" si="246"/>
        <v>12</v>
      </c>
    </row>
    <row r="260" spans="1:58" s="164" customFormat="1" ht="15.75" customHeight="1" x14ac:dyDescent="0.25">
      <c r="A260" s="71" t="s">
        <v>674</v>
      </c>
      <c r="B260" s="41" t="s">
        <v>675</v>
      </c>
      <c r="C260" s="120" t="s">
        <v>151</v>
      </c>
      <c r="D260" s="120" t="s">
        <v>1002</v>
      </c>
      <c r="E260" s="51"/>
      <c r="F260" s="40"/>
      <c r="G260" s="40"/>
      <c r="H260" s="42"/>
      <c r="I260" s="40"/>
      <c r="J260" s="40"/>
      <c r="K260" s="40"/>
      <c r="L260" s="42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56"/>
      <c r="AA260" s="57"/>
      <c r="AB260" s="57"/>
      <c r="AC260" s="58"/>
      <c r="AD260" s="153"/>
      <c r="AE260" s="59"/>
      <c r="AF260" s="57"/>
      <c r="AG260" s="57"/>
      <c r="AH260" s="58"/>
      <c r="AI260" s="153"/>
      <c r="AJ260" s="70"/>
      <c r="AK260" s="70"/>
      <c r="AL260" s="70"/>
      <c r="AM260" s="70"/>
      <c r="AN260" s="184">
        <v>44384</v>
      </c>
      <c r="AO260" s="57">
        <v>30</v>
      </c>
      <c r="AP260" s="57">
        <v>30</v>
      </c>
      <c r="AQ260" s="185">
        <f t="shared" si="254"/>
        <v>9</v>
      </c>
      <c r="AR260" s="185">
        <v>1.216630729123366</v>
      </c>
      <c r="AS260" s="186"/>
      <c r="AT260" s="184">
        <v>44389</v>
      </c>
      <c r="AU260" s="57">
        <v>30</v>
      </c>
      <c r="AV260" s="57">
        <v>40</v>
      </c>
      <c r="AW260" s="185">
        <f t="shared" si="253"/>
        <v>12</v>
      </c>
      <c r="AX260" s="185">
        <v>3.4063799403324633</v>
      </c>
      <c r="AY260" s="186"/>
      <c r="AZ260" s="70">
        <f t="shared" si="249"/>
        <v>30</v>
      </c>
      <c r="BA260" s="70">
        <f t="shared" si="250"/>
        <v>35</v>
      </c>
      <c r="BB260" s="70">
        <f t="shared" si="251"/>
        <v>10.5</v>
      </c>
      <c r="BC260" s="70">
        <f t="shared" si="255"/>
        <v>2.3115053347279146</v>
      </c>
      <c r="BD260" s="44">
        <f t="shared" si="244"/>
        <v>30</v>
      </c>
      <c r="BE260" s="44">
        <f t="shared" si="245"/>
        <v>35</v>
      </c>
      <c r="BF260" s="44">
        <f t="shared" si="246"/>
        <v>10.5</v>
      </c>
    </row>
    <row r="261" spans="1:58" s="164" customFormat="1" ht="15.75" customHeight="1" x14ac:dyDescent="0.25">
      <c r="A261" s="71" t="s">
        <v>676</v>
      </c>
      <c r="B261" s="41" t="s">
        <v>677</v>
      </c>
      <c r="C261" s="120" t="s">
        <v>151</v>
      </c>
      <c r="D261" s="120" t="s">
        <v>1002</v>
      </c>
      <c r="E261" s="51"/>
      <c r="F261" s="40"/>
      <c r="G261" s="40"/>
      <c r="H261" s="42"/>
      <c r="I261" s="40"/>
      <c r="J261" s="40"/>
      <c r="K261" s="40"/>
      <c r="L261" s="42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56"/>
      <c r="AA261" s="57"/>
      <c r="AB261" s="57"/>
      <c r="AC261" s="58"/>
      <c r="AD261" s="153"/>
      <c r="AE261" s="59"/>
      <c r="AF261" s="57"/>
      <c r="AG261" s="57"/>
      <c r="AH261" s="58"/>
      <c r="AI261" s="153"/>
      <c r="AJ261" s="70"/>
      <c r="AK261" s="70"/>
      <c r="AL261" s="70"/>
      <c r="AM261" s="70"/>
      <c r="AN261" s="184">
        <v>44384</v>
      </c>
      <c r="AO261" s="57">
        <v>15</v>
      </c>
      <c r="AP261" s="57">
        <v>15</v>
      </c>
      <c r="AQ261" s="185">
        <f t="shared" si="254"/>
        <v>2.25</v>
      </c>
      <c r="AR261" s="185">
        <v>8.3000000000000007</v>
      </c>
      <c r="AS261" s="186"/>
      <c r="AT261" s="184">
        <v>44389</v>
      </c>
      <c r="AU261" s="57">
        <v>10</v>
      </c>
      <c r="AV261" s="57">
        <v>30</v>
      </c>
      <c r="AW261" s="185">
        <f t="shared" si="253"/>
        <v>3</v>
      </c>
      <c r="AX261" s="185">
        <v>11.35601329802655</v>
      </c>
      <c r="AY261" s="186"/>
      <c r="AZ261" s="70">
        <f t="shared" si="249"/>
        <v>12.5</v>
      </c>
      <c r="BA261" s="70">
        <f t="shared" si="250"/>
        <v>22.5</v>
      </c>
      <c r="BB261" s="70">
        <f t="shared" si="251"/>
        <v>2.625</v>
      </c>
      <c r="BC261" s="70">
        <f t="shared" si="255"/>
        <v>9.8280066490132754</v>
      </c>
      <c r="BD261" s="44">
        <f t="shared" ref="BD261:BD324" si="256">AVERAGE(E261,I261,Q261,T261,AA261,AF261,AO261,AU261)</f>
        <v>12.5</v>
      </c>
      <c r="BE261" s="44">
        <f t="shared" ref="BE261:BE324" si="257">AVERAGE(F261,J261,R261,U261,AB261,AG261,AP261,AV261)</f>
        <v>22.5</v>
      </c>
      <c r="BF261" s="44">
        <f t="shared" ref="BF261:BF324" si="258">AVERAGE(G261,K261,S261,V261,AC261,AH261,AQ261,AW261)</f>
        <v>2.625</v>
      </c>
    </row>
    <row r="262" spans="1:58" s="164" customFormat="1" ht="15.75" customHeight="1" x14ac:dyDescent="0.25">
      <c r="A262" s="71" t="s">
        <v>678</v>
      </c>
      <c r="B262" s="41" t="s">
        <v>679</v>
      </c>
      <c r="C262" s="120" t="s">
        <v>151</v>
      </c>
      <c r="D262" s="120" t="s">
        <v>1002</v>
      </c>
      <c r="E262" s="51"/>
      <c r="F262" s="40"/>
      <c r="G262" s="40"/>
      <c r="H262" s="42"/>
      <c r="I262" s="40"/>
      <c r="J262" s="40"/>
      <c r="K262" s="40"/>
      <c r="L262" s="42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56"/>
      <c r="AA262" s="57"/>
      <c r="AB262" s="57"/>
      <c r="AC262" s="58"/>
      <c r="AD262" s="153"/>
      <c r="AE262" s="59"/>
      <c r="AF262" s="57"/>
      <c r="AG262" s="57"/>
      <c r="AH262" s="58"/>
      <c r="AI262" s="153"/>
      <c r="AJ262" s="70"/>
      <c r="AK262" s="70"/>
      <c r="AL262" s="70"/>
      <c r="AM262" s="70"/>
      <c r="AN262" s="184">
        <v>44384</v>
      </c>
      <c r="AO262" s="187" t="s">
        <v>1058</v>
      </c>
      <c r="AP262" s="187" t="s">
        <v>1058</v>
      </c>
      <c r="AQ262" s="188" t="s">
        <v>1058</v>
      </c>
      <c r="AR262" s="188">
        <v>4.9018605152566144</v>
      </c>
      <c r="AS262" s="186" t="s">
        <v>1059</v>
      </c>
      <c r="AT262" s="184">
        <v>44393</v>
      </c>
      <c r="AU262" s="187" t="s">
        <v>1058</v>
      </c>
      <c r="AV262" s="187" t="s">
        <v>1058</v>
      </c>
      <c r="AW262" s="188" t="s">
        <v>1058</v>
      </c>
      <c r="AX262" s="188">
        <v>2.516093165338317</v>
      </c>
      <c r="AY262" s="186" t="s">
        <v>1061</v>
      </c>
      <c r="AZ262" s="70"/>
      <c r="BA262" s="70"/>
      <c r="BB262" s="70"/>
      <c r="BC262" s="70">
        <f t="shared" si="255"/>
        <v>3.7089768402974657</v>
      </c>
      <c r="BD262" s="44"/>
      <c r="BE262" s="44"/>
      <c r="BF262" s="44"/>
    </row>
    <row r="263" spans="1:58" s="164" customFormat="1" ht="15.75" customHeight="1" x14ac:dyDescent="0.25">
      <c r="A263" s="71" t="s">
        <v>680</v>
      </c>
      <c r="B263" s="41" t="s">
        <v>681</v>
      </c>
      <c r="C263" s="120" t="s">
        <v>151</v>
      </c>
      <c r="D263" s="120" t="s">
        <v>1003</v>
      </c>
      <c r="E263" s="51"/>
      <c r="F263" s="40"/>
      <c r="G263" s="40"/>
      <c r="H263" s="42"/>
      <c r="I263" s="40"/>
      <c r="J263" s="40"/>
      <c r="K263" s="40"/>
      <c r="L263" s="42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56"/>
      <c r="AA263" s="57"/>
      <c r="AB263" s="57"/>
      <c r="AC263" s="58"/>
      <c r="AD263" s="153"/>
      <c r="AE263" s="59"/>
      <c r="AF263" s="57"/>
      <c r="AG263" s="57"/>
      <c r="AH263" s="58"/>
      <c r="AI263" s="153"/>
      <c r="AJ263" s="70"/>
      <c r="AK263" s="70"/>
      <c r="AL263" s="70"/>
      <c r="AM263" s="70"/>
      <c r="AN263" s="184">
        <v>44389</v>
      </c>
      <c r="AO263" s="57">
        <v>60</v>
      </c>
      <c r="AP263" s="57">
        <v>50</v>
      </c>
      <c r="AQ263" s="185">
        <f t="shared" ref="AQ263:AQ283" si="259">(AO263*AP263)/100</f>
        <v>30</v>
      </c>
      <c r="AR263" s="185">
        <v>9.1042064600024037</v>
      </c>
      <c r="AS263" s="186"/>
      <c r="AT263" s="184">
        <v>44395</v>
      </c>
      <c r="AU263" s="57">
        <v>60</v>
      </c>
      <c r="AV263" s="57">
        <v>80</v>
      </c>
      <c r="AW263" s="185">
        <f t="shared" ref="AW263:AW283" si="260">(AU263*AV263)/100</f>
        <v>48</v>
      </c>
      <c r="AX263" s="185">
        <v>58.02</v>
      </c>
      <c r="AY263" s="186"/>
      <c r="AZ263" s="70">
        <f t="shared" si="249"/>
        <v>60</v>
      </c>
      <c r="BA263" s="70">
        <f t="shared" si="250"/>
        <v>65</v>
      </c>
      <c r="BB263" s="70">
        <f t="shared" si="251"/>
        <v>39</v>
      </c>
      <c r="BC263" s="70">
        <f t="shared" si="255"/>
        <v>33.562103230001206</v>
      </c>
      <c r="BD263" s="44">
        <f t="shared" si="256"/>
        <v>60</v>
      </c>
      <c r="BE263" s="44">
        <f t="shared" si="257"/>
        <v>65</v>
      </c>
      <c r="BF263" s="44">
        <f t="shared" si="258"/>
        <v>39</v>
      </c>
    </row>
    <row r="264" spans="1:58" s="164" customFormat="1" ht="15.75" customHeight="1" x14ac:dyDescent="0.25">
      <c r="A264" s="71" t="s">
        <v>682</v>
      </c>
      <c r="B264" s="41" t="s">
        <v>683</v>
      </c>
      <c r="C264" s="120" t="s">
        <v>151</v>
      </c>
      <c r="D264" s="120" t="s">
        <v>1004</v>
      </c>
      <c r="E264" s="51"/>
      <c r="F264" s="40"/>
      <c r="G264" s="40"/>
      <c r="H264" s="42"/>
      <c r="I264" s="40"/>
      <c r="J264" s="40"/>
      <c r="K264" s="40"/>
      <c r="L264" s="42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56"/>
      <c r="AA264" s="57"/>
      <c r="AB264" s="57"/>
      <c r="AC264" s="58"/>
      <c r="AD264" s="153"/>
      <c r="AE264" s="59"/>
      <c r="AF264" s="57"/>
      <c r="AG264" s="57"/>
      <c r="AH264" s="58"/>
      <c r="AI264" s="153"/>
      <c r="AJ264" s="70"/>
      <c r="AK264" s="70"/>
      <c r="AL264" s="70"/>
      <c r="AM264" s="70"/>
      <c r="AN264" s="184">
        <v>44381</v>
      </c>
      <c r="AO264" s="57">
        <v>40</v>
      </c>
      <c r="AP264" s="57">
        <v>30</v>
      </c>
      <c r="AQ264" s="185">
        <f t="shared" si="259"/>
        <v>12</v>
      </c>
      <c r="AR264" s="185">
        <v>5.2918544186844763</v>
      </c>
      <c r="AS264" s="186"/>
      <c r="AT264" s="184">
        <v>44385</v>
      </c>
      <c r="AU264" s="57">
        <v>40</v>
      </c>
      <c r="AV264" s="57">
        <v>30</v>
      </c>
      <c r="AW264" s="185">
        <f t="shared" si="260"/>
        <v>12</v>
      </c>
      <c r="AX264" s="185">
        <v>15.353589282924695</v>
      </c>
      <c r="AY264" s="186"/>
      <c r="AZ264" s="70">
        <f t="shared" si="249"/>
        <v>40</v>
      </c>
      <c r="BA264" s="70">
        <f t="shared" si="250"/>
        <v>30</v>
      </c>
      <c r="BB264" s="70">
        <f t="shared" si="251"/>
        <v>12</v>
      </c>
      <c r="BC264" s="70">
        <f t="shared" si="255"/>
        <v>10.322721850804585</v>
      </c>
      <c r="BD264" s="44">
        <f t="shared" si="256"/>
        <v>40</v>
      </c>
      <c r="BE264" s="44">
        <f t="shared" si="257"/>
        <v>30</v>
      </c>
      <c r="BF264" s="44">
        <f t="shared" si="258"/>
        <v>12</v>
      </c>
    </row>
    <row r="265" spans="1:58" s="164" customFormat="1" ht="15.75" customHeight="1" x14ac:dyDescent="0.25">
      <c r="A265" s="71" t="s">
        <v>684</v>
      </c>
      <c r="B265" s="41" t="s">
        <v>685</v>
      </c>
      <c r="C265" s="120" t="s">
        <v>151</v>
      </c>
      <c r="D265" s="120" t="s">
        <v>1004</v>
      </c>
      <c r="E265" s="51"/>
      <c r="F265" s="40"/>
      <c r="G265" s="40"/>
      <c r="H265" s="42"/>
      <c r="I265" s="40"/>
      <c r="J265" s="40"/>
      <c r="K265" s="40"/>
      <c r="L265" s="42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56"/>
      <c r="AA265" s="57"/>
      <c r="AB265" s="57"/>
      <c r="AC265" s="58"/>
      <c r="AD265" s="153"/>
      <c r="AE265" s="59"/>
      <c r="AF265" s="57"/>
      <c r="AG265" s="57"/>
      <c r="AH265" s="58"/>
      <c r="AI265" s="153"/>
      <c r="AJ265" s="70"/>
      <c r="AK265" s="70"/>
      <c r="AL265" s="70"/>
      <c r="AM265" s="70"/>
      <c r="AN265" s="184">
        <v>44389</v>
      </c>
      <c r="AO265" s="57">
        <v>20</v>
      </c>
      <c r="AP265" s="57">
        <v>50</v>
      </c>
      <c r="AQ265" s="185">
        <f t="shared" si="259"/>
        <v>10</v>
      </c>
      <c r="AR265" s="185">
        <v>3.4330412454725678</v>
      </c>
      <c r="AS265" s="186"/>
      <c r="AT265" s="184">
        <v>44388</v>
      </c>
      <c r="AU265" s="57">
        <v>60</v>
      </c>
      <c r="AV265" s="57">
        <v>60</v>
      </c>
      <c r="AW265" s="185">
        <f t="shared" si="260"/>
        <v>36</v>
      </c>
      <c r="AX265" s="185">
        <v>10.307435270506177</v>
      </c>
      <c r="AY265" s="186"/>
      <c r="AZ265" s="70">
        <f t="shared" si="249"/>
        <v>40</v>
      </c>
      <c r="BA265" s="70">
        <f t="shared" si="250"/>
        <v>55</v>
      </c>
      <c r="BB265" s="70">
        <f t="shared" si="251"/>
        <v>23</v>
      </c>
      <c r="BC265" s="70">
        <f t="shared" si="255"/>
        <v>6.8702382579893726</v>
      </c>
      <c r="BD265" s="44">
        <f t="shared" si="256"/>
        <v>40</v>
      </c>
      <c r="BE265" s="44">
        <f t="shared" si="257"/>
        <v>55</v>
      </c>
      <c r="BF265" s="44">
        <f t="shared" si="258"/>
        <v>23</v>
      </c>
    </row>
    <row r="266" spans="1:58" s="164" customFormat="1" ht="15.75" customHeight="1" x14ac:dyDescent="0.25">
      <c r="A266" s="71" t="s">
        <v>686</v>
      </c>
      <c r="B266" s="41" t="s">
        <v>687</v>
      </c>
      <c r="C266" s="120" t="s">
        <v>151</v>
      </c>
      <c r="D266" s="120" t="s">
        <v>1005</v>
      </c>
      <c r="E266" s="51"/>
      <c r="F266" s="40"/>
      <c r="G266" s="40"/>
      <c r="H266" s="42"/>
      <c r="I266" s="40"/>
      <c r="J266" s="40"/>
      <c r="K266" s="40"/>
      <c r="L266" s="42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56"/>
      <c r="AA266" s="57"/>
      <c r="AB266" s="57"/>
      <c r="AC266" s="58"/>
      <c r="AD266" s="153"/>
      <c r="AE266" s="59"/>
      <c r="AF266" s="57"/>
      <c r="AG266" s="57"/>
      <c r="AH266" s="58"/>
      <c r="AI266" s="153"/>
      <c r="AJ266" s="70"/>
      <c r="AK266" s="70"/>
      <c r="AL266" s="70"/>
      <c r="AM266" s="70"/>
      <c r="AN266" s="183">
        <v>44387</v>
      </c>
      <c r="AO266" s="185">
        <v>20</v>
      </c>
      <c r="AP266" s="185">
        <v>65</v>
      </c>
      <c r="AQ266" s="185">
        <f t="shared" si="259"/>
        <v>13</v>
      </c>
      <c r="AR266" s="185">
        <v>4.2673221614623484</v>
      </c>
      <c r="AS266" s="76"/>
      <c r="AT266" s="184">
        <v>44393</v>
      </c>
      <c r="AU266" s="57">
        <v>20</v>
      </c>
      <c r="AV266" s="57">
        <v>100</v>
      </c>
      <c r="AW266" s="185">
        <f t="shared" si="260"/>
        <v>20</v>
      </c>
      <c r="AX266" s="185">
        <v>2.8215466240695157</v>
      </c>
      <c r="AY266" s="186" t="s">
        <v>1062</v>
      </c>
      <c r="AZ266" s="70">
        <f t="shared" si="249"/>
        <v>20</v>
      </c>
      <c r="BA266" s="70">
        <f t="shared" si="250"/>
        <v>82.5</v>
      </c>
      <c r="BB266" s="70">
        <f t="shared" si="251"/>
        <v>16.5</v>
      </c>
      <c r="BC266" s="70">
        <f t="shared" si="255"/>
        <v>3.5444343927659321</v>
      </c>
      <c r="BD266" s="44">
        <f t="shared" si="256"/>
        <v>20</v>
      </c>
      <c r="BE266" s="44">
        <f t="shared" si="257"/>
        <v>82.5</v>
      </c>
      <c r="BF266" s="44">
        <f t="shared" si="258"/>
        <v>16.5</v>
      </c>
    </row>
    <row r="267" spans="1:58" s="164" customFormat="1" ht="15.75" customHeight="1" x14ac:dyDescent="0.25">
      <c r="A267" s="71" t="s">
        <v>688</v>
      </c>
      <c r="B267" s="41" t="s">
        <v>689</v>
      </c>
      <c r="C267" s="120" t="s">
        <v>151</v>
      </c>
      <c r="D267" s="120" t="s">
        <v>1006</v>
      </c>
      <c r="E267" s="51"/>
      <c r="F267" s="40"/>
      <c r="G267" s="40"/>
      <c r="H267" s="42"/>
      <c r="I267" s="40"/>
      <c r="J267" s="40"/>
      <c r="K267" s="40"/>
      <c r="L267" s="42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56"/>
      <c r="AA267" s="57"/>
      <c r="AB267" s="57"/>
      <c r="AC267" s="58"/>
      <c r="AD267" s="153"/>
      <c r="AE267" s="59"/>
      <c r="AF267" s="57"/>
      <c r="AG267" s="57"/>
      <c r="AH267" s="58"/>
      <c r="AI267" s="153"/>
      <c r="AJ267" s="70"/>
      <c r="AK267" s="70"/>
      <c r="AL267" s="70"/>
      <c r="AM267" s="70"/>
      <c r="AN267" s="184">
        <v>44389</v>
      </c>
      <c r="AO267" s="57">
        <v>55</v>
      </c>
      <c r="AP267" s="57">
        <v>75</v>
      </c>
      <c r="AQ267" s="185">
        <f t="shared" si="259"/>
        <v>41.25</v>
      </c>
      <c r="AR267" s="185">
        <v>8.4923197432610014</v>
      </c>
      <c r="AS267" s="186"/>
      <c r="AT267" s="184">
        <v>44393</v>
      </c>
      <c r="AU267" s="57">
        <v>10</v>
      </c>
      <c r="AV267" s="57">
        <v>60</v>
      </c>
      <c r="AW267" s="185">
        <f t="shared" si="260"/>
        <v>6</v>
      </c>
      <c r="AX267" s="185">
        <v>0.88</v>
      </c>
      <c r="AY267" s="186"/>
      <c r="AZ267" s="70">
        <f t="shared" si="249"/>
        <v>32.5</v>
      </c>
      <c r="BA267" s="70">
        <f t="shared" si="250"/>
        <v>67.5</v>
      </c>
      <c r="BB267" s="70">
        <f t="shared" si="251"/>
        <v>23.625</v>
      </c>
      <c r="BC267" s="70">
        <f t="shared" si="255"/>
        <v>4.6861598716305011</v>
      </c>
      <c r="BD267" s="44">
        <f t="shared" si="256"/>
        <v>32.5</v>
      </c>
      <c r="BE267" s="44">
        <f t="shared" si="257"/>
        <v>67.5</v>
      </c>
      <c r="BF267" s="44">
        <f t="shared" si="258"/>
        <v>23.625</v>
      </c>
    </row>
    <row r="268" spans="1:58" s="164" customFormat="1" ht="15.75" customHeight="1" x14ac:dyDescent="0.25">
      <c r="A268" s="71" t="s">
        <v>690</v>
      </c>
      <c r="B268" s="41" t="s">
        <v>691</v>
      </c>
      <c r="C268" s="120" t="s">
        <v>131</v>
      </c>
      <c r="D268" s="120" t="s">
        <v>1007</v>
      </c>
      <c r="E268" s="51"/>
      <c r="F268" s="40"/>
      <c r="G268" s="40"/>
      <c r="H268" s="42"/>
      <c r="I268" s="40"/>
      <c r="J268" s="40"/>
      <c r="K268" s="40"/>
      <c r="L268" s="42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56"/>
      <c r="AA268" s="57"/>
      <c r="AB268" s="57"/>
      <c r="AC268" s="58"/>
      <c r="AD268" s="153"/>
      <c r="AE268" s="59"/>
      <c r="AF268" s="57"/>
      <c r="AG268" s="57"/>
      <c r="AH268" s="58"/>
      <c r="AI268" s="153"/>
      <c r="AJ268" s="70"/>
      <c r="AK268" s="70"/>
      <c r="AL268" s="70"/>
      <c r="AM268" s="70"/>
      <c r="AN268" s="184">
        <v>44392</v>
      </c>
      <c r="AO268" s="57">
        <v>30</v>
      </c>
      <c r="AP268" s="57">
        <v>15</v>
      </c>
      <c r="AQ268" s="185">
        <f t="shared" si="259"/>
        <v>4.5</v>
      </c>
      <c r="AR268" s="185">
        <v>6.68</v>
      </c>
      <c r="AS268" s="186"/>
      <c r="AT268" s="184">
        <v>44392</v>
      </c>
      <c r="AU268" s="57">
        <v>10</v>
      </c>
      <c r="AV268" s="57">
        <v>20</v>
      </c>
      <c r="AW268" s="185">
        <f t="shared" si="260"/>
        <v>2</v>
      </c>
      <c r="AX268" s="185">
        <v>14.17836446980013</v>
      </c>
      <c r="AY268" s="186"/>
      <c r="AZ268" s="70">
        <f t="shared" si="249"/>
        <v>20</v>
      </c>
      <c r="BA268" s="70">
        <f t="shared" si="250"/>
        <v>17.5</v>
      </c>
      <c r="BB268" s="70">
        <f t="shared" si="251"/>
        <v>3.25</v>
      </c>
      <c r="BC268" s="70">
        <f t="shared" si="255"/>
        <v>10.429182234900065</v>
      </c>
      <c r="BD268" s="44">
        <f t="shared" si="256"/>
        <v>20</v>
      </c>
      <c r="BE268" s="44">
        <f t="shared" si="257"/>
        <v>17.5</v>
      </c>
      <c r="BF268" s="44">
        <f t="shared" si="258"/>
        <v>3.25</v>
      </c>
    </row>
    <row r="269" spans="1:58" s="164" customFormat="1" ht="15.75" customHeight="1" x14ac:dyDescent="0.25">
      <c r="A269" s="71" t="s">
        <v>692</v>
      </c>
      <c r="B269" s="41" t="s">
        <v>693</v>
      </c>
      <c r="C269" s="120" t="s">
        <v>131</v>
      </c>
      <c r="D269" s="120" t="s">
        <v>1008</v>
      </c>
      <c r="E269" s="51"/>
      <c r="F269" s="40"/>
      <c r="G269" s="40"/>
      <c r="H269" s="42"/>
      <c r="I269" s="40"/>
      <c r="J269" s="40"/>
      <c r="K269" s="40"/>
      <c r="L269" s="42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56"/>
      <c r="AA269" s="57"/>
      <c r="AB269" s="57"/>
      <c r="AC269" s="58"/>
      <c r="AD269" s="153"/>
      <c r="AE269" s="59"/>
      <c r="AF269" s="57"/>
      <c r="AG269" s="57"/>
      <c r="AH269" s="58"/>
      <c r="AI269" s="153"/>
      <c r="AJ269" s="70"/>
      <c r="AK269" s="70"/>
      <c r="AL269" s="70"/>
      <c r="AM269" s="70"/>
      <c r="AN269" s="184">
        <v>44383</v>
      </c>
      <c r="AO269" s="57">
        <v>40</v>
      </c>
      <c r="AP269" s="57">
        <v>30</v>
      </c>
      <c r="AQ269" s="185">
        <f t="shared" si="259"/>
        <v>12</v>
      </c>
      <c r="AR269" s="185">
        <v>5.9983420756840502</v>
      </c>
      <c r="AS269" s="186"/>
      <c r="AT269" s="184">
        <v>44389</v>
      </c>
      <c r="AU269" s="57">
        <v>25</v>
      </c>
      <c r="AV269" s="57">
        <v>40</v>
      </c>
      <c r="AW269" s="185">
        <f t="shared" si="260"/>
        <v>10</v>
      </c>
      <c r="AX269" s="185">
        <v>20.611488424487728</v>
      </c>
      <c r="AY269" s="186"/>
      <c r="AZ269" s="70">
        <f t="shared" si="249"/>
        <v>32.5</v>
      </c>
      <c r="BA269" s="70">
        <f t="shared" si="250"/>
        <v>35</v>
      </c>
      <c r="BB269" s="70">
        <f t="shared" si="251"/>
        <v>11</v>
      </c>
      <c r="BC269" s="70">
        <f t="shared" si="255"/>
        <v>13.304915250085889</v>
      </c>
      <c r="BD269" s="44">
        <f t="shared" si="256"/>
        <v>32.5</v>
      </c>
      <c r="BE269" s="44">
        <f t="shared" si="257"/>
        <v>35</v>
      </c>
      <c r="BF269" s="44">
        <f t="shared" si="258"/>
        <v>11</v>
      </c>
    </row>
    <row r="270" spans="1:58" s="164" customFormat="1" ht="15.75" customHeight="1" x14ac:dyDescent="0.25">
      <c r="A270" s="71" t="s">
        <v>694</v>
      </c>
      <c r="B270" s="41" t="s">
        <v>695</v>
      </c>
      <c r="C270" s="120" t="s">
        <v>131</v>
      </c>
      <c r="D270" s="120" t="s">
        <v>1008</v>
      </c>
      <c r="E270" s="51"/>
      <c r="F270" s="40"/>
      <c r="G270" s="40"/>
      <c r="H270" s="42"/>
      <c r="I270" s="40"/>
      <c r="J270" s="40"/>
      <c r="K270" s="40"/>
      <c r="L270" s="42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56"/>
      <c r="AA270" s="57"/>
      <c r="AB270" s="57"/>
      <c r="AC270" s="58"/>
      <c r="AD270" s="153"/>
      <c r="AE270" s="59"/>
      <c r="AF270" s="57"/>
      <c r="AG270" s="57"/>
      <c r="AH270" s="58"/>
      <c r="AI270" s="153"/>
      <c r="AJ270" s="70"/>
      <c r="AK270" s="70"/>
      <c r="AL270" s="70"/>
      <c r="AM270" s="70"/>
      <c r="AN270" s="184">
        <v>44385</v>
      </c>
      <c r="AO270" s="57">
        <v>15</v>
      </c>
      <c r="AP270" s="57">
        <v>60</v>
      </c>
      <c r="AQ270" s="185">
        <f t="shared" si="259"/>
        <v>9</v>
      </c>
      <c r="AR270" s="185">
        <v>1.253876834272917</v>
      </c>
      <c r="AS270" s="186" t="s">
        <v>1057</v>
      </c>
      <c r="AT270" s="184">
        <v>44389</v>
      </c>
      <c r="AU270" s="57">
        <v>25</v>
      </c>
      <c r="AV270" s="57">
        <v>40</v>
      </c>
      <c r="AW270" s="185">
        <f t="shared" si="260"/>
        <v>10</v>
      </c>
      <c r="AX270" s="185">
        <v>7.9867251197664695</v>
      </c>
      <c r="AY270" s="186"/>
      <c r="AZ270" s="70">
        <f t="shared" si="249"/>
        <v>20</v>
      </c>
      <c r="BA270" s="70">
        <f t="shared" si="250"/>
        <v>50</v>
      </c>
      <c r="BB270" s="70">
        <f t="shared" si="251"/>
        <v>9.5</v>
      </c>
      <c r="BC270" s="70">
        <f t="shared" si="255"/>
        <v>4.620300977019693</v>
      </c>
      <c r="BD270" s="44">
        <f t="shared" si="256"/>
        <v>20</v>
      </c>
      <c r="BE270" s="44">
        <f t="shared" si="257"/>
        <v>50</v>
      </c>
      <c r="BF270" s="44">
        <f t="shared" si="258"/>
        <v>9.5</v>
      </c>
    </row>
    <row r="271" spans="1:58" s="164" customFormat="1" ht="15.75" customHeight="1" x14ac:dyDescent="0.25">
      <c r="A271" s="71" t="s">
        <v>696</v>
      </c>
      <c r="B271" s="41" t="s">
        <v>697</v>
      </c>
      <c r="C271" s="120" t="s">
        <v>131</v>
      </c>
      <c r="D271" s="120" t="s">
        <v>1008</v>
      </c>
      <c r="E271" s="51"/>
      <c r="F271" s="40"/>
      <c r="G271" s="40"/>
      <c r="H271" s="42"/>
      <c r="I271" s="40"/>
      <c r="J271" s="40"/>
      <c r="K271" s="40"/>
      <c r="L271" s="42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56"/>
      <c r="AA271" s="57"/>
      <c r="AB271" s="57"/>
      <c r="AC271" s="58"/>
      <c r="AD271" s="153"/>
      <c r="AE271" s="59"/>
      <c r="AF271" s="57"/>
      <c r="AG271" s="57"/>
      <c r="AH271" s="58"/>
      <c r="AI271" s="153"/>
      <c r="AJ271" s="70"/>
      <c r="AK271" s="70"/>
      <c r="AL271" s="70"/>
      <c r="AM271" s="70"/>
      <c r="AN271" s="184">
        <v>44391</v>
      </c>
      <c r="AO271" s="57">
        <v>25</v>
      </c>
      <c r="AP271" s="57">
        <v>15</v>
      </c>
      <c r="AQ271" s="185">
        <f t="shared" si="259"/>
        <v>3.75</v>
      </c>
      <c r="AR271" s="185">
        <v>3.7955349527669799</v>
      </c>
      <c r="AS271" s="186"/>
      <c r="AT271" s="184">
        <v>44393</v>
      </c>
      <c r="AU271" s="57">
        <v>35</v>
      </c>
      <c r="AV271" s="57">
        <v>60</v>
      </c>
      <c r="AW271" s="185">
        <f t="shared" si="260"/>
        <v>21</v>
      </c>
      <c r="AX271" s="185">
        <v>7.1977684544695073</v>
      </c>
      <c r="AY271" s="186" t="s">
        <v>1057</v>
      </c>
      <c r="AZ271" s="70">
        <f t="shared" ref="AZ271:AZ334" si="261">AVERAGE(AO271,AU271)</f>
        <v>30</v>
      </c>
      <c r="BA271" s="70">
        <f t="shared" ref="BA271:BA334" si="262">AVERAGE(AP271,AV271)</f>
        <v>37.5</v>
      </c>
      <c r="BB271" s="70">
        <f t="shared" ref="BB271:BB334" si="263">AVERAGE(AQ271,AW271)</f>
        <v>12.375</v>
      </c>
      <c r="BC271" s="70">
        <f t="shared" si="255"/>
        <v>5.4966517036182436</v>
      </c>
      <c r="BD271" s="44">
        <f t="shared" si="256"/>
        <v>30</v>
      </c>
      <c r="BE271" s="44">
        <f t="shared" si="257"/>
        <v>37.5</v>
      </c>
      <c r="BF271" s="44">
        <f t="shared" si="258"/>
        <v>12.375</v>
      </c>
    </row>
    <row r="272" spans="1:58" s="164" customFormat="1" ht="15.75" customHeight="1" x14ac:dyDescent="0.25">
      <c r="A272" s="71" t="s">
        <v>698</v>
      </c>
      <c r="B272" s="41" t="s">
        <v>699</v>
      </c>
      <c r="C272" s="120" t="s">
        <v>131</v>
      </c>
      <c r="D272" s="120" t="s">
        <v>1009</v>
      </c>
      <c r="E272" s="51"/>
      <c r="F272" s="40"/>
      <c r="G272" s="40"/>
      <c r="H272" s="42"/>
      <c r="I272" s="40"/>
      <c r="J272" s="40"/>
      <c r="K272" s="40"/>
      <c r="L272" s="42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56"/>
      <c r="AA272" s="57"/>
      <c r="AB272" s="57"/>
      <c r="AC272" s="58"/>
      <c r="AD272" s="153"/>
      <c r="AE272" s="59"/>
      <c r="AF272" s="57"/>
      <c r="AG272" s="57"/>
      <c r="AH272" s="58"/>
      <c r="AI272" s="153"/>
      <c r="AJ272" s="70"/>
      <c r="AK272" s="70"/>
      <c r="AL272" s="70"/>
      <c r="AM272" s="70"/>
      <c r="AN272" s="184">
        <v>44383</v>
      </c>
      <c r="AO272" s="57">
        <v>35</v>
      </c>
      <c r="AP272" s="57">
        <v>90</v>
      </c>
      <c r="AQ272" s="185">
        <f t="shared" si="259"/>
        <v>31.5</v>
      </c>
      <c r="AR272" s="185">
        <v>3.4</v>
      </c>
      <c r="AS272" s="186"/>
      <c r="AT272" s="184">
        <v>44388</v>
      </c>
      <c r="AU272" s="57">
        <v>30</v>
      </c>
      <c r="AV272" s="57">
        <v>30</v>
      </c>
      <c r="AW272" s="185">
        <f t="shared" si="260"/>
        <v>9</v>
      </c>
      <c r="AX272" s="185">
        <v>14.974975316719815</v>
      </c>
      <c r="AY272" s="186"/>
      <c r="AZ272" s="70">
        <f t="shared" si="261"/>
        <v>32.5</v>
      </c>
      <c r="BA272" s="70">
        <f t="shared" si="262"/>
        <v>60</v>
      </c>
      <c r="BB272" s="70">
        <f t="shared" si="263"/>
        <v>20.25</v>
      </c>
      <c r="BC272" s="70">
        <f t="shared" si="255"/>
        <v>9.1874876583599079</v>
      </c>
      <c r="BD272" s="44">
        <f t="shared" si="256"/>
        <v>32.5</v>
      </c>
      <c r="BE272" s="44">
        <f t="shared" si="257"/>
        <v>60</v>
      </c>
      <c r="BF272" s="44">
        <f t="shared" si="258"/>
        <v>20.25</v>
      </c>
    </row>
    <row r="273" spans="1:58" s="164" customFormat="1" ht="15.75" customHeight="1" x14ac:dyDescent="0.25">
      <c r="A273" s="71" t="s">
        <v>700</v>
      </c>
      <c r="B273" s="41" t="s">
        <v>701</v>
      </c>
      <c r="C273" s="120" t="s">
        <v>131</v>
      </c>
      <c r="D273" s="120" t="s">
        <v>1009</v>
      </c>
      <c r="E273" s="51"/>
      <c r="F273" s="40"/>
      <c r="G273" s="40"/>
      <c r="H273" s="42"/>
      <c r="I273" s="40"/>
      <c r="J273" s="40"/>
      <c r="K273" s="40"/>
      <c r="L273" s="42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56"/>
      <c r="AA273" s="57"/>
      <c r="AB273" s="57"/>
      <c r="AC273" s="58"/>
      <c r="AD273" s="153"/>
      <c r="AE273" s="59"/>
      <c r="AF273" s="57"/>
      <c r="AG273" s="57"/>
      <c r="AH273" s="58"/>
      <c r="AI273" s="153"/>
      <c r="AJ273" s="70"/>
      <c r="AK273" s="70"/>
      <c r="AL273" s="70"/>
      <c r="AM273" s="70"/>
      <c r="AN273" s="184">
        <v>44398</v>
      </c>
      <c r="AO273" s="57">
        <v>10</v>
      </c>
      <c r="AP273" s="57">
        <v>50</v>
      </c>
      <c r="AQ273" s="185">
        <f t="shared" si="259"/>
        <v>5</v>
      </c>
      <c r="AR273" s="185">
        <v>7.7358556453781322</v>
      </c>
      <c r="AS273" s="186"/>
      <c r="AT273" s="184">
        <v>44398</v>
      </c>
      <c r="AU273" s="57">
        <v>30</v>
      </c>
      <c r="AV273" s="57">
        <v>30</v>
      </c>
      <c r="AW273" s="185">
        <f t="shared" si="260"/>
        <v>9</v>
      </c>
      <c r="AX273" s="185">
        <v>15.16241381267837</v>
      </c>
      <c r="AY273" s="186"/>
      <c r="AZ273" s="70">
        <f t="shared" si="261"/>
        <v>20</v>
      </c>
      <c r="BA273" s="70">
        <f t="shared" si="262"/>
        <v>40</v>
      </c>
      <c r="BB273" s="70">
        <f t="shared" si="263"/>
        <v>7</v>
      </c>
      <c r="BC273" s="70">
        <f t="shared" si="255"/>
        <v>11.449134729028252</v>
      </c>
      <c r="BD273" s="44">
        <f t="shared" si="256"/>
        <v>20</v>
      </c>
      <c r="BE273" s="44">
        <f t="shared" si="257"/>
        <v>40</v>
      </c>
      <c r="BF273" s="44">
        <f t="shared" si="258"/>
        <v>7</v>
      </c>
    </row>
    <row r="274" spans="1:58" s="164" customFormat="1" ht="15.75" customHeight="1" x14ac:dyDescent="0.25">
      <c r="A274" s="71" t="s">
        <v>702</v>
      </c>
      <c r="B274" s="41" t="s">
        <v>703</v>
      </c>
      <c r="C274" s="120" t="s">
        <v>131</v>
      </c>
      <c r="D274" s="120" t="s">
        <v>1009</v>
      </c>
      <c r="E274" s="51"/>
      <c r="F274" s="40"/>
      <c r="G274" s="40"/>
      <c r="H274" s="42"/>
      <c r="I274" s="40"/>
      <c r="J274" s="40"/>
      <c r="K274" s="40"/>
      <c r="L274" s="42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56"/>
      <c r="AA274" s="57"/>
      <c r="AB274" s="57"/>
      <c r="AC274" s="58"/>
      <c r="AD274" s="153"/>
      <c r="AE274" s="59"/>
      <c r="AF274" s="57"/>
      <c r="AG274" s="57"/>
      <c r="AH274" s="58"/>
      <c r="AI274" s="153"/>
      <c r="AJ274" s="70"/>
      <c r="AK274" s="70"/>
      <c r="AL274" s="70"/>
      <c r="AM274" s="70"/>
      <c r="AN274" s="184">
        <v>44398</v>
      </c>
      <c r="AO274" s="57">
        <v>20</v>
      </c>
      <c r="AP274" s="57">
        <v>50</v>
      </c>
      <c r="AQ274" s="185">
        <f t="shared" si="259"/>
        <v>10</v>
      </c>
      <c r="AR274" s="185">
        <v>0.49268060619016119</v>
      </c>
      <c r="AS274" s="186"/>
      <c r="AT274" s="184">
        <v>44398</v>
      </c>
      <c r="AU274" s="57">
        <v>50</v>
      </c>
      <c r="AV274" s="57">
        <v>80</v>
      </c>
      <c r="AW274" s="185">
        <f t="shared" si="260"/>
        <v>40</v>
      </c>
      <c r="AX274" s="185">
        <v>0.39859228410678532</v>
      </c>
      <c r="AY274" s="186"/>
      <c r="AZ274" s="70">
        <f t="shared" si="261"/>
        <v>35</v>
      </c>
      <c r="BA274" s="70">
        <f t="shared" si="262"/>
        <v>65</v>
      </c>
      <c r="BB274" s="70">
        <f t="shared" si="263"/>
        <v>25</v>
      </c>
      <c r="BC274" s="70">
        <f t="shared" si="255"/>
        <v>0.44563644514847323</v>
      </c>
      <c r="BD274" s="44">
        <f t="shared" si="256"/>
        <v>35</v>
      </c>
      <c r="BE274" s="44">
        <f t="shared" si="257"/>
        <v>65</v>
      </c>
      <c r="BF274" s="44">
        <f t="shared" si="258"/>
        <v>25</v>
      </c>
    </row>
    <row r="275" spans="1:58" s="164" customFormat="1" ht="15.75" customHeight="1" x14ac:dyDescent="0.25">
      <c r="A275" s="71" t="s">
        <v>704</v>
      </c>
      <c r="B275" s="41" t="s">
        <v>705</v>
      </c>
      <c r="C275" s="120" t="s">
        <v>427</v>
      </c>
      <c r="D275" s="120" t="s">
        <v>1010</v>
      </c>
      <c r="E275" s="51"/>
      <c r="F275" s="40"/>
      <c r="G275" s="40"/>
      <c r="H275" s="42"/>
      <c r="I275" s="40"/>
      <c r="J275" s="40"/>
      <c r="K275" s="40"/>
      <c r="L275" s="42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56"/>
      <c r="AA275" s="57"/>
      <c r="AB275" s="57"/>
      <c r="AC275" s="58"/>
      <c r="AD275" s="153"/>
      <c r="AE275" s="59"/>
      <c r="AF275" s="57"/>
      <c r="AG275" s="57"/>
      <c r="AH275" s="58"/>
      <c r="AI275" s="153"/>
      <c r="AJ275" s="70"/>
      <c r="AK275" s="70"/>
      <c r="AL275" s="70"/>
      <c r="AM275" s="70"/>
      <c r="AN275" s="184">
        <v>44387</v>
      </c>
      <c r="AO275" s="57">
        <v>35</v>
      </c>
      <c r="AP275" s="57">
        <v>80</v>
      </c>
      <c r="AQ275" s="185">
        <f t="shared" si="259"/>
        <v>28</v>
      </c>
      <c r="AR275" s="185">
        <v>8.4266938059680303</v>
      </c>
      <c r="AS275" s="186"/>
      <c r="AT275" s="184">
        <v>44390</v>
      </c>
      <c r="AU275" s="57">
        <v>20</v>
      </c>
      <c r="AV275" s="57">
        <v>35</v>
      </c>
      <c r="AW275" s="185">
        <f t="shared" si="260"/>
        <v>7</v>
      </c>
      <c r="AX275" s="185">
        <v>2.6587411180238654</v>
      </c>
      <c r="AY275" s="186"/>
      <c r="AZ275" s="70">
        <f t="shared" si="261"/>
        <v>27.5</v>
      </c>
      <c r="BA275" s="70">
        <f t="shared" si="262"/>
        <v>57.5</v>
      </c>
      <c r="BB275" s="70">
        <f t="shared" si="263"/>
        <v>17.5</v>
      </c>
      <c r="BC275" s="70">
        <f t="shared" si="255"/>
        <v>5.5427174619959478</v>
      </c>
      <c r="BD275" s="44">
        <f t="shared" si="256"/>
        <v>27.5</v>
      </c>
      <c r="BE275" s="44">
        <f t="shared" si="257"/>
        <v>57.5</v>
      </c>
      <c r="BF275" s="44">
        <f t="shared" si="258"/>
        <v>17.5</v>
      </c>
    </row>
    <row r="276" spans="1:58" s="164" customFormat="1" ht="15.75" customHeight="1" x14ac:dyDescent="0.25">
      <c r="A276" s="71" t="s">
        <v>706</v>
      </c>
      <c r="B276" s="41" t="s">
        <v>707</v>
      </c>
      <c r="C276" s="120" t="s">
        <v>427</v>
      </c>
      <c r="D276" s="120" t="s">
        <v>1010</v>
      </c>
      <c r="E276" s="51"/>
      <c r="F276" s="40"/>
      <c r="G276" s="40"/>
      <c r="H276" s="42"/>
      <c r="I276" s="40"/>
      <c r="J276" s="40"/>
      <c r="K276" s="40"/>
      <c r="L276" s="42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56"/>
      <c r="AA276" s="57"/>
      <c r="AB276" s="57"/>
      <c r="AC276" s="58"/>
      <c r="AD276" s="153"/>
      <c r="AE276" s="59"/>
      <c r="AF276" s="57"/>
      <c r="AG276" s="57"/>
      <c r="AH276" s="58"/>
      <c r="AI276" s="153"/>
      <c r="AJ276" s="70"/>
      <c r="AK276" s="70"/>
      <c r="AL276" s="70"/>
      <c r="AM276" s="70"/>
      <c r="AN276" s="184">
        <v>44386</v>
      </c>
      <c r="AO276" s="57">
        <v>30</v>
      </c>
      <c r="AP276" s="57">
        <v>80</v>
      </c>
      <c r="AQ276" s="185">
        <f t="shared" si="259"/>
        <v>24</v>
      </c>
      <c r="AR276" s="185">
        <v>4.4395874702127145</v>
      </c>
      <c r="AS276" s="186"/>
      <c r="AT276" s="184">
        <v>44388</v>
      </c>
      <c r="AU276" s="57">
        <v>35</v>
      </c>
      <c r="AV276" s="57">
        <v>60</v>
      </c>
      <c r="AW276" s="185">
        <f t="shared" si="260"/>
        <v>21</v>
      </c>
      <c r="AX276" s="185">
        <v>8.2802608709607952</v>
      </c>
      <c r="AY276" s="186"/>
      <c r="AZ276" s="70">
        <f t="shared" si="261"/>
        <v>32.5</v>
      </c>
      <c r="BA276" s="70">
        <f t="shared" si="262"/>
        <v>70</v>
      </c>
      <c r="BB276" s="70">
        <f t="shared" si="263"/>
        <v>22.5</v>
      </c>
      <c r="BC276" s="70">
        <f t="shared" si="255"/>
        <v>6.3599241705867549</v>
      </c>
      <c r="BD276" s="44">
        <f t="shared" si="256"/>
        <v>32.5</v>
      </c>
      <c r="BE276" s="44">
        <f t="shared" si="257"/>
        <v>70</v>
      </c>
      <c r="BF276" s="44">
        <f t="shared" si="258"/>
        <v>22.5</v>
      </c>
    </row>
    <row r="277" spans="1:58" s="164" customFormat="1" ht="15.75" customHeight="1" x14ac:dyDescent="0.25">
      <c r="A277" s="71" t="s">
        <v>708</v>
      </c>
      <c r="B277" s="41" t="s">
        <v>709</v>
      </c>
      <c r="C277" s="120" t="s">
        <v>427</v>
      </c>
      <c r="D277" s="120" t="s">
        <v>1010</v>
      </c>
      <c r="E277" s="51"/>
      <c r="F277" s="40"/>
      <c r="G277" s="40"/>
      <c r="H277" s="42"/>
      <c r="I277" s="40"/>
      <c r="J277" s="40"/>
      <c r="K277" s="40"/>
      <c r="L277" s="42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56"/>
      <c r="AA277" s="57"/>
      <c r="AB277" s="57"/>
      <c r="AC277" s="58"/>
      <c r="AD277" s="153"/>
      <c r="AE277" s="59"/>
      <c r="AF277" s="57"/>
      <c r="AG277" s="57"/>
      <c r="AH277" s="58"/>
      <c r="AI277" s="153"/>
      <c r="AJ277" s="70"/>
      <c r="AK277" s="70"/>
      <c r="AL277" s="70"/>
      <c r="AM277" s="70"/>
      <c r="AN277" s="184">
        <v>44388</v>
      </c>
      <c r="AO277" s="57">
        <v>35</v>
      </c>
      <c r="AP277" s="57">
        <v>75</v>
      </c>
      <c r="AQ277" s="185">
        <f t="shared" si="259"/>
        <v>26.25</v>
      </c>
      <c r="AR277" s="185">
        <v>1.1945738558777439</v>
      </c>
      <c r="AS277" s="186"/>
      <c r="AT277" s="184">
        <v>44391</v>
      </c>
      <c r="AU277" s="46">
        <v>35</v>
      </c>
      <c r="AV277" s="46">
        <v>50</v>
      </c>
      <c r="AW277" s="185">
        <f t="shared" si="260"/>
        <v>17.5</v>
      </c>
      <c r="AX277" s="185">
        <v>1.4221589792132185</v>
      </c>
      <c r="AY277" s="186"/>
      <c r="AZ277" s="70">
        <f t="shared" si="261"/>
        <v>35</v>
      </c>
      <c r="BA277" s="70">
        <f t="shared" si="262"/>
        <v>62.5</v>
      </c>
      <c r="BB277" s="70">
        <f t="shared" si="263"/>
        <v>21.875</v>
      </c>
      <c r="BC277" s="70">
        <f t="shared" si="255"/>
        <v>1.3083664175454812</v>
      </c>
      <c r="BD277" s="44">
        <f t="shared" si="256"/>
        <v>35</v>
      </c>
      <c r="BE277" s="44">
        <f t="shared" si="257"/>
        <v>62.5</v>
      </c>
      <c r="BF277" s="44">
        <f t="shared" si="258"/>
        <v>21.875</v>
      </c>
    </row>
    <row r="278" spans="1:58" s="164" customFormat="1" ht="15.75" customHeight="1" x14ac:dyDescent="0.25">
      <c r="A278" s="71" t="s">
        <v>710</v>
      </c>
      <c r="B278" s="41" t="s">
        <v>711</v>
      </c>
      <c r="C278" s="120" t="s">
        <v>427</v>
      </c>
      <c r="D278" s="120" t="s">
        <v>1010</v>
      </c>
      <c r="E278" s="51"/>
      <c r="F278" s="40"/>
      <c r="G278" s="40"/>
      <c r="H278" s="42"/>
      <c r="I278" s="40"/>
      <c r="J278" s="40"/>
      <c r="K278" s="40"/>
      <c r="L278" s="42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56"/>
      <c r="AA278" s="57"/>
      <c r="AB278" s="57"/>
      <c r="AC278" s="58"/>
      <c r="AD278" s="153"/>
      <c r="AE278" s="59"/>
      <c r="AF278" s="57"/>
      <c r="AG278" s="57"/>
      <c r="AH278" s="58"/>
      <c r="AI278" s="153"/>
      <c r="AJ278" s="70"/>
      <c r="AK278" s="70"/>
      <c r="AL278" s="70"/>
      <c r="AM278" s="70"/>
      <c r="AN278" s="184">
        <v>44390</v>
      </c>
      <c r="AO278" s="57">
        <v>25</v>
      </c>
      <c r="AP278" s="57">
        <v>30</v>
      </c>
      <c r="AQ278" s="185">
        <f t="shared" si="259"/>
        <v>7.5</v>
      </c>
      <c r="AR278" s="185">
        <v>12.205912530684605</v>
      </c>
      <c r="AS278" s="186"/>
      <c r="AT278" s="184">
        <v>44393</v>
      </c>
      <c r="AU278" s="57">
        <v>40</v>
      </c>
      <c r="AV278" s="57">
        <v>70</v>
      </c>
      <c r="AW278" s="185">
        <f t="shared" si="260"/>
        <v>28</v>
      </c>
      <c r="AX278" s="185">
        <v>6.7498813015172194</v>
      </c>
      <c r="AY278" s="186"/>
      <c r="AZ278" s="70">
        <f t="shared" si="261"/>
        <v>32.5</v>
      </c>
      <c r="BA278" s="70">
        <f t="shared" si="262"/>
        <v>50</v>
      </c>
      <c r="BB278" s="70">
        <f t="shared" si="263"/>
        <v>17.75</v>
      </c>
      <c r="BC278" s="70">
        <f t="shared" si="255"/>
        <v>9.4778969161009119</v>
      </c>
      <c r="BD278" s="44">
        <f t="shared" si="256"/>
        <v>32.5</v>
      </c>
      <c r="BE278" s="44">
        <f t="shared" si="257"/>
        <v>50</v>
      </c>
      <c r="BF278" s="44">
        <f t="shared" si="258"/>
        <v>17.75</v>
      </c>
    </row>
    <row r="279" spans="1:58" s="164" customFormat="1" ht="15.75" customHeight="1" x14ac:dyDescent="0.25">
      <c r="A279" s="71" t="s">
        <v>712</v>
      </c>
      <c r="B279" s="41" t="s">
        <v>713</v>
      </c>
      <c r="C279" s="120" t="s">
        <v>427</v>
      </c>
      <c r="D279" s="120" t="s">
        <v>1010</v>
      </c>
      <c r="E279" s="51"/>
      <c r="F279" s="40"/>
      <c r="G279" s="40"/>
      <c r="H279" s="42"/>
      <c r="I279" s="40"/>
      <c r="J279" s="40"/>
      <c r="K279" s="40"/>
      <c r="L279" s="42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56"/>
      <c r="AA279" s="57"/>
      <c r="AB279" s="57"/>
      <c r="AC279" s="58"/>
      <c r="AD279" s="153"/>
      <c r="AE279" s="59"/>
      <c r="AF279" s="57"/>
      <c r="AG279" s="57"/>
      <c r="AH279" s="58"/>
      <c r="AI279" s="153"/>
      <c r="AJ279" s="70"/>
      <c r="AK279" s="70"/>
      <c r="AL279" s="70"/>
      <c r="AM279" s="70"/>
      <c r="AN279" s="184">
        <v>44384</v>
      </c>
      <c r="AO279" s="57">
        <v>30</v>
      </c>
      <c r="AP279" s="57">
        <v>60</v>
      </c>
      <c r="AQ279" s="185">
        <f t="shared" si="259"/>
        <v>18</v>
      </c>
      <c r="AR279" s="185">
        <v>3.0406894333437586</v>
      </c>
      <c r="AS279" s="186" t="s">
        <v>1057</v>
      </c>
      <c r="AT279" s="184">
        <v>44393</v>
      </c>
      <c r="AU279" s="57">
        <v>30</v>
      </c>
      <c r="AV279" s="57">
        <v>40</v>
      </c>
      <c r="AW279" s="185">
        <f t="shared" si="260"/>
        <v>12</v>
      </c>
      <c r="AX279" s="185">
        <v>8.1171773744901863</v>
      </c>
      <c r="AY279" s="186"/>
      <c r="AZ279" s="70">
        <f t="shared" si="261"/>
        <v>30</v>
      </c>
      <c r="BA279" s="70">
        <f t="shared" si="262"/>
        <v>50</v>
      </c>
      <c r="BB279" s="70">
        <f t="shared" si="263"/>
        <v>15</v>
      </c>
      <c r="BC279" s="70">
        <f t="shared" si="255"/>
        <v>5.578933403916972</v>
      </c>
      <c r="BD279" s="44">
        <f t="shared" si="256"/>
        <v>30</v>
      </c>
      <c r="BE279" s="44">
        <f t="shared" si="257"/>
        <v>50</v>
      </c>
      <c r="BF279" s="44">
        <f t="shared" si="258"/>
        <v>15</v>
      </c>
    </row>
    <row r="280" spans="1:58" s="164" customFormat="1" ht="15.75" customHeight="1" x14ac:dyDescent="0.25">
      <c r="A280" s="71" t="s">
        <v>714</v>
      </c>
      <c r="B280" s="41" t="s">
        <v>715</v>
      </c>
      <c r="C280" s="120" t="s">
        <v>427</v>
      </c>
      <c r="D280" s="120" t="s">
        <v>1010</v>
      </c>
      <c r="E280" s="51"/>
      <c r="F280" s="40"/>
      <c r="G280" s="40"/>
      <c r="H280" s="42"/>
      <c r="I280" s="40"/>
      <c r="J280" s="40"/>
      <c r="K280" s="40"/>
      <c r="L280" s="42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56"/>
      <c r="AA280" s="57"/>
      <c r="AB280" s="57"/>
      <c r="AC280" s="58"/>
      <c r="AD280" s="153"/>
      <c r="AE280" s="59"/>
      <c r="AF280" s="57"/>
      <c r="AG280" s="57"/>
      <c r="AH280" s="58"/>
      <c r="AI280" s="153"/>
      <c r="AJ280" s="70"/>
      <c r="AK280" s="70"/>
      <c r="AL280" s="70"/>
      <c r="AM280" s="70"/>
      <c r="AN280" s="184">
        <v>44389</v>
      </c>
      <c r="AO280" s="57">
        <v>60</v>
      </c>
      <c r="AP280" s="57">
        <v>60</v>
      </c>
      <c r="AQ280" s="185">
        <f t="shared" si="259"/>
        <v>36</v>
      </c>
      <c r="AR280" s="185">
        <v>3.1979837719449131</v>
      </c>
      <c r="AS280" s="186" t="s">
        <v>1057</v>
      </c>
      <c r="AT280" s="184">
        <v>44390</v>
      </c>
      <c r="AU280" s="57">
        <v>70</v>
      </c>
      <c r="AV280" s="57">
        <v>60</v>
      </c>
      <c r="AW280" s="185">
        <f t="shared" si="260"/>
        <v>42</v>
      </c>
      <c r="AX280" s="185">
        <v>5.9424999189658685</v>
      </c>
      <c r="AY280" s="186"/>
      <c r="AZ280" s="70">
        <f t="shared" si="261"/>
        <v>65</v>
      </c>
      <c r="BA280" s="70">
        <f t="shared" si="262"/>
        <v>60</v>
      </c>
      <c r="BB280" s="70">
        <f t="shared" si="263"/>
        <v>39</v>
      </c>
      <c r="BC280" s="70">
        <f t="shared" si="255"/>
        <v>4.5702418454553904</v>
      </c>
      <c r="BD280" s="44">
        <f t="shared" si="256"/>
        <v>65</v>
      </c>
      <c r="BE280" s="44">
        <f t="shared" si="257"/>
        <v>60</v>
      </c>
      <c r="BF280" s="44">
        <f t="shared" si="258"/>
        <v>39</v>
      </c>
    </row>
    <row r="281" spans="1:58" s="164" customFormat="1" ht="15.75" customHeight="1" x14ac:dyDescent="0.25">
      <c r="A281" s="71" t="s">
        <v>716</v>
      </c>
      <c r="B281" s="41" t="s">
        <v>717</v>
      </c>
      <c r="C281" s="120" t="s">
        <v>427</v>
      </c>
      <c r="D281" s="120" t="s">
        <v>1010</v>
      </c>
      <c r="E281" s="51"/>
      <c r="F281" s="40"/>
      <c r="G281" s="40"/>
      <c r="H281" s="42"/>
      <c r="I281" s="40"/>
      <c r="J281" s="40"/>
      <c r="K281" s="40"/>
      <c r="L281" s="42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56"/>
      <c r="AA281" s="57"/>
      <c r="AB281" s="57"/>
      <c r="AC281" s="58"/>
      <c r="AD281" s="153"/>
      <c r="AE281" s="59"/>
      <c r="AF281" s="57"/>
      <c r="AG281" s="57"/>
      <c r="AH281" s="58"/>
      <c r="AI281" s="153"/>
      <c r="AJ281" s="70"/>
      <c r="AK281" s="70"/>
      <c r="AL281" s="70"/>
      <c r="AM281" s="70"/>
      <c r="AN281" s="184">
        <v>44392</v>
      </c>
      <c r="AO281" s="57">
        <v>10</v>
      </c>
      <c r="AP281" s="57">
        <v>30</v>
      </c>
      <c r="AQ281" s="185">
        <f t="shared" si="259"/>
        <v>3</v>
      </c>
      <c r="AR281" s="185">
        <v>1.039471360230791</v>
      </c>
      <c r="AS281" s="186"/>
      <c r="AT281" s="184">
        <v>44393</v>
      </c>
      <c r="AU281" s="57">
        <v>40</v>
      </c>
      <c r="AV281" s="57">
        <v>60</v>
      </c>
      <c r="AW281" s="185">
        <f t="shared" si="260"/>
        <v>24</v>
      </c>
      <c r="AX281" s="185">
        <v>3.3730629714380083</v>
      </c>
      <c r="AY281" s="186"/>
      <c r="AZ281" s="70">
        <f t="shared" si="261"/>
        <v>25</v>
      </c>
      <c r="BA281" s="70">
        <f t="shared" si="262"/>
        <v>45</v>
      </c>
      <c r="BB281" s="70">
        <f t="shared" si="263"/>
        <v>13.5</v>
      </c>
      <c r="BC281" s="70">
        <f t="shared" si="255"/>
        <v>2.2062671658343995</v>
      </c>
      <c r="BD281" s="44">
        <f t="shared" si="256"/>
        <v>25</v>
      </c>
      <c r="BE281" s="44">
        <f t="shared" si="257"/>
        <v>45</v>
      </c>
      <c r="BF281" s="44">
        <f t="shared" si="258"/>
        <v>13.5</v>
      </c>
    </row>
    <row r="282" spans="1:58" s="164" customFormat="1" ht="15.75" customHeight="1" x14ac:dyDescent="0.25">
      <c r="A282" s="71" t="s">
        <v>718</v>
      </c>
      <c r="B282" s="41" t="s">
        <v>719</v>
      </c>
      <c r="C282" s="120" t="s">
        <v>427</v>
      </c>
      <c r="D282" s="120" t="s">
        <v>1011</v>
      </c>
      <c r="E282" s="51"/>
      <c r="F282" s="40"/>
      <c r="G282" s="40"/>
      <c r="H282" s="42"/>
      <c r="I282" s="40"/>
      <c r="J282" s="40"/>
      <c r="K282" s="40"/>
      <c r="L282" s="42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56"/>
      <c r="AA282" s="57"/>
      <c r="AB282" s="57"/>
      <c r="AC282" s="58"/>
      <c r="AD282" s="153"/>
      <c r="AE282" s="59"/>
      <c r="AF282" s="57"/>
      <c r="AG282" s="57"/>
      <c r="AH282" s="58"/>
      <c r="AI282" s="153"/>
      <c r="AJ282" s="70"/>
      <c r="AK282" s="70"/>
      <c r="AL282" s="70"/>
      <c r="AM282" s="70"/>
      <c r="AN282" s="184">
        <v>44391</v>
      </c>
      <c r="AO282" s="57">
        <v>35</v>
      </c>
      <c r="AP282" s="57">
        <v>30</v>
      </c>
      <c r="AQ282" s="185">
        <f t="shared" si="259"/>
        <v>10.5</v>
      </c>
      <c r="AR282" s="185">
        <v>3.0624781311077238</v>
      </c>
      <c r="AS282" s="186"/>
      <c r="AT282" s="184">
        <v>44393</v>
      </c>
      <c r="AU282" s="57">
        <v>60</v>
      </c>
      <c r="AV282" s="57">
        <v>70</v>
      </c>
      <c r="AW282" s="185">
        <f t="shared" si="260"/>
        <v>42</v>
      </c>
      <c r="AX282" s="185">
        <v>10.609667238198995</v>
      </c>
      <c r="AY282" s="186"/>
      <c r="AZ282" s="70">
        <f t="shared" si="261"/>
        <v>47.5</v>
      </c>
      <c r="BA282" s="70">
        <f t="shared" si="262"/>
        <v>50</v>
      </c>
      <c r="BB282" s="70">
        <f t="shared" si="263"/>
        <v>26.25</v>
      </c>
      <c r="BC282" s="70">
        <f t="shared" si="255"/>
        <v>6.8360726846533595</v>
      </c>
      <c r="BD282" s="44">
        <f t="shared" si="256"/>
        <v>47.5</v>
      </c>
      <c r="BE282" s="44">
        <f t="shared" si="257"/>
        <v>50</v>
      </c>
      <c r="BF282" s="44">
        <f t="shared" si="258"/>
        <v>26.25</v>
      </c>
    </row>
    <row r="283" spans="1:58" s="164" customFormat="1" ht="15.75" customHeight="1" x14ac:dyDescent="0.25">
      <c r="A283" s="71" t="s">
        <v>720</v>
      </c>
      <c r="B283" s="41" t="s">
        <v>721</v>
      </c>
      <c r="C283" s="120" t="s">
        <v>424</v>
      </c>
      <c r="D283" s="120" t="s">
        <v>1012</v>
      </c>
      <c r="E283" s="51"/>
      <c r="F283" s="40"/>
      <c r="G283" s="40"/>
      <c r="H283" s="42"/>
      <c r="I283" s="40"/>
      <c r="J283" s="40"/>
      <c r="K283" s="40"/>
      <c r="L283" s="42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56"/>
      <c r="AA283" s="57"/>
      <c r="AB283" s="57"/>
      <c r="AC283" s="58"/>
      <c r="AD283" s="153"/>
      <c r="AE283" s="59"/>
      <c r="AF283" s="57"/>
      <c r="AG283" s="57"/>
      <c r="AH283" s="58"/>
      <c r="AI283" s="153"/>
      <c r="AJ283" s="70"/>
      <c r="AK283" s="70"/>
      <c r="AL283" s="70"/>
      <c r="AM283" s="70"/>
      <c r="AN283" s="184">
        <v>44392</v>
      </c>
      <c r="AO283" s="57">
        <v>20</v>
      </c>
      <c r="AP283" s="57">
        <v>70</v>
      </c>
      <c r="AQ283" s="185">
        <f t="shared" si="259"/>
        <v>14</v>
      </c>
      <c r="AR283" s="185">
        <v>8.9123839032778189</v>
      </c>
      <c r="AS283" s="186"/>
      <c r="AT283" s="184">
        <v>44392</v>
      </c>
      <c r="AU283" s="57">
        <v>40</v>
      </c>
      <c r="AV283" s="57">
        <v>75</v>
      </c>
      <c r="AW283" s="185">
        <f t="shared" si="260"/>
        <v>30</v>
      </c>
      <c r="AX283" s="185">
        <v>6.9687171958393002</v>
      </c>
      <c r="AY283" s="186" t="s">
        <v>1057</v>
      </c>
      <c r="AZ283" s="70">
        <f t="shared" si="261"/>
        <v>30</v>
      </c>
      <c r="BA283" s="70">
        <f t="shared" si="262"/>
        <v>72.5</v>
      </c>
      <c r="BB283" s="70">
        <f t="shared" si="263"/>
        <v>22</v>
      </c>
      <c r="BC283" s="70">
        <f t="shared" si="255"/>
        <v>7.9405505495585595</v>
      </c>
      <c r="BD283" s="44">
        <f t="shared" si="256"/>
        <v>30</v>
      </c>
      <c r="BE283" s="44">
        <f t="shared" si="257"/>
        <v>72.5</v>
      </c>
      <c r="BF283" s="44">
        <f t="shared" si="258"/>
        <v>22</v>
      </c>
    </row>
    <row r="284" spans="1:58" s="164" customFormat="1" ht="15.75" customHeight="1" x14ac:dyDescent="0.25">
      <c r="A284" s="71" t="s">
        <v>722</v>
      </c>
      <c r="B284" s="41" t="s">
        <v>723</v>
      </c>
      <c r="C284" s="120" t="s">
        <v>424</v>
      </c>
      <c r="D284" s="120" t="s">
        <v>1012</v>
      </c>
      <c r="E284" s="51"/>
      <c r="F284" s="40"/>
      <c r="G284" s="40"/>
      <c r="H284" s="42"/>
      <c r="I284" s="40"/>
      <c r="J284" s="40"/>
      <c r="K284" s="40"/>
      <c r="L284" s="42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56"/>
      <c r="AA284" s="57"/>
      <c r="AB284" s="57"/>
      <c r="AC284" s="58"/>
      <c r="AD284" s="153"/>
      <c r="AE284" s="59"/>
      <c r="AF284" s="57"/>
      <c r="AG284" s="57"/>
      <c r="AH284" s="58"/>
      <c r="AI284" s="153"/>
      <c r="AJ284" s="70"/>
      <c r="AK284" s="70"/>
      <c r="AL284" s="70"/>
      <c r="AM284" s="70"/>
      <c r="AN284" s="184">
        <v>44387</v>
      </c>
      <c r="AO284" s="187" t="s">
        <v>1058</v>
      </c>
      <c r="AP284" s="187" t="s">
        <v>1058</v>
      </c>
      <c r="AQ284" s="188" t="s">
        <v>1058</v>
      </c>
      <c r="AR284" s="188">
        <v>40.149253731343279</v>
      </c>
      <c r="AS284" s="186" t="s">
        <v>1059</v>
      </c>
      <c r="AT284" s="184">
        <v>44393</v>
      </c>
      <c r="AU284" s="187" t="s">
        <v>1058</v>
      </c>
      <c r="AV284" s="187" t="s">
        <v>1058</v>
      </c>
      <c r="AW284" s="188" t="s">
        <v>1058</v>
      </c>
      <c r="AX284" s="188">
        <v>38.905171124632936</v>
      </c>
      <c r="AY284" s="186" t="s">
        <v>1059</v>
      </c>
      <c r="AZ284" s="70"/>
      <c r="BA284" s="70"/>
      <c r="BB284" s="70"/>
      <c r="BC284" s="70">
        <f t="shared" si="255"/>
        <v>39.527212427988104</v>
      </c>
      <c r="BD284" s="44"/>
      <c r="BE284" s="44"/>
      <c r="BF284" s="44"/>
    </row>
    <row r="285" spans="1:58" s="164" customFormat="1" ht="15.75" customHeight="1" x14ac:dyDescent="0.25">
      <c r="A285" s="71" t="s">
        <v>724</v>
      </c>
      <c r="B285" s="41" t="s">
        <v>259</v>
      </c>
      <c r="C285" s="120" t="s">
        <v>424</v>
      </c>
      <c r="D285" s="120" t="s">
        <v>1012</v>
      </c>
      <c r="E285" s="51"/>
      <c r="F285" s="40"/>
      <c r="G285" s="40"/>
      <c r="H285" s="42"/>
      <c r="I285" s="40"/>
      <c r="J285" s="40"/>
      <c r="K285" s="40"/>
      <c r="L285" s="42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56"/>
      <c r="AA285" s="57"/>
      <c r="AB285" s="57"/>
      <c r="AC285" s="58"/>
      <c r="AD285" s="153"/>
      <c r="AE285" s="59"/>
      <c r="AF285" s="57"/>
      <c r="AG285" s="57"/>
      <c r="AH285" s="58"/>
      <c r="AI285" s="153"/>
      <c r="AJ285" s="70"/>
      <c r="AK285" s="70"/>
      <c r="AL285" s="70"/>
      <c r="AM285" s="70"/>
      <c r="AN285" s="184">
        <v>44387</v>
      </c>
      <c r="AO285" s="57">
        <v>40</v>
      </c>
      <c r="AP285" s="57">
        <v>70</v>
      </c>
      <c r="AQ285" s="185">
        <f t="shared" ref="AQ285:AQ294" si="264">(AO285*AP285)/100</f>
        <v>28</v>
      </c>
      <c r="AR285" s="185">
        <v>2.4431371237378596</v>
      </c>
      <c r="AS285" s="186"/>
      <c r="AT285" s="184">
        <v>44393</v>
      </c>
      <c r="AU285" s="57">
        <v>40</v>
      </c>
      <c r="AV285" s="57">
        <v>60</v>
      </c>
      <c r="AW285" s="185">
        <f t="shared" ref="AW285:AW296" si="265">(AU285*AV285)/100</f>
        <v>24</v>
      </c>
      <c r="AX285" s="185">
        <v>3.4072256809626937</v>
      </c>
      <c r="AY285" s="186"/>
      <c r="AZ285" s="70">
        <f t="shared" si="261"/>
        <v>40</v>
      </c>
      <c r="BA285" s="70">
        <f t="shared" si="262"/>
        <v>65</v>
      </c>
      <c r="BB285" s="70">
        <f t="shared" si="263"/>
        <v>26</v>
      </c>
      <c r="BC285" s="70">
        <f t="shared" si="255"/>
        <v>2.9251814023502769</v>
      </c>
      <c r="BD285" s="44">
        <f t="shared" si="256"/>
        <v>40</v>
      </c>
      <c r="BE285" s="44">
        <f t="shared" si="257"/>
        <v>65</v>
      </c>
      <c r="BF285" s="44">
        <f t="shared" si="258"/>
        <v>26</v>
      </c>
    </row>
    <row r="286" spans="1:58" s="164" customFormat="1" ht="15.75" customHeight="1" x14ac:dyDescent="0.25">
      <c r="A286" s="71" t="s">
        <v>725</v>
      </c>
      <c r="B286" s="41" t="s">
        <v>726</v>
      </c>
      <c r="C286" s="120" t="s">
        <v>424</v>
      </c>
      <c r="D286" s="120" t="s">
        <v>1013</v>
      </c>
      <c r="E286" s="51"/>
      <c r="F286" s="40"/>
      <c r="G286" s="40"/>
      <c r="H286" s="42"/>
      <c r="I286" s="40"/>
      <c r="J286" s="40"/>
      <c r="K286" s="40"/>
      <c r="L286" s="42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56"/>
      <c r="AA286" s="57"/>
      <c r="AB286" s="57"/>
      <c r="AC286" s="58"/>
      <c r="AD286" s="153"/>
      <c r="AE286" s="59"/>
      <c r="AF286" s="57"/>
      <c r="AG286" s="57"/>
      <c r="AH286" s="58"/>
      <c r="AI286" s="153"/>
      <c r="AJ286" s="70"/>
      <c r="AK286" s="70"/>
      <c r="AL286" s="70"/>
      <c r="AM286" s="70"/>
      <c r="AN286" s="184">
        <v>44383</v>
      </c>
      <c r="AO286" s="57">
        <v>10</v>
      </c>
      <c r="AP286" s="57">
        <v>50</v>
      </c>
      <c r="AQ286" s="185">
        <f t="shared" si="264"/>
        <v>5</v>
      </c>
      <c r="AR286" s="185">
        <v>26.339929436766912</v>
      </c>
      <c r="AS286" s="186"/>
      <c r="AT286" s="184">
        <v>44384</v>
      </c>
      <c r="AU286" s="57">
        <v>20</v>
      </c>
      <c r="AV286" s="57">
        <v>30</v>
      </c>
      <c r="AW286" s="185">
        <f t="shared" si="265"/>
        <v>6</v>
      </c>
      <c r="AX286" s="185">
        <v>20.021367547628845</v>
      </c>
      <c r="AY286" s="186"/>
      <c r="AZ286" s="70">
        <f t="shared" si="261"/>
        <v>15</v>
      </c>
      <c r="BA286" s="70">
        <f t="shared" si="262"/>
        <v>40</v>
      </c>
      <c r="BB286" s="70">
        <f t="shared" si="263"/>
        <v>5.5</v>
      </c>
      <c r="BC286" s="70">
        <f t="shared" si="255"/>
        <v>23.180648492197879</v>
      </c>
      <c r="BD286" s="44">
        <f t="shared" si="256"/>
        <v>15</v>
      </c>
      <c r="BE286" s="44">
        <f t="shared" si="257"/>
        <v>40</v>
      </c>
      <c r="BF286" s="44">
        <f t="shared" si="258"/>
        <v>5.5</v>
      </c>
    </row>
    <row r="287" spans="1:58" s="164" customFormat="1" ht="15.75" customHeight="1" x14ac:dyDescent="0.25">
      <c r="A287" s="71" t="s">
        <v>727</v>
      </c>
      <c r="B287" s="41" t="s">
        <v>728</v>
      </c>
      <c r="C287" s="120" t="s">
        <v>424</v>
      </c>
      <c r="D287" s="120" t="s">
        <v>1013</v>
      </c>
      <c r="E287" s="51"/>
      <c r="F287" s="40"/>
      <c r="G287" s="40"/>
      <c r="H287" s="42"/>
      <c r="I287" s="40"/>
      <c r="J287" s="40"/>
      <c r="K287" s="40"/>
      <c r="L287" s="42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56"/>
      <c r="AA287" s="57"/>
      <c r="AB287" s="57"/>
      <c r="AC287" s="58"/>
      <c r="AD287" s="153"/>
      <c r="AE287" s="59"/>
      <c r="AF287" s="57"/>
      <c r="AG287" s="57"/>
      <c r="AH287" s="58"/>
      <c r="AI287" s="153"/>
      <c r="AJ287" s="70"/>
      <c r="AK287" s="70"/>
      <c r="AL287" s="70"/>
      <c r="AM287" s="70"/>
      <c r="AN287" s="184">
        <v>44389</v>
      </c>
      <c r="AO287" s="57">
        <v>5</v>
      </c>
      <c r="AP287" s="57">
        <v>50</v>
      </c>
      <c r="AQ287" s="185">
        <f t="shared" si="264"/>
        <v>2.5</v>
      </c>
      <c r="AR287" s="185">
        <v>2.4002046671857427</v>
      </c>
      <c r="AS287" s="186"/>
      <c r="AT287" s="184">
        <v>44391</v>
      </c>
      <c r="AU287" s="57">
        <v>20</v>
      </c>
      <c r="AV287" s="57">
        <v>70</v>
      </c>
      <c r="AW287" s="185">
        <f t="shared" si="265"/>
        <v>14</v>
      </c>
      <c r="AX287" s="185">
        <v>9.9747544348055026</v>
      </c>
      <c r="AY287" s="186"/>
      <c r="AZ287" s="70">
        <f t="shared" si="261"/>
        <v>12.5</v>
      </c>
      <c r="BA287" s="70">
        <f t="shared" si="262"/>
        <v>60</v>
      </c>
      <c r="BB287" s="70">
        <f t="shared" si="263"/>
        <v>8.25</v>
      </c>
      <c r="BC287" s="70">
        <f t="shared" si="255"/>
        <v>6.1874795509956222</v>
      </c>
      <c r="BD287" s="44">
        <f t="shared" si="256"/>
        <v>12.5</v>
      </c>
      <c r="BE287" s="44">
        <f t="shared" si="257"/>
        <v>60</v>
      </c>
      <c r="BF287" s="44">
        <f t="shared" si="258"/>
        <v>8.25</v>
      </c>
    </row>
    <row r="288" spans="1:58" s="164" customFormat="1" ht="15.75" customHeight="1" x14ac:dyDescent="0.25">
      <c r="A288" s="71" t="s">
        <v>729</v>
      </c>
      <c r="B288" s="41" t="s">
        <v>730</v>
      </c>
      <c r="C288" s="120" t="s">
        <v>1014</v>
      </c>
      <c r="D288" s="120" t="s">
        <v>1015</v>
      </c>
      <c r="E288" s="51"/>
      <c r="F288" s="40"/>
      <c r="G288" s="40"/>
      <c r="H288" s="42"/>
      <c r="I288" s="40"/>
      <c r="J288" s="40"/>
      <c r="K288" s="40"/>
      <c r="L288" s="42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56"/>
      <c r="AA288" s="57"/>
      <c r="AB288" s="57"/>
      <c r="AC288" s="58"/>
      <c r="AD288" s="153"/>
      <c r="AE288" s="59"/>
      <c r="AF288" s="57"/>
      <c r="AG288" s="57"/>
      <c r="AH288" s="58"/>
      <c r="AI288" s="153"/>
      <c r="AJ288" s="70"/>
      <c r="AK288" s="70"/>
      <c r="AL288" s="70"/>
      <c r="AM288" s="70"/>
      <c r="AN288" s="184">
        <v>44389</v>
      </c>
      <c r="AO288" s="57">
        <v>60</v>
      </c>
      <c r="AP288" s="57">
        <v>60</v>
      </c>
      <c r="AQ288" s="185">
        <f t="shared" si="264"/>
        <v>36</v>
      </c>
      <c r="AR288" s="185">
        <v>8.8596276534079088</v>
      </c>
      <c r="AS288" s="186"/>
      <c r="AT288" s="184">
        <v>44383</v>
      </c>
      <c r="AU288" s="57">
        <v>30</v>
      </c>
      <c r="AV288" s="57">
        <v>30</v>
      </c>
      <c r="AW288" s="185">
        <f t="shared" si="265"/>
        <v>9</v>
      </c>
      <c r="AX288" s="185">
        <v>9.5480661917641854</v>
      </c>
      <c r="AY288" s="186"/>
      <c r="AZ288" s="70">
        <f t="shared" si="261"/>
        <v>45</v>
      </c>
      <c r="BA288" s="70">
        <f t="shared" si="262"/>
        <v>45</v>
      </c>
      <c r="BB288" s="70">
        <f t="shared" si="263"/>
        <v>22.5</v>
      </c>
      <c r="BC288" s="70">
        <f t="shared" si="255"/>
        <v>9.2038469225860471</v>
      </c>
      <c r="BD288" s="44">
        <f t="shared" si="256"/>
        <v>45</v>
      </c>
      <c r="BE288" s="44">
        <f t="shared" si="257"/>
        <v>45</v>
      </c>
      <c r="BF288" s="44">
        <f t="shared" si="258"/>
        <v>22.5</v>
      </c>
    </row>
    <row r="289" spans="1:58" s="164" customFormat="1" ht="15.75" customHeight="1" x14ac:dyDescent="0.25">
      <c r="A289" s="71" t="s">
        <v>731</v>
      </c>
      <c r="B289" s="41" t="s">
        <v>732</v>
      </c>
      <c r="C289" s="120" t="s">
        <v>1014</v>
      </c>
      <c r="D289" s="120" t="s">
        <v>1016</v>
      </c>
      <c r="E289" s="51"/>
      <c r="F289" s="40"/>
      <c r="G289" s="40"/>
      <c r="H289" s="42"/>
      <c r="I289" s="40"/>
      <c r="J289" s="40"/>
      <c r="K289" s="40"/>
      <c r="L289" s="42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56"/>
      <c r="AA289" s="57"/>
      <c r="AB289" s="57"/>
      <c r="AC289" s="58"/>
      <c r="AD289" s="153"/>
      <c r="AE289" s="59"/>
      <c r="AF289" s="57"/>
      <c r="AG289" s="57"/>
      <c r="AH289" s="58"/>
      <c r="AI289" s="153"/>
      <c r="AJ289" s="70"/>
      <c r="AK289" s="70"/>
      <c r="AL289" s="70"/>
      <c r="AM289" s="70"/>
      <c r="AN289" s="183">
        <v>44381</v>
      </c>
      <c r="AO289" s="185">
        <v>15</v>
      </c>
      <c r="AP289" s="185">
        <v>75</v>
      </c>
      <c r="AQ289" s="185">
        <f t="shared" si="264"/>
        <v>11.25</v>
      </c>
      <c r="AR289" s="185">
        <v>3.1363778101676365</v>
      </c>
      <c r="AS289" s="76"/>
      <c r="AT289" s="184">
        <v>44390</v>
      </c>
      <c r="AU289" s="57">
        <v>10</v>
      </c>
      <c r="AV289" s="57">
        <v>30</v>
      </c>
      <c r="AW289" s="185">
        <f t="shared" si="265"/>
        <v>3</v>
      </c>
      <c r="AX289" s="185" t="s">
        <v>43</v>
      </c>
      <c r="AY289" s="186"/>
      <c r="AZ289" s="70">
        <f t="shared" si="261"/>
        <v>12.5</v>
      </c>
      <c r="BA289" s="70">
        <f t="shared" si="262"/>
        <v>52.5</v>
      </c>
      <c r="BB289" s="70">
        <f t="shared" si="263"/>
        <v>7.125</v>
      </c>
      <c r="BC289" s="70">
        <f t="shared" si="255"/>
        <v>3.1363778101676365</v>
      </c>
      <c r="BD289" s="44">
        <f t="shared" si="256"/>
        <v>12.5</v>
      </c>
      <c r="BE289" s="44">
        <f t="shared" si="257"/>
        <v>52.5</v>
      </c>
      <c r="BF289" s="44">
        <f t="shared" si="258"/>
        <v>7.125</v>
      </c>
    </row>
    <row r="290" spans="1:58" s="164" customFormat="1" ht="15.75" customHeight="1" x14ac:dyDescent="0.25">
      <c r="A290" s="71" t="s">
        <v>733</v>
      </c>
      <c r="B290" s="41" t="s">
        <v>734</v>
      </c>
      <c r="C290" s="120" t="s">
        <v>1014</v>
      </c>
      <c r="D290" s="120" t="s">
        <v>1017</v>
      </c>
      <c r="E290" s="51"/>
      <c r="F290" s="40"/>
      <c r="G290" s="40"/>
      <c r="H290" s="42"/>
      <c r="I290" s="40"/>
      <c r="J290" s="40"/>
      <c r="K290" s="40"/>
      <c r="L290" s="42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56"/>
      <c r="AA290" s="57"/>
      <c r="AB290" s="57"/>
      <c r="AC290" s="58"/>
      <c r="AD290" s="153"/>
      <c r="AE290" s="59"/>
      <c r="AF290" s="57"/>
      <c r="AG290" s="57"/>
      <c r="AH290" s="58"/>
      <c r="AI290" s="153"/>
      <c r="AJ290" s="70"/>
      <c r="AK290" s="70"/>
      <c r="AL290" s="70"/>
      <c r="AM290" s="70"/>
      <c r="AN290" s="184">
        <v>44382</v>
      </c>
      <c r="AO290" s="57">
        <v>25</v>
      </c>
      <c r="AP290" s="57">
        <v>60</v>
      </c>
      <c r="AQ290" s="185">
        <f t="shared" si="264"/>
        <v>15</v>
      </c>
      <c r="AR290" s="185">
        <v>6.8507569890101143</v>
      </c>
      <c r="AS290" s="186"/>
      <c r="AT290" s="184">
        <v>44381</v>
      </c>
      <c r="AU290" s="57">
        <v>25</v>
      </c>
      <c r="AV290" s="57">
        <v>50</v>
      </c>
      <c r="AW290" s="185">
        <f t="shared" si="265"/>
        <v>12.5</v>
      </c>
      <c r="AX290" s="185">
        <v>35.830494640436889</v>
      </c>
      <c r="AY290" s="186"/>
      <c r="AZ290" s="70">
        <f t="shared" si="261"/>
        <v>25</v>
      </c>
      <c r="BA290" s="70">
        <f t="shared" si="262"/>
        <v>55</v>
      </c>
      <c r="BB290" s="70">
        <f t="shared" si="263"/>
        <v>13.75</v>
      </c>
      <c r="BC290" s="70">
        <f t="shared" si="255"/>
        <v>21.340625814723502</v>
      </c>
      <c r="BD290" s="44">
        <f t="shared" si="256"/>
        <v>25</v>
      </c>
      <c r="BE290" s="44">
        <f t="shared" si="257"/>
        <v>55</v>
      </c>
      <c r="BF290" s="44">
        <f t="shared" si="258"/>
        <v>13.75</v>
      </c>
    </row>
    <row r="291" spans="1:58" s="164" customFormat="1" ht="15.75" customHeight="1" x14ac:dyDescent="0.25">
      <c r="A291" s="71" t="s">
        <v>735</v>
      </c>
      <c r="B291" s="41" t="s">
        <v>736</v>
      </c>
      <c r="C291" s="120" t="s">
        <v>1014</v>
      </c>
      <c r="D291" s="120" t="s">
        <v>1018</v>
      </c>
      <c r="E291" s="51"/>
      <c r="F291" s="40"/>
      <c r="G291" s="40"/>
      <c r="H291" s="42"/>
      <c r="I291" s="40"/>
      <c r="J291" s="40"/>
      <c r="K291" s="40"/>
      <c r="L291" s="42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56"/>
      <c r="AA291" s="57"/>
      <c r="AB291" s="57"/>
      <c r="AC291" s="58"/>
      <c r="AD291" s="153"/>
      <c r="AE291" s="59"/>
      <c r="AF291" s="57"/>
      <c r="AG291" s="57"/>
      <c r="AH291" s="58"/>
      <c r="AI291" s="153"/>
      <c r="AJ291" s="70"/>
      <c r="AK291" s="70"/>
      <c r="AL291" s="70"/>
      <c r="AM291" s="70"/>
      <c r="AN291" s="184">
        <v>44382</v>
      </c>
      <c r="AO291" s="57">
        <v>70</v>
      </c>
      <c r="AP291" s="57">
        <v>30</v>
      </c>
      <c r="AQ291" s="185">
        <f t="shared" si="264"/>
        <v>21</v>
      </c>
      <c r="AR291" s="185">
        <v>11.7</v>
      </c>
      <c r="AS291" s="186"/>
      <c r="AT291" s="184">
        <v>44387</v>
      </c>
      <c r="AU291" s="57">
        <v>15</v>
      </c>
      <c r="AV291" s="57">
        <v>60</v>
      </c>
      <c r="AW291" s="185">
        <f t="shared" si="265"/>
        <v>9</v>
      </c>
      <c r="AX291" s="185">
        <v>19.111111111111111</v>
      </c>
      <c r="AY291" s="186"/>
      <c r="AZ291" s="70">
        <f t="shared" si="261"/>
        <v>42.5</v>
      </c>
      <c r="BA291" s="70">
        <f t="shared" si="262"/>
        <v>45</v>
      </c>
      <c r="BB291" s="70">
        <f t="shared" si="263"/>
        <v>15</v>
      </c>
      <c r="BC291" s="70">
        <f t="shared" si="255"/>
        <v>15.405555555555555</v>
      </c>
      <c r="BD291" s="44">
        <f t="shared" si="256"/>
        <v>42.5</v>
      </c>
      <c r="BE291" s="44">
        <f t="shared" si="257"/>
        <v>45</v>
      </c>
      <c r="BF291" s="44">
        <f t="shared" si="258"/>
        <v>15</v>
      </c>
    </row>
    <row r="292" spans="1:58" s="164" customFormat="1" ht="15.75" customHeight="1" x14ac:dyDescent="0.25">
      <c r="A292" s="71" t="s">
        <v>737</v>
      </c>
      <c r="B292" s="41" t="s">
        <v>738</v>
      </c>
      <c r="C292" s="120" t="s">
        <v>1014</v>
      </c>
      <c r="D292" s="120" t="s">
        <v>1018</v>
      </c>
      <c r="E292" s="51"/>
      <c r="F292" s="40"/>
      <c r="G292" s="40"/>
      <c r="H292" s="42"/>
      <c r="I292" s="40"/>
      <c r="J292" s="40"/>
      <c r="K292" s="40"/>
      <c r="L292" s="42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56"/>
      <c r="AA292" s="57"/>
      <c r="AB292" s="57"/>
      <c r="AC292" s="58"/>
      <c r="AD292" s="153"/>
      <c r="AE292" s="59"/>
      <c r="AF292" s="57"/>
      <c r="AG292" s="57"/>
      <c r="AH292" s="58"/>
      <c r="AI292" s="153"/>
      <c r="AJ292" s="70"/>
      <c r="AK292" s="70"/>
      <c r="AL292" s="70"/>
      <c r="AM292" s="70"/>
      <c r="AN292" s="184">
        <v>44384</v>
      </c>
      <c r="AO292" s="57">
        <v>30</v>
      </c>
      <c r="AP292" s="57">
        <v>30</v>
      </c>
      <c r="AQ292" s="185">
        <f t="shared" si="264"/>
        <v>9</v>
      </c>
      <c r="AR292" s="185">
        <v>3.2721683748477357</v>
      </c>
      <c r="AS292" s="186"/>
      <c r="AT292" s="184">
        <v>44388</v>
      </c>
      <c r="AU292" s="57">
        <v>25</v>
      </c>
      <c r="AV292" s="57">
        <v>40</v>
      </c>
      <c r="AW292" s="185">
        <f t="shared" si="265"/>
        <v>10</v>
      </c>
      <c r="AX292" s="185">
        <v>3.2951716193284106</v>
      </c>
      <c r="AY292" s="186"/>
      <c r="AZ292" s="70">
        <f t="shared" si="261"/>
        <v>27.5</v>
      </c>
      <c r="BA292" s="70">
        <f t="shared" si="262"/>
        <v>35</v>
      </c>
      <c r="BB292" s="70">
        <f t="shared" si="263"/>
        <v>9.5</v>
      </c>
      <c r="BC292" s="70">
        <f t="shared" si="255"/>
        <v>3.2836699970880732</v>
      </c>
      <c r="BD292" s="44">
        <f t="shared" si="256"/>
        <v>27.5</v>
      </c>
      <c r="BE292" s="44">
        <f t="shared" si="257"/>
        <v>35</v>
      </c>
      <c r="BF292" s="44">
        <f t="shared" si="258"/>
        <v>9.5</v>
      </c>
    </row>
    <row r="293" spans="1:58" s="164" customFormat="1" ht="15.75" customHeight="1" x14ac:dyDescent="0.25">
      <c r="A293" s="71" t="s">
        <v>739</v>
      </c>
      <c r="B293" s="41" t="s">
        <v>740</v>
      </c>
      <c r="C293" s="120" t="s">
        <v>1014</v>
      </c>
      <c r="D293" s="120" t="s">
        <v>1019</v>
      </c>
      <c r="E293" s="51"/>
      <c r="F293" s="40"/>
      <c r="G293" s="40"/>
      <c r="H293" s="42"/>
      <c r="I293" s="40"/>
      <c r="J293" s="40"/>
      <c r="K293" s="40"/>
      <c r="L293" s="42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56"/>
      <c r="AA293" s="57"/>
      <c r="AB293" s="57"/>
      <c r="AC293" s="58"/>
      <c r="AD293" s="153"/>
      <c r="AE293" s="59"/>
      <c r="AF293" s="57"/>
      <c r="AG293" s="57"/>
      <c r="AH293" s="58"/>
      <c r="AI293" s="153"/>
      <c r="AJ293" s="70"/>
      <c r="AK293" s="70"/>
      <c r="AL293" s="70"/>
      <c r="AM293" s="70"/>
      <c r="AN293" s="184">
        <v>44380</v>
      </c>
      <c r="AO293" s="57">
        <v>20</v>
      </c>
      <c r="AP293" s="57">
        <v>25</v>
      </c>
      <c r="AQ293" s="185">
        <f t="shared" si="264"/>
        <v>5</v>
      </c>
      <c r="AR293" s="185">
        <v>0.23428916343248285</v>
      </c>
      <c r="AS293" s="186"/>
      <c r="AT293" s="184">
        <v>44380</v>
      </c>
      <c r="AU293" s="57">
        <v>10</v>
      </c>
      <c r="AV293" s="57">
        <v>25</v>
      </c>
      <c r="AW293" s="185">
        <f t="shared" si="265"/>
        <v>2.5</v>
      </c>
      <c r="AX293" s="185">
        <v>21.147476422929472</v>
      </c>
      <c r="AY293" s="186"/>
      <c r="AZ293" s="70">
        <f t="shared" si="261"/>
        <v>15</v>
      </c>
      <c r="BA293" s="70">
        <f t="shared" si="262"/>
        <v>25</v>
      </c>
      <c r="BB293" s="70">
        <f t="shared" si="263"/>
        <v>3.75</v>
      </c>
      <c r="BC293" s="70">
        <f t="shared" si="255"/>
        <v>10.690882793180977</v>
      </c>
      <c r="BD293" s="44">
        <f t="shared" si="256"/>
        <v>15</v>
      </c>
      <c r="BE293" s="44">
        <f t="shared" si="257"/>
        <v>25</v>
      </c>
      <c r="BF293" s="44">
        <f t="shared" si="258"/>
        <v>3.75</v>
      </c>
    </row>
    <row r="294" spans="1:58" s="164" customFormat="1" ht="15.75" customHeight="1" x14ac:dyDescent="0.25">
      <c r="A294" s="71" t="s">
        <v>741</v>
      </c>
      <c r="B294" s="41" t="s">
        <v>742</v>
      </c>
      <c r="C294" s="120" t="s">
        <v>1014</v>
      </c>
      <c r="D294" s="120" t="s">
        <v>1020</v>
      </c>
      <c r="E294" s="51"/>
      <c r="F294" s="40"/>
      <c r="G294" s="40"/>
      <c r="H294" s="42"/>
      <c r="I294" s="40"/>
      <c r="J294" s="40"/>
      <c r="K294" s="40"/>
      <c r="L294" s="42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56"/>
      <c r="AA294" s="57"/>
      <c r="AB294" s="57"/>
      <c r="AC294" s="58"/>
      <c r="AD294" s="153"/>
      <c r="AE294" s="59"/>
      <c r="AF294" s="57"/>
      <c r="AG294" s="57"/>
      <c r="AH294" s="58"/>
      <c r="AI294" s="153"/>
      <c r="AJ294" s="70"/>
      <c r="AK294" s="70"/>
      <c r="AL294" s="70"/>
      <c r="AM294" s="70"/>
      <c r="AN294" s="184">
        <v>44378</v>
      </c>
      <c r="AO294" s="57">
        <v>60</v>
      </c>
      <c r="AP294" s="57">
        <v>40</v>
      </c>
      <c r="AQ294" s="185">
        <f t="shared" si="264"/>
        <v>24</v>
      </c>
      <c r="AR294" s="185">
        <v>6.2</v>
      </c>
      <c r="AS294" s="186"/>
      <c r="AT294" s="184">
        <v>44381</v>
      </c>
      <c r="AU294" s="57">
        <v>5</v>
      </c>
      <c r="AV294" s="57">
        <v>100</v>
      </c>
      <c r="AW294" s="185">
        <f t="shared" si="265"/>
        <v>5</v>
      </c>
      <c r="AX294" s="185">
        <v>12.844469550255095</v>
      </c>
      <c r="AY294" s="186"/>
      <c r="AZ294" s="70">
        <f t="shared" si="261"/>
        <v>32.5</v>
      </c>
      <c r="BA294" s="70">
        <f t="shared" si="262"/>
        <v>70</v>
      </c>
      <c r="BB294" s="70">
        <f t="shared" si="263"/>
        <v>14.5</v>
      </c>
      <c r="BC294" s="70">
        <f t="shared" si="255"/>
        <v>9.5222347751275471</v>
      </c>
      <c r="BD294" s="44">
        <f t="shared" si="256"/>
        <v>32.5</v>
      </c>
      <c r="BE294" s="44">
        <f t="shared" si="257"/>
        <v>70</v>
      </c>
      <c r="BF294" s="44">
        <f t="shared" si="258"/>
        <v>14.5</v>
      </c>
    </row>
    <row r="295" spans="1:58" s="164" customFormat="1" ht="15.75" customHeight="1" x14ac:dyDescent="0.25">
      <c r="A295" s="71" t="s">
        <v>743</v>
      </c>
      <c r="B295" s="41" t="s">
        <v>744</v>
      </c>
      <c r="C295" s="120" t="s">
        <v>1014</v>
      </c>
      <c r="D295" s="120" t="s">
        <v>1020</v>
      </c>
      <c r="E295" s="51"/>
      <c r="F295" s="40"/>
      <c r="G295" s="40"/>
      <c r="H295" s="42"/>
      <c r="I295" s="40"/>
      <c r="J295" s="40"/>
      <c r="K295" s="40"/>
      <c r="L295" s="42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56"/>
      <c r="AA295" s="57"/>
      <c r="AB295" s="57"/>
      <c r="AC295" s="58"/>
      <c r="AD295" s="153"/>
      <c r="AE295" s="59"/>
      <c r="AF295" s="57"/>
      <c r="AG295" s="57"/>
      <c r="AH295" s="58"/>
      <c r="AI295" s="153"/>
      <c r="AJ295" s="70"/>
      <c r="AK295" s="70"/>
      <c r="AL295" s="70"/>
      <c r="AM295" s="70"/>
      <c r="AN295" s="184">
        <v>44383</v>
      </c>
      <c r="AO295" s="187" t="s">
        <v>1058</v>
      </c>
      <c r="AP295" s="187" t="s">
        <v>1058</v>
      </c>
      <c r="AQ295" s="188" t="s">
        <v>1058</v>
      </c>
      <c r="AR295" s="188">
        <v>63.628114365948463</v>
      </c>
      <c r="AS295" s="186"/>
      <c r="AT295" s="184">
        <v>44383</v>
      </c>
      <c r="AU295" s="57">
        <v>40</v>
      </c>
      <c r="AV295" s="57">
        <v>80</v>
      </c>
      <c r="AW295" s="185">
        <f t="shared" si="265"/>
        <v>32</v>
      </c>
      <c r="AX295" s="185">
        <v>7.5979206441130875</v>
      </c>
      <c r="AY295" s="186"/>
      <c r="AZ295" s="70">
        <f t="shared" si="261"/>
        <v>40</v>
      </c>
      <c r="BA295" s="70">
        <f t="shared" si="262"/>
        <v>80</v>
      </c>
      <c r="BB295" s="70">
        <f t="shared" si="263"/>
        <v>32</v>
      </c>
      <c r="BC295" s="70">
        <f t="shared" si="255"/>
        <v>35.613017505030776</v>
      </c>
      <c r="BD295" s="44">
        <f t="shared" si="256"/>
        <v>40</v>
      </c>
      <c r="BE295" s="44">
        <f t="shared" si="257"/>
        <v>80</v>
      </c>
      <c r="BF295" s="44">
        <f t="shared" si="258"/>
        <v>32</v>
      </c>
    </row>
    <row r="296" spans="1:58" s="164" customFormat="1" ht="15.75" customHeight="1" x14ac:dyDescent="0.25">
      <c r="A296" s="71" t="s">
        <v>745</v>
      </c>
      <c r="B296" s="41" t="s">
        <v>746</v>
      </c>
      <c r="C296" s="120" t="s">
        <v>1014</v>
      </c>
      <c r="D296" s="120" t="s">
        <v>1020</v>
      </c>
      <c r="E296" s="51"/>
      <c r="F296" s="40"/>
      <c r="G296" s="40"/>
      <c r="H296" s="42"/>
      <c r="I296" s="40"/>
      <c r="J296" s="40"/>
      <c r="K296" s="40"/>
      <c r="L296" s="42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56"/>
      <c r="AA296" s="57"/>
      <c r="AB296" s="57"/>
      <c r="AC296" s="58"/>
      <c r="AD296" s="153"/>
      <c r="AE296" s="59"/>
      <c r="AF296" s="57"/>
      <c r="AG296" s="57"/>
      <c r="AH296" s="58"/>
      <c r="AI296" s="153"/>
      <c r="AJ296" s="70"/>
      <c r="AK296" s="70"/>
      <c r="AL296" s="70"/>
      <c r="AM296" s="70"/>
      <c r="AN296" s="184">
        <v>44389</v>
      </c>
      <c r="AO296" s="57">
        <v>2</v>
      </c>
      <c r="AP296" s="57">
        <v>30</v>
      </c>
      <c r="AQ296" s="185">
        <f t="shared" ref="AQ296:AQ303" si="266">(AO296*AP296)/100</f>
        <v>0.6</v>
      </c>
      <c r="AR296" s="185">
        <v>1.6404688672282104</v>
      </c>
      <c r="AS296" s="186"/>
      <c r="AT296" s="184">
        <v>44393</v>
      </c>
      <c r="AU296" s="57">
        <v>0</v>
      </c>
      <c r="AV296" s="57">
        <v>0</v>
      </c>
      <c r="AW296" s="185">
        <f t="shared" si="265"/>
        <v>0</v>
      </c>
      <c r="AX296" s="185">
        <v>31.387212303554033</v>
      </c>
      <c r="AY296" s="186" t="s">
        <v>1057</v>
      </c>
      <c r="AZ296" s="70">
        <f t="shared" si="261"/>
        <v>1</v>
      </c>
      <c r="BA296" s="70">
        <f t="shared" si="262"/>
        <v>15</v>
      </c>
      <c r="BB296" s="70">
        <f t="shared" si="263"/>
        <v>0.3</v>
      </c>
      <c r="BC296" s="70">
        <f t="shared" si="255"/>
        <v>16.513840585391122</v>
      </c>
      <c r="BD296" s="44">
        <f t="shared" si="256"/>
        <v>1</v>
      </c>
      <c r="BE296" s="44">
        <f t="shared" si="257"/>
        <v>15</v>
      </c>
      <c r="BF296" s="44">
        <f t="shared" si="258"/>
        <v>0.3</v>
      </c>
    </row>
    <row r="297" spans="1:58" s="164" customFormat="1" ht="15.75" customHeight="1" x14ac:dyDescent="0.25">
      <c r="A297" s="71" t="s">
        <v>747</v>
      </c>
      <c r="B297" s="41" t="s">
        <v>748</v>
      </c>
      <c r="C297" s="120" t="s">
        <v>1014</v>
      </c>
      <c r="D297" s="120" t="s">
        <v>1020</v>
      </c>
      <c r="E297" s="51"/>
      <c r="F297" s="40"/>
      <c r="G297" s="40"/>
      <c r="H297" s="42"/>
      <c r="I297" s="40"/>
      <c r="J297" s="40"/>
      <c r="K297" s="40"/>
      <c r="L297" s="42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56"/>
      <c r="AA297" s="57"/>
      <c r="AB297" s="57"/>
      <c r="AC297" s="58"/>
      <c r="AD297" s="153"/>
      <c r="AE297" s="59"/>
      <c r="AF297" s="57"/>
      <c r="AG297" s="57"/>
      <c r="AH297" s="58"/>
      <c r="AI297" s="153"/>
      <c r="AJ297" s="70"/>
      <c r="AK297" s="70"/>
      <c r="AL297" s="70"/>
      <c r="AM297" s="70"/>
      <c r="AN297" s="184">
        <v>44378</v>
      </c>
      <c r="AO297" s="57">
        <v>25</v>
      </c>
      <c r="AP297" s="57">
        <v>40</v>
      </c>
      <c r="AQ297" s="185">
        <f t="shared" si="266"/>
        <v>10</v>
      </c>
      <c r="AR297" s="185">
        <v>4.0454160390612204</v>
      </c>
      <c r="AS297" s="186"/>
      <c r="AT297" s="184">
        <v>44383</v>
      </c>
      <c r="AU297" s="187" t="s">
        <v>1058</v>
      </c>
      <c r="AV297" s="187" t="s">
        <v>1058</v>
      </c>
      <c r="AW297" s="188" t="s">
        <v>1058</v>
      </c>
      <c r="AX297" s="188">
        <v>13.604630522872654</v>
      </c>
      <c r="AY297" s="186" t="s">
        <v>1059</v>
      </c>
      <c r="AZ297" s="70">
        <f t="shared" si="261"/>
        <v>25</v>
      </c>
      <c r="BA297" s="70">
        <f t="shared" si="262"/>
        <v>40</v>
      </c>
      <c r="BB297" s="70">
        <f t="shared" si="263"/>
        <v>10</v>
      </c>
      <c r="BC297" s="70">
        <f t="shared" si="255"/>
        <v>8.8250232809669367</v>
      </c>
      <c r="BD297" s="44">
        <f t="shared" si="256"/>
        <v>25</v>
      </c>
      <c r="BE297" s="44">
        <f t="shared" si="257"/>
        <v>40</v>
      </c>
      <c r="BF297" s="44">
        <f t="shared" si="258"/>
        <v>10</v>
      </c>
    </row>
    <row r="298" spans="1:58" s="164" customFormat="1" ht="15.75" customHeight="1" x14ac:dyDescent="0.25">
      <c r="A298" s="71" t="s">
        <v>749</v>
      </c>
      <c r="B298" s="41" t="s">
        <v>750</v>
      </c>
      <c r="C298" s="120" t="s">
        <v>1014</v>
      </c>
      <c r="D298" s="120" t="s">
        <v>1020</v>
      </c>
      <c r="E298" s="51"/>
      <c r="F298" s="40"/>
      <c r="G298" s="40"/>
      <c r="H298" s="42"/>
      <c r="I298" s="40"/>
      <c r="J298" s="40"/>
      <c r="K298" s="40"/>
      <c r="L298" s="42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56"/>
      <c r="AA298" s="57"/>
      <c r="AB298" s="57"/>
      <c r="AC298" s="58"/>
      <c r="AD298" s="153"/>
      <c r="AE298" s="59"/>
      <c r="AF298" s="57"/>
      <c r="AG298" s="57"/>
      <c r="AH298" s="58"/>
      <c r="AI298" s="153"/>
      <c r="AJ298" s="70"/>
      <c r="AK298" s="70"/>
      <c r="AL298" s="70"/>
      <c r="AM298" s="70"/>
      <c r="AN298" s="183">
        <v>44375</v>
      </c>
      <c r="AO298" s="185">
        <v>10</v>
      </c>
      <c r="AP298" s="185">
        <v>3.5</v>
      </c>
      <c r="AQ298" s="185">
        <f t="shared" si="266"/>
        <v>0.35</v>
      </c>
      <c r="AR298" s="185">
        <v>4.6279516307437474</v>
      </c>
      <c r="AS298" s="76"/>
      <c r="AT298" s="184">
        <v>44379</v>
      </c>
      <c r="AU298" s="57">
        <v>15</v>
      </c>
      <c r="AV298" s="57">
        <v>60</v>
      </c>
      <c r="AW298" s="185">
        <f t="shared" ref="AW298:AW331" si="267">(AU298*AV298)/100</f>
        <v>9</v>
      </c>
      <c r="AX298" s="185">
        <v>12.681682785369583</v>
      </c>
      <c r="AY298" s="186"/>
      <c r="AZ298" s="70">
        <f t="shared" si="261"/>
        <v>12.5</v>
      </c>
      <c r="BA298" s="70">
        <f t="shared" si="262"/>
        <v>31.75</v>
      </c>
      <c r="BB298" s="70">
        <f t="shared" si="263"/>
        <v>4.6749999999999998</v>
      </c>
      <c r="BC298" s="70">
        <f t="shared" si="255"/>
        <v>8.6548172080566648</v>
      </c>
      <c r="BD298" s="44">
        <f t="shared" si="256"/>
        <v>12.5</v>
      </c>
      <c r="BE298" s="44">
        <f t="shared" si="257"/>
        <v>31.75</v>
      </c>
      <c r="BF298" s="44">
        <f t="shared" si="258"/>
        <v>4.6749999999999998</v>
      </c>
    </row>
    <row r="299" spans="1:58" s="164" customFormat="1" ht="15.75" customHeight="1" x14ac:dyDescent="0.25">
      <c r="A299" s="71" t="s">
        <v>751</v>
      </c>
      <c r="B299" s="41" t="s">
        <v>752</v>
      </c>
      <c r="C299" s="120" t="s">
        <v>1021</v>
      </c>
      <c r="D299" s="120" t="s">
        <v>1022</v>
      </c>
      <c r="E299" s="51"/>
      <c r="F299" s="40"/>
      <c r="G299" s="40"/>
      <c r="H299" s="42"/>
      <c r="I299" s="40"/>
      <c r="J299" s="40"/>
      <c r="K299" s="40"/>
      <c r="L299" s="42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56"/>
      <c r="AA299" s="57"/>
      <c r="AB299" s="57"/>
      <c r="AC299" s="58"/>
      <c r="AD299" s="153"/>
      <c r="AE299" s="59"/>
      <c r="AF299" s="57"/>
      <c r="AG299" s="57"/>
      <c r="AH299" s="58"/>
      <c r="AI299" s="153"/>
      <c r="AJ299" s="70"/>
      <c r="AK299" s="70"/>
      <c r="AL299" s="70"/>
      <c r="AM299" s="70"/>
      <c r="AN299" s="183">
        <v>44389</v>
      </c>
      <c r="AO299" s="185">
        <v>25</v>
      </c>
      <c r="AP299" s="185">
        <v>60</v>
      </c>
      <c r="AQ299" s="185">
        <f t="shared" si="266"/>
        <v>15</v>
      </c>
      <c r="AR299" s="185">
        <v>1.5408237903906912</v>
      </c>
      <c r="AS299" s="76"/>
      <c r="AT299" s="184">
        <v>44396</v>
      </c>
      <c r="AU299" s="57">
        <v>30</v>
      </c>
      <c r="AV299" s="57">
        <v>75</v>
      </c>
      <c r="AW299" s="185">
        <f t="shared" si="267"/>
        <v>22.5</v>
      </c>
      <c r="AX299" s="185">
        <v>1.6366172591525388</v>
      </c>
      <c r="AY299" s="186"/>
      <c r="AZ299" s="70">
        <f t="shared" si="261"/>
        <v>27.5</v>
      </c>
      <c r="BA299" s="70">
        <f t="shared" si="262"/>
        <v>67.5</v>
      </c>
      <c r="BB299" s="70">
        <f t="shared" si="263"/>
        <v>18.75</v>
      </c>
      <c r="BC299" s="70">
        <f t="shared" si="255"/>
        <v>1.588720524771615</v>
      </c>
      <c r="BD299" s="44">
        <f t="shared" si="256"/>
        <v>27.5</v>
      </c>
      <c r="BE299" s="44">
        <f t="shared" si="257"/>
        <v>67.5</v>
      </c>
      <c r="BF299" s="44">
        <f t="shared" si="258"/>
        <v>18.75</v>
      </c>
    </row>
    <row r="300" spans="1:58" s="164" customFormat="1" ht="15.75" customHeight="1" x14ac:dyDescent="0.25">
      <c r="A300" s="71" t="s">
        <v>753</v>
      </c>
      <c r="B300" s="41" t="s">
        <v>754</v>
      </c>
      <c r="C300" s="120" t="s">
        <v>1021</v>
      </c>
      <c r="D300" s="120" t="s">
        <v>1022</v>
      </c>
      <c r="E300" s="51"/>
      <c r="F300" s="40"/>
      <c r="G300" s="40"/>
      <c r="H300" s="42"/>
      <c r="I300" s="40"/>
      <c r="J300" s="40"/>
      <c r="K300" s="40"/>
      <c r="L300" s="42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56"/>
      <c r="AA300" s="57"/>
      <c r="AB300" s="57"/>
      <c r="AC300" s="58"/>
      <c r="AD300" s="153"/>
      <c r="AE300" s="59"/>
      <c r="AF300" s="57"/>
      <c r="AG300" s="57"/>
      <c r="AH300" s="58"/>
      <c r="AI300" s="153"/>
      <c r="AJ300" s="70"/>
      <c r="AK300" s="70"/>
      <c r="AL300" s="70"/>
      <c r="AM300" s="70"/>
      <c r="AN300" s="183">
        <v>44390</v>
      </c>
      <c r="AO300" s="185">
        <v>10</v>
      </c>
      <c r="AP300" s="185">
        <v>60</v>
      </c>
      <c r="AQ300" s="185">
        <f t="shared" si="266"/>
        <v>6</v>
      </c>
      <c r="AR300" s="185">
        <v>1.2905900893966622</v>
      </c>
      <c r="AS300" s="76"/>
      <c r="AT300" s="184">
        <v>44396</v>
      </c>
      <c r="AU300" s="57">
        <v>15</v>
      </c>
      <c r="AV300" s="57">
        <v>60</v>
      </c>
      <c r="AW300" s="185">
        <f t="shared" si="267"/>
        <v>9</v>
      </c>
      <c r="AX300" s="185">
        <v>0.30497106692297071</v>
      </c>
      <c r="AY300" s="186"/>
      <c r="AZ300" s="70">
        <f t="shared" si="261"/>
        <v>12.5</v>
      </c>
      <c r="BA300" s="70">
        <f t="shared" si="262"/>
        <v>60</v>
      </c>
      <c r="BB300" s="70">
        <f t="shared" si="263"/>
        <v>7.5</v>
      </c>
      <c r="BC300" s="70">
        <f t="shared" si="255"/>
        <v>0.7977805781598164</v>
      </c>
      <c r="BD300" s="44">
        <f t="shared" si="256"/>
        <v>12.5</v>
      </c>
      <c r="BE300" s="44">
        <f t="shared" si="257"/>
        <v>60</v>
      </c>
      <c r="BF300" s="44">
        <f t="shared" si="258"/>
        <v>7.5</v>
      </c>
    </row>
    <row r="301" spans="1:58" s="164" customFormat="1" ht="15.75" customHeight="1" x14ac:dyDescent="0.25">
      <c r="A301" s="71" t="s">
        <v>755</v>
      </c>
      <c r="B301" s="41" t="s">
        <v>756</v>
      </c>
      <c r="C301" s="120" t="s">
        <v>1021</v>
      </c>
      <c r="D301" s="120" t="s">
        <v>1022</v>
      </c>
      <c r="E301" s="51"/>
      <c r="F301" s="40"/>
      <c r="G301" s="40"/>
      <c r="H301" s="42"/>
      <c r="I301" s="40"/>
      <c r="J301" s="40"/>
      <c r="K301" s="40"/>
      <c r="L301" s="42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56"/>
      <c r="AA301" s="57"/>
      <c r="AB301" s="57"/>
      <c r="AC301" s="58"/>
      <c r="AD301" s="153"/>
      <c r="AE301" s="59"/>
      <c r="AF301" s="57"/>
      <c r="AG301" s="57"/>
      <c r="AH301" s="58"/>
      <c r="AI301" s="153"/>
      <c r="AJ301" s="70"/>
      <c r="AK301" s="70"/>
      <c r="AL301" s="70"/>
      <c r="AM301" s="70"/>
      <c r="AN301" s="184">
        <v>44391</v>
      </c>
      <c r="AO301" s="57">
        <v>10</v>
      </c>
      <c r="AP301" s="57">
        <v>20</v>
      </c>
      <c r="AQ301" s="185">
        <f t="shared" si="266"/>
        <v>2</v>
      </c>
      <c r="AR301" s="185">
        <v>1.8</v>
      </c>
      <c r="AS301" s="186"/>
      <c r="AT301" s="184">
        <v>44396</v>
      </c>
      <c r="AU301" s="57">
        <v>25</v>
      </c>
      <c r="AV301" s="57">
        <v>40</v>
      </c>
      <c r="AW301" s="185">
        <f t="shared" si="267"/>
        <v>10</v>
      </c>
      <c r="AX301" s="185">
        <v>0.67497831004261866</v>
      </c>
      <c r="AY301" s="186"/>
      <c r="AZ301" s="70">
        <f t="shared" si="261"/>
        <v>17.5</v>
      </c>
      <c r="BA301" s="70">
        <f t="shared" si="262"/>
        <v>30</v>
      </c>
      <c r="BB301" s="70">
        <f t="shared" si="263"/>
        <v>6</v>
      </c>
      <c r="BC301" s="70">
        <f t="shared" si="255"/>
        <v>1.2374891550213094</v>
      </c>
      <c r="BD301" s="44">
        <f t="shared" si="256"/>
        <v>17.5</v>
      </c>
      <c r="BE301" s="44">
        <f t="shared" si="257"/>
        <v>30</v>
      </c>
      <c r="BF301" s="44">
        <f t="shared" si="258"/>
        <v>6</v>
      </c>
    </row>
    <row r="302" spans="1:58" s="164" customFormat="1" ht="15.75" customHeight="1" x14ac:dyDescent="0.25">
      <c r="A302" s="71" t="s">
        <v>757</v>
      </c>
      <c r="B302" s="41" t="s">
        <v>758</v>
      </c>
      <c r="C302" s="120" t="s">
        <v>1021</v>
      </c>
      <c r="D302" s="120" t="s">
        <v>1023</v>
      </c>
      <c r="E302" s="51"/>
      <c r="F302" s="40"/>
      <c r="G302" s="40"/>
      <c r="H302" s="42"/>
      <c r="I302" s="40"/>
      <c r="J302" s="40"/>
      <c r="K302" s="40"/>
      <c r="L302" s="42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56"/>
      <c r="AA302" s="57"/>
      <c r="AB302" s="57"/>
      <c r="AC302" s="58"/>
      <c r="AD302" s="153"/>
      <c r="AE302" s="59"/>
      <c r="AF302" s="57"/>
      <c r="AG302" s="57"/>
      <c r="AH302" s="58"/>
      <c r="AI302" s="153"/>
      <c r="AJ302" s="70"/>
      <c r="AK302" s="70"/>
      <c r="AL302" s="70"/>
      <c r="AM302" s="70"/>
      <c r="AN302" s="184">
        <v>44389</v>
      </c>
      <c r="AO302" s="57">
        <v>5</v>
      </c>
      <c r="AP302" s="57">
        <v>80</v>
      </c>
      <c r="AQ302" s="185">
        <f t="shared" si="266"/>
        <v>4</v>
      </c>
      <c r="AR302" s="185">
        <v>3.3625092407802732</v>
      </c>
      <c r="AS302" s="186"/>
      <c r="AT302" s="184">
        <v>44388</v>
      </c>
      <c r="AU302" s="57">
        <v>40</v>
      </c>
      <c r="AV302" s="57">
        <v>50</v>
      </c>
      <c r="AW302" s="185">
        <f t="shared" si="267"/>
        <v>20</v>
      </c>
      <c r="AX302" s="185">
        <v>0.65819104529902694</v>
      </c>
      <c r="AY302" s="186"/>
      <c r="AZ302" s="70">
        <f t="shared" si="261"/>
        <v>22.5</v>
      </c>
      <c r="BA302" s="70">
        <f t="shared" si="262"/>
        <v>65</v>
      </c>
      <c r="BB302" s="70">
        <f t="shared" si="263"/>
        <v>12</v>
      </c>
      <c r="BC302" s="70">
        <f t="shared" si="255"/>
        <v>2.0103501430396502</v>
      </c>
      <c r="BD302" s="44">
        <f t="shared" si="256"/>
        <v>22.5</v>
      </c>
      <c r="BE302" s="44">
        <f t="shared" si="257"/>
        <v>65</v>
      </c>
      <c r="BF302" s="44">
        <f t="shared" si="258"/>
        <v>12</v>
      </c>
    </row>
    <row r="303" spans="1:58" s="164" customFormat="1" ht="15.75" customHeight="1" x14ac:dyDescent="0.25">
      <c r="A303" s="71" t="s">
        <v>759</v>
      </c>
      <c r="B303" s="41" t="s">
        <v>760</v>
      </c>
      <c r="C303" s="120" t="s">
        <v>1024</v>
      </c>
      <c r="D303" s="120" t="s">
        <v>1025</v>
      </c>
      <c r="E303" s="51"/>
      <c r="F303" s="40"/>
      <c r="G303" s="40"/>
      <c r="H303" s="42"/>
      <c r="I303" s="40"/>
      <c r="J303" s="40"/>
      <c r="K303" s="40"/>
      <c r="L303" s="42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56"/>
      <c r="AA303" s="57"/>
      <c r="AB303" s="57"/>
      <c r="AC303" s="58"/>
      <c r="AD303" s="153"/>
      <c r="AE303" s="59"/>
      <c r="AF303" s="57"/>
      <c r="AG303" s="57"/>
      <c r="AH303" s="58"/>
      <c r="AI303" s="153"/>
      <c r="AJ303" s="70"/>
      <c r="AK303" s="70"/>
      <c r="AL303" s="70"/>
      <c r="AM303" s="70"/>
      <c r="AN303" s="184">
        <v>44382</v>
      </c>
      <c r="AO303" s="57">
        <v>25</v>
      </c>
      <c r="AP303" s="57">
        <v>75</v>
      </c>
      <c r="AQ303" s="185">
        <f t="shared" si="266"/>
        <v>18.75</v>
      </c>
      <c r="AR303" s="185">
        <v>2.9043219975676045</v>
      </c>
      <c r="AS303" s="186"/>
      <c r="AT303" s="184">
        <v>44383</v>
      </c>
      <c r="AU303" s="57">
        <v>15</v>
      </c>
      <c r="AV303" s="57">
        <v>80</v>
      </c>
      <c r="AW303" s="185">
        <f t="shared" si="267"/>
        <v>12</v>
      </c>
      <c r="AX303" s="185">
        <v>1.9040050797069901</v>
      </c>
      <c r="AY303" s="186"/>
      <c r="AZ303" s="70">
        <f t="shared" si="261"/>
        <v>20</v>
      </c>
      <c r="BA303" s="70">
        <f t="shared" si="262"/>
        <v>77.5</v>
      </c>
      <c r="BB303" s="70">
        <f t="shared" si="263"/>
        <v>15.375</v>
      </c>
      <c r="BC303" s="70">
        <f t="shared" si="255"/>
        <v>2.404163538637297</v>
      </c>
      <c r="BD303" s="44">
        <f t="shared" si="256"/>
        <v>20</v>
      </c>
      <c r="BE303" s="44">
        <f t="shared" si="257"/>
        <v>77.5</v>
      </c>
      <c r="BF303" s="44">
        <f t="shared" si="258"/>
        <v>15.375</v>
      </c>
    </row>
    <row r="304" spans="1:58" s="164" customFormat="1" ht="15.75" customHeight="1" x14ac:dyDescent="0.25">
      <c r="A304" s="71" t="s">
        <v>761</v>
      </c>
      <c r="B304" s="41" t="s">
        <v>762</v>
      </c>
      <c r="C304" s="120" t="s">
        <v>1024</v>
      </c>
      <c r="D304" s="120" t="s">
        <v>1025</v>
      </c>
      <c r="E304" s="51"/>
      <c r="F304" s="40"/>
      <c r="G304" s="40"/>
      <c r="H304" s="42"/>
      <c r="I304" s="40"/>
      <c r="J304" s="40"/>
      <c r="K304" s="40"/>
      <c r="L304" s="42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56"/>
      <c r="AA304" s="57"/>
      <c r="AB304" s="57"/>
      <c r="AC304" s="58"/>
      <c r="AD304" s="153"/>
      <c r="AE304" s="59"/>
      <c r="AF304" s="57"/>
      <c r="AG304" s="57"/>
      <c r="AH304" s="58"/>
      <c r="AI304" s="153"/>
      <c r="AJ304" s="70"/>
      <c r="AK304" s="70"/>
      <c r="AL304" s="70"/>
      <c r="AM304" s="70"/>
      <c r="AN304" s="184">
        <v>44389</v>
      </c>
      <c r="AO304" s="187" t="s">
        <v>1058</v>
      </c>
      <c r="AP304" s="187" t="s">
        <v>1058</v>
      </c>
      <c r="AQ304" s="188" t="s">
        <v>1058</v>
      </c>
      <c r="AR304" s="188">
        <v>2.0819621567697082</v>
      </c>
      <c r="AS304" s="186"/>
      <c r="AT304" s="184">
        <v>44381</v>
      </c>
      <c r="AU304" s="57">
        <v>5</v>
      </c>
      <c r="AV304" s="57">
        <v>50</v>
      </c>
      <c r="AW304" s="185">
        <f t="shared" si="267"/>
        <v>2.5</v>
      </c>
      <c r="AX304" s="185">
        <v>0.76665492674541424</v>
      </c>
      <c r="AY304" s="186"/>
      <c r="AZ304" s="70">
        <f t="shared" si="261"/>
        <v>5</v>
      </c>
      <c r="BA304" s="70">
        <f t="shared" si="262"/>
        <v>50</v>
      </c>
      <c r="BB304" s="70">
        <f t="shared" si="263"/>
        <v>2.5</v>
      </c>
      <c r="BC304" s="70">
        <f t="shared" si="255"/>
        <v>1.4243085417575612</v>
      </c>
      <c r="BD304" s="44">
        <f t="shared" si="256"/>
        <v>5</v>
      </c>
      <c r="BE304" s="44">
        <f t="shared" si="257"/>
        <v>50</v>
      </c>
      <c r="BF304" s="44">
        <f t="shared" si="258"/>
        <v>2.5</v>
      </c>
    </row>
    <row r="305" spans="1:58" s="164" customFormat="1" ht="15.75" customHeight="1" x14ac:dyDescent="0.25">
      <c r="A305" s="71" t="s">
        <v>763</v>
      </c>
      <c r="B305" s="41" t="s">
        <v>764</v>
      </c>
      <c r="C305" s="120" t="s">
        <v>1024</v>
      </c>
      <c r="D305" s="120" t="s">
        <v>1025</v>
      </c>
      <c r="E305" s="51"/>
      <c r="F305" s="40"/>
      <c r="G305" s="40"/>
      <c r="H305" s="42"/>
      <c r="I305" s="40"/>
      <c r="J305" s="40"/>
      <c r="K305" s="40"/>
      <c r="L305" s="42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56"/>
      <c r="AA305" s="57"/>
      <c r="AB305" s="57"/>
      <c r="AC305" s="58"/>
      <c r="AD305" s="153"/>
      <c r="AE305" s="59"/>
      <c r="AF305" s="57"/>
      <c r="AG305" s="57"/>
      <c r="AH305" s="58"/>
      <c r="AI305" s="153"/>
      <c r="AJ305" s="70"/>
      <c r="AK305" s="70"/>
      <c r="AL305" s="70"/>
      <c r="AM305" s="70"/>
      <c r="AN305" s="184">
        <v>44389</v>
      </c>
      <c r="AO305" s="187" t="s">
        <v>1058</v>
      </c>
      <c r="AP305" s="187" t="s">
        <v>1058</v>
      </c>
      <c r="AQ305" s="188" t="s">
        <v>1058</v>
      </c>
      <c r="AR305" s="188">
        <v>0.21407952929773458</v>
      </c>
      <c r="AS305" s="186" t="s">
        <v>1059</v>
      </c>
      <c r="AT305" s="184">
        <v>44383</v>
      </c>
      <c r="AU305" s="57">
        <v>50</v>
      </c>
      <c r="AV305" s="57">
        <v>50</v>
      </c>
      <c r="AW305" s="185">
        <f t="shared" si="267"/>
        <v>25</v>
      </c>
      <c r="AX305" s="185">
        <v>1.2908472603842895</v>
      </c>
      <c r="AY305" s="186"/>
      <c r="AZ305" s="70">
        <f t="shared" si="261"/>
        <v>50</v>
      </c>
      <c r="BA305" s="70">
        <f t="shared" si="262"/>
        <v>50</v>
      </c>
      <c r="BB305" s="70">
        <f t="shared" si="263"/>
        <v>25</v>
      </c>
      <c r="BC305" s="70">
        <f t="shared" si="255"/>
        <v>0.7524633948410121</v>
      </c>
      <c r="BD305" s="44">
        <f t="shared" si="256"/>
        <v>50</v>
      </c>
      <c r="BE305" s="44">
        <f t="shared" si="257"/>
        <v>50</v>
      </c>
      <c r="BF305" s="44">
        <f t="shared" si="258"/>
        <v>25</v>
      </c>
    </row>
    <row r="306" spans="1:58" s="164" customFormat="1" ht="15.75" customHeight="1" x14ac:dyDescent="0.25">
      <c r="A306" s="71" t="s">
        <v>765</v>
      </c>
      <c r="B306" s="41" t="s">
        <v>766</v>
      </c>
      <c r="C306" s="120" t="s">
        <v>1024</v>
      </c>
      <c r="D306" s="120" t="s">
        <v>1025</v>
      </c>
      <c r="E306" s="51"/>
      <c r="F306" s="40"/>
      <c r="G306" s="40"/>
      <c r="H306" s="42"/>
      <c r="I306" s="40"/>
      <c r="J306" s="40"/>
      <c r="K306" s="40"/>
      <c r="L306" s="42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56"/>
      <c r="AA306" s="57"/>
      <c r="AB306" s="57"/>
      <c r="AC306" s="58"/>
      <c r="AD306" s="153"/>
      <c r="AE306" s="59"/>
      <c r="AF306" s="57"/>
      <c r="AG306" s="57"/>
      <c r="AH306" s="58"/>
      <c r="AI306" s="153"/>
      <c r="AJ306" s="70"/>
      <c r="AK306" s="70"/>
      <c r="AL306" s="70"/>
      <c r="AM306" s="70"/>
      <c r="AN306" s="184">
        <v>44376</v>
      </c>
      <c r="AO306" s="57">
        <v>95</v>
      </c>
      <c r="AP306" s="57">
        <v>5</v>
      </c>
      <c r="AQ306" s="185">
        <f>(AO306*AP306)/100</f>
        <v>4.75</v>
      </c>
      <c r="AR306" s="185">
        <v>2.892365516912236</v>
      </c>
      <c r="AS306" s="186"/>
      <c r="AT306" s="184">
        <v>44379</v>
      </c>
      <c r="AU306" s="57">
        <v>10</v>
      </c>
      <c r="AV306" s="57">
        <v>80</v>
      </c>
      <c r="AW306" s="185">
        <f t="shared" si="267"/>
        <v>8</v>
      </c>
      <c r="AX306" s="185">
        <v>4.5478943375718934</v>
      </c>
      <c r="AY306" s="186"/>
      <c r="AZ306" s="70">
        <f t="shared" si="261"/>
        <v>52.5</v>
      </c>
      <c r="BA306" s="70">
        <f t="shared" si="262"/>
        <v>42.5</v>
      </c>
      <c r="BB306" s="70">
        <f t="shared" si="263"/>
        <v>6.375</v>
      </c>
      <c r="BC306" s="70">
        <f t="shared" si="255"/>
        <v>3.7201299272420645</v>
      </c>
      <c r="BD306" s="44">
        <f t="shared" si="256"/>
        <v>52.5</v>
      </c>
      <c r="BE306" s="44">
        <f t="shared" si="257"/>
        <v>42.5</v>
      </c>
      <c r="BF306" s="44">
        <f t="shared" si="258"/>
        <v>6.375</v>
      </c>
    </row>
    <row r="307" spans="1:58" s="164" customFormat="1" ht="15.75" customHeight="1" x14ac:dyDescent="0.25">
      <c r="A307" s="71" t="s">
        <v>767</v>
      </c>
      <c r="B307" s="41" t="s">
        <v>768</v>
      </c>
      <c r="C307" s="120" t="s">
        <v>1024</v>
      </c>
      <c r="D307" s="120" t="s">
        <v>1026</v>
      </c>
      <c r="E307" s="51"/>
      <c r="F307" s="40"/>
      <c r="G307" s="40"/>
      <c r="H307" s="42"/>
      <c r="I307" s="40"/>
      <c r="J307" s="40"/>
      <c r="K307" s="40"/>
      <c r="L307" s="42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56"/>
      <c r="AA307" s="57"/>
      <c r="AB307" s="57"/>
      <c r="AC307" s="58"/>
      <c r="AD307" s="153"/>
      <c r="AE307" s="59"/>
      <c r="AF307" s="57"/>
      <c r="AG307" s="57"/>
      <c r="AH307" s="58"/>
      <c r="AI307" s="153"/>
      <c r="AJ307" s="70"/>
      <c r="AK307" s="70"/>
      <c r="AL307" s="70"/>
      <c r="AM307" s="70"/>
      <c r="AN307" s="184">
        <v>44382</v>
      </c>
      <c r="AO307" s="187" t="s">
        <v>1058</v>
      </c>
      <c r="AP307" s="187" t="s">
        <v>1058</v>
      </c>
      <c r="AQ307" s="188" t="s">
        <v>1058</v>
      </c>
      <c r="AR307" s="188"/>
      <c r="AS307" s="186" t="s">
        <v>1059</v>
      </c>
      <c r="AT307" s="184">
        <v>44380</v>
      </c>
      <c r="AU307" s="57">
        <v>2</v>
      </c>
      <c r="AV307" s="57">
        <v>30</v>
      </c>
      <c r="AW307" s="185">
        <f t="shared" si="267"/>
        <v>0.6</v>
      </c>
      <c r="AX307" s="185">
        <v>1.7957059742182067</v>
      </c>
      <c r="AY307" s="186"/>
      <c r="AZ307" s="70">
        <f t="shared" si="261"/>
        <v>2</v>
      </c>
      <c r="BA307" s="70">
        <f t="shared" si="262"/>
        <v>30</v>
      </c>
      <c r="BB307" s="70">
        <f t="shared" si="263"/>
        <v>0.6</v>
      </c>
      <c r="BC307" s="70">
        <f t="shared" si="255"/>
        <v>1.7957059742182067</v>
      </c>
      <c r="BD307" s="44">
        <f t="shared" si="256"/>
        <v>2</v>
      </c>
      <c r="BE307" s="44">
        <f t="shared" si="257"/>
        <v>30</v>
      </c>
      <c r="BF307" s="44">
        <f t="shared" si="258"/>
        <v>0.6</v>
      </c>
    </row>
    <row r="308" spans="1:58" s="164" customFormat="1" ht="15.75" customHeight="1" x14ac:dyDescent="0.25">
      <c r="A308" s="71" t="s">
        <v>769</v>
      </c>
      <c r="B308" s="41" t="s">
        <v>770</v>
      </c>
      <c r="C308" s="120" t="s">
        <v>1027</v>
      </c>
      <c r="D308" s="120" t="s">
        <v>1028</v>
      </c>
      <c r="E308" s="51"/>
      <c r="F308" s="40"/>
      <c r="G308" s="40"/>
      <c r="H308" s="42"/>
      <c r="I308" s="40"/>
      <c r="J308" s="40"/>
      <c r="K308" s="40"/>
      <c r="L308" s="42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56"/>
      <c r="AA308" s="57"/>
      <c r="AB308" s="57"/>
      <c r="AC308" s="58"/>
      <c r="AD308" s="153"/>
      <c r="AE308" s="59"/>
      <c r="AF308" s="57"/>
      <c r="AG308" s="57"/>
      <c r="AH308" s="58"/>
      <c r="AI308" s="153"/>
      <c r="AJ308" s="70"/>
      <c r="AK308" s="70"/>
      <c r="AL308" s="70"/>
      <c r="AM308" s="70"/>
      <c r="AN308" s="184">
        <v>44382</v>
      </c>
      <c r="AO308" s="57">
        <v>30</v>
      </c>
      <c r="AP308" s="57">
        <v>80</v>
      </c>
      <c r="AQ308" s="185">
        <f>(AO308*AP308)/100</f>
        <v>24</v>
      </c>
      <c r="AR308" s="185">
        <v>0.96175996217144444</v>
      </c>
      <c r="AS308" s="186"/>
      <c r="AT308" s="184">
        <v>44383</v>
      </c>
      <c r="AU308" s="57">
        <v>40</v>
      </c>
      <c r="AV308" s="57">
        <v>80</v>
      </c>
      <c r="AW308" s="185">
        <f t="shared" si="267"/>
        <v>32</v>
      </c>
      <c r="AX308" s="185">
        <v>21.725048617188513</v>
      </c>
      <c r="AY308" s="186"/>
      <c r="AZ308" s="70">
        <f t="shared" si="261"/>
        <v>35</v>
      </c>
      <c r="BA308" s="70">
        <f t="shared" si="262"/>
        <v>80</v>
      </c>
      <c r="BB308" s="70">
        <f t="shared" si="263"/>
        <v>28</v>
      </c>
      <c r="BC308" s="70">
        <f t="shared" si="255"/>
        <v>11.343404289679979</v>
      </c>
      <c r="BD308" s="44">
        <f t="shared" si="256"/>
        <v>35</v>
      </c>
      <c r="BE308" s="44">
        <f t="shared" si="257"/>
        <v>80</v>
      </c>
      <c r="BF308" s="44">
        <f t="shared" si="258"/>
        <v>28</v>
      </c>
    </row>
    <row r="309" spans="1:58" s="164" customFormat="1" ht="15.75" customHeight="1" x14ac:dyDescent="0.25">
      <c r="A309" s="71" t="s">
        <v>771</v>
      </c>
      <c r="B309" s="41" t="s">
        <v>772</v>
      </c>
      <c r="C309" s="120" t="s">
        <v>1027</v>
      </c>
      <c r="D309" s="120" t="s">
        <v>1028</v>
      </c>
      <c r="E309" s="51"/>
      <c r="F309" s="40"/>
      <c r="G309" s="40"/>
      <c r="H309" s="42"/>
      <c r="I309" s="40"/>
      <c r="J309" s="40"/>
      <c r="K309" s="40"/>
      <c r="L309" s="42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56"/>
      <c r="AA309" s="57"/>
      <c r="AB309" s="57"/>
      <c r="AC309" s="58"/>
      <c r="AD309" s="153"/>
      <c r="AE309" s="59"/>
      <c r="AF309" s="57"/>
      <c r="AG309" s="57"/>
      <c r="AH309" s="58"/>
      <c r="AI309" s="153"/>
      <c r="AJ309" s="70"/>
      <c r="AK309" s="70"/>
      <c r="AL309" s="70"/>
      <c r="AM309" s="70"/>
      <c r="AN309" s="184">
        <v>44383</v>
      </c>
      <c r="AO309" s="57">
        <v>40</v>
      </c>
      <c r="AP309" s="57">
        <v>30</v>
      </c>
      <c r="AQ309" s="185">
        <f>(AO309*AP309)/100</f>
        <v>12</v>
      </c>
      <c r="AR309" s="185">
        <v>1.2024494499691323</v>
      </c>
      <c r="AS309" s="186"/>
      <c r="AT309" s="184">
        <v>44383</v>
      </c>
      <c r="AU309" s="57">
        <v>35</v>
      </c>
      <c r="AV309" s="57">
        <v>60</v>
      </c>
      <c r="AW309" s="185">
        <f t="shared" si="267"/>
        <v>21</v>
      </c>
      <c r="AX309" s="185">
        <v>13.682791712184834</v>
      </c>
      <c r="AY309" s="186"/>
      <c r="AZ309" s="70">
        <f t="shared" si="261"/>
        <v>37.5</v>
      </c>
      <c r="BA309" s="70">
        <f t="shared" si="262"/>
        <v>45</v>
      </c>
      <c r="BB309" s="70">
        <f t="shared" si="263"/>
        <v>16.5</v>
      </c>
      <c r="BC309" s="70">
        <f t="shared" si="255"/>
        <v>7.4426205810769828</v>
      </c>
      <c r="BD309" s="44">
        <f t="shared" si="256"/>
        <v>37.5</v>
      </c>
      <c r="BE309" s="44">
        <f t="shared" si="257"/>
        <v>45</v>
      </c>
      <c r="BF309" s="44">
        <f t="shared" si="258"/>
        <v>16.5</v>
      </c>
    </row>
    <row r="310" spans="1:58" s="164" customFormat="1" ht="15.75" customHeight="1" x14ac:dyDescent="0.25">
      <c r="A310" s="71" t="s">
        <v>773</v>
      </c>
      <c r="B310" s="41" t="s">
        <v>774</v>
      </c>
      <c r="C310" s="120" t="s">
        <v>1027</v>
      </c>
      <c r="D310" s="120" t="s">
        <v>1028</v>
      </c>
      <c r="E310" s="51"/>
      <c r="F310" s="40"/>
      <c r="G310" s="40"/>
      <c r="H310" s="42"/>
      <c r="I310" s="40"/>
      <c r="J310" s="40"/>
      <c r="K310" s="40"/>
      <c r="L310" s="42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56"/>
      <c r="AA310" s="57"/>
      <c r="AB310" s="57"/>
      <c r="AC310" s="58"/>
      <c r="AD310" s="153"/>
      <c r="AE310" s="59"/>
      <c r="AF310" s="57"/>
      <c r="AG310" s="57"/>
      <c r="AH310" s="58"/>
      <c r="AI310" s="153"/>
      <c r="AJ310" s="70"/>
      <c r="AK310" s="70"/>
      <c r="AL310" s="70"/>
      <c r="AM310" s="70"/>
      <c r="AN310" s="184">
        <v>44381</v>
      </c>
      <c r="AO310" s="57">
        <v>60</v>
      </c>
      <c r="AP310" s="57">
        <v>40</v>
      </c>
      <c r="AQ310" s="185">
        <f>(AO310*AP310)/100</f>
        <v>24</v>
      </c>
      <c r="AR310" s="185">
        <v>5.3438432980892578</v>
      </c>
      <c r="AS310" s="186"/>
      <c r="AT310" s="184">
        <v>44383</v>
      </c>
      <c r="AU310" s="57">
        <v>50</v>
      </c>
      <c r="AV310" s="57">
        <v>75</v>
      </c>
      <c r="AW310" s="185">
        <f t="shared" si="267"/>
        <v>37.5</v>
      </c>
      <c r="AX310" s="185">
        <v>15.698144861731681</v>
      </c>
      <c r="AY310" s="186"/>
      <c r="AZ310" s="70">
        <f t="shared" si="261"/>
        <v>55</v>
      </c>
      <c r="BA310" s="70">
        <f t="shared" si="262"/>
        <v>57.5</v>
      </c>
      <c r="BB310" s="70">
        <f t="shared" si="263"/>
        <v>30.75</v>
      </c>
      <c r="BC310" s="70">
        <f t="shared" si="255"/>
        <v>10.520994079910469</v>
      </c>
      <c r="BD310" s="44">
        <f t="shared" si="256"/>
        <v>55</v>
      </c>
      <c r="BE310" s="44">
        <f t="shared" si="257"/>
        <v>57.5</v>
      </c>
      <c r="BF310" s="44">
        <f t="shared" si="258"/>
        <v>30.75</v>
      </c>
    </row>
    <row r="311" spans="1:58" s="164" customFormat="1" ht="15.75" customHeight="1" x14ac:dyDescent="0.25">
      <c r="A311" s="71" t="s">
        <v>775</v>
      </c>
      <c r="B311" s="41" t="s">
        <v>776</v>
      </c>
      <c r="C311" s="120" t="s">
        <v>1027</v>
      </c>
      <c r="D311" s="120" t="s">
        <v>1028</v>
      </c>
      <c r="E311" s="51"/>
      <c r="F311" s="40"/>
      <c r="G311" s="40"/>
      <c r="H311" s="42"/>
      <c r="I311" s="40"/>
      <c r="J311" s="40"/>
      <c r="K311" s="40"/>
      <c r="L311" s="42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56"/>
      <c r="AA311" s="57"/>
      <c r="AB311" s="57"/>
      <c r="AC311" s="58"/>
      <c r="AD311" s="153"/>
      <c r="AE311" s="59"/>
      <c r="AF311" s="57"/>
      <c r="AG311" s="57"/>
      <c r="AH311" s="58"/>
      <c r="AI311" s="153"/>
      <c r="AJ311" s="70"/>
      <c r="AK311" s="70"/>
      <c r="AL311" s="70"/>
      <c r="AM311" s="70"/>
      <c r="AN311" s="184">
        <v>44383</v>
      </c>
      <c r="AO311" s="57">
        <v>40</v>
      </c>
      <c r="AP311" s="57">
        <v>40</v>
      </c>
      <c r="AQ311" s="185">
        <f>(AO311*AP311)/100</f>
        <v>16</v>
      </c>
      <c r="AR311" s="185">
        <v>2.3741091498725972</v>
      </c>
      <c r="AS311" s="186"/>
      <c r="AT311" s="184">
        <v>44389</v>
      </c>
      <c r="AU311" s="57">
        <v>60</v>
      </c>
      <c r="AV311" s="57">
        <v>60</v>
      </c>
      <c r="AW311" s="185">
        <f t="shared" si="267"/>
        <v>36</v>
      </c>
      <c r="AX311" s="185">
        <v>7.4580163903028227</v>
      </c>
      <c r="AY311" s="186"/>
      <c r="AZ311" s="70">
        <f t="shared" si="261"/>
        <v>50</v>
      </c>
      <c r="BA311" s="70">
        <f t="shared" si="262"/>
        <v>50</v>
      </c>
      <c r="BB311" s="70">
        <f t="shared" si="263"/>
        <v>26</v>
      </c>
      <c r="BC311" s="70">
        <f t="shared" si="255"/>
        <v>4.9160627700877102</v>
      </c>
      <c r="BD311" s="44">
        <f t="shared" si="256"/>
        <v>50</v>
      </c>
      <c r="BE311" s="44">
        <f t="shared" si="257"/>
        <v>50</v>
      </c>
      <c r="BF311" s="44">
        <f t="shared" si="258"/>
        <v>26</v>
      </c>
    </row>
    <row r="312" spans="1:58" s="164" customFormat="1" ht="15.75" customHeight="1" x14ac:dyDescent="0.25">
      <c r="A312" s="71" t="s">
        <v>777</v>
      </c>
      <c r="B312" s="41" t="s">
        <v>778</v>
      </c>
      <c r="C312" s="120" t="s">
        <v>1027</v>
      </c>
      <c r="D312" s="120" t="s">
        <v>1028</v>
      </c>
      <c r="E312" s="51"/>
      <c r="F312" s="40"/>
      <c r="G312" s="40"/>
      <c r="H312" s="42"/>
      <c r="I312" s="40"/>
      <c r="J312" s="40"/>
      <c r="K312" s="40"/>
      <c r="L312" s="42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56"/>
      <c r="AA312" s="57"/>
      <c r="AB312" s="57"/>
      <c r="AC312" s="58"/>
      <c r="AD312" s="153"/>
      <c r="AE312" s="59"/>
      <c r="AF312" s="57"/>
      <c r="AG312" s="57"/>
      <c r="AH312" s="58"/>
      <c r="AI312" s="153"/>
      <c r="AJ312" s="70"/>
      <c r="AK312" s="70"/>
      <c r="AL312" s="70"/>
      <c r="AM312" s="70"/>
      <c r="AN312" s="184">
        <v>44390</v>
      </c>
      <c r="AO312" s="187" t="s">
        <v>1058</v>
      </c>
      <c r="AP312" s="187" t="s">
        <v>1058</v>
      </c>
      <c r="AQ312" s="188" t="s">
        <v>1058</v>
      </c>
      <c r="AR312" s="188">
        <v>6.8081863727411509</v>
      </c>
      <c r="AS312" s="186" t="s">
        <v>1059</v>
      </c>
      <c r="AT312" s="184">
        <v>44382</v>
      </c>
      <c r="AU312" s="57">
        <v>30</v>
      </c>
      <c r="AV312" s="57">
        <v>60</v>
      </c>
      <c r="AW312" s="185">
        <f t="shared" si="267"/>
        <v>18</v>
      </c>
      <c r="AX312" s="185">
        <v>6.9335781054783903</v>
      </c>
      <c r="AY312" s="186"/>
      <c r="AZ312" s="70">
        <f t="shared" si="261"/>
        <v>30</v>
      </c>
      <c r="BA312" s="70">
        <f t="shared" si="262"/>
        <v>60</v>
      </c>
      <c r="BB312" s="70">
        <f t="shared" si="263"/>
        <v>18</v>
      </c>
      <c r="BC312" s="70">
        <f t="shared" si="255"/>
        <v>6.8708822391097701</v>
      </c>
      <c r="BD312" s="44">
        <f t="shared" si="256"/>
        <v>30</v>
      </c>
      <c r="BE312" s="44">
        <f t="shared" si="257"/>
        <v>60</v>
      </c>
      <c r="BF312" s="44">
        <f t="shared" si="258"/>
        <v>18</v>
      </c>
    </row>
    <row r="313" spans="1:58" s="164" customFormat="1" ht="15.75" customHeight="1" x14ac:dyDescent="0.25">
      <c r="A313" s="71" t="s">
        <v>779</v>
      </c>
      <c r="B313" s="41" t="s">
        <v>780</v>
      </c>
      <c r="C313" s="120" t="s">
        <v>1027</v>
      </c>
      <c r="D313" s="120" t="s">
        <v>1028</v>
      </c>
      <c r="E313" s="51"/>
      <c r="F313" s="40"/>
      <c r="G313" s="40"/>
      <c r="H313" s="42"/>
      <c r="I313" s="40"/>
      <c r="J313" s="40"/>
      <c r="K313" s="40"/>
      <c r="L313" s="42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56"/>
      <c r="AA313" s="57"/>
      <c r="AB313" s="57"/>
      <c r="AC313" s="58"/>
      <c r="AD313" s="153"/>
      <c r="AE313" s="59"/>
      <c r="AF313" s="57"/>
      <c r="AG313" s="57"/>
      <c r="AH313" s="58"/>
      <c r="AI313" s="153"/>
      <c r="AJ313" s="70"/>
      <c r="AK313" s="70"/>
      <c r="AL313" s="70"/>
      <c r="AM313" s="70"/>
      <c r="AN313" s="184">
        <v>44390</v>
      </c>
      <c r="AO313" s="57">
        <v>10</v>
      </c>
      <c r="AP313" s="57">
        <v>80</v>
      </c>
      <c r="AQ313" s="185">
        <f>(AO313*AP313)/100</f>
        <v>8</v>
      </c>
      <c r="AR313" s="185">
        <v>1.9385159688462092</v>
      </c>
      <c r="AS313" s="186"/>
      <c r="AT313" s="184">
        <v>44383</v>
      </c>
      <c r="AU313" s="57">
        <v>40</v>
      </c>
      <c r="AV313" s="57">
        <v>50</v>
      </c>
      <c r="AW313" s="185">
        <f t="shared" si="267"/>
        <v>20</v>
      </c>
      <c r="AX313" s="185">
        <v>0.25030730637443882</v>
      </c>
      <c r="AY313" s="186"/>
      <c r="AZ313" s="70">
        <f t="shared" si="261"/>
        <v>25</v>
      </c>
      <c r="BA313" s="70">
        <f t="shared" si="262"/>
        <v>65</v>
      </c>
      <c r="BB313" s="70">
        <f t="shared" si="263"/>
        <v>14</v>
      </c>
      <c r="BC313" s="70">
        <f t="shared" si="255"/>
        <v>1.0944116376103241</v>
      </c>
      <c r="BD313" s="44">
        <f t="shared" si="256"/>
        <v>25</v>
      </c>
      <c r="BE313" s="44">
        <f t="shared" si="257"/>
        <v>65</v>
      </c>
      <c r="BF313" s="44">
        <f t="shared" si="258"/>
        <v>14</v>
      </c>
    </row>
    <row r="314" spans="1:58" s="164" customFormat="1" ht="15.75" customHeight="1" x14ac:dyDescent="0.25">
      <c r="A314" s="71" t="s">
        <v>781</v>
      </c>
      <c r="B314" s="41" t="s">
        <v>782</v>
      </c>
      <c r="C314" s="120" t="s">
        <v>1027</v>
      </c>
      <c r="D314" s="120" t="s">
        <v>1028</v>
      </c>
      <c r="E314" s="51"/>
      <c r="F314" s="40"/>
      <c r="G314" s="40"/>
      <c r="H314" s="42"/>
      <c r="I314" s="40"/>
      <c r="J314" s="40"/>
      <c r="K314" s="40"/>
      <c r="L314" s="42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56"/>
      <c r="AA314" s="57"/>
      <c r="AB314" s="57"/>
      <c r="AC314" s="58"/>
      <c r="AD314" s="153"/>
      <c r="AE314" s="59"/>
      <c r="AF314" s="57"/>
      <c r="AG314" s="57"/>
      <c r="AH314" s="58"/>
      <c r="AI314" s="153"/>
      <c r="AJ314" s="70"/>
      <c r="AK314" s="70"/>
      <c r="AL314" s="70"/>
      <c r="AM314" s="70"/>
      <c r="AN314" s="184">
        <v>44382</v>
      </c>
      <c r="AO314" s="57">
        <v>80</v>
      </c>
      <c r="AP314" s="57">
        <v>70</v>
      </c>
      <c r="AQ314" s="185">
        <f>(AO314*AP314)/100</f>
        <v>56</v>
      </c>
      <c r="AR314" s="185">
        <v>0.45086165545567602</v>
      </c>
      <c r="AS314" s="186"/>
      <c r="AT314" s="184">
        <v>44383</v>
      </c>
      <c r="AU314" s="57">
        <v>40</v>
      </c>
      <c r="AV314" s="57">
        <v>75</v>
      </c>
      <c r="AW314" s="185">
        <f t="shared" si="267"/>
        <v>30</v>
      </c>
      <c r="AX314" s="185">
        <v>4.0258493320234221</v>
      </c>
      <c r="AY314" s="186"/>
      <c r="AZ314" s="70">
        <f t="shared" si="261"/>
        <v>60</v>
      </c>
      <c r="BA314" s="70">
        <f t="shared" si="262"/>
        <v>72.5</v>
      </c>
      <c r="BB314" s="70">
        <f t="shared" si="263"/>
        <v>43</v>
      </c>
      <c r="BC314" s="70">
        <f t="shared" si="255"/>
        <v>2.2383554937395491</v>
      </c>
      <c r="BD314" s="44">
        <f t="shared" si="256"/>
        <v>60</v>
      </c>
      <c r="BE314" s="44">
        <f t="shared" si="257"/>
        <v>72.5</v>
      </c>
      <c r="BF314" s="44">
        <f t="shared" si="258"/>
        <v>43</v>
      </c>
    </row>
    <row r="315" spans="1:58" s="164" customFormat="1" ht="15.75" customHeight="1" x14ac:dyDescent="0.25">
      <c r="A315" s="71" t="s">
        <v>783</v>
      </c>
      <c r="B315" s="41" t="s">
        <v>784</v>
      </c>
      <c r="C315" s="120" t="s">
        <v>1027</v>
      </c>
      <c r="D315" s="120" t="s">
        <v>1028</v>
      </c>
      <c r="E315" s="51"/>
      <c r="F315" s="40"/>
      <c r="G315" s="40"/>
      <c r="H315" s="42"/>
      <c r="I315" s="40"/>
      <c r="J315" s="40"/>
      <c r="K315" s="40"/>
      <c r="L315" s="42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56"/>
      <c r="AA315" s="57"/>
      <c r="AB315" s="57"/>
      <c r="AC315" s="58"/>
      <c r="AD315" s="153"/>
      <c r="AE315" s="59"/>
      <c r="AF315" s="57"/>
      <c r="AG315" s="57"/>
      <c r="AH315" s="58"/>
      <c r="AI315" s="153"/>
      <c r="AJ315" s="70"/>
      <c r="AK315" s="70"/>
      <c r="AL315" s="70"/>
      <c r="AM315" s="70"/>
      <c r="AN315" s="184">
        <v>44389</v>
      </c>
      <c r="AO315" s="57">
        <v>25</v>
      </c>
      <c r="AP315" s="57">
        <v>80</v>
      </c>
      <c r="AQ315" s="185">
        <f>(AO315*AP315)/100</f>
        <v>20</v>
      </c>
      <c r="AR315" s="185">
        <v>2.2235397611639844</v>
      </c>
      <c r="AS315" s="186"/>
      <c r="AT315" s="184">
        <v>44383</v>
      </c>
      <c r="AU315" s="57">
        <v>40</v>
      </c>
      <c r="AV315" s="57">
        <v>50</v>
      </c>
      <c r="AW315" s="185">
        <f t="shared" si="267"/>
        <v>20</v>
      </c>
      <c r="AX315" s="185">
        <v>21.053442293352887</v>
      </c>
      <c r="AY315" s="186"/>
      <c r="AZ315" s="70">
        <f t="shared" si="261"/>
        <v>32.5</v>
      </c>
      <c r="BA315" s="70">
        <f t="shared" si="262"/>
        <v>65</v>
      </c>
      <c r="BB315" s="70">
        <f t="shared" si="263"/>
        <v>20</v>
      </c>
      <c r="BC315" s="70">
        <f t="shared" si="255"/>
        <v>11.638491027258436</v>
      </c>
      <c r="BD315" s="44">
        <f t="shared" si="256"/>
        <v>32.5</v>
      </c>
      <c r="BE315" s="44">
        <f t="shared" si="257"/>
        <v>65</v>
      </c>
      <c r="BF315" s="44">
        <f t="shared" si="258"/>
        <v>20</v>
      </c>
    </row>
    <row r="316" spans="1:58" s="164" customFormat="1" ht="15.75" customHeight="1" x14ac:dyDescent="0.25">
      <c r="A316" s="71" t="s">
        <v>785</v>
      </c>
      <c r="B316" s="41" t="s">
        <v>786</v>
      </c>
      <c r="C316" s="120" t="s">
        <v>1027</v>
      </c>
      <c r="D316" s="120" t="s">
        <v>1028</v>
      </c>
      <c r="E316" s="51"/>
      <c r="F316" s="40"/>
      <c r="G316" s="40"/>
      <c r="H316" s="42"/>
      <c r="I316" s="40"/>
      <c r="J316" s="40"/>
      <c r="K316" s="40"/>
      <c r="L316" s="42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56"/>
      <c r="AA316" s="57"/>
      <c r="AB316" s="57"/>
      <c r="AC316" s="58"/>
      <c r="AD316" s="153"/>
      <c r="AE316" s="59"/>
      <c r="AF316" s="57"/>
      <c r="AG316" s="57"/>
      <c r="AH316" s="58"/>
      <c r="AI316" s="153"/>
      <c r="AJ316" s="70"/>
      <c r="AK316" s="70"/>
      <c r="AL316" s="70"/>
      <c r="AM316" s="70"/>
      <c r="AN316" s="184">
        <v>44389</v>
      </c>
      <c r="AO316" s="187" t="s">
        <v>1058</v>
      </c>
      <c r="AP316" s="187" t="s">
        <v>1058</v>
      </c>
      <c r="AQ316" s="188" t="s">
        <v>1058</v>
      </c>
      <c r="AR316" s="188">
        <v>0.7142857142857143</v>
      </c>
      <c r="AS316" s="186" t="s">
        <v>1059</v>
      </c>
      <c r="AT316" s="184">
        <v>44385</v>
      </c>
      <c r="AU316" s="57">
        <v>40</v>
      </c>
      <c r="AV316" s="57">
        <v>60</v>
      </c>
      <c r="AW316" s="185">
        <f t="shared" si="267"/>
        <v>24</v>
      </c>
      <c r="AX316" s="185">
        <v>4.8354013816937318</v>
      </c>
      <c r="AY316" s="186"/>
      <c r="AZ316" s="70">
        <f t="shared" si="261"/>
        <v>40</v>
      </c>
      <c r="BA316" s="70">
        <f t="shared" si="262"/>
        <v>60</v>
      </c>
      <c r="BB316" s="70">
        <f t="shared" si="263"/>
        <v>24</v>
      </c>
      <c r="BC316" s="70">
        <f t="shared" si="255"/>
        <v>2.7748435479897231</v>
      </c>
      <c r="BD316" s="44">
        <f t="shared" si="256"/>
        <v>40</v>
      </c>
      <c r="BE316" s="44">
        <f t="shared" si="257"/>
        <v>60</v>
      </c>
      <c r="BF316" s="44">
        <f t="shared" si="258"/>
        <v>24</v>
      </c>
    </row>
    <row r="317" spans="1:58" s="164" customFormat="1" ht="15.75" customHeight="1" x14ac:dyDescent="0.25">
      <c r="A317" s="71" t="s">
        <v>787</v>
      </c>
      <c r="B317" s="41" t="s">
        <v>788</v>
      </c>
      <c r="C317" s="120" t="s">
        <v>158</v>
      </c>
      <c r="D317" s="120" t="s">
        <v>1029</v>
      </c>
      <c r="E317" s="51"/>
      <c r="F317" s="40"/>
      <c r="G317" s="40"/>
      <c r="H317" s="42"/>
      <c r="I317" s="40"/>
      <c r="J317" s="40"/>
      <c r="K317" s="40"/>
      <c r="L317" s="42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56"/>
      <c r="AA317" s="57"/>
      <c r="AB317" s="57"/>
      <c r="AC317" s="58"/>
      <c r="AD317" s="153"/>
      <c r="AE317" s="59"/>
      <c r="AF317" s="57"/>
      <c r="AG317" s="57"/>
      <c r="AH317" s="58"/>
      <c r="AI317" s="153"/>
      <c r="AJ317" s="70"/>
      <c r="AK317" s="70"/>
      <c r="AL317" s="70"/>
      <c r="AM317" s="70"/>
      <c r="AN317" s="184">
        <v>44392</v>
      </c>
      <c r="AO317" s="57">
        <v>20</v>
      </c>
      <c r="AP317" s="57">
        <v>10</v>
      </c>
      <c r="AQ317" s="185">
        <f t="shared" ref="AQ317:AQ326" si="268">(AO317*AP317)/100</f>
        <v>2</v>
      </c>
      <c r="AR317" s="185">
        <v>0.83255116351053837</v>
      </c>
      <c r="AS317" s="186"/>
      <c r="AT317" s="184">
        <v>44391</v>
      </c>
      <c r="AU317" s="57">
        <v>30</v>
      </c>
      <c r="AV317" s="57">
        <v>30</v>
      </c>
      <c r="AW317" s="185">
        <f t="shared" si="267"/>
        <v>9</v>
      </c>
      <c r="AX317" s="185">
        <v>2.6280357544128297</v>
      </c>
      <c r="AY317" s="186"/>
      <c r="AZ317" s="70">
        <f t="shared" si="261"/>
        <v>25</v>
      </c>
      <c r="BA317" s="70">
        <f t="shared" si="262"/>
        <v>20</v>
      </c>
      <c r="BB317" s="70">
        <f t="shared" si="263"/>
        <v>5.5</v>
      </c>
      <c r="BC317" s="70">
        <f t="shared" si="255"/>
        <v>1.7302934589616841</v>
      </c>
      <c r="BD317" s="44">
        <f t="shared" si="256"/>
        <v>25</v>
      </c>
      <c r="BE317" s="44">
        <f t="shared" si="257"/>
        <v>20</v>
      </c>
      <c r="BF317" s="44">
        <f t="shared" si="258"/>
        <v>5.5</v>
      </c>
    </row>
    <row r="318" spans="1:58" s="164" customFormat="1" ht="15.75" customHeight="1" x14ac:dyDescent="0.25">
      <c r="A318" s="71" t="s">
        <v>789</v>
      </c>
      <c r="B318" s="41" t="s">
        <v>790</v>
      </c>
      <c r="C318" s="120" t="s">
        <v>158</v>
      </c>
      <c r="D318" s="120" t="s">
        <v>1029</v>
      </c>
      <c r="E318" s="51"/>
      <c r="F318" s="40"/>
      <c r="G318" s="40"/>
      <c r="H318" s="42"/>
      <c r="I318" s="40"/>
      <c r="J318" s="40"/>
      <c r="K318" s="40"/>
      <c r="L318" s="42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56"/>
      <c r="AA318" s="57"/>
      <c r="AB318" s="57"/>
      <c r="AC318" s="58"/>
      <c r="AD318" s="153"/>
      <c r="AE318" s="59"/>
      <c r="AF318" s="57"/>
      <c r="AG318" s="57"/>
      <c r="AH318" s="58"/>
      <c r="AI318" s="153"/>
      <c r="AJ318" s="70"/>
      <c r="AK318" s="70"/>
      <c r="AL318" s="70"/>
      <c r="AM318" s="70"/>
      <c r="AN318" s="184">
        <v>44397</v>
      </c>
      <c r="AO318" s="57">
        <v>15</v>
      </c>
      <c r="AP318" s="57">
        <v>40</v>
      </c>
      <c r="AQ318" s="185">
        <f t="shared" si="268"/>
        <v>6</v>
      </c>
      <c r="AR318" s="185">
        <v>0.2</v>
      </c>
      <c r="AS318" s="186"/>
      <c r="AT318" s="184">
        <v>44397</v>
      </c>
      <c r="AU318" s="57">
        <v>7.5</v>
      </c>
      <c r="AV318" s="57">
        <v>35</v>
      </c>
      <c r="AW318" s="185">
        <f t="shared" si="267"/>
        <v>2.625</v>
      </c>
      <c r="AX318" s="185">
        <v>0.51</v>
      </c>
      <c r="AY318" s="186"/>
      <c r="AZ318" s="70">
        <f t="shared" si="261"/>
        <v>11.25</v>
      </c>
      <c r="BA318" s="70">
        <f t="shared" si="262"/>
        <v>37.5</v>
      </c>
      <c r="BB318" s="70">
        <f t="shared" si="263"/>
        <v>4.3125</v>
      </c>
      <c r="BC318" s="70">
        <f t="shared" si="255"/>
        <v>0.35499999999999998</v>
      </c>
      <c r="BD318" s="44">
        <f t="shared" si="256"/>
        <v>11.25</v>
      </c>
      <c r="BE318" s="44">
        <f t="shared" si="257"/>
        <v>37.5</v>
      </c>
      <c r="BF318" s="44">
        <f t="shared" si="258"/>
        <v>4.3125</v>
      </c>
    </row>
    <row r="319" spans="1:58" s="164" customFormat="1" ht="15.75" customHeight="1" x14ac:dyDescent="0.25">
      <c r="A319" s="71" t="s">
        <v>791</v>
      </c>
      <c r="B319" s="41" t="s">
        <v>792</v>
      </c>
      <c r="C319" s="120" t="s">
        <v>158</v>
      </c>
      <c r="D319" s="120" t="s">
        <v>1029</v>
      </c>
      <c r="E319" s="51"/>
      <c r="F319" s="40"/>
      <c r="G319" s="40"/>
      <c r="H319" s="42"/>
      <c r="I319" s="40"/>
      <c r="J319" s="40"/>
      <c r="K319" s="40"/>
      <c r="L319" s="42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56"/>
      <c r="AA319" s="57"/>
      <c r="AB319" s="57"/>
      <c r="AC319" s="58"/>
      <c r="AD319" s="153"/>
      <c r="AE319" s="59"/>
      <c r="AF319" s="57"/>
      <c r="AG319" s="57"/>
      <c r="AH319" s="58"/>
      <c r="AI319" s="153"/>
      <c r="AJ319" s="70"/>
      <c r="AK319" s="70"/>
      <c r="AL319" s="70"/>
      <c r="AM319" s="70"/>
      <c r="AN319" s="184">
        <v>44389</v>
      </c>
      <c r="AO319" s="57">
        <v>15</v>
      </c>
      <c r="AP319" s="57">
        <v>75</v>
      </c>
      <c r="AQ319" s="185">
        <f t="shared" si="268"/>
        <v>11.25</v>
      </c>
      <c r="AR319" s="185">
        <v>0.16514400465663742</v>
      </c>
      <c r="AS319" s="186"/>
      <c r="AT319" s="184">
        <v>44390</v>
      </c>
      <c r="AU319" s="57">
        <v>0</v>
      </c>
      <c r="AV319" s="57">
        <v>0</v>
      </c>
      <c r="AW319" s="185">
        <f t="shared" si="267"/>
        <v>0</v>
      </c>
      <c r="AX319" s="185">
        <v>0.65778507599379032</v>
      </c>
      <c r="AY319" s="186"/>
      <c r="AZ319" s="70">
        <f t="shared" si="261"/>
        <v>7.5</v>
      </c>
      <c r="BA319" s="70">
        <f t="shared" si="262"/>
        <v>37.5</v>
      </c>
      <c r="BB319" s="70">
        <f t="shared" si="263"/>
        <v>5.625</v>
      </c>
      <c r="BC319" s="70">
        <f t="shared" ref="BC319:BC382" si="269">AVERAGE(AR319,AX319)</f>
        <v>0.41146454032521385</v>
      </c>
      <c r="BD319" s="44">
        <f t="shared" si="256"/>
        <v>7.5</v>
      </c>
      <c r="BE319" s="44">
        <f t="shared" si="257"/>
        <v>37.5</v>
      </c>
      <c r="BF319" s="44">
        <f t="shared" si="258"/>
        <v>5.625</v>
      </c>
    </row>
    <row r="320" spans="1:58" s="164" customFormat="1" ht="15.75" customHeight="1" x14ac:dyDescent="0.25">
      <c r="A320" s="71" t="s">
        <v>793</v>
      </c>
      <c r="B320" s="41" t="s">
        <v>794</v>
      </c>
      <c r="C320" s="120" t="s">
        <v>158</v>
      </c>
      <c r="D320" s="120" t="s">
        <v>1030</v>
      </c>
      <c r="E320" s="51"/>
      <c r="F320" s="40"/>
      <c r="G320" s="40"/>
      <c r="H320" s="42"/>
      <c r="I320" s="40"/>
      <c r="J320" s="40"/>
      <c r="K320" s="40"/>
      <c r="L320" s="42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56"/>
      <c r="AA320" s="57"/>
      <c r="AB320" s="57"/>
      <c r="AC320" s="58"/>
      <c r="AD320" s="153"/>
      <c r="AE320" s="59"/>
      <c r="AF320" s="57"/>
      <c r="AG320" s="57"/>
      <c r="AH320" s="58"/>
      <c r="AI320" s="153"/>
      <c r="AJ320" s="70"/>
      <c r="AK320" s="70"/>
      <c r="AL320" s="70"/>
      <c r="AM320" s="70"/>
      <c r="AN320" s="184">
        <v>44397</v>
      </c>
      <c r="AO320" s="57">
        <v>15</v>
      </c>
      <c r="AP320" s="57">
        <v>50</v>
      </c>
      <c r="AQ320" s="185">
        <f t="shared" si="268"/>
        <v>7.5</v>
      </c>
      <c r="AR320" s="185">
        <v>0.70767932713566162</v>
      </c>
      <c r="AS320" s="186"/>
      <c r="AT320" s="184">
        <v>44390</v>
      </c>
      <c r="AU320" s="57">
        <v>15</v>
      </c>
      <c r="AV320" s="57">
        <v>70</v>
      </c>
      <c r="AW320" s="185">
        <f t="shared" si="267"/>
        <v>10.5</v>
      </c>
      <c r="AX320" s="185">
        <v>0.79775196063072651</v>
      </c>
      <c r="AY320" s="186"/>
      <c r="AZ320" s="70">
        <f t="shared" si="261"/>
        <v>15</v>
      </c>
      <c r="BA320" s="70">
        <f t="shared" si="262"/>
        <v>60</v>
      </c>
      <c r="BB320" s="70">
        <f t="shared" si="263"/>
        <v>9</v>
      </c>
      <c r="BC320" s="70">
        <f t="shared" si="269"/>
        <v>0.75271564388319412</v>
      </c>
      <c r="BD320" s="44">
        <f t="shared" si="256"/>
        <v>15</v>
      </c>
      <c r="BE320" s="44">
        <f t="shared" si="257"/>
        <v>60</v>
      </c>
      <c r="BF320" s="44">
        <f t="shared" si="258"/>
        <v>9</v>
      </c>
    </row>
    <row r="321" spans="1:58" s="164" customFormat="1" ht="15.75" customHeight="1" x14ac:dyDescent="0.25">
      <c r="A321" s="71" t="s">
        <v>795</v>
      </c>
      <c r="B321" s="41" t="s">
        <v>796</v>
      </c>
      <c r="C321" s="120" t="s">
        <v>158</v>
      </c>
      <c r="D321" s="120" t="s">
        <v>1030</v>
      </c>
      <c r="E321" s="51"/>
      <c r="F321" s="40"/>
      <c r="G321" s="40"/>
      <c r="H321" s="42"/>
      <c r="I321" s="40"/>
      <c r="J321" s="40"/>
      <c r="K321" s="40"/>
      <c r="L321" s="42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56"/>
      <c r="AA321" s="57"/>
      <c r="AB321" s="57"/>
      <c r="AC321" s="58"/>
      <c r="AD321" s="153"/>
      <c r="AE321" s="59"/>
      <c r="AF321" s="57"/>
      <c r="AG321" s="57"/>
      <c r="AH321" s="58"/>
      <c r="AI321" s="153"/>
      <c r="AJ321" s="70"/>
      <c r="AK321" s="70"/>
      <c r="AL321" s="70"/>
      <c r="AM321" s="70"/>
      <c r="AN321" s="184">
        <v>44397</v>
      </c>
      <c r="AO321" s="57">
        <v>20</v>
      </c>
      <c r="AP321" s="57">
        <v>40</v>
      </c>
      <c r="AQ321" s="185">
        <f t="shared" si="268"/>
        <v>8</v>
      </c>
      <c r="AR321" s="185">
        <v>0.44110594172810297</v>
      </c>
      <c r="AS321" s="186"/>
      <c r="AT321" s="184">
        <v>44397</v>
      </c>
      <c r="AU321" s="57">
        <v>25</v>
      </c>
      <c r="AV321" s="57">
        <v>50</v>
      </c>
      <c r="AW321" s="185">
        <f t="shared" si="267"/>
        <v>12.5</v>
      </c>
      <c r="AX321" s="185">
        <v>0.13440379791321891</v>
      </c>
      <c r="AY321" s="186"/>
      <c r="AZ321" s="70">
        <f t="shared" si="261"/>
        <v>22.5</v>
      </c>
      <c r="BA321" s="70">
        <f t="shared" si="262"/>
        <v>45</v>
      </c>
      <c r="BB321" s="70">
        <f t="shared" si="263"/>
        <v>10.25</v>
      </c>
      <c r="BC321" s="70">
        <f t="shared" si="269"/>
        <v>0.28775486982066095</v>
      </c>
      <c r="BD321" s="44">
        <f t="shared" si="256"/>
        <v>22.5</v>
      </c>
      <c r="BE321" s="44">
        <f t="shared" si="257"/>
        <v>45</v>
      </c>
      <c r="BF321" s="44">
        <f t="shared" si="258"/>
        <v>10.25</v>
      </c>
    </row>
    <row r="322" spans="1:58" s="164" customFormat="1" ht="15.75" customHeight="1" x14ac:dyDescent="0.25">
      <c r="A322" s="71" t="s">
        <v>797</v>
      </c>
      <c r="B322" s="41" t="s">
        <v>798</v>
      </c>
      <c r="C322" s="120" t="s">
        <v>158</v>
      </c>
      <c r="D322" s="120" t="s">
        <v>1030</v>
      </c>
      <c r="E322" s="51"/>
      <c r="F322" s="40"/>
      <c r="G322" s="40"/>
      <c r="H322" s="42"/>
      <c r="I322" s="40"/>
      <c r="J322" s="40"/>
      <c r="K322" s="40"/>
      <c r="L322" s="42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56"/>
      <c r="AA322" s="57"/>
      <c r="AB322" s="57"/>
      <c r="AC322" s="58"/>
      <c r="AD322" s="153"/>
      <c r="AE322" s="59"/>
      <c r="AF322" s="57"/>
      <c r="AG322" s="57"/>
      <c r="AH322" s="58"/>
      <c r="AI322" s="153"/>
      <c r="AJ322" s="70"/>
      <c r="AK322" s="70"/>
      <c r="AL322" s="70"/>
      <c r="AM322" s="70"/>
      <c r="AN322" s="183">
        <v>44397</v>
      </c>
      <c r="AO322" s="185">
        <v>2</v>
      </c>
      <c r="AP322" s="185">
        <v>40</v>
      </c>
      <c r="AQ322" s="185">
        <f t="shared" si="268"/>
        <v>0.8</v>
      </c>
      <c r="AR322" s="185">
        <v>0.25311360992270376</v>
      </c>
      <c r="AS322" s="76"/>
      <c r="AT322" s="184">
        <v>44397</v>
      </c>
      <c r="AU322" s="57">
        <v>1.5</v>
      </c>
      <c r="AV322" s="57">
        <v>70</v>
      </c>
      <c r="AW322" s="185">
        <f t="shared" si="267"/>
        <v>1.05</v>
      </c>
      <c r="AX322" s="185">
        <v>0.74176226019690505</v>
      </c>
      <c r="AY322" s="186"/>
      <c r="AZ322" s="70">
        <f t="shared" si="261"/>
        <v>1.75</v>
      </c>
      <c r="BA322" s="70">
        <f t="shared" si="262"/>
        <v>55</v>
      </c>
      <c r="BB322" s="70">
        <f t="shared" si="263"/>
        <v>0.92500000000000004</v>
      </c>
      <c r="BC322" s="70">
        <f t="shared" si="269"/>
        <v>0.49743793505980438</v>
      </c>
      <c r="BD322" s="44">
        <f t="shared" si="256"/>
        <v>1.75</v>
      </c>
      <c r="BE322" s="44">
        <f t="shared" si="257"/>
        <v>55</v>
      </c>
      <c r="BF322" s="44">
        <f t="shared" si="258"/>
        <v>0.92500000000000004</v>
      </c>
    </row>
    <row r="323" spans="1:58" s="164" customFormat="1" ht="15.75" customHeight="1" x14ac:dyDescent="0.25">
      <c r="A323" s="71" t="s">
        <v>799</v>
      </c>
      <c r="B323" s="41" t="s">
        <v>800</v>
      </c>
      <c r="C323" s="120" t="s">
        <v>158</v>
      </c>
      <c r="D323" s="120" t="s">
        <v>1030</v>
      </c>
      <c r="E323" s="51"/>
      <c r="F323" s="40"/>
      <c r="G323" s="40"/>
      <c r="H323" s="42"/>
      <c r="I323" s="40"/>
      <c r="J323" s="40"/>
      <c r="K323" s="40"/>
      <c r="L323" s="42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56"/>
      <c r="AA323" s="57"/>
      <c r="AB323" s="57"/>
      <c r="AC323" s="58"/>
      <c r="AD323" s="153"/>
      <c r="AE323" s="59"/>
      <c r="AF323" s="57"/>
      <c r="AG323" s="57"/>
      <c r="AH323" s="58"/>
      <c r="AI323" s="153"/>
      <c r="AJ323" s="70"/>
      <c r="AK323" s="70"/>
      <c r="AL323" s="70"/>
      <c r="AM323" s="70"/>
      <c r="AN323" s="183">
        <v>44397</v>
      </c>
      <c r="AO323" s="185">
        <v>30</v>
      </c>
      <c r="AP323" s="185">
        <v>70</v>
      </c>
      <c r="AQ323" s="185">
        <f t="shared" si="268"/>
        <v>21</v>
      </c>
      <c r="AR323" s="185">
        <v>0.4092576744872381</v>
      </c>
      <c r="AS323" s="76"/>
      <c r="AT323" s="184">
        <v>44397</v>
      </c>
      <c r="AU323" s="57">
        <v>17.5</v>
      </c>
      <c r="AV323" s="57">
        <v>60</v>
      </c>
      <c r="AW323" s="185">
        <f t="shared" si="267"/>
        <v>10.5</v>
      </c>
      <c r="AX323" s="185">
        <v>7.4626865671641784E-2</v>
      </c>
      <c r="AY323" s="186"/>
      <c r="AZ323" s="70">
        <f t="shared" si="261"/>
        <v>23.75</v>
      </c>
      <c r="BA323" s="70">
        <f t="shared" si="262"/>
        <v>65</v>
      </c>
      <c r="BB323" s="70">
        <f t="shared" si="263"/>
        <v>15.75</v>
      </c>
      <c r="BC323" s="70">
        <f t="shared" si="269"/>
        <v>0.24194227007943994</v>
      </c>
      <c r="BD323" s="44">
        <f t="shared" si="256"/>
        <v>23.75</v>
      </c>
      <c r="BE323" s="44">
        <f t="shared" si="257"/>
        <v>65</v>
      </c>
      <c r="BF323" s="44">
        <f t="shared" si="258"/>
        <v>15.75</v>
      </c>
    </row>
    <row r="324" spans="1:58" s="164" customFormat="1" ht="15.75" customHeight="1" x14ac:dyDescent="0.25">
      <c r="A324" s="71" t="s">
        <v>801</v>
      </c>
      <c r="B324" s="41" t="s">
        <v>802</v>
      </c>
      <c r="C324" s="120" t="s">
        <v>158</v>
      </c>
      <c r="D324" s="120" t="s">
        <v>1030</v>
      </c>
      <c r="E324" s="51"/>
      <c r="F324" s="40"/>
      <c r="G324" s="40"/>
      <c r="H324" s="42"/>
      <c r="I324" s="40"/>
      <c r="J324" s="40"/>
      <c r="K324" s="40"/>
      <c r="L324" s="42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56"/>
      <c r="AA324" s="57"/>
      <c r="AB324" s="57"/>
      <c r="AC324" s="58"/>
      <c r="AD324" s="153"/>
      <c r="AE324" s="59"/>
      <c r="AF324" s="57"/>
      <c r="AG324" s="57"/>
      <c r="AH324" s="58"/>
      <c r="AI324" s="153"/>
      <c r="AJ324" s="70"/>
      <c r="AK324" s="70"/>
      <c r="AL324" s="70"/>
      <c r="AM324" s="70"/>
      <c r="AN324" s="184">
        <v>44391</v>
      </c>
      <c r="AO324" s="57">
        <v>20</v>
      </c>
      <c r="AP324" s="57">
        <v>15</v>
      </c>
      <c r="AQ324" s="185">
        <f t="shared" si="268"/>
        <v>3</v>
      </c>
      <c r="AR324" s="185">
        <v>1.035103340824707</v>
      </c>
      <c r="AS324" s="186"/>
      <c r="AT324" s="184">
        <v>44397</v>
      </c>
      <c r="AU324" s="57">
        <v>25</v>
      </c>
      <c r="AV324" s="57">
        <v>40</v>
      </c>
      <c r="AW324" s="185">
        <f t="shared" si="267"/>
        <v>10</v>
      </c>
      <c r="AX324" s="185">
        <v>0</v>
      </c>
      <c r="AY324" s="186"/>
      <c r="AZ324" s="70">
        <f t="shared" si="261"/>
        <v>22.5</v>
      </c>
      <c r="BA324" s="70">
        <f t="shared" si="262"/>
        <v>27.5</v>
      </c>
      <c r="BB324" s="70">
        <f t="shared" si="263"/>
        <v>6.5</v>
      </c>
      <c r="BC324" s="70">
        <f t="shared" si="269"/>
        <v>0.5175516704123535</v>
      </c>
      <c r="BD324" s="44">
        <f t="shared" si="256"/>
        <v>22.5</v>
      </c>
      <c r="BE324" s="44">
        <f t="shared" si="257"/>
        <v>27.5</v>
      </c>
      <c r="BF324" s="44">
        <f t="shared" si="258"/>
        <v>6.5</v>
      </c>
    </row>
    <row r="325" spans="1:58" s="164" customFormat="1" ht="15.75" customHeight="1" x14ac:dyDescent="0.25">
      <c r="A325" s="71" t="s">
        <v>803</v>
      </c>
      <c r="B325" s="41" t="s">
        <v>804</v>
      </c>
      <c r="C325" s="120" t="s">
        <v>1031</v>
      </c>
      <c r="D325" s="120" t="s">
        <v>1032</v>
      </c>
      <c r="E325" s="51"/>
      <c r="F325" s="40"/>
      <c r="G325" s="40"/>
      <c r="H325" s="42"/>
      <c r="I325" s="40"/>
      <c r="J325" s="40"/>
      <c r="K325" s="40"/>
      <c r="L325" s="42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56"/>
      <c r="AA325" s="57"/>
      <c r="AB325" s="57"/>
      <c r="AC325" s="58"/>
      <c r="AD325" s="153"/>
      <c r="AE325" s="59"/>
      <c r="AF325" s="57"/>
      <c r="AG325" s="57"/>
      <c r="AH325" s="58"/>
      <c r="AI325" s="153"/>
      <c r="AJ325" s="70"/>
      <c r="AK325" s="70"/>
      <c r="AL325" s="70"/>
      <c r="AM325" s="70"/>
      <c r="AN325" s="184">
        <v>44391</v>
      </c>
      <c r="AO325" s="57">
        <v>30</v>
      </c>
      <c r="AP325" s="57">
        <v>50</v>
      </c>
      <c r="AQ325" s="185">
        <f t="shared" si="268"/>
        <v>15</v>
      </c>
      <c r="AR325" s="185">
        <v>29.589084651679055</v>
      </c>
      <c r="AS325" s="186"/>
      <c r="AT325" s="184">
        <v>44391</v>
      </c>
      <c r="AU325" s="57">
        <v>10</v>
      </c>
      <c r="AV325" s="57">
        <v>30</v>
      </c>
      <c r="AW325" s="185">
        <f t="shared" si="267"/>
        <v>3</v>
      </c>
      <c r="AX325" s="185">
        <v>16.536194944360254</v>
      </c>
      <c r="AY325" s="186"/>
      <c r="AZ325" s="70">
        <f t="shared" si="261"/>
        <v>20</v>
      </c>
      <c r="BA325" s="70">
        <f t="shared" si="262"/>
        <v>40</v>
      </c>
      <c r="BB325" s="70">
        <f t="shared" si="263"/>
        <v>9</v>
      </c>
      <c r="BC325" s="70">
        <f t="shared" si="269"/>
        <v>23.062639798019653</v>
      </c>
      <c r="BD325" s="44">
        <f t="shared" ref="BD325:BD388" si="270">AVERAGE(E325,I325,Q325,T325,AA325,AF325,AO325,AU325)</f>
        <v>20</v>
      </c>
      <c r="BE325" s="44">
        <f t="shared" ref="BE325:BE388" si="271">AVERAGE(F325,J325,R325,U325,AB325,AG325,AP325,AV325)</f>
        <v>40</v>
      </c>
      <c r="BF325" s="44">
        <f t="shared" ref="BF325:BF388" si="272">AVERAGE(G325,K325,S325,V325,AC325,AH325,AQ325,AW325)</f>
        <v>9</v>
      </c>
    </row>
    <row r="326" spans="1:58" s="164" customFormat="1" ht="15.75" customHeight="1" x14ac:dyDescent="0.25">
      <c r="A326" s="71" t="s">
        <v>805</v>
      </c>
      <c r="B326" s="41" t="s">
        <v>806</v>
      </c>
      <c r="C326" s="120" t="s">
        <v>1031</v>
      </c>
      <c r="D326" s="120" t="s">
        <v>1032</v>
      </c>
      <c r="E326" s="51"/>
      <c r="F326" s="40"/>
      <c r="G326" s="40"/>
      <c r="H326" s="42"/>
      <c r="I326" s="40"/>
      <c r="J326" s="40"/>
      <c r="K326" s="40"/>
      <c r="L326" s="42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56"/>
      <c r="AA326" s="57"/>
      <c r="AB326" s="57"/>
      <c r="AC326" s="58"/>
      <c r="AD326" s="153"/>
      <c r="AE326" s="59"/>
      <c r="AF326" s="57"/>
      <c r="AG326" s="57"/>
      <c r="AH326" s="58"/>
      <c r="AI326" s="153"/>
      <c r="AJ326" s="70"/>
      <c r="AK326" s="70"/>
      <c r="AL326" s="70"/>
      <c r="AM326" s="70"/>
      <c r="AN326" s="184">
        <v>44392</v>
      </c>
      <c r="AO326" s="57">
        <v>10</v>
      </c>
      <c r="AP326" s="57">
        <v>40</v>
      </c>
      <c r="AQ326" s="185">
        <f t="shared" si="268"/>
        <v>4</v>
      </c>
      <c r="AR326" s="185">
        <v>2.5872400102752025</v>
      </c>
      <c r="AS326" s="186"/>
      <c r="AT326" s="184">
        <v>44396</v>
      </c>
      <c r="AU326" s="57">
        <v>20</v>
      </c>
      <c r="AV326" s="57">
        <v>80</v>
      </c>
      <c r="AW326" s="185">
        <f t="shared" si="267"/>
        <v>16</v>
      </c>
      <c r="AX326" s="185">
        <v>2.3962505996808301</v>
      </c>
      <c r="AY326" s="186"/>
      <c r="AZ326" s="70">
        <f t="shared" si="261"/>
        <v>15</v>
      </c>
      <c r="BA326" s="70">
        <f t="shared" si="262"/>
        <v>60</v>
      </c>
      <c r="BB326" s="70">
        <f t="shared" si="263"/>
        <v>10</v>
      </c>
      <c r="BC326" s="70">
        <f t="shared" si="269"/>
        <v>2.4917453049780161</v>
      </c>
      <c r="BD326" s="44">
        <f t="shared" si="270"/>
        <v>15</v>
      </c>
      <c r="BE326" s="44">
        <f t="shared" si="271"/>
        <v>60</v>
      </c>
      <c r="BF326" s="44">
        <f t="shared" si="272"/>
        <v>10</v>
      </c>
    </row>
    <row r="327" spans="1:58" s="164" customFormat="1" ht="15.75" customHeight="1" x14ac:dyDescent="0.25">
      <c r="A327" s="71" t="s">
        <v>807</v>
      </c>
      <c r="B327" s="41" t="s">
        <v>808</v>
      </c>
      <c r="C327" s="120" t="s">
        <v>1031</v>
      </c>
      <c r="D327" s="120" t="s">
        <v>1032</v>
      </c>
      <c r="E327" s="51"/>
      <c r="F327" s="40"/>
      <c r="G327" s="40"/>
      <c r="H327" s="42"/>
      <c r="I327" s="40"/>
      <c r="J327" s="40"/>
      <c r="K327" s="40"/>
      <c r="L327" s="42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56"/>
      <c r="AA327" s="57"/>
      <c r="AB327" s="57"/>
      <c r="AC327" s="58"/>
      <c r="AD327" s="153"/>
      <c r="AE327" s="59"/>
      <c r="AF327" s="57"/>
      <c r="AG327" s="57"/>
      <c r="AH327" s="58"/>
      <c r="AI327" s="153"/>
      <c r="AJ327" s="70"/>
      <c r="AK327" s="70"/>
      <c r="AL327" s="70"/>
      <c r="AM327" s="70"/>
      <c r="AN327" s="184">
        <v>44390</v>
      </c>
      <c r="AO327" s="187" t="s">
        <v>1058</v>
      </c>
      <c r="AP327" s="187" t="s">
        <v>1058</v>
      </c>
      <c r="AQ327" s="188" t="s">
        <v>1058</v>
      </c>
      <c r="AR327" s="188">
        <v>4.6796406139708484</v>
      </c>
      <c r="AS327" s="186" t="s">
        <v>1059</v>
      </c>
      <c r="AT327" s="184">
        <v>44391</v>
      </c>
      <c r="AU327" s="57">
        <v>15</v>
      </c>
      <c r="AV327" s="57">
        <v>25</v>
      </c>
      <c r="AW327" s="185">
        <f t="shared" si="267"/>
        <v>3.75</v>
      </c>
      <c r="AX327" s="185">
        <v>9.1430077848130118</v>
      </c>
      <c r="AY327" s="186"/>
      <c r="AZ327" s="70">
        <f t="shared" si="261"/>
        <v>15</v>
      </c>
      <c r="BA327" s="70">
        <f t="shared" si="262"/>
        <v>25</v>
      </c>
      <c r="BB327" s="70">
        <f t="shared" si="263"/>
        <v>3.75</v>
      </c>
      <c r="BC327" s="70">
        <f t="shared" si="269"/>
        <v>6.9113241993919301</v>
      </c>
      <c r="BD327" s="44">
        <f t="shared" si="270"/>
        <v>15</v>
      </c>
      <c r="BE327" s="44">
        <f t="shared" si="271"/>
        <v>25</v>
      </c>
      <c r="BF327" s="44">
        <f t="shared" si="272"/>
        <v>3.75</v>
      </c>
    </row>
    <row r="328" spans="1:58" s="164" customFormat="1" ht="15.75" customHeight="1" x14ac:dyDescent="0.25">
      <c r="A328" s="71" t="s">
        <v>809</v>
      </c>
      <c r="B328" s="41" t="s">
        <v>810</v>
      </c>
      <c r="C328" s="120" t="s">
        <v>1031</v>
      </c>
      <c r="D328" s="120" t="s">
        <v>1033</v>
      </c>
      <c r="E328" s="51"/>
      <c r="F328" s="40"/>
      <c r="G328" s="40"/>
      <c r="H328" s="42"/>
      <c r="I328" s="40"/>
      <c r="J328" s="40"/>
      <c r="K328" s="40"/>
      <c r="L328" s="42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56"/>
      <c r="AA328" s="57"/>
      <c r="AB328" s="57"/>
      <c r="AC328" s="58"/>
      <c r="AD328" s="153"/>
      <c r="AE328" s="59"/>
      <c r="AF328" s="57"/>
      <c r="AG328" s="57"/>
      <c r="AH328" s="58"/>
      <c r="AI328" s="153"/>
      <c r="AJ328" s="70"/>
      <c r="AK328" s="70"/>
      <c r="AL328" s="70"/>
      <c r="AM328" s="70"/>
      <c r="AN328" s="184">
        <v>44391</v>
      </c>
      <c r="AO328" s="57">
        <v>25</v>
      </c>
      <c r="AP328" s="57">
        <v>75</v>
      </c>
      <c r="AQ328" s="185">
        <f t="shared" ref="AQ328:AQ359" si="273">(AO328*AP328)/100</f>
        <v>18.75</v>
      </c>
      <c r="AR328" s="185">
        <v>4.8441533404302062</v>
      </c>
      <c r="AS328" s="186"/>
      <c r="AT328" s="184">
        <v>44392</v>
      </c>
      <c r="AU328" s="57">
        <v>20</v>
      </c>
      <c r="AV328" s="57">
        <v>15</v>
      </c>
      <c r="AW328" s="185">
        <f t="shared" si="267"/>
        <v>3</v>
      </c>
      <c r="AX328" s="185">
        <v>4.802235926407457</v>
      </c>
      <c r="AY328" s="186"/>
      <c r="AZ328" s="70">
        <f t="shared" si="261"/>
        <v>22.5</v>
      </c>
      <c r="BA328" s="70">
        <f t="shared" si="262"/>
        <v>45</v>
      </c>
      <c r="BB328" s="70">
        <f t="shared" si="263"/>
        <v>10.875</v>
      </c>
      <c r="BC328" s="70">
        <f t="shared" si="269"/>
        <v>4.8231946334188311</v>
      </c>
      <c r="BD328" s="44">
        <f t="shared" si="270"/>
        <v>22.5</v>
      </c>
      <c r="BE328" s="44">
        <f t="shared" si="271"/>
        <v>45</v>
      </c>
      <c r="BF328" s="44">
        <f t="shared" si="272"/>
        <v>10.875</v>
      </c>
    </row>
    <row r="329" spans="1:58" s="164" customFormat="1" ht="15.75" customHeight="1" x14ac:dyDescent="0.25">
      <c r="A329" s="71" t="s">
        <v>811</v>
      </c>
      <c r="B329" s="41" t="s">
        <v>812</v>
      </c>
      <c r="C329" s="120" t="s">
        <v>1031</v>
      </c>
      <c r="D329" s="120" t="s">
        <v>1033</v>
      </c>
      <c r="E329" s="51"/>
      <c r="F329" s="40"/>
      <c r="G329" s="40"/>
      <c r="H329" s="42"/>
      <c r="I329" s="40"/>
      <c r="J329" s="40"/>
      <c r="K329" s="40"/>
      <c r="L329" s="42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56"/>
      <c r="AA329" s="57"/>
      <c r="AB329" s="57"/>
      <c r="AC329" s="58"/>
      <c r="AD329" s="153"/>
      <c r="AE329" s="59"/>
      <c r="AF329" s="57"/>
      <c r="AG329" s="57"/>
      <c r="AH329" s="58"/>
      <c r="AI329" s="153"/>
      <c r="AJ329" s="70"/>
      <c r="AK329" s="70"/>
      <c r="AL329" s="70"/>
      <c r="AM329" s="70"/>
      <c r="AN329" s="184">
        <v>44391</v>
      </c>
      <c r="AO329" s="57">
        <v>30</v>
      </c>
      <c r="AP329" s="57">
        <v>60</v>
      </c>
      <c r="AQ329" s="185">
        <f t="shared" si="273"/>
        <v>18</v>
      </c>
      <c r="AR329" s="185">
        <v>3.5005885283525591</v>
      </c>
      <c r="AS329" s="186"/>
      <c r="AT329" s="184">
        <v>44393</v>
      </c>
      <c r="AU329" s="57">
        <v>30</v>
      </c>
      <c r="AV329" s="57">
        <v>30</v>
      </c>
      <c r="AW329" s="185">
        <f t="shared" si="267"/>
        <v>9</v>
      </c>
      <c r="AX329" s="185" t="s">
        <v>43</v>
      </c>
      <c r="AY329" s="186" t="s">
        <v>1057</v>
      </c>
      <c r="AZ329" s="70">
        <f t="shared" si="261"/>
        <v>30</v>
      </c>
      <c r="BA329" s="70">
        <f t="shared" si="262"/>
        <v>45</v>
      </c>
      <c r="BB329" s="70">
        <f t="shared" si="263"/>
        <v>13.5</v>
      </c>
      <c r="BC329" s="70">
        <f t="shared" si="269"/>
        <v>3.5005885283525591</v>
      </c>
      <c r="BD329" s="44">
        <f t="shared" si="270"/>
        <v>30</v>
      </c>
      <c r="BE329" s="44">
        <f t="shared" si="271"/>
        <v>45</v>
      </c>
      <c r="BF329" s="44">
        <f t="shared" si="272"/>
        <v>13.5</v>
      </c>
    </row>
    <row r="330" spans="1:58" s="164" customFormat="1" ht="15.75" customHeight="1" x14ac:dyDescent="0.25">
      <c r="A330" s="71" t="s">
        <v>813</v>
      </c>
      <c r="B330" s="41" t="s">
        <v>814</v>
      </c>
      <c r="C330" s="120" t="s">
        <v>1031</v>
      </c>
      <c r="D330" s="120" t="s">
        <v>1033</v>
      </c>
      <c r="E330" s="51"/>
      <c r="F330" s="40"/>
      <c r="G330" s="40"/>
      <c r="H330" s="42"/>
      <c r="I330" s="40"/>
      <c r="J330" s="40"/>
      <c r="K330" s="40"/>
      <c r="L330" s="42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56"/>
      <c r="AA330" s="57"/>
      <c r="AB330" s="57"/>
      <c r="AC330" s="58"/>
      <c r="AD330" s="153"/>
      <c r="AE330" s="59"/>
      <c r="AF330" s="57"/>
      <c r="AG330" s="57"/>
      <c r="AH330" s="58"/>
      <c r="AI330" s="153"/>
      <c r="AJ330" s="70"/>
      <c r="AK330" s="70"/>
      <c r="AL330" s="70"/>
      <c r="AM330" s="70"/>
      <c r="AN330" s="184">
        <v>44390</v>
      </c>
      <c r="AO330" s="57">
        <v>30</v>
      </c>
      <c r="AP330" s="57">
        <v>20</v>
      </c>
      <c r="AQ330" s="185">
        <f t="shared" si="273"/>
        <v>6</v>
      </c>
      <c r="AR330" s="185">
        <v>14.604465025874307</v>
      </c>
      <c r="AS330" s="186"/>
      <c r="AT330" s="184">
        <v>44391</v>
      </c>
      <c r="AU330" s="57">
        <v>10</v>
      </c>
      <c r="AV330" s="57">
        <v>25</v>
      </c>
      <c r="AW330" s="185">
        <f t="shared" si="267"/>
        <v>2.5</v>
      </c>
      <c r="AX330" s="185">
        <v>11.52071186066177</v>
      </c>
      <c r="AY330" s="186"/>
      <c r="AZ330" s="70">
        <f t="shared" si="261"/>
        <v>20</v>
      </c>
      <c r="BA330" s="70">
        <f t="shared" si="262"/>
        <v>22.5</v>
      </c>
      <c r="BB330" s="70">
        <f t="shared" si="263"/>
        <v>4.25</v>
      </c>
      <c r="BC330" s="70">
        <f t="shared" si="269"/>
        <v>13.062588443268037</v>
      </c>
      <c r="BD330" s="44">
        <f t="shared" si="270"/>
        <v>20</v>
      </c>
      <c r="BE330" s="44">
        <f t="shared" si="271"/>
        <v>22.5</v>
      </c>
      <c r="BF330" s="44">
        <f t="shared" si="272"/>
        <v>4.25</v>
      </c>
    </row>
    <row r="331" spans="1:58" s="164" customFormat="1" ht="15.75" customHeight="1" x14ac:dyDescent="0.25">
      <c r="A331" s="71" t="s">
        <v>815</v>
      </c>
      <c r="B331" s="41" t="s">
        <v>816</v>
      </c>
      <c r="C331" s="120" t="s">
        <v>1031</v>
      </c>
      <c r="D331" s="120" t="s">
        <v>1033</v>
      </c>
      <c r="E331" s="51"/>
      <c r="F331" s="40"/>
      <c r="G331" s="40"/>
      <c r="H331" s="42"/>
      <c r="I331" s="40"/>
      <c r="J331" s="40"/>
      <c r="K331" s="40"/>
      <c r="L331" s="42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56"/>
      <c r="AA331" s="57"/>
      <c r="AB331" s="57"/>
      <c r="AC331" s="58"/>
      <c r="AD331" s="153"/>
      <c r="AE331" s="59"/>
      <c r="AF331" s="57"/>
      <c r="AG331" s="57"/>
      <c r="AH331" s="58"/>
      <c r="AI331" s="153"/>
      <c r="AJ331" s="70"/>
      <c r="AK331" s="70"/>
      <c r="AL331" s="70"/>
      <c r="AM331" s="70"/>
      <c r="AN331" s="184">
        <v>44391</v>
      </c>
      <c r="AO331" s="57">
        <v>10</v>
      </c>
      <c r="AP331" s="57">
        <v>15</v>
      </c>
      <c r="AQ331" s="185">
        <f t="shared" si="273"/>
        <v>1.5</v>
      </c>
      <c r="AR331" s="185">
        <v>1.368421052631579</v>
      </c>
      <c r="AS331" s="186"/>
      <c r="AT331" s="184">
        <v>44391</v>
      </c>
      <c r="AU331" s="57">
        <v>10</v>
      </c>
      <c r="AV331" s="57">
        <v>10</v>
      </c>
      <c r="AW331" s="185">
        <f t="shared" si="267"/>
        <v>1</v>
      </c>
      <c r="AX331" s="185">
        <v>8.0598092359564451</v>
      </c>
      <c r="AY331" s="186"/>
      <c r="AZ331" s="70">
        <f t="shared" si="261"/>
        <v>10</v>
      </c>
      <c r="BA331" s="70">
        <f t="shared" si="262"/>
        <v>12.5</v>
      </c>
      <c r="BB331" s="70">
        <f t="shared" si="263"/>
        <v>1.25</v>
      </c>
      <c r="BC331" s="70">
        <f t="shared" si="269"/>
        <v>4.7141151442940119</v>
      </c>
      <c r="BD331" s="44">
        <f t="shared" si="270"/>
        <v>10</v>
      </c>
      <c r="BE331" s="44">
        <f t="shared" si="271"/>
        <v>12.5</v>
      </c>
      <c r="BF331" s="44">
        <f t="shared" si="272"/>
        <v>1.25</v>
      </c>
    </row>
    <row r="332" spans="1:58" s="164" customFormat="1" ht="15.75" customHeight="1" x14ac:dyDescent="0.25">
      <c r="A332" s="71" t="s">
        <v>817</v>
      </c>
      <c r="B332" s="41" t="s">
        <v>818</v>
      </c>
      <c r="C332" s="120" t="s">
        <v>521</v>
      </c>
      <c r="D332" s="120" t="s">
        <v>1034</v>
      </c>
      <c r="E332" s="51"/>
      <c r="F332" s="40"/>
      <c r="G332" s="40"/>
      <c r="H332" s="42"/>
      <c r="I332" s="40"/>
      <c r="J332" s="40"/>
      <c r="K332" s="40"/>
      <c r="L332" s="42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56"/>
      <c r="AA332" s="57"/>
      <c r="AB332" s="57"/>
      <c r="AC332" s="58"/>
      <c r="AD332" s="153"/>
      <c r="AE332" s="59"/>
      <c r="AF332" s="57"/>
      <c r="AG332" s="57"/>
      <c r="AH332" s="58"/>
      <c r="AI332" s="153"/>
      <c r="AJ332" s="70"/>
      <c r="AK332" s="70"/>
      <c r="AL332" s="70"/>
      <c r="AM332" s="70"/>
      <c r="AN332" s="184">
        <v>44381</v>
      </c>
      <c r="AO332" s="57">
        <v>0</v>
      </c>
      <c r="AP332" s="57">
        <v>0</v>
      </c>
      <c r="AQ332" s="185">
        <f t="shared" si="273"/>
        <v>0</v>
      </c>
      <c r="AR332" s="185">
        <v>1.6326396330101367</v>
      </c>
      <c r="AS332" s="186"/>
      <c r="AT332" s="184">
        <v>44381</v>
      </c>
      <c r="AU332" s="187" t="s">
        <v>1058</v>
      </c>
      <c r="AV332" s="187" t="s">
        <v>1058</v>
      </c>
      <c r="AW332" s="188" t="s">
        <v>1058</v>
      </c>
      <c r="AX332" s="188"/>
      <c r="AY332" s="186" t="s">
        <v>1063</v>
      </c>
      <c r="AZ332" s="70">
        <f t="shared" si="261"/>
        <v>0</v>
      </c>
      <c r="BA332" s="70">
        <f t="shared" si="262"/>
        <v>0</v>
      </c>
      <c r="BB332" s="70">
        <f t="shared" si="263"/>
        <v>0</v>
      </c>
      <c r="BC332" s="70">
        <f t="shared" si="269"/>
        <v>1.6326396330101367</v>
      </c>
      <c r="BD332" s="44">
        <f t="shared" si="270"/>
        <v>0</v>
      </c>
      <c r="BE332" s="44">
        <f t="shared" si="271"/>
        <v>0</v>
      </c>
      <c r="BF332" s="44">
        <f t="shared" si="272"/>
        <v>0</v>
      </c>
    </row>
    <row r="333" spans="1:58" s="164" customFormat="1" ht="15.75" customHeight="1" x14ac:dyDescent="0.25">
      <c r="A333" s="71" t="s">
        <v>819</v>
      </c>
      <c r="B333" s="41" t="s">
        <v>820</v>
      </c>
      <c r="C333" s="120" t="s">
        <v>521</v>
      </c>
      <c r="D333" s="120" t="s">
        <v>1034</v>
      </c>
      <c r="E333" s="51"/>
      <c r="F333" s="40"/>
      <c r="G333" s="40"/>
      <c r="H333" s="42"/>
      <c r="I333" s="40"/>
      <c r="J333" s="40"/>
      <c r="K333" s="40"/>
      <c r="L333" s="42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56"/>
      <c r="AA333" s="57"/>
      <c r="AB333" s="57"/>
      <c r="AC333" s="58"/>
      <c r="AD333" s="153"/>
      <c r="AE333" s="59"/>
      <c r="AF333" s="57"/>
      <c r="AG333" s="57"/>
      <c r="AH333" s="58"/>
      <c r="AI333" s="153"/>
      <c r="AJ333" s="70"/>
      <c r="AK333" s="70"/>
      <c r="AL333" s="70"/>
      <c r="AM333" s="70"/>
      <c r="AN333" s="184">
        <v>44389</v>
      </c>
      <c r="AO333" s="57">
        <v>40</v>
      </c>
      <c r="AP333" s="57">
        <v>40</v>
      </c>
      <c r="AQ333" s="185">
        <f t="shared" si="273"/>
        <v>16</v>
      </c>
      <c r="AR333" s="185">
        <v>1.6324210856499701</v>
      </c>
      <c r="AS333" s="186"/>
      <c r="AT333" s="184">
        <v>44390</v>
      </c>
      <c r="AU333" s="57">
        <v>60</v>
      </c>
      <c r="AV333" s="57">
        <v>25</v>
      </c>
      <c r="AW333" s="185">
        <f>(AU333*AV333)/100</f>
        <v>15</v>
      </c>
      <c r="AX333" s="185">
        <v>1.2629366541899867</v>
      </c>
      <c r="AY333" s="186"/>
      <c r="AZ333" s="70">
        <f t="shared" si="261"/>
        <v>50</v>
      </c>
      <c r="BA333" s="70">
        <f t="shared" si="262"/>
        <v>32.5</v>
      </c>
      <c r="BB333" s="70">
        <f t="shared" si="263"/>
        <v>15.5</v>
      </c>
      <c r="BC333" s="70">
        <f t="shared" si="269"/>
        <v>1.4476788699199785</v>
      </c>
      <c r="BD333" s="44">
        <f t="shared" si="270"/>
        <v>50</v>
      </c>
      <c r="BE333" s="44">
        <f t="shared" si="271"/>
        <v>32.5</v>
      </c>
      <c r="BF333" s="44">
        <f t="shared" si="272"/>
        <v>15.5</v>
      </c>
    </row>
    <row r="334" spans="1:58" s="164" customFormat="1" ht="15.75" customHeight="1" x14ac:dyDescent="0.25">
      <c r="A334" s="71" t="s">
        <v>821</v>
      </c>
      <c r="B334" s="41" t="s">
        <v>822</v>
      </c>
      <c r="C334" s="120" t="s">
        <v>521</v>
      </c>
      <c r="D334" s="120" t="s">
        <v>1035</v>
      </c>
      <c r="E334" s="51"/>
      <c r="F334" s="40"/>
      <c r="G334" s="40"/>
      <c r="H334" s="42"/>
      <c r="I334" s="40"/>
      <c r="J334" s="40"/>
      <c r="K334" s="40"/>
      <c r="L334" s="42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56"/>
      <c r="AA334" s="57"/>
      <c r="AB334" s="57"/>
      <c r="AC334" s="58"/>
      <c r="AD334" s="153"/>
      <c r="AE334" s="59"/>
      <c r="AF334" s="57"/>
      <c r="AG334" s="57"/>
      <c r="AH334" s="58"/>
      <c r="AI334" s="153"/>
      <c r="AJ334" s="70"/>
      <c r="AK334" s="70"/>
      <c r="AL334" s="70"/>
      <c r="AM334" s="70"/>
      <c r="AN334" s="183">
        <v>44381</v>
      </c>
      <c r="AO334" s="185">
        <v>40</v>
      </c>
      <c r="AP334" s="185">
        <v>40</v>
      </c>
      <c r="AQ334" s="185">
        <f t="shared" si="273"/>
        <v>16</v>
      </c>
      <c r="AR334" s="185">
        <v>2.3170744485724759</v>
      </c>
      <c r="AS334" s="76"/>
      <c r="AT334" s="184">
        <v>44384</v>
      </c>
      <c r="AU334" s="57">
        <v>20</v>
      </c>
      <c r="AV334" s="57">
        <v>40</v>
      </c>
      <c r="AW334" s="185">
        <f>(AU334*AV334)/100</f>
        <v>8</v>
      </c>
      <c r="AX334" s="185">
        <v>3.7008393450555772</v>
      </c>
      <c r="AY334" s="186"/>
      <c r="AZ334" s="70">
        <f t="shared" si="261"/>
        <v>30</v>
      </c>
      <c r="BA334" s="70">
        <f t="shared" si="262"/>
        <v>40</v>
      </c>
      <c r="BB334" s="70">
        <f t="shared" si="263"/>
        <v>12</v>
      </c>
      <c r="BC334" s="70">
        <f t="shared" si="269"/>
        <v>3.0089568968140266</v>
      </c>
      <c r="BD334" s="44">
        <f t="shared" si="270"/>
        <v>30</v>
      </c>
      <c r="BE334" s="44">
        <f t="shared" si="271"/>
        <v>40</v>
      </c>
      <c r="BF334" s="44">
        <f t="shared" si="272"/>
        <v>12</v>
      </c>
    </row>
    <row r="335" spans="1:58" s="164" customFormat="1" ht="15.75" customHeight="1" x14ac:dyDescent="0.25">
      <c r="A335" s="71" t="s">
        <v>823</v>
      </c>
      <c r="B335" s="41" t="s">
        <v>824</v>
      </c>
      <c r="C335" s="120" t="s">
        <v>521</v>
      </c>
      <c r="D335" s="120" t="s">
        <v>1035</v>
      </c>
      <c r="E335" s="51"/>
      <c r="F335" s="40"/>
      <c r="G335" s="40"/>
      <c r="H335" s="42"/>
      <c r="I335" s="40"/>
      <c r="J335" s="40"/>
      <c r="K335" s="40"/>
      <c r="L335" s="42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56"/>
      <c r="AA335" s="57"/>
      <c r="AB335" s="57"/>
      <c r="AC335" s="58"/>
      <c r="AD335" s="153"/>
      <c r="AE335" s="59"/>
      <c r="AF335" s="57"/>
      <c r="AG335" s="57"/>
      <c r="AH335" s="58"/>
      <c r="AI335" s="153"/>
      <c r="AJ335" s="70"/>
      <c r="AK335" s="70"/>
      <c r="AL335" s="70"/>
      <c r="AM335" s="70"/>
      <c r="AN335" s="183">
        <v>44381</v>
      </c>
      <c r="AO335" s="185">
        <v>40</v>
      </c>
      <c r="AP335" s="185">
        <v>40</v>
      </c>
      <c r="AQ335" s="185">
        <f t="shared" si="273"/>
        <v>16</v>
      </c>
      <c r="AR335" s="185">
        <v>1.2666837743449897</v>
      </c>
      <c r="AS335" s="76"/>
      <c r="AT335" s="184">
        <v>44384</v>
      </c>
      <c r="AU335" s="57">
        <v>20</v>
      </c>
      <c r="AV335" s="57">
        <v>40</v>
      </c>
      <c r="AW335" s="185">
        <f>(AU335*AV335)/100</f>
        <v>8</v>
      </c>
      <c r="AX335" s="185">
        <v>2.0908982194681762</v>
      </c>
      <c r="AY335" s="186"/>
      <c r="AZ335" s="70">
        <f t="shared" ref="AZ335:AZ398" si="274">AVERAGE(AO335,AU335)</f>
        <v>30</v>
      </c>
      <c r="BA335" s="70">
        <f t="shared" ref="BA335:BA398" si="275">AVERAGE(AP335,AV335)</f>
        <v>40</v>
      </c>
      <c r="BB335" s="70">
        <f t="shared" ref="BB335:BB398" si="276">AVERAGE(AQ335,AW335)</f>
        <v>12</v>
      </c>
      <c r="BC335" s="70">
        <f t="shared" si="269"/>
        <v>1.6787909969065828</v>
      </c>
      <c r="BD335" s="44">
        <f t="shared" si="270"/>
        <v>30</v>
      </c>
      <c r="BE335" s="44">
        <f t="shared" si="271"/>
        <v>40</v>
      </c>
      <c r="BF335" s="44">
        <f t="shared" si="272"/>
        <v>12</v>
      </c>
    </row>
    <row r="336" spans="1:58" s="164" customFormat="1" ht="15.75" customHeight="1" x14ac:dyDescent="0.25">
      <c r="A336" s="71" t="s">
        <v>825</v>
      </c>
      <c r="B336" s="41" t="s">
        <v>826</v>
      </c>
      <c r="C336" s="120" t="s">
        <v>521</v>
      </c>
      <c r="D336" s="120" t="s">
        <v>1035</v>
      </c>
      <c r="E336" s="51"/>
      <c r="F336" s="40"/>
      <c r="G336" s="40"/>
      <c r="H336" s="42"/>
      <c r="I336" s="40"/>
      <c r="J336" s="40"/>
      <c r="K336" s="40"/>
      <c r="L336" s="42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56"/>
      <c r="AA336" s="57"/>
      <c r="AB336" s="57"/>
      <c r="AC336" s="58"/>
      <c r="AD336" s="153"/>
      <c r="AE336" s="59"/>
      <c r="AF336" s="57"/>
      <c r="AG336" s="57"/>
      <c r="AH336" s="58"/>
      <c r="AI336" s="153"/>
      <c r="AJ336" s="70"/>
      <c r="AK336" s="70"/>
      <c r="AL336" s="70"/>
      <c r="AM336" s="70"/>
      <c r="AN336" s="184">
        <v>44383</v>
      </c>
      <c r="AO336" s="57">
        <v>40</v>
      </c>
      <c r="AP336" s="57">
        <v>40</v>
      </c>
      <c r="AQ336" s="185">
        <f t="shared" si="273"/>
        <v>16</v>
      </c>
      <c r="AR336" s="185">
        <v>2.2768214871938168</v>
      </c>
      <c r="AS336" s="186"/>
      <c r="AT336" s="184">
        <v>44385</v>
      </c>
      <c r="AU336" s="57">
        <v>25</v>
      </c>
      <c r="AV336" s="57">
        <v>50</v>
      </c>
      <c r="AW336" s="185">
        <f>(AU336*AV336)/100</f>
        <v>12.5</v>
      </c>
      <c r="AX336" s="185">
        <v>1.1062334091563935</v>
      </c>
      <c r="AY336" s="186"/>
      <c r="AZ336" s="70">
        <f t="shared" si="274"/>
        <v>32.5</v>
      </c>
      <c r="BA336" s="70">
        <f t="shared" si="275"/>
        <v>45</v>
      </c>
      <c r="BB336" s="70">
        <f t="shared" si="276"/>
        <v>14.25</v>
      </c>
      <c r="BC336" s="70">
        <f t="shared" si="269"/>
        <v>1.6915274481751053</v>
      </c>
      <c r="BD336" s="44">
        <f t="shared" si="270"/>
        <v>32.5</v>
      </c>
      <c r="BE336" s="44">
        <f t="shared" si="271"/>
        <v>45</v>
      </c>
      <c r="BF336" s="44">
        <f t="shared" si="272"/>
        <v>14.25</v>
      </c>
    </row>
    <row r="337" spans="1:58" s="164" customFormat="1" ht="15.75" customHeight="1" x14ac:dyDescent="0.25">
      <c r="A337" s="71" t="s">
        <v>827</v>
      </c>
      <c r="B337" s="41" t="s">
        <v>828</v>
      </c>
      <c r="C337" s="120" t="s">
        <v>521</v>
      </c>
      <c r="D337" s="120" t="s">
        <v>1035</v>
      </c>
      <c r="E337" s="51"/>
      <c r="F337" s="40"/>
      <c r="G337" s="40"/>
      <c r="H337" s="42"/>
      <c r="I337" s="40"/>
      <c r="J337" s="40"/>
      <c r="K337" s="40"/>
      <c r="L337" s="42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56"/>
      <c r="AA337" s="57"/>
      <c r="AB337" s="57"/>
      <c r="AC337" s="58"/>
      <c r="AD337" s="153"/>
      <c r="AE337" s="59"/>
      <c r="AF337" s="57"/>
      <c r="AG337" s="57"/>
      <c r="AH337" s="58"/>
      <c r="AI337" s="153"/>
      <c r="AJ337" s="70"/>
      <c r="AK337" s="70"/>
      <c r="AL337" s="70"/>
      <c r="AM337" s="70"/>
      <c r="AN337" s="184">
        <v>44381</v>
      </c>
      <c r="AO337" s="57">
        <v>15</v>
      </c>
      <c r="AP337" s="57">
        <v>30</v>
      </c>
      <c r="AQ337" s="185">
        <f t="shared" si="273"/>
        <v>4.5</v>
      </c>
      <c r="AR337" s="185">
        <v>0.91169870945240328</v>
      </c>
      <c r="AS337" s="186"/>
      <c r="AT337" s="184">
        <v>44382</v>
      </c>
      <c r="AU337" s="57">
        <v>40</v>
      </c>
      <c r="AV337" s="57">
        <v>80</v>
      </c>
      <c r="AW337" s="185">
        <f>(AU337*AV337)/100</f>
        <v>32</v>
      </c>
      <c r="AX337" s="185">
        <v>5.0079200971140692</v>
      </c>
      <c r="AY337" s="186"/>
      <c r="AZ337" s="70">
        <f t="shared" si="274"/>
        <v>27.5</v>
      </c>
      <c r="BA337" s="70">
        <f t="shared" si="275"/>
        <v>55</v>
      </c>
      <c r="BB337" s="70">
        <f t="shared" si="276"/>
        <v>18.25</v>
      </c>
      <c r="BC337" s="70">
        <f t="shared" si="269"/>
        <v>2.9598094032832361</v>
      </c>
      <c r="BD337" s="44">
        <f t="shared" si="270"/>
        <v>27.5</v>
      </c>
      <c r="BE337" s="44">
        <f t="shared" si="271"/>
        <v>55</v>
      </c>
      <c r="BF337" s="44">
        <f t="shared" si="272"/>
        <v>18.25</v>
      </c>
    </row>
    <row r="338" spans="1:58" s="164" customFormat="1" ht="15.75" customHeight="1" x14ac:dyDescent="0.25">
      <c r="A338" s="71" t="s">
        <v>829</v>
      </c>
      <c r="B338" s="41" t="s">
        <v>830</v>
      </c>
      <c r="C338" s="120" t="s">
        <v>521</v>
      </c>
      <c r="D338" s="120" t="s">
        <v>1036</v>
      </c>
      <c r="E338" s="51"/>
      <c r="F338" s="40"/>
      <c r="G338" s="40"/>
      <c r="H338" s="42"/>
      <c r="I338" s="40"/>
      <c r="J338" s="40"/>
      <c r="K338" s="40"/>
      <c r="L338" s="42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56"/>
      <c r="AA338" s="57"/>
      <c r="AB338" s="57"/>
      <c r="AC338" s="58"/>
      <c r="AD338" s="153"/>
      <c r="AE338" s="59"/>
      <c r="AF338" s="57"/>
      <c r="AG338" s="57"/>
      <c r="AH338" s="58"/>
      <c r="AI338" s="153"/>
      <c r="AJ338" s="70"/>
      <c r="AK338" s="70"/>
      <c r="AL338" s="70"/>
      <c r="AM338" s="70"/>
      <c r="AN338" s="183">
        <v>44386</v>
      </c>
      <c r="AO338" s="185">
        <v>5</v>
      </c>
      <c r="AP338" s="185">
        <v>25</v>
      </c>
      <c r="AQ338" s="185">
        <f t="shared" si="273"/>
        <v>1.25</v>
      </c>
      <c r="AR338" s="185">
        <v>0.57856787456032921</v>
      </c>
      <c r="AS338" s="76"/>
      <c r="AT338" s="184">
        <v>44386</v>
      </c>
      <c r="AU338" s="187" t="s">
        <v>1058</v>
      </c>
      <c r="AV338" s="187" t="s">
        <v>1058</v>
      </c>
      <c r="AW338" s="188" t="s">
        <v>1058</v>
      </c>
      <c r="AX338" s="188">
        <v>2.9273518711207021</v>
      </c>
      <c r="AY338" s="186" t="s">
        <v>1059</v>
      </c>
      <c r="AZ338" s="70">
        <f t="shared" si="274"/>
        <v>5</v>
      </c>
      <c r="BA338" s="70">
        <f t="shared" si="275"/>
        <v>25</v>
      </c>
      <c r="BB338" s="70">
        <f t="shared" si="276"/>
        <v>1.25</v>
      </c>
      <c r="BC338" s="70">
        <f t="shared" si="269"/>
        <v>1.7529598728405156</v>
      </c>
      <c r="BD338" s="44">
        <f t="shared" si="270"/>
        <v>5</v>
      </c>
      <c r="BE338" s="44">
        <f t="shared" si="271"/>
        <v>25</v>
      </c>
      <c r="BF338" s="44">
        <f t="shared" si="272"/>
        <v>1.25</v>
      </c>
    </row>
    <row r="339" spans="1:58" s="164" customFormat="1" ht="15.75" customHeight="1" x14ac:dyDescent="0.25">
      <c r="A339" s="71" t="s">
        <v>831</v>
      </c>
      <c r="B339" s="41" t="s">
        <v>832</v>
      </c>
      <c r="C339" s="120" t="s">
        <v>521</v>
      </c>
      <c r="D339" s="120" t="s">
        <v>1036</v>
      </c>
      <c r="E339" s="51"/>
      <c r="F339" s="40"/>
      <c r="G339" s="40"/>
      <c r="H339" s="42"/>
      <c r="I339" s="40"/>
      <c r="J339" s="40"/>
      <c r="K339" s="40"/>
      <c r="L339" s="42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56"/>
      <c r="AA339" s="57"/>
      <c r="AB339" s="57"/>
      <c r="AC339" s="58"/>
      <c r="AD339" s="153"/>
      <c r="AE339" s="59"/>
      <c r="AF339" s="57"/>
      <c r="AG339" s="57"/>
      <c r="AH339" s="58"/>
      <c r="AI339" s="153"/>
      <c r="AJ339" s="70"/>
      <c r="AK339" s="70"/>
      <c r="AL339" s="70"/>
      <c r="AM339" s="70"/>
      <c r="AN339" s="184">
        <v>44381</v>
      </c>
      <c r="AO339" s="57">
        <v>7.5</v>
      </c>
      <c r="AP339" s="57">
        <v>50</v>
      </c>
      <c r="AQ339" s="185">
        <f t="shared" si="273"/>
        <v>3.75</v>
      </c>
      <c r="AR339" s="185">
        <v>0.95372709421300517</v>
      </c>
      <c r="AS339" s="186"/>
      <c r="AT339" s="184">
        <v>44383</v>
      </c>
      <c r="AU339" s="57">
        <v>15</v>
      </c>
      <c r="AV339" s="57">
        <v>60</v>
      </c>
      <c r="AW339" s="185">
        <f>(AU339*AV339)/100</f>
        <v>9</v>
      </c>
      <c r="AX339" s="185">
        <v>0.83538046627356088</v>
      </c>
      <c r="AY339" s="186"/>
      <c r="AZ339" s="70">
        <f t="shared" si="274"/>
        <v>11.25</v>
      </c>
      <c r="BA339" s="70">
        <f t="shared" si="275"/>
        <v>55</v>
      </c>
      <c r="BB339" s="70">
        <f t="shared" si="276"/>
        <v>6.375</v>
      </c>
      <c r="BC339" s="70">
        <f t="shared" si="269"/>
        <v>0.89455378024328303</v>
      </c>
      <c r="BD339" s="44">
        <f t="shared" si="270"/>
        <v>11.25</v>
      </c>
      <c r="BE339" s="44">
        <f t="shared" si="271"/>
        <v>55</v>
      </c>
      <c r="BF339" s="44">
        <f t="shared" si="272"/>
        <v>6.375</v>
      </c>
    </row>
    <row r="340" spans="1:58" s="164" customFormat="1" ht="15.75" customHeight="1" x14ac:dyDescent="0.25">
      <c r="A340" s="71" t="s">
        <v>833</v>
      </c>
      <c r="B340" s="41" t="s">
        <v>834</v>
      </c>
      <c r="C340" s="120" t="s">
        <v>521</v>
      </c>
      <c r="D340" s="120" t="s">
        <v>1037</v>
      </c>
      <c r="E340" s="51"/>
      <c r="F340" s="40"/>
      <c r="G340" s="40"/>
      <c r="H340" s="42"/>
      <c r="I340" s="40"/>
      <c r="J340" s="40"/>
      <c r="K340" s="40"/>
      <c r="L340" s="42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56"/>
      <c r="AA340" s="57"/>
      <c r="AB340" s="57"/>
      <c r="AC340" s="58"/>
      <c r="AD340" s="153"/>
      <c r="AE340" s="59"/>
      <c r="AF340" s="57"/>
      <c r="AG340" s="57"/>
      <c r="AH340" s="58"/>
      <c r="AI340" s="153"/>
      <c r="AJ340" s="70"/>
      <c r="AK340" s="70"/>
      <c r="AL340" s="70"/>
      <c r="AM340" s="70"/>
      <c r="AN340" s="184">
        <v>44386</v>
      </c>
      <c r="AO340" s="57">
        <v>5</v>
      </c>
      <c r="AP340" s="57">
        <v>15</v>
      </c>
      <c r="AQ340" s="185">
        <f t="shared" si="273"/>
        <v>0.75</v>
      </c>
      <c r="AR340" s="185">
        <v>1.9531140324718053</v>
      </c>
      <c r="AS340" s="186"/>
      <c r="AT340" s="184">
        <v>44386</v>
      </c>
      <c r="AU340" s="57">
        <v>2.5</v>
      </c>
      <c r="AV340" s="57">
        <v>30</v>
      </c>
      <c r="AW340" s="185">
        <f>(AU340*AV340)/100</f>
        <v>0.75</v>
      </c>
      <c r="AX340" s="185">
        <v>0.47288865799158719</v>
      </c>
      <c r="AY340" s="186"/>
      <c r="AZ340" s="70">
        <f t="shared" si="274"/>
        <v>3.75</v>
      </c>
      <c r="BA340" s="70">
        <f t="shared" si="275"/>
        <v>22.5</v>
      </c>
      <c r="BB340" s="70">
        <f t="shared" si="276"/>
        <v>0.75</v>
      </c>
      <c r="BC340" s="70">
        <f t="shared" si="269"/>
        <v>1.2130013452316963</v>
      </c>
      <c r="BD340" s="44">
        <f t="shared" si="270"/>
        <v>3.75</v>
      </c>
      <c r="BE340" s="44">
        <f t="shared" si="271"/>
        <v>22.5</v>
      </c>
      <c r="BF340" s="44">
        <f t="shared" si="272"/>
        <v>0.75</v>
      </c>
    </row>
    <row r="341" spans="1:58" s="164" customFormat="1" ht="15.75" customHeight="1" x14ac:dyDescent="0.25">
      <c r="A341" s="71" t="s">
        <v>835</v>
      </c>
      <c r="B341" s="41" t="s">
        <v>836</v>
      </c>
      <c r="C341" s="120" t="s">
        <v>1038</v>
      </c>
      <c r="D341" s="120" t="s">
        <v>1039</v>
      </c>
      <c r="E341" s="51"/>
      <c r="F341" s="40"/>
      <c r="G341" s="40"/>
      <c r="H341" s="42"/>
      <c r="I341" s="40"/>
      <c r="J341" s="40"/>
      <c r="K341" s="40"/>
      <c r="L341" s="42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56"/>
      <c r="AA341" s="57"/>
      <c r="AB341" s="57"/>
      <c r="AC341" s="58"/>
      <c r="AD341" s="153"/>
      <c r="AE341" s="59"/>
      <c r="AF341" s="57"/>
      <c r="AG341" s="57"/>
      <c r="AH341" s="58"/>
      <c r="AI341" s="153"/>
      <c r="AJ341" s="70"/>
      <c r="AK341" s="70"/>
      <c r="AL341" s="70"/>
      <c r="AM341" s="70"/>
      <c r="AN341" s="184">
        <v>44392</v>
      </c>
      <c r="AO341" s="57">
        <v>20</v>
      </c>
      <c r="AP341" s="57">
        <v>15</v>
      </c>
      <c r="AQ341" s="185">
        <f t="shared" si="273"/>
        <v>3</v>
      </c>
      <c r="AR341" s="185">
        <v>0.61411278866364183</v>
      </c>
      <c r="AS341" s="186"/>
      <c r="AT341" s="184">
        <v>44396</v>
      </c>
      <c r="AU341" s="187" t="s">
        <v>1058</v>
      </c>
      <c r="AV341" s="187" t="s">
        <v>1058</v>
      </c>
      <c r="AW341" s="188" t="s">
        <v>1058</v>
      </c>
      <c r="AX341" s="188">
        <v>1.0930746458726825</v>
      </c>
      <c r="AY341" s="186" t="s">
        <v>1059</v>
      </c>
      <c r="AZ341" s="70">
        <f t="shared" si="274"/>
        <v>20</v>
      </c>
      <c r="BA341" s="70">
        <f t="shared" si="275"/>
        <v>15</v>
      </c>
      <c r="BB341" s="70">
        <f t="shared" si="276"/>
        <v>3</v>
      </c>
      <c r="BC341" s="70">
        <f t="shared" si="269"/>
        <v>0.85359371726816224</v>
      </c>
      <c r="BD341" s="44">
        <f t="shared" si="270"/>
        <v>20</v>
      </c>
      <c r="BE341" s="44">
        <f t="shared" si="271"/>
        <v>15</v>
      </c>
      <c r="BF341" s="44">
        <f t="shared" si="272"/>
        <v>3</v>
      </c>
    </row>
    <row r="342" spans="1:58" s="164" customFormat="1" ht="15.75" customHeight="1" x14ac:dyDescent="0.25">
      <c r="A342" s="71" t="s">
        <v>837</v>
      </c>
      <c r="B342" s="41" t="s">
        <v>838</v>
      </c>
      <c r="C342" s="120" t="s">
        <v>1038</v>
      </c>
      <c r="D342" s="120" t="s">
        <v>1039</v>
      </c>
      <c r="E342" s="51"/>
      <c r="F342" s="40"/>
      <c r="G342" s="40"/>
      <c r="H342" s="42"/>
      <c r="I342" s="40"/>
      <c r="J342" s="40"/>
      <c r="K342" s="40"/>
      <c r="L342" s="42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56"/>
      <c r="AA342" s="57"/>
      <c r="AB342" s="57"/>
      <c r="AC342" s="58"/>
      <c r="AD342" s="153"/>
      <c r="AE342" s="59"/>
      <c r="AF342" s="57"/>
      <c r="AG342" s="57"/>
      <c r="AH342" s="58"/>
      <c r="AI342" s="153"/>
      <c r="AJ342" s="70"/>
      <c r="AK342" s="70"/>
      <c r="AL342" s="70"/>
      <c r="AM342" s="70"/>
      <c r="AN342" s="184">
        <v>44385</v>
      </c>
      <c r="AO342" s="57">
        <v>50</v>
      </c>
      <c r="AP342" s="57">
        <v>30</v>
      </c>
      <c r="AQ342" s="185">
        <f t="shared" si="273"/>
        <v>15</v>
      </c>
      <c r="AR342" s="185">
        <v>0.64637231018227648</v>
      </c>
      <c r="AS342" s="186"/>
      <c r="AT342" s="184">
        <v>44396</v>
      </c>
      <c r="AU342" s="57">
        <v>5</v>
      </c>
      <c r="AV342" s="57">
        <v>30</v>
      </c>
      <c r="AW342" s="185">
        <f t="shared" ref="AW342:AW347" si="277">(AU342*AV342)/100</f>
        <v>1.5</v>
      </c>
      <c r="AX342" s="185">
        <v>2.4269331355288637</v>
      </c>
      <c r="AY342" s="186"/>
      <c r="AZ342" s="70">
        <f t="shared" si="274"/>
        <v>27.5</v>
      </c>
      <c r="BA342" s="70">
        <f t="shared" si="275"/>
        <v>30</v>
      </c>
      <c r="BB342" s="70">
        <f t="shared" si="276"/>
        <v>8.25</v>
      </c>
      <c r="BC342" s="70">
        <f t="shared" si="269"/>
        <v>1.5366527228555702</v>
      </c>
      <c r="BD342" s="44">
        <f t="shared" si="270"/>
        <v>27.5</v>
      </c>
      <c r="BE342" s="44">
        <f t="shared" si="271"/>
        <v>30</v>
      </c>
      <c r="BF342" s="44">
        <f t="shared" si="272"/>
        <v>8.25</v>
      </c>
    </row>
    <row r="343" spans="1:58" s="164" customFormat="1" ht="15.75" customHeight="1" x14ac:dyDescent="0.25">
      <c r="A343" s="71" t="s">
        <v>839</v>
      </c>
      <c r="B343" s="41" t="s">
        <v>840</v>
      </c>
      <c r="C343" s="120" t="s">
        <v>1038</v>
      </c>
      <c r="D343" s="120" t="s">
        <v>1039</v>
      </c>
      <c r="E343" s="51"/>
      <c r="F343" s="40"/>
      <c r="G343" s="40"/>
      <c r="H343" s="42"/>
      <c r="I343" s="40"/>
      <c r="J343" s="40"/>
      <c r="K343" s="40"/>
      <c r="L343" s="42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56"/>
      <c r="AA343" s="57"/>
      <c r="AB343" s="57"/>
      <c r="AC343" s="58"/>
      <c r="AD343" s="153"/>
      <c r="AE343" s="59"/>
      <c r="AF343" s="57"/>
      <c r="AG343" s="57"/>
      <c r="AH343" s="58"/>
      <c r="AI343" s="153"/>
      <c r="AJ343" s="70"/>
      <c r="AK343" s="70"/>
      <c r="AL343" s="70"/>
      <c r="AM343" s="70"/>
      <c r="AN343" s="184">
        <v>44390</v>
      </c>
      <c r="AO343" s="57">
        <v>15</v>
      </c>
      <c r="AP343" s="57">
        <v>45</v>
      </c>
      <c r="AQ343" s="185">
        <f t="shared" si="273"/>
        <v>6.75</v>
      </c>
      <c r="AR343" s="185">
        <v>0.41681002585521554</v>
      </c>
      <c r="AS343" s="186"/>
      <c r="AT343" s="184">
        <v>44389</v>
      </c>
      <c r="AU343" s="57">
        <v>15</v>
      </c>
      <c r="AV343" s="57">
        <v>20</v>
      </c>
      <c r="AW343" s="185">
        <f t="shared" si="277"/>
        <v>3</v>
      </c>
      <c r="AX343" s="185">
        <v>0.27013577463035882</v>
      </c>
      <c r="AY343" s="186"/>
      <c r="AZ343" s="70">
        <f t="shared" si="274"/>
        <v>15</v>
      </c>
      <c r="BA343" s="70">
        <f t="shared" si="275"/>
        <v>32.5</v>
      </c>
      <c r="BB343" s="70">
        <f t="shared" si="276"/>
        <v>4.875</v>
      </c>
      <c r="BC343" s="70">
        <f t="shared" si="269"/>
        <v>0.3434729002427872</v>
      </c>
      <c r="BD343" s="44">
        <f t="shared" si="270"/>
        <v>15</v>
      </c>
      <c r="BE343" s="44">
        <f t="shared" si="271"/>
        <v>32.5</v>
      </c>
      <c r="BF343" s="44">
        <f t="shared" si="272"/>
        <v>4.875</v>
      </c>
    </row>
    <row r="344" spans="1:58" s="164" customFormat="1" ht="15.75" customHeight="1" x14ac:dyDescent="0.25">
      <c r="A344" s="71" t="s">
        <v>841</v>
      </c>
      <c r="B344" s="41" t="s">
        <v>842</v>
      </c>
      <c r="C344" s="120" t="s">
        <v>1038</v>
      </c>
      <c r="D344" s="120" t="s">
        <v>1039</v>
      </c>
      <c r="E344" s="51"/>
      <c r="F344" s="40"/>
      <c r="G344" s="40"/>
      <c r="H344" s="42"/>
      <c r="I344" s="40"/>
      <c r="J344" s="40"/>
      <c r="K344" s="40"/>
      <c r="L344" s="42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56"/>
      <c r="AA344" s="57"/>
      <c r="AB344" s="57"/>
      <c r="AC344" s="58"/>
      <c r="AD344" s="153"/>
      <c r="AE344" s="59"/>
      <c r="AF344" s="57"/>
      <c r="AG344" s="57"/>
      <c r="AH344" s="58"/>
      <c r="AI344" s="153"/>
      <c r="AJ344" s="70"/>
      <c r="AK344" s="70"/>
      <c r="AL344" s="70"/>
      <c r="AM344" s="70"/>
      <c r="AN344" s="184">
        <v>44381</v>
      </c>
      <c r="AO344" s="57">
        <v>5</v>
      </c>
      <c r="AP344" s="57">
        <v>10</v>
      </c>
      <c r="AQ344" s="185">
        <f t="shared" si="273"/>
        <v>0.5</v>
      </c>
      <c r="AR344" s="185">
        <v>1.5787400824675322</v>
      </c>
      <c r="AS344" s="186"/>
      <c r="AT344" s="184">
        <v>44382</v>
      </c>
      <c r="AU344" s="57">
        <v>20</v>
      </c>
      <c r="AV344" s="57">
        <v>30</v>
      </c>
      <c r="AW344" s="185">
        <f t="shared" si="277"/>
        <v>6</v>
      </c>
      <c r="AX344" s="185">
        <v>0.85268846415144139</v>
      </c>
      <c r="AY344" s="186"/>
      <c r="AZ344" s="70">
        <f t="shared" si="274"/>
        <v>12.5</v>
      </c>
      <c r="BA344" s="70">
        <f t="shared" si="275"/>
        <v>20</v>
      </c>
      <c r="BB344" s="70">
        <f t="shared" si="276"/>
        <v>3.25</v>
      </c>
      <c r="BC344" s="70">
        <f t="shared" si="269"/>
        <v>1.2157142733094868</v>
      </c>
      <c r="BD344" s="44">
        <f t="shared" si="270"/>
        <v>12.5</v>
      </c>
      <c r="BE344" s="44">
        <f t="shared" si="271"/>
        <v>20</v>
      </c>
      <c r="BF344" s="44">
        <f t="shared" si="272"/>
        <v>3.25</v>
      </c>
    </row>
    <row r="345" spans="1:58" s="164" customFormat="1" ht="15.75" customHeight="1" x14ac:dyDescent="0.25">
      <c r="A345" s="71" t="s">
        <v>843</v>
      </c>
      <c r="B345" s="41" t="s">
        <v>844</v>
      </c>
      <c r="C345" s="120" t="s">
        <v>1038</v>
      </c>
      <c r="D345" s="120" t="s">
        <v>1039</v>
      </c>
      <c r="E345" s="51"/>
      <c r="F345" s="40"/>
      <c r="G345" s="40"/>
      <c r="H345" s="42"/>
      <c r="I345" s="40"/>
      <c r="J345" s="40"/>
      <c r="K345" s="40"/>
      <c r="L345" s="42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56"/>
      <c r="AA345" s="57"/>
      <c r="AB345" s="57"/>
      <c r="AC345" s="58"/>
      <c r="AD345" s="153"/>
      <c r="AE345" s="59"/>
      <c r="AF345" s="57"/>
      <c r="AG345" s="57"/>
      <c r="AH345" s="58"/>
      <c r="AI345" s="153"/>
      <c r="AJ345" s="70"/>
      <c r="AK345" s="70"/>
      <c r="AL345" s="70"/>
      <c r="AM345" s="70"/>
      <c r="AN345" s="184">
        <v>44382</v>
      </c>
      <c r="AO345" s="57">
        <v>2</v>
      </c>
      <c r="AP345" s="57">
        <v>20</v>
      </c>
      <c r="AQ345" s="185">
        <f t="shared" si="273"/>
        <v>0.4</v>
      </c>
      <c r="AR345" s="185">
        <v>0.37909727342800248</v>
      </c>
      <c r="AS345" s="186"/>
      <c r="AT345" s="184">
        <v>44397</v>
      </c>
      <c r="AU345" s="57">
        <v>0</v>
      </c>
      <c r="AV345" s="57">
        <v>0</v>
      </c>
      <c r="AW345" s="185">
        <f t="shared" si="277"/>
        <v>0</v>
      </c>
      <c r="AX345" s="185">
        <v>0.8640060184128695</v>
      </c>
      <c r="AY345" s="186"/>
      <c r="AZ345" s="70">
        <f t="shared" si="274"/>
        <v>1</v>
      </c>
      <c r="BA345" s="70">
        <f t="shared" si="275"/>
        <v>10</v>
      </c>
      <c r="BB345" s="70">
        <f t="shared" si="276"/>
        <v>0.2</v>
      </c>
      <c r="BC345" s="70">
        <f t="shared" si="269"/>
        <v>0.62155164592043599</v>
      </c>
      <c r="BD345" s="44">
        <f t="shared" si="270"/>
        <v>1</v>
      </c>
      <c r="BE345" s="44">
        <f t="shared" si="271"/>
        <v>10</v>
      </c>
      <c r="BF345" s="44">
        <f t="shared" si="272"/>
        <v>0.2</v>
      </c>
    </row>
    <row r="346" spans="1:58" s="164" customFormat="1" ht="15.75" customHeight="1" x14ac:dyDescent="0.25">
      <c r="A346" s="71" t="s">
        <v>845</v>
      </c>
      <c r="B346" s="41" t="s">
        <v>846</v>
      </c>
      <c r="C346" s="120" t="s">
        <v>1038</v>
      </c>
      <c r="D346" s="120" t="s">
        <v>1039</v>
      </c>
      <c r="E346" s="51"/>
      <c r="F346" s="40"/>
      <c r="G346" s="40"/>
      <c r="H346" s="42"/>
      <c r="I346" s="40"/>
      <c r="J346" s="40"/>
      <c r="K346" s="40"/>
      <c r="L346" s="42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56"/>
      <c r="AA346" s="57"/>
      <c r="AB346" s="57"/>
      <c r="AC346" s="58"/>
      <c r="AD346" s="153"/>
      <c r="AE346" s="59"/>
      <c r="AF346" s="57"/>
      <c r="AG346" s="57"/>
      <c r="AH346" s="58"/>
      <c r="AI346" s="153"/>
      <c r="AJ346" s="70"/>
      <c r="AK346" s="70"/>
      <c r="AL346" s="70"/>
      <c r="AM346" s="70"/>
      <c r="AN346" s="184">
        <v>44391</v>
      </c>
      <c r="AO346" s="57">
        <v>10</v>
      </c>
      <c r="AP346" s="57">
        <v>30</v>
      </c>
      <c r="AQ346" s="185">
        <f t="shared" si="273"/>
        <v>3</v>
      </c>
      <c r="AR346" s="185">
        <v>0.9</v>
      </c>
      <c r="AS346" s="186"/>
      <c r="AT346" s="184">
        <v>44392</v>
      </c>
      <c r="AU346" s="57">
        <v>30</v>
      </c>
      <c r="AV346" s="57">
        <v>30</v>
      </c>
      <c r="AW346" s="185">
        <f t="shared" si="277"/>
        <v>9</v>
      </c>
      <c r="AX346" s="185">
        <v>1.3871255120376966</v>
      </c>
      <c r="AY346" s="186"/>
      <c r="AZ346" s="70">
        <f t="shared" si="274"/>
        <v>20</v>
      </c>
      <c r="BA346" s="70">
        <f t="shared" si="275"/>
        <v>30</v>
      </c>
      <c r="BB346" s="70">
        <f t="shared" si="276"/>
        <v>6</v>
      </c>
      <c r="BC346" s="70">
        <f t="shared" si="269"/>
        <v>1.1435627560188484</v>
      </c>
      <c r="BD346" s="44">
        <f t="shared" si="270"/>
        <v>20</v>
      </c>
      <c r="BE346" s="44">
        <f t="shared" si="271"/>
        <v>30</v>
      </c>
      <c r="BF346" s="44">
        <f t="shared" si="272"/>
        <v>6</v>
      </c>
    </row>
    <row r="347" spans="1:58" s="164" customFormat="1" ht="15.75" customHeight="1" x14ac:dyDescent="0.25">
      <c r="A347" s="71" t="s">
        <v>847</v>
      </c>
      <c r="B347" s="41" t="s">
        <v>848</v>
      </c>
      <c r="C347" s="120" t="s">
        <v>1038</v>
      </c>
      <c r="D347" s="120" t="s">
        <v>1039</v>
      </c>
      <c r="E347" s="51"/>
      <c r="F347" s="40"/>
      <c r="G347" s="40"/>
      <c r="H347" s="42"/>
      <c r="I347" s="40"/>
      <c r="J347" s="40"/>
      <c r="K347" s="40"/>
      <c r="L347" s="42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56"/>
      <c r="AA347" s="57"/>
      <c r="AB347" s="57"/>
      <c r="AC347" s="58"/>
      <c r="AD347" s="153"/>
      <c r="AE347" s="59"/>
      <c r="AF347" s="57"/>
      <c r="AG347" s="57"/>
      <c r="AH347" s="58"/>
      <c r="AI347" s="153"/>
      <c r="AJ347" s="70"/>
      <c r="AK347" s="70"/>
      <c r="AL347" s="70"/>
      <c r="AM347" s="70"/>
      <c r="AN347" s="184">
        <v>44387</v>
      </c>
      <c r="AO347" s="57">
        <v>10</v>
      </c>
      <c r="AP347" s="57">
        <v>7</v>
      </c>
      <c r="AQ347" s="185">
        <f t="shared" si="273"/>
        <v>0.7</v>
      </c>
      <c r="AR347" s="185">
        <v>3.4092742951420152</v>
      </c>
      <c r="AS347" s="186"/>
      <c r="AT347" s="184">
        <v>44391</v>
      </c>
      <c r="AU347" s="57">
        <v>2</v>
      </c>
      <c r="AV347" s="57">
        <v>10</v>
      </c>
      <c r="AW347" s="185">
        <f t="shared" si="277"/>
        <v>0.2</v>
      </c>
      <c r="AX347" s="185">
        <v>0.56384029664947921</v>
      </c>
      <c r="AY347" s="186"/>
      <c r="AZ347" s="70">
        <f t="shared" si="274"/>
        <v>6</v>
      </c>
      <c r="BA347" s="70">
        <f t="shared" si="275"/>
        <v>8.5</v>
      </c>
      <c r="BB347" s="70">
        <f t="shared" si="276"/>
        <v>0.44999999999999996</v>
      </c>
      <c r="BC347" s="70">
        <f t="shared" si="269"/>
        <v>1.9865572958957471</v>
      </c>
      <c r="BD347" s="44">
        <f t="shared" si="270"/>
        <v>6</v>
      </c>
      <c r="BE347" s="44">
        <f t="shared" si="271"/>
        <v>8.5</v>
      </c>
      <c r="BF347" s="44">
        <f t="shared" si="272"/>
        <v>0.44999999999999996</v>
      </c>
    </row>
    <row r="348" spans="1:58" s="164" customFormat="1" ht="15.75" customHeight="1" x14ac:dyDescent="0.25">
      <c r="A348" s="71" t="s">
        <v>849</v>
      </c>
      <c r="B348" s="41" t="s">
        <v>850</v>
      </c>
      <c r="C348" s="120" t="s">
        <v>1038</v>
      </c>
      <c r="D348" s="120" t="s">
        <v>1039</v>
      </c>
      <c r="E348" s="51"/>
      <c r="F348" s="40"/>
      <c r="G348" s="40"/>
      <c r="H348" s="42"/>
      <c r="I348" s="40"/>
      <c r="J348" s="40"/>
      <c r="K348" s="40"/>
      <c r="L348" s="42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56"/>
      <c r="AA348" s="57"/>
      <c r="AB348" s="57"/>
      <c r="AC348" s="58"/>
      <c r="AD348" s="153"/>
      <c r="AE348" s="59"/>
      <c r="AF348" s="57"/>
      <c r="AG348" s="57"/>
      <c r="AH348" s="58"/>
      <c r="AI348" s="153"/>
      <c r="AJ348" s="70"/>
      <c r="AK348" s="70"/>
      <c r="AL348" s="70"/>
      <c r="AM348" s="70"/>
      <c r="AN348" s="184">
        <v>44397</v>
      </c>
      <c r="AO348" s="57">
        <v>1</v>
      </c>
      <c r="AP348" s="57">
        <v>60</v>
      </c>
      <c r="AQ348" s="185">
        <f t="shared" si="273"/>
        <v>0.6</v>
      </c>
      <c r="AR348" s="185">
        <v>0.40981777303802691</v>
      </c>
      <c r="AS348" s="186"/>
      <c r="AT348" s="184">
        <v>44398</v>
      </c>
      <c r="AU348" s="187" t="s">
        <v>1058</v>
      </c>
      <c r="AV348" s="187" t="s">
        <v>1058</v>
      </c>
      <c r="AW348" s="188" t="s">
        <v>1058</v>
      </c>
      <c r="AX348" s="188">
        <v>1.8553190931724339</v>
      </c>
      <c r="AY348" s="186" t="s">
        <v>1064</v>
      </c>
      <c r="AZ348" s="70">
        <f t="shared" si="274"/>
        <v>1</v>
      </c>
      <c r="BA348" s="70">
        <f t="shared" si="275"/>
        <v>60</v>
      </c>
      <c r="BB348" s="70">
        <f t="shared" si="276"/>
        <v>0.6</v>
      </c>
      <c r="BC348" s="70">
        <f t="shared" si="269"/>
        <v>1.1325684331052304</v>
      </c>
      <c r="BD348" s="44">
        <f t="shared" si="270"/>
        <v>1</v>
      </c>
      <c r="BE348" s="44">
        <f t="shared" si="271"/>
        <v>60</v>
      </c>
      <c r="BF348" s="44">
        <f t="shared" si="272"/>
        <v>0.6</v>
      </c>
    </row>
    <row r="349" spans="1:58" s="164" customFormat="1" ht="15.75" customHeight="1" x14ac:dyDescent="0.25">
      <c r="A349" s="71" t="s">
        <v>851</v>
      </c>
      <c r="B349" s="41" t="s">
        <v>852</v>
      </c>
      <c r="C349" s="120" t="s">
        <v>1038</v>
      </c>
      <c r="D349" s="120" t="s">
        <v>1039</v>
      </c>
      <c r="E349" s="51"/>
      <c r="F349" s="40"/>
      <c r="G349" s="40"/>
      <c r="H349" s="42"/>
      <c r="I349" s="40"/>
      <c r="J349" s="40"/>
      <c r="K349" s="40"/>
      <c r="L349" s="42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56"/>
      <c r="AA349" s="57"/>
      <c r="AB349" s="57"/>
      <c r="AC349" s="58"/>
      <c r="AD349" s="153"/>
      <c r="AE349" s="59"/>
      <c r="AF349" s="57"/>
      <c r="AG349" s="57"/>
      <c r="AH349" s="58"/>
      <c r="AI349" s="153"/>
      <c r="AJ349" s="70"/>
      <c r="AK349" s="70"/>
      <c r="AL349" s="70"/>
      <c r="AM349" s="70"/>
      <c r="AN349" s="184">
        <v>44391</v>
      </c>
      <c r="AO349" s="57">
        <v>10</v>
      </c>
      <c r="AP349" s="57">
        <v>25</v>
      </c>
      <c r="AQ349" s="185">
        <f t="shared" si="273"/>
        <v>2.5</v>
      </c>
      <c r="AR349" s="185">
        <v>0.66410719717593192</v>
      </c>
      <c r="AS349" s="186"/>
      <c r="AT349" s="184">
        <v>44391</v>
      </c>
      <c r="AU349" s="57">
        <v>20</v>
      </c>
      <c r="AV349" s="57">
        <v>40</v>
      </c>
      <c r="AW349" s="185">
        <f>(AU349*AV349)/100</f>
        <v>8</v>
      </c>
      <c r="AX349" s="185"/>
      <c r="AY349" s="186"/>
      <c r="AZ349" s="70">
        <f t="shared" si="274"/>
        <v>15</v>
      </c>
      <c r="BA349" s="70">
        <f t="shared" si="275"/>
        <v>32.5</v>
      </c>
      <c r="BB349" s="70">
        <f t="shared" si="276"/>
        <v>5.25</v>
      </c>
      <c r="BC349" s="70">
        <f t="shared" si="269"/>
        <v>0.66410719717593192</v>
      </c>
      <c r="BD349" s="44">
        <f t="shared" si="270"/>
        <v>15</v>
      </c>
      <c r="BE349" s="44">
        <f t="shared" si="271"/>
        <v>32.5</v>
      </c>
      <c r="BF349" s="44">
        <f t="shared" si="272"/>
        <v>5.25</v>
      </c>
    </row>
    <row r="350" spans="1:58" s="164" customFormat="1" ht="15.75" customHeight="1" x14ac:dyDescent="0.25">
      <c r="A350" s="71" t="s">
        <v>853</v>
      </c>
      <c r="B350" s="41" t="s">
        <v>854</v>
      </c>
      <c r="C350" s="120" t="s">
        <v>1040</v>
      </c>
      <c r="D350" s="120" t="s">
        <v>1041</v>
      </c>
      <c r="E350" s="51"/>
      <c r="F350" s="40"/>
      <c r="G350" s="40"/>
      <c r="H350" s="42"/>
      <c r="I350" s="40"/>
      <c r="J350" s="40"/>
      <c r="K350" s="40"/>
      <c r="L350" s="42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56"/>
      <c r="AA350" s="57"/>
      <c r="AB350" s="57"/>
      <c r="AC350" s="58"/>
      <c r="AD350" s="153"/>
      <c r="AE350" s="59"/>
      <c r="AF350" s="57"/>
      <c r="AG350" s="57"/>
      <c r="AH350" s="58"/>
      <c r="AI350" s="153"/>
      <c r="AJ350" s="70"/>
      <c r="AK350" s="70"/>
      <c r="AL350" s="70"/>
      <c r="AM350" s="70"/>
      <c r="AN350" s="184">
        <v>44390</v>
      </c>
      <c r="AO350" s="57">
        <v>1</v>
      </c>
      <c r="AP350" s="57">
        <v>25</v>
      </c>
      <c r="AQ350" s="185">
        <f t="shared" si="273"/>
        <v>0.25</v>
      </c>
      <c r="AR350" s="185">
        <v>7.8643721439580733E-2</v>
      </c>
      <c r="AS350" s="186"/>
      <c r="AT350" s="184">
        <v>44390</v>
      </c>
      <c r="AU350" s="187">
        <v>0</v>
      </c>
      <c r="AV350" s="187">
        <v>0</v>
      </c>
      <c r="AW350" s="188">
        <v>0</v>
      </c>
      <c r="AX350" s="188">
        <v>8.6369023143885434E-2</v>
      </c>
      <c r="AY350" s="186"/>
      <c r="AZ350" s="70">
        <f t="shared" si="274"/>
        <v>0.5</v>
      </c>
      <c r="BA350" s="70">
        <f t="shared" si="275"/>
        <v>12.5</v>
      </c>
      <c r="BB350" s="70">
        <f t="shared" si="276"/>
        <v>0.125</v>
      </c>
      <c r="BC350" s="70">
        <f t="shared" si="269"/>
        <v>8.2506372291733077E-2</v>
      </c>
      <c r="BD350" s="44">
        <f t="shared" si="270"/>
        <v>0.5</v>
      </c>
      <c r="BE350" s="44">
        <f t="shared" si="271"/>
        <v>12.5</v>
      </c>
      <c r="BF350" s="44">
        <f t="shared" si="272"/>
        <v>0.125</v>
      </c>
    </row>
    <row r="351" spans="1:58" s="164" customFormat="1" ht="15.75" customHeight="1" x14ac:dyDescent="0.25">
      <c r="A351" s="71" t="s">
        <v>855</v>
      </c>
      <c r="B351" s="41" t="s">
        <v>856</v>
      </c>
      <c r="C351" s="120" t="s">
        <v>384</v>
      </c>
      <c r="D351" s="120" t="s">
        <v>1042</v>
      </c>
      <c r="E351" s="51"/>
      <c r="F351" s="40"/>
      <c r="G351" s="40"/>
      <c r="H351" s="42"/>
      <c r="I351" s="40"/>
      <c r="J351" s="40"/>
      <c r="K351" s="40"/>
      <c r="L351" s="42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56"/>
      <c r="AA351" s="57"/>
      <c r="AB351" s="57"/>
      <c r="AC351" s="58"/>
      <c r="AD351" s="153"/>
      <c r="AE351" s="59"/>
      <c r="AF351" s="57"/>
      <c r="AG351" s="57"/>
      <c r="AH351" s="58"/>
      <c r="AI351" s="153"/>
      <c r="AJ351" s="70"/>
      <c r="AK351" s="70"/>
      <c r="AL351" s="70"/>
      <c r="AM351" s="70"/>
      <c r="AN351" s="183">
        <v>44382</v>
      </c>
      <c r="AO351" s="185">
        <v>15</v>
      </c>
      <c r="AP351" s="185">
        <v>30</v>
      </c>
      <c r="AQ351" s="185">
        <f t="shared" si="273"/>
        <v>4.5</v>
      </c>
      <c r="AR351" s="185">
        <v>2.091959078560349</v>
      </c>
      <c r="AS351" s="76"/>
      <c r="AT351" s="184">
        <v>44385</v>
      </c>
      <c r="AU351" s="57">
        <v>40</v>
      </c>
      <c r="AV351" s="57">
        <v>50</v>
      </c>
      <c r="AW351" s="185">
        <f t="shared" ref="AW351:AW398" si="278">(AU351*AV351)/100</f>
        <v>20</v>
      </c>
      <c r="AX351" s="185">
        <v>15.414389097656047</v>
      </c>
      <c r="AY351" s="186"/>
      <c r="AZ351" s="70">
        <f t="shared" si="274"/>
        <v>27.5</v>
      </c>
      <c r="BA351" s="70">
        <f t="shared" si="275"/>
        <v>40</v>
      </c>
      <c r="BB351" s="70">
        <f t="shared" si="276"/>
        <v>12.25</v>
      </c>
      <c r="BC351" s="70">
        <f t="shared" si="269"/>
        <v>8.7531740881081976</v>
      </c>
      <c r="BD351" s="44">
        <f t="shared" si="270"/>
        <v>27.5</v>
      </c>
      <c r="BE351" s="44">
        <f t="shared" si="271"/>
        <v>40</v>
      </c>
      <c r="BF351" s="44">
        <f t="shared" si="272"/>
        <v>12.25</v>
      </c>
    </row>
    <row r="352" spans="1:58" s="164" customFormat="1" ht="15.75" customHeight="1" x14ac:dyDescent="0.25">
      <c r="A352" s="71" t="s">
        <v>857</v>
      </c>
      <c r="B352" s="41" t="s">
        <v>858</v>
      </c>
      <c r="C352" s="120" t="s">
        <v>384</v>
      </c>
      <c r="D352" s="120" t="s">
        <v>1043</v>
      </c>
      <c r="E352" s="51"/>
      <c r="F352" s="40"/>
      <c r="G352" s="40"/>
      <c r="H352" s="42"/>
      <c r="I352" s="40"/>
      <c r="J352" s="40"/>
      <c r="K352" s="40"/>
      <c r="L352" s="42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56"/>
      <c r="AA352" s="57"/>
      <c r="AB352" s="57"/>
      <c r="AC352" s="58"/>
      <c r="AD352" s="153"/>
      <c r="AE352" s="59"/>
      <c r="AF352" s="57"/>
      <c r="AG352" s="57"/>
      <c r="AH352" s="58"/>
      <c r="AI352" s="153"/>
      <c r="AJ352" s="70"/>
      <c r="AK352" s="70"/>
      <c r="AL352" s="70"/>
      <c r="AM352" s="70"/>
      <c r="AN352" s="184">
        <v>44391</v>
      </c>
      <c r="AO352" s="57">
        <v>10</v>
      </c>
      <c r="AP352" s="57">
        <v>25</v>
      </c>
      <c r="AQ352" s="185">
        <f t="shared" si="273"/>
        <v>2.5</v>
      </c>
      <c r="AR352" s="185">
        <v>0.16412938446702832</v>
      </c>
      <c r="AS352" s="186"/>
      <c r="AT352" s="184">
        <v>44390</v>
      </c>
      <c r="AU352" s="57">
        <v>1</v>
      </c>
      <c r="AV352" s="57">
        <v>25</v>
      </c>
      <c r="AW352" s="185">
        <f t="shared" si="278"/>
        <v>0.25</v>
      </c>
      <c r="AX352" s="185">
        <v>0.09</v>
      </c>
      <c r="AY352" s="186"/>
      <c r="AZ352" s="70">
        <f t="shared" si="274"/>
        <v>5.5</v>
      </c>
      <c r="BA352" s="70">
        <f t="shared" si="275"/>
        <v>25</v>
      </c>
      <c r="BB352" s="70">
        <f t="shared" si="276"/>
        <v>1.375</v>
      </c>
      <c r="BC352" s="70">
        <f t="shared" si="269"/>
        <v>0.12706469223351416</v>
      </c>
      <c r="BD352" s="44">
        <f t="shared" si="270"/>
        <v>5.5</v>
      </c>
      <c r="BE352" s="44">
        <f t="shared" si="271"/>
        <v>25</v>
      </c>
      <c r="BF352" s="44">
        <f t="shared" si="272"/>
        <v>1.375</v>
      </c>
    </row>
    <row r="353" spans="1:58" s="164" customFormat="1" ht="15.75" customHeight="1" x14ac:dyDescent="0.25">
      <c r="A353" s="71" t="s">
        <v>859</v>
      </c>
      <c r="B353" s="41" t="s">
        <v>860</v>
      </c>
      <c r="C353" s="120" t="s">
        <v>384</v>
      </c>
      <c r="D353" s="120" t="s">
        <v>1043</v>
      </c>
      <c r="E353" s="51"/>
      <c r="F353" s="40"/>
      <c r="G353" s="40"/>
      <c r="H353" s="42"/>
      <c r="I353" s="40"/>
      <c r="J353" s="40"/>
      <c r="K353" s="40"/>
      <c r="L353" s="42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56"/>
      <c r="AA353" s="57"/>
      <c r="AB353" s="57"/>
      <c r="AC353" s="58"/>
      <c r="AD353" s="153"/>
      <c r="AE353" s="59"/>
      <c r="AF353" s="57"/>
      <c r="AG353" s="57"/>
      <c r="AH353" s="58"/>
      <c r="AI353" s="153"/>
      <c r="AJ353" s="70"/>
      <c r="AK353" s="70"/>
      <c r="AL353" s="70"/>
      <c r="AM353" s="70"/>
      <c r="AN353" s="184">
        <v>44389</v>
      </c>
      <c r="AO353" s="57">
        <v>1</v>
      </c>
      <c r="AP353" s="57">
        <v>40</v>
      </c>
      <c r="AQ353" s="185">
        <f t="shared" si="273"/>
        <v>0.4</v>
      </c>
      <c r="AR353" s="185">
        <v>7.5040662518151224E-2</v>
      </c>
      <c r="AS353" s="186"/>
      <c r="AT353" s="184">
        <v>44392</v>
      </c>
      <c r="AU353" s="57">
        <v>20</v>
      </c>
      <c r="AV353" s="57">
        <v>30</v>
      </c>
      <c r="AW353" s="185">
        <f t="shared" si="278"/>
        <v>6</v>
      </c>
      <c r="AX353" s="185">
        <v>6.1615558882066067E-2</v>
      </c>
      <c r="AY353" s="186"/>
      <c r="AZ353" s="70">
        <f t="shared" si="274"/>
        <v>10.5</v>
      </c>
      <c r="BA353" s="70">
        <f t="shared" si="275"/>
        <v>35</v>
      </c>
      <c r="BB353" s="70">
        <f t="shared" si="276"/>
        <v>3.2</v>
      </c>
      <c r="BC353" s="70">
        <f t="shared" si="269"/>
        <v>6.8328110700108649E-2</v>
      </c>
      <c r="BD353" s="44">
        <f t="shared" si="270"/>
        <v>10.5</v>
      </c>
      <c r="BE353" s="44">
        <f t="shared" si="271"/>
        <v>35</v>
      </c>
      <c r="BF353" s="44">
        <f t="shared" si="272"/>
        <v>3.2</v>
      </c>
    </row>
    <row r="354" spans="1:58" s="164" customFormat="1" ht="15.75" customHeight="1" x14ac:dyDescent="0.25">
      <c r="A354" s="71" t="s">
        <v>861</v>
      </c>
      <c r="B354" s="41" t="s">
        <v>862</v>
      </c>
      <c r="C354" s="120" t="s">
        <v>384</v>
      </c>
      <c r="D354" s="120" t="s">
        <v>1043</v>
      </c>
      <c r="E354" s="51"/>
      <c r="F354" s="40"/>
      <c r="G354" s="40"/>
      <c r="H354" s="42"/>
      <c r="I354" s="40"/>
      <c r="J354" s="40"/>
      <c r="K354" s="40"/>
      <c r="L354" s="42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56"/>
      <c r="AA354" s="57"/>
      <c r="AB354" s="57"/>
      <c r="AC354" s="58"/>
      <c r="AD354" s="153"/>
      <c r="AE354" s="59"/>
      <c r="AF354" s="57"/>
      <c r="AG354" s="57"/>
      <c r="AH354" s="58"/>
      <c r="AI354" s="153"/>
      <c r="AJ354" s="70"/>
      <c r="AK354" s="70"/>
      <c r="AL354" s="70"/>
      <c r="AM354" s="70"/>
      <c r="AN354" s="184">
        <v>44391</v>
      </c>
      <c r="AO354" s="57">
        <v>30</v>
      </c>
      <c r="AP354" s="57">
        <v>25</v>
      </c>
      <c r="AQ354" s="185">
        <f t="shared" si="273"/>
        <v>7.5</v>
      </c>
      <c r="AR354" s="185">
        <v>8.4662576565201556E-2</v>
      </c>
      <c r="AS354" s="186" t="s">
        <v>1057</v>
      </c>
      <c r="AT354" s="184">
        <v>44392</v>
      </c>
      <c r="AU354" s="57">
        <v>45</v>
      </c>
      <c r="AV354" s="57">
        <v>30</v>
      </c>
      <c r="AW354" s="185">
        <f t="shared" si="278"/>
        <v>13.5</v>
      </c>
      <c r="AX354" s="185">
        <v>0.94103896796874598</v>
      </c>
      <c r="AY354" s="186"/>
      <c r="AZ354" s="70">
        <f t="shared" si="274"/>
        <v>37.5</v>
      </c>
      <c r="BA354" s="70">
        <f t="shared" si="275"/>
        <v>27.5</v>
      </c>
      <c r="BB354" s="70">
        <f t="shared" si="276"/>
        <v>10.5</v>
      </c>
      <c r="BC354" s="70">
        <f t="shared" si="269"/>
        <v>0.51285077226697373</v>
      </c>
      <c r="BD354" s="44">
        <f t="shared" si="270"/>
        <v>37.5</v>
      </c>
      <c r="BE354" s="44">
        <f t="shared" si="271"/>
        <v>27.5</v>
      </c>
      <c r="BF354" s="44">
        <f t="shared" si="272"/>
        <v>10.5</v>
      </c>
    </row>
    <row r="355" spans="1:58" s="164" customFormat="1" ht="15.75" customHeight="1" x14ac:dyDescent="0.25">
      <c r="A355" s="71" t="s">
        <v>863</v>
      </c>
      <c r="B355" s="41" t="s">
        <v>864</v>
      </c>
      <c r="C355" s="120" t="s">
        <v>384</v>
      </c>
      <c r="D355" s="120" t="s">
        <v>1043</v>
      </c>
      <c r="E355" s="51"/>
      <c r="F355" s="40"/>
      <c r="G355" s="40"/>
      <c r="H355" s="42"/>
      <c r="I355" s="40"/>
      <c r="J355" s="40"/>
      <c r="K355" s="40"/>
      <c r="L355" s="42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56"/>
      <c r="AA355" s="57"/>
      <c r="AB355" s="57"/>
      <c r="AC355" s="58"/>
      <c r="AD355" s="153"/>
      <c r="AE355" s="59"/>
      <c r="AF355" s="57"/>
      <c r="AG355" s="57"/>
      <c r="AH355" s="58"/>
      <c r="AI355" s="153"/>
      <c r="AJ355" s="70"/>
      <c r="AK355" s="70"/>
      <c r="AL355" s="70"/>
      <c r="AM355" s="70"/>
      <c r="AN355" s="184">
        <v>44392</v>
      </c>
      <c r="AO355" s="57">
        <v>20</v>
      </c>
      <c r="AP355" s="57">
        <v>20</v>
      </c>
      <c r="AQ355" s="185">
        <f t="shared" si="273"/>
        <v>4</v>
      </c>
      <c r="AR355" s="185">
        <v>0.60739589802916072</v>
      </c>
      <c r="AS355" s="186"/>
      <c r="AT355" s="184">
        <v>44393</v>
      </c>
      <c r="AU355" s="57">
        <v>30</v>
      </c>
      <c r="AV355" s="57">
        <v>20</v>
      </c>
      <c r="AW355" s="185">
        <f t="shared" si="278"/>
        <v>6</v>
      </c>
      <c r="AX355" s="185">
        <v>0.33383955726310166</v>
      </c>
      <c r="AY355" s="186"/>
      <c r="AZ355" s="70">
        <f t="shared" si="274"/>
        <v>25</v>
      </c>
      <c r="BA355" s="70">
        <f t="shared" si="275"/>
        <v>20</v>
      </c>
      <c r="BB355" s="70">
        <f t="shared" si="276"/>
        <v>5</v>
      </c>
      <c r="BC355" s="70">
        <f t="shared" si="269"/>
        <v>0.47061772764613119</v>
      </c>
      <c r="BD355" s="44">
        <f t="shared" si="270"/>
        <v>25</v>
      </c>
      <c r="BE355" s="44">
        <f t="shared" si="271"/>
        <v>20</v>
      </c>
      <c r="BF355" s="44">
        <f t="shared" si="272"/>
        <v>5</v>
      </c>
    </row>
    <row r="356" spans="1:58" s="164" customFormat="1" ht="15.75" customHeight="1" x14ac:dyDescent="0.25">
      <c r="A356" s="71" t="s">
        <v>865</v>
      </c>
      <c r="B356" s="41" t="s">
        <v>866</v>
      </c>
      <c r="C356" s="120" t="s">
        <v>384</v>
      </c>
      <c r="D356" s="120" t="s">
        <v>1043</v>
      </c>
      <c r="E356" s="51"/>
      <c r="F356" s="40"/>
      <c r="G356" s="40"/>
      <c r="H356" s="42"/>
      <c r="I356" s="40"/>
      <c r="J356" s="40"/>
      <c r="K356" s="40"/>
      <c r="L356" s="42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56"/>
      <c r="AA356" s="57"/>
      <c r="AB356" s="57"/>
      <c r="AC356" s="58"/>
      <c r="AD356" s="153"/>
      <c r="AE356" s="59"/>
      <c r="AF356" s="57"/>
      <c r="AG356" s="57"/>
      <c r="AH356" s="58"/>
      <c r="AI356" s="153"/>
      <c r="AJ356" s="70"/>
      <c r="AK356" s="70"/>
      <c r="AL356" s="70"/>
      <c r="AM356" s="70"/>
      <c r="AN356" s="184">
        <v>44389</v>
      </c>
      <c r="AO356" s="57">
        <v>2</v>
      </c>
      <c r="AP356" s="57">
        <v>20</v>
      </c>
      <c r="AQ356" s="185">
        <f t="shared" si="273"/>
        <v>0.4</v>
      </c>
      <c r="AR356" s="185">
        <v>0.20451038106891042</v>
      </c>
      <c r="AS356" s="186"/>
      <c r="AT356" s="184">
        <v>44391</v>
      </c>
      <c r="AU356" s="57">
        <v>30</v>
      </c>
      <c r="AV356" s="57">
        <v>30</v>
      </c>
      <c r="AW356" s="185">
        <f t="shared" si="278"/>
        <v>9</v>
      </c>
      <c r="AX356" s="185">
        <v>0.34399346549117199</v>
      </c>
      <c r="AY356" s="186"/>
      <c r="AZ356" s="70">
        <f t="shared" si="274"/>
        <v>16</v>
      </c>
      <c r="BA356" s="70">
        <f t="shared" si="275"/>
        <v>25</v>
      </c>
      <c r="BB356" s="70">
        <f t="shared" si="276"/>
        <v>4.7</v>
      </c>
      <c r="BC356" s="70">
        <f t="shared" si="269"/>
        <v>0.27425192328004122</v>
      </c>
      <c r="BD356" s="44">
        <f t="shared" si="270"/>
        <v>16</v>
      </c>
      <c r="BE356" s="44">
        <f t="shared" si="271"/>
        <v>25</v>
      </c>
      <c r="BF356" s="44">
        <f t="shared" si="272"/>
        <v>4.7</v>
      </c>
    </row>
    <row r="357" spans="1:58" s="164" customFormat="1" ht="15.75" customHeight="1" x14ac:dyDescent="0.25">
      <c r="A357" s="71" t="s">
        <v>867</v>
      </c>
      <c r="B357" s="41" t="s">
        <v>868</v>
      </c>
      <c r="C357" s="120" t="s">
        <v>384</v>
      </c>
      <c r="D357" s="120" t="s">
        <v>1043</v>
      </c>
      <c r="E357" s="51"/>
      <c r="F357" s="40"/>
      <c r="G357" s="40"/>
      <c r="H357" s="42"/>
      <c r="I357" s="40"/>
      <c r="J357" s="40"/>
      <c r="K357" s="40"/>
      <c r="L357" s="42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56"/>
      <c r="AA357" s="57"/>
      <c r="AB357" s="57"/>
      <c r="AC357" s="58"/>
      <c r="AD357" s="153"/>
      <c r="AE357" s="59"/>
      <c r="AF357" s="57"/>
      <c r="AG357" s="57"/>
      <c r="AH357" s="58"/>
      <c r="AI357" s="153"/>
      <c r="AJ357" s="70"/>
      <c r="AK357" s="70"/>
      <c r="AL357" s="70"/>
      <c r="AM357" s="70"/>
      <c r="AN357" s="184">
        <v>44389</v>
      </c>
      <c r="AO357" s="57">
        <v>10</v>
      </c>
      <c r="AP357" s="57">
        <v>25</v>
      </c>
      <c r="AQ357" s="185">
        <f t="shared" si="273"/>
        <v>2.5</v>
      </c>
      <c r="AR357" s="185">
        <v>7.5511841918627767E-2</v>
      </c>
      <c r="AS357" s="186"/>
      <c r="AT357" s="184">
        <v>44388</v>
      </c>
      <c r="AU357" s="57">
        <v>3</v>
      </c>
      <c r="AV357" s="57">
        <v>7</v>
      </c>
      <c r="AW357" s="185">
        <f t="shared" si="278"/>
        <v>0.21</v>
      </c>
      <c r="AX357" s="185">
        <v>0.21364946706039353</v>
      </c>
      <c r="AY357" s="186"/>
      <c r="AZ357" s="70">
        <f t="shared" si="274"/>
        <v>6.5</v>
      </c>
      <c r="BA357" s="70">
        <f t="shared" si="275"/>
        <v>16</v>
      </c>
      <c r="BB357" s="70">
        <f t="shared" si="276"/>
        <v>1.355</v>
      </c>
      <c r="BC357" s="70">
        <f t="shared" si="269"/>
        <v>0.14458065448951066</v>
      </c>
      <c r="BD357" s="44">
        <f t="shared" si="270"/>
        <v>6.5</v>
      </c>
      <c r="BE357" s="44">
        <f t="shared" si="271"/>
        <v>16</v>
      </c>
      <c r="BF357" s="44">
        <f t="shared" si="272"/>
        <v>1.355</v>
      </c>
    </row>
    <row r="358" spans="1:58" s="164" customFormat="1" ht="15.75" customHeight="1" x14ac:dyDescent="0.25">
      <c r="A358" s="71" t="s">
        <v>869</v>
      </c>
      <c r="B358" s="41" t="s">
        <v>870</v>
      </c>
      <c r="C358" s="120" t="s">
        <v>384</v>
      </c>
      <c r="D358" s="120" t="s">
        <v>1043</v>
      </c>
      <c r="E358" s="51"/>
      <c r="F358" s="40"/>
      <c r="G358" s="40"/>
      <c r="H358" s="42"/>
      <c r="I358" s="40"/>
      <c r="J358" s="40"/>
      <c r="K358" s="40"/>
      <c r="L358" s="42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56"/>
      <c r="AA358" s="57"/>
      <c r="AB358" s="57"/>
      <c r="AC358" s="58"/>
      <c r="AD358" s="153"/>
      <c r="AE358" s="59"/>
      <c r="AF358" s="57"/>
      <c r="AG358" s="57"/>
      <c r="AH358" s="58"/>
      <c r="AI358" s="153"/>
      <c r="AJ358" s="70"/>
      <c r="AK358" s="70"/>
      <c r="AL358" s="70"/>
      <c r="AM358" s="70"/>
      <c r="AN358" s="184">
        <v>44389</v>
      </c>
      <c r="AO358" s="57">
        <v>50</v>
      </c>
      <c r="AP358" s="57">
        <v>60</v>
      </c>
      <c r="AQ358" s="185">
        <f t="shared" si="273"/>
        <v>30</v>
      </c>
      <c r="AR358" s="185">
        <v>6.975312012337373E-2</v>
      </c>
      <c r="AS358" s="186"/>
      <c r="AT358" s="184">
        <v>44382</v>
      </c>
      <c r="AU358" s="57">
        <v>30</v>
      </c>
      <c r="AV358" s="57">
        <v>25</v>
      </c>
      <c r="AW358" s="185">
        <f t="shared" si="278"/>
        <v>7.5</v>
      </c>
      <c r="AX358" s="185">
        <v>0.58386161225454136</v>
      </c>
      <c r="AY358" s="186"/>
      <c r="AZ358" s="70">
        <f t="shared" si="274"/>
        <v>40</v>
      </c>
      <c r="BA358" s="70">
        <f t="shared" si="275"/>
        <v>42.5</v>
      </c>
      <c r="BB358" s="70">
        <f t="shared" si="276"/>
        <v>18.75</v>
      </c>
      <c r="BC358" s="70">
        <f t="shared" si="269"/>
        <v>0.32680736618895756</v>
      </c>
      <c r="BD358" s="44">
        <f t="shared" si="270"/>
        <v>40</v>
      </c>
      <c r="BE358" s="44">
        <f t="shared" si="271"/>
        <v>42.5</v>
      </c>
      <c r="BF358" s="44">
        <f t="shared" si="272"/>
        <v>18.75</v>
      </c>
    </row>
    <row r="359" spans="1:58" s="164" customFormat="1" ht="15.75" customHeight="1" x14ac:dyDescent="0.25">
      <c r="A359" s="71" t="s">
        <v>871</v>
      </c>
      <c r="B359" s="41" t="s">
        <v>872</v>
      </c>
      <c r="C359" s="120" t="s">
        <v>384</v>
      </c>
      <c r="D359" s="120" t="s">
        <v>1043</v>
      </c>
      <c r="E359" s="51"/>
      <c r="F359" s="40"/>
      <c r="G359" s="40"/>
      <c r="H359" s="42"/>
      <c r="I359" s="40"/>
      <c r="J359" s="40"/>
      <c r="K359" s="40"/>
      <c r="L359" s="42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56"/>
      <c r="AA359" s="57"/>
      <c r="AB359" s="57"/>
      <c r="AC359" s="58"/>
      <c r="AD359" s="153"/>
      <c r="AE359" s="59"/>
      <c r="AF359" s="57"/>
      <c r="AG359" s="57"/>
      <c r="AH359" s="58"/>
      <c r="AI359" s="153"/>
      <c r="AJ359" s="70"/>
      <c r="AK359" s="70"/>
      <c r="AL359" s="70"/>
      <c r="AM359" s="70"/>
      <c r="AN359" s="184">
        <v>44388</v>
      </c>
      <c r="AO359" s="57">
        <v>10</v>
      </c>
      <c r="AP359" s="57">
        <v>25</v>
      </c>
      <c r="AQ359" s="185">
        <f t="shared" si="273"/>
        <v>2.5</v>
      </c>
      <c r="AR359" s="185">
        <v>0.14676203827932444</v>
      </c>
      <c r="AS359" s="186"/>
      <c r="AT359" s="184">
        <v>44392</v>
      </c>
      <c r="AU359" s="57">
        <v>0</v>
      </c>
      <c r="AV359" s="57">
        <v>0</v>
      </c>
      <c r="AW359" s="185">
        <f t="shared" si="278"/>
        <v>0</v>
      </c>
      <c r="AX359" s="185">
        <v>0.12583713738650676</v>
      </c>
      <c r="AY359" s="186"/>
      <c r="AZ359" s="70">
        <f t="shared" si="274"/>
        <v>5</v>
      </c>
      <c r="BA359" s="70">
        <f t="shared" si="275"/>
        <v>12.5</v>
      </c>
      <c r="BB359" s="70">
        <f t="shared" si="276"/>
        <v>1.25</v>
      </c>
      <c r="BC359" s="70">
        <f t="shared" si="269"/>
        <v>0.1362995878329156</v>
      </c>
      <c r="BD359" s="44">
        <f t="shared" si="270"/>
        <v>5</v>
      </c>
      <c r="BE359" s="44">
        <f t="shared" si="271"/>
        <v>12.5</v>
      </c>
      <c r="BF359" s="44">
        <f t="shared" si="272"/>
        <v>1.25</v>
      </c>
    </row>
    <row r="360" spans="1:58" s="164" customFormat="1" ht="15.75" customHeight="1" x14ac:dyDescent="0.25">
      <c r="A360" s="71" t="s">
        <v>873</v>
      </c>
      <c r="B360" s="41" t="s">
        <v>874</v>
      </c>
      <c r="C360" s="120" t="s">
        <v>384</v>
      </c>
      <c r="D360" s="120" t="s">
        <v>1043</v>
      </c>
      <c r="E360" s="51"/>
      <c r="F360" s="40"/>
      <c r="G360" s="40"/>
      <c r="H360" s="42"/>
      <c r="I360" s="40"/>
      <c r="J360" s="40"/>
      <c r="K360" s="40"/>
      <c r="L360" s="42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56"/>
      <c r="AA360" s="57"/>
      <c r="AB360" s="57"/>
      <c r="AC360" s="58"/>
      <c r="AD360" s="153"/>
      <c r="AE360" s="59"/>
      <c r="AF360" s="57"/>
      <c r="AG360" s="57"/>
      <c r="AH360" s="58"/>
      <c r="AI360" s="153"/>
      <c r="AJ360" s="70"/>
      <c r="AK360" s="70"/>
      <c r="AL360" s="70"/>
      <c r="AM360" s="70"/>
      <c r="AN360" s="184">
        <v>44389</v>
      </c>
      <c r="AO360" s="57">
        <v>0</v>
      </c>
      <c r="AP360" s="57">
        <v>0</v>
      </c>
      <c r="AQ360" s="185">
        <f t="shared" ref="AQ360:AQ391" si="279">(AO360*AP360)/100</f>
        <v>0</v>
      </c>
      <c r="AR360" s="185">
        <v>0.2032585538209615</v>
      </c>
      <c r="AS360" s="186"/>
      <c r="AT360" s="184">
        <v>44391</v>
      </c>
      <c r="AU360" s="57">
        <v>15</v>
      </c>
      <c r="AV360" s="57">
        <v>25</v>
      </c>
      <c r="AW360" s="185">
        <f t="shared" si="278"/>
        <v>3.75</v>
      </c>
      <c r="AX360" s="185">
        <v>0.17719317712983337</v>
      </c>
      <c r="AY360" s="186"/>
      <c r="AZ360" s="70">
        <f t="shared" si="274"/>
        <v>7.5</v>
      </c>
      <c r="BA360" s="70">
        <f t="shared" si="275"/>
        <v>12.5</v>
      </c>
      <c r="BB360" s="70">
        <f t="shared" si="276"/>
        <v>1.875</v>
      </c>
      <c r="BC360" s="70">
        <f t="shared" si="269"/>
        <v>0.19022586547539744</v>
      </c>
      <c r="BD360" s="44">
        <f t="shared" si="270"/>
        <v>7.5</v>
      </c>
      <c r="BE360" s="44">
        <f t="shared" si="271"/>
        <v>12.5</v>
      </c>
      <c r="BF360" s="44">
        <f t="shared" si="272"/>
        <v>1.875</v>
      </c>
    </row>
    <row r="361" spans="1:58" s="164" customFormat="1" ht="15.75" customHeight="1" x14ac:dyDescent="0.25">
      <c r="A361" s="71" t="s">
        <v>875</v>
      </c>
      <c r="B361" s="41" t="s">
        <v>876</v>
      </c>
      <c r="C361" s="120" t="s">
        <v>384</v>
      </c>
      <c r="D361" s="120" t="s">
        <v>1043</v>
      </c>
      <c r="E361" s="51"/>
      <c r="F361" s="40"/>
      <c r="G361" s="40"/>
      <c r="H361" s="42"/>
      <c r="I361" s="40"/>
      <c r="J361" s="40"/>
      <c r="K361" s="40"/>
      <c r="L361" s="42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56"/>
      <c r="AA361" s="57"/>
      <c r="AB361" s="57"/>
      <c r="AC361" s="58"/>
      <c r="AD361" s="153"/>
      <c r="AE361" s="59"/>
      <c r="AF361" s="57"/>
      <c r="AG361" s="57"/>
      <c r="AH361" s="58"/>
      <c r="AI361" s="153"/>
      <c r="AJ361" s="70"/>
      <c r="AK361" s="70"/>
      <c r="AL361" s="70"/>
      <c r="AM361" s="70"/>
      <c r="AN361" s="184">
        <v>44389</v>
      </c>
      <c r="AO361" s="57">
        <v>2</v>
      </c>
      <c r="AP361" s="57">
        <v>20</v>
      </c>
      <c r="AQ361" s="185">
        <f t="shared" si="279"/>
        <v>0.4</v>
      </c>
      <c r="AR361" s="185">
        <v>0.30167677065934928</v>
      </c>
      <c r="AS361" s="186"/>
      <c r="AT361" s="184">
        <v>44392</v>
      </c>
      <c r="AU361" s="57">
        <v>6</v>
      </c>
      <c r="AV361" s="57">
        <v>20</v>
      </c>
      <c r="AW361" s="185">
        <f t="shared" si="278"/>
        <v>1.2</v>
      </c>
      <c r="AX361" s="185">
        <v>7.1408813284964068E-2</v>
      </c>
      <c r="AY361" s="186"/>
      <c r="AZ361" s="70">
        <f t="shared" si="274"/>
        <v>4</v>
      </c>
      <c r="BA361" s="70">
        <f t="shared" si="275"/>
        <v>20</v>
      </c>
      <c r="BB361" s="70">
        <f t="shared" si="276"/>
        <v>0.8</v>
      </c>
      <c r="BC361" s="70">
        <f t="shared" si="269"/>
        <v>0.18654279197215667</v>
      </c>
      <c r="BD361" s="44">
        <f t="shared" si="270"/>
        <v>4</v>
      </c>
      <c r="BE361" s="44">
        <f t="shared" si="271"/>
        <v>20</v>
      </c>
      <c r="BF361" s="44">
        <f t="shared" si="272"/>
        <v>0.8</v>
      </c>
    </row>
    <row r="362" spans="1:58" s="164" customFormat="1" ht="15.75" customHeight="1" x14ac:dyDescent="0.25">
      <c r="A362" s="71" t="s">
        <v>877</v>
      </c>
      <c r="B362" s="41" t="s">
        <v>878</v>
      </c>
      <c r="C362" s="120" t="s">
        <v>384</v>
      </c>
      <c r="D362" s="120" t="s">
        <v>1043</v>
      </c>
      <c r="E362" s="51"/>
      <c r="F362" s="40"/>
      <c r="G362" s="40"/>
      <c r="H362" s="42"/>
      <c r="I362" s="40"/>
      <c r="J362" s="40"/>
      <c r="K362" s="40"/>
      <c r="L362" s="42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56"/>
      <c r="AA362" s="57"/>
      <c r="AB362" s="57"/>
      <c r="AC362" s="58"/>
      <c r="AD362" s="153"/>
      <c r="AE362" s="59"/>
      <c r="AF362" s="57"/>
      <c r="AG362" s="57"/>
      <c r="AH362" s="58"/>
      <c r="AI362" s="153"/>
      <c r="AJ362" s="70"/>
      <c r="AK362" s="70"/>
      <c r="AL362" s="70"/>
      <c r="AM362" s="70"/>
      <c r="AN362" s="183">
        <v>44390</v>
      </c>
      <c r="AO362" s="185">
        <v>1</v>
      </c>
      <c r="AP362" s="185">
        <v>30</v>
      </c>
      <c r="AQ362" s="185">
        <f t="shared" si="279"/>
        <v>0.3</v>
      </c>
      <c r="AR362" s="185">
        <v>0.43371247782814548</v>
      </c>
      <c r="AS362" s="76"/>
      <c r="AT362" s="184">
        <v>44390</v>
      </c>
      <c r="AU362" s="57">
        <v>1</v>
      </c>
      <c r="AV362" s="57">
        <v>7</v>
      </c>
      <c r="AW362" s="185">
        <f t="shared" si="278"/>
        <v>7.0000000000000007E-2</v>
      </c>
      <c r="AX362" s="185">
        <v>0.14199455986942161</v>
      </c>
      <c r="AY362" s="186"/>
      <c r="AZ362" s="70">
        <f t="shared" si="274"/>
        <v>1</v>
      </c>
      <c r="BA362" s="70">
        <f t="shared" si="275"/>
        <v>18.5</v>
      </c>
      <c r="BB362" s="70">
        <f t="shared" si="276"/>
        <v>0.185</v>
      </c>
      <c r="BC362" s="70">
        <f t="shared" si="269"/>
        <v>0.28785351884878352</v>
      </c>
      <c r="BD362" s="44">
        <f t="shared" si="270"/>
        <v>1</v>
      </c>
      <c r="BE362" s="44">
        <f t="shared" si="271"/>
        <v>18.5</v>
      </c>
      <c r="BF362" s="44">
        <f t="shared" si="272"/>
        <v>0.185</v>
      </c>
    </row>
    <row r="363" spans="1:58" s="164" customFormat="1" ht="15.75" customHeight="1" x14ac:dyDescent="0.25">
      <c r="A363" s="71" t="s">
        <v>879</v>
      </c>
      <c r="B363" s="41" t="s">
        <v>880</v>
      </c>
      <c r="C363" s="120" t="s">
        <v>384</v>
      </c>
      <c r="D363" s="120" t="s">
        <v>1043</v>
      </c>
      <c r="E363" s="51"/>
      <c r="F363" s="40"/>
      <c r="G363" s="40"/>
      <c r="H363" s="42"/>
      <c r="I363" s="40"/>
      <c r="J363" s="40"/>
      <c r="K363" s="40"/>
      <c r="L363" s="42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56"/>
      <c r="AA363" s="57"/>
      <c r="AB363" s="57"/>
      <c r="AC363" s="58"/>
      <c r="AD363" s="153"/>
      <c r="AE363" s="59"/>
      <c r="AF363" s="57"/>
      <c r="AG363" s="57"/>
      <c r="AH363" s="58"/>
      <c r="AI363" s="153"/>
      <c r="AJ363" s="70"/>
      <c r="AK363" s="70"/>
      <c r="AL363" s="70"/>
      <c r="AM363" s="70"/>
      <c r="AN363" s="183">
        <v>44389</v>
      </c>
      <c r="AO363" s="185">
        <v>5</v>
      </c>
      <c r="AP363" s="185">
        <v>25</v>
      </c>
      <c r="AQ363" s="185">
        <f t="shared" si="279"/>
        <v>1.25</v>
      </c>
      <c r="AR363" s="185">
        <v>0.13048854350485076</v>
      </c>
      <c r="AS363" s="76"/>
      <c r="AT363" s="184">
        <v>44391</v>
      </c>
      <c r="AU363" s="57">
        <v>6</v>
      </c>
      <c r="AV363" s="57">
        <v>30</v>
      </c>
      <c r="AW363" s="185">
        <f t="shared" si="278"/>
        <v>1.8</v>
      </c>
      <c r="AX363" s="185">
        <v>0.11899036015338517</v>
      </c>
      <c r="AY363" s="186"/>
      <c r="AZ363" s="70">
        <f t="shared" si="274"/>
        <v>5.5</v>
      </c>
      <c r="BA363" s="70">
        <f t="shared" si="275"/>
        <v>27.5</v>
      </c>
      <c r="BB363" s="70">
        <f t="shared" si="276"/>
        <v>1.5249999999999999</v>
      </c>
      <c r="BC363" s="70">
        <f t="shared" si="269"/>
        <v>0.12473945182911797</v>
      </c>
      <c r="BD363" s="44">
        <f t="shared" si="270"/>
        <v>5.5</v>
      </c>
      <c r="BE363" s="44">
        <f t="shared" si="271"/>
        <v>27.5</v>
      </c>
      <c r="BF363" s="44">
        <f t="shared" si="272"/>
        <v>1.5249999999999999</v>
      </c>
    </row>
    <row r="364" spans="1:58" s="164" customFormat="1" ht="15.75" customHeight="1" x14ac:dyDescent="0.25">
      <c r="A364" s="71" t="s">
        <v>881</v>
      </c>
      <c r="B364" s="41" t="s">
        <v>882</v>
      </c>
      <c r="C364" s="120" t="s">
        <v>384</v>
      </c>
      <c r="D364" s="120" t="s">
        <v>1044</v>
      </c>
      <c r="E364" s="51"/>
      <c r="F364" s="40"/>
      <c r="G364" s="40"/>
      <c r="H364" s="42"/>
      <c r="I364" s="40"/>
      <c r="J364" s="40"/>
      <c r="K364" s="40"/>
      <c r="L364" s="42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56"/>
      <c r="AA364" s="57"/>
      <c r="AB364" s="57"/>
      <c r="AC364" s="58"/>
      <c r="AD364" s="153"/>
      <c r="AE364" s="59"/>
      <c r="AF364" s="57"/>
      <c r="AG364" s="57"/>
      <c r="AH364" s="58"/>
      <c r="AI364" s="153"/>
      <c r="AJ364" s="70"/>
      <c r="AK364" s="70"/>
      <c r="AL364" s="70"/>
      <c r="AM364" s="70"/>
      <c r="AN364" s="184">
        <v>44390</v>
      </c>
      <c r="AO364" s="57">
        <v>40</v>
      </c>
      <c r="AP364" s="57">
        <v>30</v>
      </c>
      <c r="AQ364" s="185">
        <f t="shared" si="279"/>
        <v>12</v>
      </c>
      <c r="AR364" s="185">
        <v>0.39311662720967261</v>
      </c>
      <c r="AS364" s="186"/>
      <c r="AT364" s="184">
        <v>44389</v>
      </c>
      <c r="AU364" s="57">
        <v>20</v>
      </c>
      <c r="AV364" s="57">
        <v>75</v>
      </c>
      <c r="AW364" s="185">
        <f t="shared" si="278"/>
        <v>15</v>
      </c>
      <c r="AX364" s="185">
        <v>2.4770009889371281</v>
      </c>
      <c r="AY364" s="186"/>
      <c r="AZ364" s="70">
        <f t="shared" si="274"/>
        <v>30</v>
      </c>
      <c r="BA364" s="70">
        <f t="shared" si="275"/>
        <v>52.5</v>
      </c>
      <c r="BB364" s="70">
        <f t="shared" si="276"/>
        <v>13.5</v>
      </c>
      <c r="BC364" s="70">
        <f t="shared" si="269"/>
        <v>1.4350588080734004</v>
      </c>
      <c r="BD364" s="44">
        <f t="shared" si="270"/>
        <v>30</v>
      </c>
      <c r="BE364" s="44">
        <f t="shared" si="271"/>
        <v>52.5</v>
      </c>
      <c r="BF364" s="44">
        <f t="shared" si="272"/>
        <v>13.5</v>
      </c>
    </row>
    <row r="365" spans="1:58" s="164" customFormat="1" ht="15.75" customHeight="1" x14ac:dyDescent="0.25">
      <c r="A365" s="71" t="s">
        <v>883</v>
      </c>
      <c r="B365" s="41" t="s">
        <v>884</v>
      </c>
      <c r="C365" s="120" t="s">
        <v>384</v>
      </c>
      <c r="D365" s="120" t="s">
        <v>1044</v>
      </c>
      <c r="E365" s="51"/>
      <c r="F365" s="40"/>
      <c r="G365" s="40"/>
      <c r="H365" s="42"/>
      <c r="I365" s="40"/>
      <c r="J365" s="40"/>
      <c r="K365" s="40"/>
      <c r="L365" s="42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56"/>
      <c r="AA365" s="57"/>
      <c r="AB365" s="57"/>
      <c r="AC365" s="58"/>
      <c r="AD365" s="153"/>
      <c r="AE365" s="59"/>
      <c r="AF365" s="57"/>
      <c r="AG365" s="57"/>
      <c r="AH365" s="58"/>
      <c r="AI365" s="153"/>
      <c r="AJ365" s="70"/>
      <c r="AK365" s="70"/>
      <c r="AL365" s="70"/>
      <c r="AM365" s="70"/>
      <c r="AN365" s="184">
        <v>44384</v>
      </c>
      <c r="AO365" s="57">
        <v>20</v>
      </c>
      <c r="AP365" s="57">
        <v>20</v>
      </c>
      <c r="AQ365" s="185">
        <f t="shared" si="279"/>
        <v>4</v>
      </c>
      <c r="AR365" s="185">
        <v>2.7145968720828932</v>
      </c>
      <c r="AS365" s="186"/>
      <c r="AT365" s="184">
        <v>44385</v>
      </c>
      <c r="AU365" s="57">
        <v>70</v>
      </c>
      <c r="AV365" s="57">
        <v>35</v>
      </c>
      <c r="AW365" s="185">
        <f t="shared" si="278"/>
        <v>24.5</v>
      </c>
      <c r="AX365" s="185">
        <v>2.0536727756726507</v>
      </c>
      <c r="AY365" s="186"/>
      <c r="AZ365" s="70">
        <f t="shared" si="274"/>
        <v>45</v>
      </c>
      <c r="BA365" s="70">
        <f t="shared" si="275"/>
        <v>27.5</v>
      </c>
      <c r="BB365" s="70">
        <f t="shared" si="276"/>
        <v>14.25</v>
      </c>
      <c r="BC365" s="70">
        <f t="shared" si="269"/>
        <v>2.3841348238777718</v>
      </c>
      <c r="BD365" s="44">
        <f t="shared" si="270"/>
        <v>45</v>
      </c>
      <c r="BE365" s="44">
        <f t="shared" si="271"/>
        <v>27.5</v>
      </c>
      <c r="BF365" s="44">
        <f t="shared" si="272"/>
        <v>14.25</v>
      </c>
    </row>
    <row r="366" spans="1:58" s="164" customFormat="1" ht="15.75" customHeight="1" x14ac:dyDescent="0.25">
      <c r="A366" s="71" t="s">
        <v>885</v>
      </c>
      <c r="B366" s="41" t="s">
        <v>886</v>
      </c>
      <c r="C366" s="120" t="s">
        <v>384</v>
      </c>
      <c r="D366" s="120" t="s">
        <v>1044</v>
      </c>
      <c r="E366" s="51"/>
      <c r="F366" s="40"/>
      <c r="G366" s="40"/>
      <c r="H366" s="42"/>
      <c r="I366" s="40"/>
      <c r="J366" s="40"/>
      <c r="K366" s="40"/>
      <c r="L366" s="42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56"/>
      <c r="AA366" s="57"/>
      <c r="AB366" s="57"/>
      <c r="AC366" s="58"/>
      <c r="AD366" s="153"/>
      <c r="AE366" s="59"/>
      <c r="AF366" s="57"/>
      <c r="AG366" s="57"/>
      <c r="AH366" s="58"/>
      <c r="AI366" s="153"/>
      <c r="AJ366" s="70"/>
      <c r="AK366" s="70"/>
      <c r="AL366" s="70"/>
      <c r="AM366" s="70"/>
      <c r="AN366" s="184">
        <v>44384</v>
      </c>
      <c r="AO366" s="57">
        <v>25</v>
      </c>
      <c r="AP366" s="57">
        <v>60</v>
      </c>
      <c r="AQ366" s="185">
        <f t="shared" si="279"/>
        <v>15</v>
      </c>
      <c r="AR366" s="185">
        <v>7.8926369975795012</v>
      </c>
      <c r="AS366" s="186"/>
      <c r="AT366" s="184">
        <v>44386</v>
      </c>
      <c r="AU366" s="57">
        <v>50</v>
      </c>
      <c r="AV366" s="57">
        <v>50</v>
      </c>
      <c r="AW366" s="185">
        <f t="shared" si="278"/>
        <v>25</v>
      </c>
      <c r="AX366" s="185">
        <v>10.853898587850475</v>
      </c>
      <c r="AY366" s="186"/>
      <c r="AZ366" s="70">
        <f t="shared" si="274"/>
        <v>37.5</v>
      </c>
      <c r="BA366" s="70">
        <f t="shared" si="275"/>
        <v>55</v>
      </c>
      <c r="BB366" s="70">
        <f t="shared" si="276"/>
        <v>20</v>
      </c>
      <c r="BC366" s="70">
        <f t="shared" si="269"/>
        <v>9.3732677927149872</v>
      </c>
      <c r="BD366" s="44">
        <f t="shared" si="270"/>
        <v>37.5</v>
      </c>
      <c r="BE366" s="44">
        <f t="shared" si="271"/>
        <v>55</v>
      </c>
      <c r="BF366" s="44">
        <f t="shared" si="272"/>
        <v>20</v>
      </c>
    </row>
    <row r="367" spans="1:58" s="164" customFormat="1" ht="15.75" customHeight="1" x14ac:dyDescent="0.25">
      <c r="A367" s="71" t="s">
        <v>887</v>
      </c>
      <c r="B367" s="41" t="s">
        <v>888</v>
      </c>
      <c r="C367" s="120" t="s">
        <v>384</v>
      </c>
      <c r="D367" s="120" t="s">
        <v>1045</v>
      </c>
      <c r="E367" s="51"/>
      <c r="F367" s="40"/>
      <c r="G367" s="40"/>
      <c r="H367" s="42"/>
      <c r="I367" s="40"/>
      <c r="J367" s="40"/>
      <c r="K367" s="40"/>
      <c r="L367" s="42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56"/>
      <c r="AA367" s="57"/>
      <c r="AB367" s="57"/>
      <c r="AC367" s="58"/>
      <c r="AD367" s="153"/>
      <c r="AE367" s="59"/>
      <c r="AF367" s="57"/>
      <c r="AG367" s="57"/>
      <c r="AH367" s="58"/>
      <c r="AI367" s="153"/>
      <c r="AJ367" s="70"/>
      <c r="AK367" s="70"/>
      <c r="AL367" s="70"/>
      <c r="AM367" s="70"/>
      <c r="AN367" s="184">
        <v>44390</v>
      </c>
      <c r="AO367" s="57">
        <v>6</v>
      </c>
      <c r="AP367" s="57">
        <v>20</v>
      </c>
      <c r="AQ367" s="185">
        <f t="shared" si="279"/>
        <v>1.2</v>
      </c>
      <c r="AR367" s="185">
        <v>0.86385536596004731</v>
      </c>
      <c r="AS367" s="186"/>
      <c r="AT367" s="184">
        <v>44387</v>
      </c>
      <c r="AU367" s="57">
        <v>15</v>
      </c>
      <c r="AV367" s="57">
        <v>50</v>
      </c>
      <c r="AW367" s="185">
        <f t="shared" si="278"/>
        <v>7.5</v>
      </c>
      <c r="AX367" s="185">
        <v>1.2937653134812397</v>
      </c>
      <c r="AY367" s="186"/>
      <c r="AZ367" s="70">
        <f t="shared" si="274"/>
        <v>10.5</v>
      </c>
      <c r="BA367" s="70">
        <f t="shared" si="275"/>
        <v>35</v>
      </c>
      <c r="BB367" s="70">
        <f t="shared" si="276"/>
        <v>4.3499999999999996</v>
      </c>
      <c r="BC367" s="70">
        <f t="shared" si="269"/>
        <v>1.0788103397206434</v>
      </c>
      <c r="BD367" s="44">
        <f t="shared" si="270"/>
        <v>10.5</v>
      </c>
      <c r="BE367" s="44">
        <f t="shared" si="271"/>
        <v>35</v>
      </c>
      <c r="BF367" s="44">
        <f t="shared" si="272"/>
        <v>4.3499999999999996</v>
      </c>
    </row>
    <row r="368" spans="1:58" s="164" customFormat="1" ht="15.75" customHeight="1" x14ac:dyDescent="0.25">
      <c r="A368" s="71" t="s">
        <v>889</v>
      </c>
      <c r="B368" s="41" t="s">
        <v>890</v>
      </c>
      <c r="C368" s="120" t="s">
        <v>384</v>
      </c>
      <c r="D368" s="120" t="s">
        <v>1045</v>
      </c>
      <c r="E368" s="51"/>
      <c r="F368" s="40"/>
      <c r="G368" s="40"/>
      <c r="H368" s="42"/>
      <c r="I368" s="40"/>
      <c r="J368" s="40"/>
      <c r="K368" s="40"/>
      <c r="L368" s="42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56"/>
      <c r="AA368" s="57"/>
      <c r="AB368" s="57"/>
      <c r="AC368" s="58"/>
      <c r="AD368" s="153"/>
      <c r="AE368" s="59"/>
      <c r="AF368" s="57"/>
      <c r="AG368" s="57"/>
      <c r="AH368" s="58"/>
      <c r="AI368" s="153"/>
      <c r="AJ368" s="70"/>
      <c r="AK368" s="70"/>
      <c r="AL368" s="70"/>
      <c r="AM368" s="70"/>
      <c r="AN368" s="183">
        <v>44382</v>
      </c>
      <c r="AO368" s="185">
        <v>30</v>
      </c>
      <c r="AP368" s="185">
        <v>30</v>
      </c>
      <c r="AQ368" s="185">
        <f t="shared" si="279"/>
        <v>9</v>
      </c>
      <c r="AR368" s="185">
        <v>2.6035021086902326</v>
      </c>
      <c r="AS368" s="76"/>
      <c r="AT368" s="184">
        <v>44386</v>
      </c>
      <c r="AU368" s="57">
        <v>80</v>
      </c>
      <c r="AV368" s="57">
        <v>45</v>
      </c>
      <c r="AW368" s="185">
        <f t="shared" si="278"/>
        <v>36</v>
      </c>
      <c r="AX368" s="185">
        <v>12.620816541946457</v>
      </c>
      <c r="AY368" s="186"/>
      <c r="AZ368" s="70">
        <f t="shared" si="274"/>
        <v>55</v>
      </c>
      <c r="BA368" s="70">
        <f t="shared" si="275"/>
        <v>37.5</v>
      </c>
      <c r="BB368" s="70">
        <f t="shared" si="276"/>
        <v>22.5</v>
      </c>
      <c r="BC368" s="70">
        <f t="shared" si="269"/>
        <v>7.6121593253183448</v>
      </c>
      <c r="BD368" s="44">
        <f t="shared" si="270"/>
        <v>55</v>
      </c>
      <c r="BE368" s="44">
        <f t="shared" si="271"/>
        <v>37.5</v>
      </c>
      <c r="BF368" s="44">
        <f t="shared" si="272"/>
        <v>22.5</v>
      </c>
    </row>
    <row r="369" spans="1:58" s="164" customFormat="1" ht="15.75" customHeight="1" x14ac:dyDescent="0.25">
      <c r="A369" s="71" t="s">
        <v>891</v>
      </c>
      <c r="B369" s="41" t="s">
        <v>892</v>
      </c>
      <c r="C369" s="120" t="s">
        <v>384</v>
      </c>
      <c r="D369" s="120" t="s">
        <v>1045</v>
      </c>
      <c r="E369" s="51"/>
      <c r="F369" s="40"/>
      <c r="G369" s="40"/>
      <c r="H369" s="42"/>
      <c r="I369" s="40"/>
      <c r="J369" s="40"/>
      <c r="K369" s="40"/>
      <c r="L369" s="42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56"/>
      <c r="AA369" s="57"/>
      <c r="AB369" s="57"/>
      <c r="AC369" s="58"/>
      <c r="AD369" s="153"/>
      <c r="AE369" s="59"/>
      <c r="AF369" s="57"/>
      <c r="AG369" s="57"/>
      <c r="AH369" s="58"/>
      <c r="AI369" s="153"/>
      <c r="AJ369" s="70"/>
      <c r="AK369" s="70"/>
      <c r="AL369" s="70"/>
      <c r="AM369" s="70"/>
      <c r="AN369" s="183">
        <v>44382</v>
      </c>
      <c r="AO369" s="185">
        <v>15</v>
      </c>
      <c r="AP369" s="185">
        <v>25</v>
      </c>
      <c r="AQ369" s="185">
        <f t="shared" si="279"/>
        <v>3.75</v>
      </c>
      <c r="AR369" s="185">
        <v>2.639911359252709</v>
      </c>
      <c r="AS369" s="76"/>
      <c r="AT369" s="184">
        <v>44383</v>
      </c>
      <c r="AU369" s="57">
        <v>35</v>
      </c>
      <c r="AV369" s="57">
        <v>25</v>
      </c>
      <c r="AW369" s="185">
        <f t="shared" si="278"/>
        <v>8.75</v>
      </c>
      <c r="AX369" s="185">
        <v>6.6473159992818989</v>
      </c>
      <c r="AY369" s="186"/>
      <c r="AZ369" s="70">
        <f t="shared" si="274"/>
        <v>25</v>
      </c>
      <c r="BA369" s="70">
        <f t="shared" si="275"/>
        <v>25</v>
      </c>
      <c r="BB369" s="70">
        <f t="shared" si="276"/>
        <v>6.25</v>
      </c>
      <c r="BC369" s="70">
        <f t="shared" si="269"/>
        <v>4.643613679267304</v>
      </c>
      <c r="BD369" s="44">
        <f t="shared" si="270"/>
        <v>25</v>
      </c>
      <c r="BE369" s="44">
        <f t="shared" si="271"/>
        <v>25</v>
      </c>
      <c r="BF369" s="44">
        <f t="shared" si="272"/>
        <v>6.25</v>
      </c>
    </row>
    <row r="370" spans="1:58" s="164" customFormat="1" ht="15.75" customHeight="1" x14ac:dyDescent="0.25">
      <c r="A370" s="71" t="s">
        <v>893</v>
      </c>
      <c r="B370" s="41" t="s">
        <v>894</v>
      </c>
      <c r="C370" s="120" t="s">
        <v>1046</v>
      </c>
      <c r="D370" s="120" t="s">
        <v>1047</v>
      </c>
      <c r="E370" s="51"/>
      <c r="F370" s="40"/>
      <c r="G370" s="40"/>
      <c r="H370" s="42"/>
      <c r="I370" s="40"/>
      <c r="J370" s="40"/>
      <c r="K370" s="40"/>
      <c r="L370" s="42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56"/>
      <c r="AA370" s="57"/>
      <c r="AB370" s="57"/>
      <c r="AC370" s="58"/>
      <c r="AD370" s="153"/>
      <c r="AE370" s="59"/>
      <c r="AF370" s="57"/>
      <c r="AG370" s="57"/>
      <c r="AH370" s="58"/>
      <c r="AI370" s="153"/>
      <c r="AJ370" s="70"/>
      <c r="AK370" s="70"/>
      <c r="AL370" s="70"/>
      <c r="AM370" s="70"/>
      <c r="AN370" s="183">
        <v>44373</v>
      </c>
      <c r="AO370" s="185">
        <v>1</v>
      </c>
      <c r="AP370" s="185">
        <v>4.5</v>
      </c>
      <c r="AQ370" s="185">
        <f t="shared" si="279"/>
        <v>4.4999999999999998E-2</v>
      </c>
      <c r="AR370" s="185">
        <v>3.1286536016101008</v>
      </c>
      <c r="AS370" s="76" t="s">
        <v>1057</v>
      </c>
      <c r="AT370" s="184">
        <v>44379</v>
      </c>
      <c r="AU370" s="57">
        <v>0</v>
      </c>
      <c r="AV370" s="57">
        <v>0</v>
      </c>
      <c r="AW370" s="185">
        <f t="shared" si="278"/>
        <v>0</v>
      </c>
      <c r="AX370" s="185">
        <v>0.85013669459084107</v>
      </c>
      <c r="AY370" s="186"/>
      <c r="AZ370" s="70">
        <f t="shared" si="274"/>
        <v>0.5</v>
      </c>
      <c r="BA370" s="70">
        <f t="shared" si="275"/>
        <v>2.25</v>
      </c>
      <c r="BB370" s="70">
        <f t="shared" si="276"/>
        <v>2.2499999999999999E-2</v>
      </c>
      <c r="BC370" s="70">
        <f t="shared" si="269"/>
        <v>1.989395148100471</v>
      </c>
      <c r="BD370" s="44">
        <f t="shared" si="270"/>
        <v>0.5</v>
      </c>
      <c r="BE370" s="44">
        <f t="shared" si="271"/>
        <v>2.25</v>
      </c>
      <c r="BF370" s="44">
        <f t="shared" si="272"/>
        <v>2.2499999999999999E-2</v>
      </c>
    </row>
    <row r="371" spans="1:58" s="164" customFormat="1" ht="15.75" customHeight="1" x14ac:dyDescent="0.25">
      <c r="A371" s="71" t="s">
        <v>895</v>
      </c>
      <c r="B371" s="41" t="s">
        <v>896</v>
      </c>
      <c r="C371" s="120" t="s">
        <v>395</v>
      </c>
      <c r="D371" s="120" t="s">
        <v>1048</v>
      </c>
      <c r="E371" s="51"/>
      <c r="F371" s="40"/>
      <c r="G371" s="40"/>
      <c r="H371" s="42"/>
      <c r="I371" s="40"/>
      <c r="J371" s="40"/>
      <c r="K371" s="40"/>
      <c r="L371" s="42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56"/>
      <c r="AA371" s="57"/>
      <c r="AB371" s="57"/>
      <c r="AC371" s="58"/>
      <c r="AD371" s="153"/>
      <c r="AE371" s="59"/>
      <c r="AF371" s="57"/>
      <c r="AG371" s="57"/>
      <c r="AH371" s="58"/>
      <c r="AI371" s="153"/>
      <c r="AJ371" s="70"/>
      <c r="AK371" s="70"/>
      <c r="AL371" s="70"/>
      <c r="AM371" s="70"/>
      <c r="AN371" s="184">
        <v>44377</v>
      </c>
      <c r="AO371" s="57">
        <v>1</v>
      </c>
      <c r="AP371" s="57">
        <v>25</v>
      </c>
      <c r="AQ371" s="185">
        <f t="shared" si="279"/>
        <v>0.25</v>
      </c>
      <c r="AR371" s="185">
        <v>0.32413638197010797</v>
      </c>
      <c r="AS371" s="186"/>
      <c r="AT371" s="184">
        <v>44381</v>
      </c>
      <c r="AU371" s="57">
        <v>2</v>
      </c>
      <c r="AV371" s="57">
        <v>10</v>
      </c>
      <c r="AW371" s="185">
        <f t="shared" si="278"/>
        <v>0.2</v>
      </c>
      <c r="AX371" s="185">
        <v>0.47</v>
      </c>
      <c r="AY371" s="186"/>
      <c r="AZ371" s="70">
        <f t="shared" si="274"/>
        <v>1.5</v>
      </c>
      <c r="BA371" s="70">
        <f t="shared" si="275"/>
        <v>17.5</v>
      </c>
      <c r="BB371" s="70">
        <f t="shared" si="276"/>
        <v>0.22500000000000001</v>
      </c>
      <c r="BC371" s="70">
        <f t="shared" si="269"/>
        <v>0.39706819098505397</v>
      </c>
      <c r="BD371" s="44">
        <f t="shared" si="270"/>
        <v>1.5</v>
      </c>
      <c r="BE371" s="44">
        <f t="shared" si="271"/>
        <v>17.5</v>
      </c>
      <c r="BF371" s="44">
        <f t="shared" si="272"/>
        <v>0.22500000000000001</v>
      </c>
    </row>
    <row r="372" spans="1:58" s="164" customFormat="1" ht="15.75" customHeight="1" x14ac:dyDescent="0.25">
      <c r="A372" s="71" t="s">
        <v>897</v>
      </c>
      <c r="B372" s="41" t="s">
        <v>898</v>
      </c>
      <c r="C372" s="120" t="s">
        <v>395</v>
      </c>
      <c r="D372" s="120" t="s">
        <v>1048</v>
      </c>
      <c r="E372" s="51"/>
      <c r="F372" s="40"/>
      <c r="G372" s="40"/>
      <c r="H372" s="42"/>
      <c r="I372" s="40"/>
      <c r="J372" s="40"/>
      <c r="K372" s="40"/>
      <c r="L372" s="42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56"/>
      <c r="AA372" s="57"/>
      <c r="AB372" s="57"/>
      <c r="AC372" s="58"/>
      <c r="AD372" s="153"/>
      <c r="AE372" s="59"/>
      <c r="AF372" s="57"/>
      <c r="AG372" s="57"/>
      <c r="AH372" s="58"/>
      <c r="AI372" s="153"/>
      <c r="AJ372" s="70"/>
      <c r="AK372" s="70"/>
      <c r="AL372" s="70"/>
      <c r="AM372" s="70"/>
      <c r="AN372" s="184">
        <v>44384</v>
      </c>
      <c r="AO372" s="57">
        <v>35</v>
      </c>
      <c r="AP372" s="57">
        <v>45</v>
      </c>
      <c r="AQ372" s="185">
        <f t="shared" si="279"/>
        <v>15.75</v>
      </c>
      <c r="AR372" s="185">
        <v>0.76302030968892742</v>
      </c>
      <c r="AS372" s="186"/>
      <c r="AT372" s="184">
        <v>44383</v>
      </c>
      <c r="AU372" s="57">
        <v>20</v>
      </c>
      <c r="AV372" s="57">
        <v>25</v>
      </c>
      <c r="AW372" s="185">
        <f t="shared" si="278"/>
        <v>5</v>
      </c>
      <c r="AX372" s="185">
        <v>0.69330693551038891</v>
      </c>
      <c r="AY372" s="186"/>
      <c r="AZ372" s="70">
        <f t="shared" si="274"/>
        <v>27.5</v>
      </c>
      <c r="BA372" s="70">
        <f t="shared" si="275"/>
        <v>35</v>
      </c>
      <c r="BB372" s="70">
        <f t="shared" si="276"/>
        <v>10.375</v>
      </c>
      <c r="BC372" s="70">
        <f t="shared" si="269"/>
        <v>0.72816362259965817</v>
      </c>
      <c r="BD372" s="44">
        <f t="shared" si="270"/>
        <v>27.5</v>
      </c>
      <c r="BE372" s="44">
        <f t="shared" si="271"/>
        <v>35</v>
      </c>
      <c r="BF372" s="44">
        <f t="shared" si="272"/>
        <v>10.375</v>
      </c>
    </row>
    <row r="373" spans="1:58" s="164" customFormat="1" ht="15.75" customHeight="1" x14ac:dyDescent="0.25">
      <c r="A373" s="71" t="s">
        <v>899</v>
      </c>
      <c r="B373" s="41" t="s">
        <v>900</v>
      </c>
      <c r="C373" s="120" t="s">
        <v>395</v>
      </c>
      <c r="D373" s="120" t="s">
        <v>1048</v>
      </c>
      <c r="E373" s="51"/>
      <c r="F373" s="40"/>
      <c r="G373" s="40"/>
      <c r="H373" s="42"/>
      <c r="I373" s="40"/>
      <c r="J373" s="40"/>
      <c r="K373" s="40"/>
      <c r="L373" s="42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56"/>
      <c r="AA373" s="57"/>
      <c r="AB373" s="57"/>
      <c r="AC373" s="58"/>
      <c r="AD373" s="153"/>
      <c r="AE373" s="59"/>
      <c r="AF373" s="57"/>
      <c r="AG373" s="57"/>
      <c r="AH373" s="58"/>
      <c r="AI373" s="153"/>
      <c r="AJ373" s="70"/>
      <c r="AK373" s="70"/>
      <c r="AL373" s="70"/>
      <c r="AM373" s="70"/>
      <c r="AN373" s="184">
        <v>44378</v>
      </c>
      <c r="AO373" s="57">
        <v>3</v>
      </c>
      <c r="AP373" s="57">
        <v>7</v>
      </c>
      <c r="AQ373" s="185">
        <f t="shared" si="279"/>
        <v>0.21</v>
      </c>
      <c r="AR373" s="185">
        <v>1.3101417573736023</v>
      </c>
      <c r="AS373" s="186"/>
      <c r="AT373" s="184">
        <v>44381</v>
      </c>
      <c r="AU373" s="57">
        <v>20</v>
      </c>
      <c r="AV373" s="57">
        <v>40</v>
      </c>
      <c r="AW373" s="185">
        <f t="shared" si="278"/>
        <v>8</v>
      </c>
      <c r="AX373" s="185"/>
      <c r="AY373" s="186"/>
      <c r="AZ373" s="70">
        <f t="shared" si="274"/>
        <v>11.5</v>
      </c>
      <c r="BA373" s="70">
        <f t="shared" si="275"/>
        <v>23.5</v>
      </c>
      <c r="BB373" s="70">
        <f t="shared" si="276"/>
        <v>4.1050000000000004</v>
      </c>
      <c r="BC373" s="70">
        <f t="shared" si="269"/>
        <v>1.3101417573736023</v>
      </c>
      <c r="BD373" s="44">
        <f t="shared" si="270"/>
        <v>11.5</v>
      </c>
      <c r="BE373" s="44">
        <f t="shared" si="271"/>
        <v>23.5</v>
      </c>
      <c r="BF373" s="44">
        <f t="shared" si="272"/>
        <v>4.1050000000000004</v>
      </c>
    </row>
    <row r="374" spans="1:58" s="164" customFormat="1" ht="15.75" customHeight="1" x14ac:dyDescent="0.25">
      <c r="A374" s="71" t="s">
        <v>901</v>
      </c>
      <c r="B374" s="41" t="s">
        <v>902</v>
      </c>
      <c r="C374" s="120" t="s">
        <v>395</v>
      </c>
      <c r="D374" s="120" t="s">
        <v>1048</v>
      </c>
      <c r="E374" s="51"/>
      <c r="F374" s="40"/>
      <c r="G374" s="40"/>
      <c r="H374" s="42"/>
      <c r="I374" s="40"/>
      <c r="J374" s="40"/>
      <c r="K374" s="40"/>
      <c r="L374" s="42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56"/>
      <c r="AA374" s="57"/>
      <c r="AB374" s="57"/>
      <c r="AC374" s="58"/>
      <c r="AD374" s="153"/>
      <c r="AE374" s="59"/>
      <c r="AF374" s="57"/>
      <c r="AG374" s="57"/>
      <c r="AH374" s="58"/>
      <c r="AI374" s="153"/>
      <c r="AJ374" s="70"/>
      <c r="AK374" s="70"/>
      <c r="AL374" s="70"/>
      <c r="AM374" s="70"/>
      <c r="AN374" s="184">
        <v>44379</v>
      </c>
      <c r="AO374" s="57">
        <v>30</v>
      </c>
      <c r="AP374" s="57">
        <v>15</v>
      </c>
      <c r="AQ374" s="185">
        <f t="shared" si="279"/>
        <v>4.5</v>
      </c>
      <c r="AR374" s="185">
        <v>6.2</v>
      </c>
      <c r="AS374" s="186"/>
      <c r="AT374" s="184">
        <v>44382</v>
      </c>
      <c r="AU374" s="57">
        <v>60</v>
      </c>
      <c r="AV374" s="57">
        <v>40</v>
      </c>
      <c r="AW374" s="185">
        <f t="shared" si="278"/>
        <v>24</v>
      </c>
      <c r="AX374" s="185">
        <v>21.881963623947755</v>
      </c>
      <c r="AY374" s="186"/>
      <c r="AZ374" s="70">
        <f t="shared" si="274"/>
        <v>45</v>
      </c>
      <c r="BA374" s="70">
        <f t="shared" si="275"/>
        <v>27.5</v>
      </c>
      <c r="BB374" s="70">
        <f t="shared" si="276"/>
        <v>14.25</v>
      </c>
      <c r="BC374" s="70">
        <f t="shared" si="269"/>
        <v>14.040981811973877</v>
      </c>
      <c r="BD374" s="44">
        <f t="shared" si="270"/>
        <v>45</v>
      </c>
      <c r="BE374" s="44">
        <f t="shared" si="271"/>
        <v>27.5</v>
      </c>
      <c r="BF374" s="44">
        <f t="shared" si="272"/>
        <v>14.25</v>
      </c>
    </row>
    <row r="375" spans="1:58" s="164" customFormat="1" ht="15.75" customHeight="1" x14ac:dyDescent="0.25">
      <c r="A375" s="71" t="s">
        <v>903</v>
      </c>
      <c r="B375" s="41" t="s">
        <v>904</v>
      </c>
      <c r="C375" s="120" t="s">
        <v>395</v>
      </c>
      <c r="D375" s="120" t="s">
        <v>1048</v>
      </c>
      <c r="E375" s="51"/>
      <c r="F375" s="40"/>
      <c r="G375" s="40"/>
      <c r="H375" s="42"/>
      <c r="I375" s="40"/>
      <c r="J375" s="40"/>
      <c r="K375" s="40"/>
      <c r="L375" s="42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56"/>
      <c r="AA375" s="57"/>
      <c r="AB375" s="57"/>
      <c r="AC375" s="58"/>
      <c r="AD375" s="153"/>
      <c r="AE375" s="59"/>
      <c r="AF375" s="57"/>
      <c r="AG375" s="57"/>
      <c r="AH375" s="58"/>
      <c r="AI375" s="153"/>
      <c r="AJ375" s="70"/>
      <c r="AK375" s="70"/>
      <c r="AL375" s="70"/>
      <c r="AM375" s="70"/>
      <c r="AN375" s="184">
        <v>44392</v>
      </c>
      <c r="AO375" s="57">
        <v>45</v>
      </c>
      <c r="AP375" s="57">
        <v>20</v>
      </c>
      <c r="AQ375" s="185">
        <f t="shared" si="279"/>
        <v>9</v>
      </c>
      <c r="AR375" s="185">
        <v>0.21279956286242899</v>
      </c>
      <c r="AS375" s="186"/>
      <c r="AT375" s="184">
        <v>44393</v>
      </c>
      <c r="AU375" s="57">
        <v>40</v>
      </c>
      <c r="AV375" s="57">
        <v>40</v>
      </c>
      <c r="AW375" s="185">
        <f t="shared" si="278"/>
        <v>16</v>
      </c>
      <c r="AX375" s="185">
        <v>2.0126195221306835</v>
      </c>
      <c r="AY375" s="186" t="s">
        <v>1057</v>
      </c>
      <c r="AZ375" s="70">
        <f t="shared" si="274"/>
        <v>42.5</v>
      </c>
      <c r="BA375" s="70">
        <f t="shared" si="275"/>
        <v>30</v>
      </c>
      <c r="BB375" s="70">
        <f t="shared" si="276"/>
        <v>12.5</v>
      </c>
      <c r="BC375" s="70">
        <f t="shared" si="269"/>
        <v>1.1127095424965563</v>
      </c>
      <c r="BD375" s="44">
        <f t="shared" si="270"/>
        <v>42.5</v>
      </c>
      <c r="BE375" s="44">
        <f t="shared" si="271"/>
        <v>30</v>
      </c>
      <c r="BF375" s="44">
        <f t="shared" si="272"/>
        <v>12.5</v>
      </c>
    </row>
    <row r="376" spans="1:58" s="164" customFormat="1" ht="15.75" customHeight="1" x14ac:dyDescent="0.25">
      <c r="A376" s="71" t="s">
        <v>905</v>
      </c>
      <c r="B376" s="41" t="s">
        <v>906</v>
      </c>
      <c r="C376" s="120" t="s">
        <v>395</v>
      </c>
      <c r="D376" s="120" t="s">
        <v>1048</v>
      </c>
      <c r="E376" s="51"/>
      <c r="F376" s="40"/>
      <c r="G376" s="40"/>
      <c r="H376" s="42"/>
      <c r="I376" s="40"/>
      <c r="J376" s="40"/>
      <c r="K376" s="40"/>
      <c r="L376" s="42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56"/>
      <c r="AA376" s="57"/>
      <c r="AB376" s="57"/>
      <c r="AC376" s="58"/>
      <c r="AD376" s="153"/>
      <c r="AE376" s="59"/>
      <c r="AF376" s="57"/>
      <c r="AG376" s="57"/>
      <c r="AH376" s="58"/>
      <c r="AI376" s="153"/>
      <c r="AJ376" s="70"/>
      <c r="AK376" s="70"/>
      <c r="AL376" s="70"/>
      <c r="AM376" s="70"/>
      <c r="AN376" s="184">
        <v>44382</v>
      </c>
      <c r="AO376" s="57">
        <v>10</v>
      </c>
      <c r="AP376" s="57">
        <v>40</v>
      </c>
      <c r="AQ376" s="185">
        <f t="shared" si="279"/>
        <v>4</v>
      </c>
      <c r="AR376" s="185">
        <v>1.0689270382540093</v>
      </c>
      <c r="AS376" s="186"/>
      <c r="AT376" s="184">
        <v>44381</v>
      </c>
      <c r="AU376" s="57">
        <v>40</v>
      </c>
      <c r="AV376" s="57">
        <v>40</v>
      </c>
      <c r="AW376" s="185">
        <f t="shared" si="278"/>
        <v>16</v>
      </c>
      <c r="AX376" s="185">
        <v>6.6000961139734375</v>
      </c>
      <c r="AY376" s="186"/>
      <c r="AZ376" s="70">
        <f t="shared" si="274"/>
        <v>25</v>
      </c>
      <c r="BA376" s="70">
        <f t="shared" si="275"/>
        <v>40</v>
      </c>
      <c r="BB376" s="70">
        <f t="shared" si="276"/>
        <v>10</v>
      </c>
      <c r="BC376" s="70">
        <f t="shared" si="269"/>
        <v>3.8345115761137234</v>
      </c>
      <c r="BD376" s="44">
        <f t="shared" si="270"/>
        <v>25</v>
      </c>
      <c r="BE376" s="44">
        <f t="shared" si="271"/>
        <v>40</v>
      </c>
      <c r="BF376" s="44">
        <f t="shared" si="272"/>
        <v>10</v>
      </c>
    </row>
    <row r="377" spans="1:58" s="164" customFormat="1" ht="15.75" customHeight="1" x14ac:dyDescent="0.25">
      <c r="A377" s="71" t="s">
        <v>907</v>
      </c>
      <c r="B377" s="41" t="s">
        <v>908</v>
      </c>
      <c r="C377" s="120" t="s">
        <v>395</v>
      </c>
      <c r="D377" s="120" t="s">
        <v>1048</v>
      </c>
      <c r="E377" s="51"/>
      <c r="F377" s="40"/>
      <c r="G377" s="40"/>
      <c r="H377" s="42"/>
      <c r="I377" s="40"/>
      <c r="J377" s="40"/>
      <c r="K377" s="40"/>
      <c r="L377" s="42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56"/>
      <c r="AA377" s="57"/>
      <c r="AB377" s="57"/>
      <c r="AC377" s="58"/>
      <c r="AD377" s="153"/>
      <c r="AE377" s="59"/>
      <c r="AF377" s="57"/>
      <c r="AG377" s="57"/>
      <c r="AH377" s="58"/>
      <c r="AI377" s="153"/>
      <c r="AJ377" s="70"/>
      <c r="AK377" s="70"/>
      <c r="AL377" s="70"/>
      <c r="AM377" s="70"/>
      <c r="AN377" s="184">
        <v>44381</v>
      </c>
      <c r="AO377" s="57">
        <v>40</v>
      </c>
      <c r="AP377" s="57">
        <v>30</v>
      </c>
      <c r="AQ377" s="185">
        <f t="shared" si="279"/>
        <v>12</v>
      </c>
      <c r="AR377" s="185">
        <v>4.8248739262781823</v>
      </c>
      <c r="AS377" s="186"/>
      <c r="AT377" s="184">
        <v>44378</v>
      </c>
      <c r="AU377" s="57">
        <v>20</v>
      </c>
      <c r="AV377" s="57">
        <v>20</v>
      </c>
      <c r="AW377" s="185">
        <f t="shared" si="278"/>
        <v>4</v>
      </c>
      <c r="AX377" s="185">
        <v>0.31</v>
      </c>
      <c r="AY377" s="186"/>
      <c r="AZ377" s="70">
        <f t="shared" si="274"/>
        <v>30</v>
      </c>
      <c r="BA377" s="70">
        <f t="shared" si="275"/>
        <v>25</v>
      </c>
      <c r="BB377" s="70">
        <f t="shared" si="276"/>
        <v>8</v>
      </c>
      <c r="BC377" s="70">
        <f t="shared" si="269"/>
        <v>2.567436963139091</v>
      </c>
      <c r="BD377" s="44">
        <f t="shared" si="270"/>
        <v>30</v>
      </c>
      <c r="BE377" s="44">
        <f t="shared" si="271"/>
        <v>25</v>
      </c>
      <c r="BF377" s="44">
        <f t="shared" si="272"/>
        <v>8</v>
      </c>
    </row>
    <row r="378" spans="1:58" s="164" customFormat="1" ht="15.75" customHeight="1" x14ac:dyDescent="0.25">
      <c r="A378" s="71" t="s">
        <v>909</v>
      </c>
      <c r="B378" s="41" t="s">
        <v>910</v>
      </c>
      <c r="C378" s="120" t="s">
        <v>395</v>
      </c>
      <c r="D378" s="120" t="s">
        <v>1048</v>
      </c>
      <c r="E378" s="51"/>
      <c r="F378" s="40"/>
      <c r="G378" s="40"/>
      <c r="H378" s="42"/>
      <c r="I378" s="40"/>
      <c r="J378" s="40"/>
      <c r="K378" s="40"/>
      <c r="L378" s="42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56"/>
      <c r="AA378" s="57"/>
      <c r="AB378" s="57"/>
      <c r="AC378" s="58"/>
      <c r="AD378" s="153"/>
      <c r="AE378" s="59"/>
      <c r="AF378" s="57"/>
      <c r="AG378" s="57"/>
      <c r="AH378" s="58"/>
      <c r="AI378" s="153"/>
      <c r="AJ378" s="70"/>
      <c r="AK378" s="70"/>
      <c r="AL378" s="70"/>
      <c r="AM378" s="70"/>
      <c r="AN378" s="183">
        <v>44373</v>
      </c>
      <c r="AO378" s="185">
        <v>0</v>
      </c>
      <c r="AP378" s="185">
        <v>0</v>
      </c>
      <c r="AQ378" s="185">
        <f t="shared" si="279"/>
        <v>0</v>
      </c>
      <c r="AR378" s="185">
        <v>1.2110643543914366</v>
      </c>
      <c r="AS378" s="76"/>
      <c r="AT378" s="184">
        <v>44381</v>
      </c>
      <c r="AU378" s="57">
        <v>2</v>
      </c>
      <c r="AV378" s="57">
        <v>12.5</v>
      </c>
      <c r="AW378" s="185">
        <f t="shared" si="278"/>
        <v>0.25</v>
      </c>
      <c r="AX378" s="185">
        <v>1.376544198978094</v>
      </c>
      <c r="AY378" s="186"/>
      <c r="AZ378" s="70">
        <f t="shared" si="274"/>
        <v>1</v>
      </c>
      <c r="BA378" s="70">
        <f t="shared" si="275"/>
        <v>6.25</v>
      </c>
      <c r="BB378" s="70">
        <f t="shared" si="276"/>
        <v>0.125</v>
      </c>
      <c r="BC378" s="70">
        <f t="shared" si="269"/>
        <v>1.2938042766847653</v>
      </c>
      <c r="BD378" s="44">
        <f t="shared" si="270"/>
        <v>1</v>
      </c>
      <c r="BE378" s="44">
        <f t="shared" si="271"/>
        <v>6.25</v>
      </c>
      <c r="BF378" s="44">
        <f t="shared" si="272"/>
        <v>0.125</v>
      </c>
    </row>
    <row r="379" spans="1:58" s="164" customFormat="1" ht="15.75" customHeight="1" x14ac:dyDescent="0.25">
      <c r="A379" s="71" t="s">
        <v>911</v>
      </c>
      <c r="B379" s="41" t="s">
        <v>912</v>
      </c>
      <c r="C379" s="120" t="s">
        <v>395</v>
      </c>
      <c r="D379" s="120" t="s">
        <v>1049</v>
      </c>
      <c r="E379" s="51"/>
      <c r="F379" s="40"/>
      <c r="G379" s="40"/>
      <c r="H379" s="42"/>
      <c r="I379" s="40"/>
      <c r="J379" s="40"/>
      <c r="K379" s="40"/>
      <c r="L379" s="42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56"/>
      <c r="AA379" s="57"/>
      <c r="AB379" s="57"/>
      <c r="AC379" s="58"/>
      <c r="AD379" s="153"/>
      <c r="AE379" s="59"/>
      <c r="AF379" s="57"/>
      <c r="AG379" s="57"/>
      <c r="AH379" s="58"/>
      <c r="AI379" s="153"/>
      <c r="AJ379" s="70"/>
      <c r="AK379" s="70"/>
      <c r="AL379" s="70"/>
      <c r="AM379" s="70"/>
      <c r="AN379" s="184">
        <v>44387</v>
      </c>
      <c r="AO379" s="57">
        <v>35</v>
      </c>
      <c r="AP379" s="57">
        <v>40</v>
      </c>
      <c r="AQ379" s="185">
        <f t="shared" si="279"/>
        <v>14</v>
      </c>
      <c r="AR379" s="185">
        <v>1.9155743652270529</v>
      </c>
      <c r="AS379" s="186"/>
      <c r="AT379" s="184">
        <v>44387</v>
      </c>
      <c r="AU379" s="57">
        <v>55</v>
      </c>
      <c r="AV379" s="57">
        <v>60</v>
      </c>
      <c r="AW379" s="185">
        <f t="shared" si="278"/>
        <v>33</v>
      </c>
      <c r="AX379" s="185">
        <v>4.0000736051168477</v>
      </c>
      <c r="AY379" s="186"/>
      <c r="AZ379" s="70">
        <f t="shared" si="274"/>
        <v>45</v>
      </c>
      <c r="BA379" s="70">
        <f t="shared" si="275"/>
        <v>50</v>
      </c>
      <c r="BB379" s="70">
        <f t="shared" si="276"/>
        <v>23.5</v>
      </c>
      <c r="BC379" s="70">
        <f t="shared" si="269"/>
        <v>2.9578239851719506</v>
      </c>
      <c r="BD379" s="44">
        <f t="shared" si="270"/>
        <v>45</v>
      </c>
      <c r="BE379" s="44">
        <f t="shared" si="271"/>
        <v>50</v>
      </c>
      <c r="BF379" s="44">
        <f t="shared" si="272"/>
        <v>23.5</v>
      </c>
    </row>
    <row r="380" spans="1:58" s="164" customFormat="1" ht="15.75" customHeight="1" x14ac:dyDescent="0.25">
      <c r="A380" s="71" t="s">
        <v>913</v>
      </c>
      <c r="B380" s="41" t="s">
        <v>914</v>
      </c>
      <c r="C380" s="120" t="s">
        <v>395</v>
      </c>
      <c r="D380" s="120" t="s">
        <v>1049</v>
      </c>
      <c r="E380" s="51"/>
      <c r="F380" s="40"/>
      <c r="G380" s="40"/>
      <c r="H380" s="42"/>
      <c r="I380" s="40"/>
      <c r="J380" s="40"/>
      <c r="K380" s="40"/>
      <c r="L380" s="42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56"/>
      <c r="AA380" s="57"/>
      <c r="AB380" s="57"/>
      <c r="AC380" s="58"/>
      <c r="AD380" s="153"/>
      <c r="AE380" s="59"/>
      <c r="AF380" s="57"/>
      <c r="AG380" s="57"/>
      <c r="AH380" s="58"/>
      <c r="AI380" s="153"/>
      <c r="AJ380" s="70"/>
      <c r="AK380" s="70"/>
      <c r="AL380" s="70"/>
      <c r="AM380" s="70"/>
      <c r="AN380" s="184">
        <v>44384</v>
      </c>
      <c r="AO380" s="57">
        <v>75</v>
      </c>
      <c r="AP380" s="57">
        <v>50</v>
      </c>
      <c r="AQ380" s="185">
        <f t="shared" si="279"/>
        <v>37.5</v>
      </c>
      <c r="AR380" s="185">
        <v>2.4451739559317116</v>
      </c>
      <c r="AS380" s="186"/>
      <c r="AT380" s="184">
        <v>44383</v>
      </c>
      <c r="AU380" s="57">
        <v>50</v>
      </c>
      <c r="AV380" s="57">
        <v>30</v>
      </c>
      <c r="AW380" s="185">
        <f t="shared" si="278"/>
        <v>15</v>
      </c>
      <c r="AX380" s="185">
        <v>4.2421535448865679</v>
      </c>
      <c r="AY380" s="186"/>
      <c r="AZ380" s="70">
        <f t="shared" si="274"/>
        <v>62.5</v>
      </c>
      <c r="BA380" s="70">
        <f t="shared" si="275"/>
        <v>40</v>
      </c>
      <c r="BB380" s="70">
        <f t="shared" si="276"/>
        <v>26.25</v>
      </c>
      <c r="BC380" s="70">
        <f t="shared" si="269"/>
        <v>3.3436637504091395</v>
      </c>
      <c r="BD380" s="44">
        <f t="shared" si="270"/>
        <v>62.5</v>
      </c>
      <c r="BE380" s="44">
        <f t="shared" si="271"/>
        <v>40</v>
      </c>
      <c r="BF380" s="44">
        <f t="shared" si="272"/>
        <v>26.25</v>
      </c>
    </row>
    <row r="381" spans="1:58" s="164" customFormat="1" ht="15.75" customHeight="1" x14ac:dyDescent="0.25">
      <c r="A381" s="71" t="s">
        <v>915</v>
      </c>
      <c r="B381" s="41" t="s">
        <v>916</v>
      </c>
      <c r="C381" s="120" t="s">
        <v>395</v>
      </c>
      <c r="D381" s="120" t="s">
        <v>1049</v>
      </c>
      <c r="E381" s="51"/>
      <c r="F381" s="40"/>
      <c r="G381" s="40"/>
      <c r="H381" s="42"/>
      <c r="I381" s="40"/>
      <c r="J381" s="40"/>
      <c r="K381" s="40"/>
      <c r="L381" s="42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56"/>
      <c r="AA381" s="57"/>
      <c r="AB381" s="57"/>
      <c r="AC381" s="58"/>
      <c r="AD381" s="153"/>
      <c r="AE381" s="59"/>
      <c r="AF381" s="57"/>
      <c r="AG381" s="57"/>
      <c r="AH381" s="58"/>
      <c r="AI381" s="153"/>
      <c r="AJ381" s="70"/>
      <c r="AK381" s="70"/>
      <c r="AL381" s="70"/>
      <c r="AM381" s="70"/>
      <c r="AN381" s="184">
        <v>44378</v>
      </c>
      <c r="AO381" s="57">
        <v>0</v>
      </c>
      <c r="AP381" s="57">
        <v>0</v>
      </c>
      <c r="AQ381" s="185">
        <f t="shared" si="279"/>
        <v>0</v>
      </c>
      <c r="AR381" s="185">
        <v>0.36126317118684337</v>
      </c>
      <c r="AS381" s="186"/>
      <c r="AT381" s="184">
        <v>44381</v>
      </c>
      <c r="AU381" s="57">
        <v>35</v>
      </c>
      <c r="AV381" s="57">
        <v>30</v>
      </c>
      <c r="AW381" s="185">
        <f t="shared" si="278"/>
        <v>10.5</v>
      </c>
      <c r="AX381" s="185">
        <v>18.345083334542661</v>
      </c>
      <c r="AY381" s="186"/>
      <c r="AZ381" s="70">
        <f t="shared" si="274"/>
        <v>17.5</v>
      </c>
      <c r="BA381" s="70">
        <f t="shared" si="275"/>
        <v>15</v>
      </c>
      <c r="BB381" s="70">
        <f t="shared" si="276"/>
        <v>5.25</v>
      </c>
      <c r="BC381" s="70">
        <f t="shared" si="269"/>
        <v>9.3531732528647513</v>
      </c>
      <c r="BD381" s="44">
        <f t="shared" si="270"/>
        <v>17.5</v>
      </c>
      <c r="BE381" s="44">
        <f t="shared" si="271"/>
        <v>15</v>
      </c>
      <c r="BF381" s="44">
        <f t="shared" si="272"/>
        <v>5.25</v>
      </c>
    </row>
    <row r="382" spans="1:58" s="164" customFormat="1" ht="15.75" customHeight="1" x14ac:dyDescent="0.25">
      <c r="A382" s="71" t="s">
        <v>917</v>
      </c>
      <c r="B382" s="41" t="s">
        <v>918</v>
      </c>
      <c r="C382" s="120" t="s">
        <v>395</v>
      </c>
      <c r="D382" s="120" t="s">
        <v>1049</v>
      </c>
      <c r="E382" s="51"/>
      <c r="F382" s="40"/>
      <c r="G382" s="40"/>
      <c r="H382" s="42"/>
      <c r="I382" s="40"/>
      <c r="J382" s="40"/>
      <c r="K382" s="40"/>
      <c r="L382" s="42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56"/>
      <c r="AA382" s="57"/>
      <c r="AB382" s="57"/>
      <c r="AC382" s="58"/>
      <c r="AD382" s="153"/>
      <c r="AE382" s="59"/>
      <c r="AF382" s="57"/>
      <c r="AG382" s="57"/>
      <c r="AH382" s="58"/>
      <c r="AI382" s="153"/>
      <c r="AJ382" s="70"/>
      <c r="AK382" s="70"/>
      <c r="AL382" s="70"/>
      <c r="AM382" s="70"/>
      <c r="AN382" s="184">
        <v>44379</v>
      </c>
      <c r="AO382" s="57">
        <v>70</v>
      </c>
      <c r="AP382" s="57">
        <v>30</v>
      </c>
      <c r="AQ382" s="185">
        <f t="shared" si="279"/>
        <v>21</v>
      </c>
      <c r="AR382" s="185">
        <v>12.222693516990759</v>
      </c>
      <c r="AS382" s="186"/>
      <c r="AT382" s="184">
        <v>44381</v>
      </c>
      <c r="AU382" s="57">
        <v>85</v>
      </c>
      <c r="AV382" s="57">
        <v>30</v>
      </c>
      <c r="AW382" s="185">
        <f t="shared" si="278"/>
        <v>25.5</v>
      </c>
      <c r="AX382" s="185">
        <v>10.569450629707902</v>
      </c>
      <c r="AY382" s="186"/>
      <c r="AZ382" s="70">
        <f t="shared" si="274"/>
        <v>77.5</v>
      </c>
      <c r="BA382" s="70">
        <f t="shared" si="275"/>
        <v>30</v>
      </c>
      <c r="BB382" s="70">
        <f t="shared" si="276"/>
        <v>23.25</v>
      </c>
      <c r="BC382" s="70">
        <f t="shared" si="269"/>
        <v>11.39607207334933</v>
      </c>
      <c r="BD382" s="44">
        <f t="shared" si="270"/>
        <v>77.5</v>
      </c>
      <c r="BE382" s="44">
        <f t="shared" si="271"/>
        <v>30</v>
      </c>
      <c r="BF382" s="44">
        <f t="shared" si="272"/>
        <v>23.25</v>
      </c>
    </row>
    <row r="383" spans="1:58" s="164" customFormat="1" ht="15.75" customHeight="1" x14ac:dyDescent="0.25">
      <c r="A383" s="71" t="s">
        <v>919</v>
      </c>
      <c r="B383" s="41" t="s">
        <v>920</v>
      </c>
      <c r="C383" s="120" t="s">
        <v>395</v>
      </c>
      <c r="D383" s="120" t="s">
        <v>1049</v>
      </c>
      <c r="E383" s="51"/>
      <c r="F383" s="40"/>
      <c r="G383" s="40"/>
      <c r="H383" s="42"/>
      <c r="I383" s="40"/>
      <c r="J383" s="40"/>
      <c r="K383" s="40"/>
      <c r="L383" s="42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56"/>
      <c r="AA383" s="57"/>
      <c r="AB383" s="57"/>
      <c r="AC383" s="58"/>
      <c r="AD383" s="153"/>
      <c r="AE383" s="59"/>
      <c r="AF383" s="57"/>
      <c r="AG383" s="57"/>
      <c r="AH383" s="58"/>
      <c r="AI383" s="153"/>
      <c r="AJ383" s="70"/>
      <c r="AK383" s="70"/>
      <c r="AL383" s="70"/>
      <c r="AM383" s="70"/>
      <c r="AN383" s="184">
        <v>44382</v>
      </c>
      <c r="AO383" s="57">
        <v>5</v>
      </c>
      <c r="AP383" s="57">
        <v>40</v>
      </c>
      <c r="AQ383" s="185">
        <f t="shared" si="279"/>
        <v>2</v>
      </c>
      <c r="AR383" s="185">
        <v>1.6215301096796921</v>
      </c>
      <c r="AS383" s="186"/>
      <c r="AT383" s="184">
        <v>44381</v>
      </c>
      <c r="AU383" s="57">
        <v>25</v>
      </c>
      <c r="AV383" s="57">
        <v>60</v>
      </c>
      <c r="AW383" s="185">
        <f t="shared" si="278"/>
        <v>15</v>
      </c>
      <c r="AX383" s="185">
        <v>1.5189128206029907</v>
      </c>
      <c r="AY383" s="186"/>
      <c r="AZ383" s="70">
        <f t="shared" si="274"/>
        <v>15</v>
      </c>
      <c r="BA383" s="70">
        <f t="shared" si="275"/>
        <v>50</v>
      </c>
      <c r="BB383" s="70">
        <f t="shared" si="276"/>
        <v>8.5</v>
      </c>
      <c r="BC383" s="70">
        <f t="shared" ref="BC383:BC399" si="280">AVERAGE(AR383,AX383)</f>
        <v>1.5702214651413415</v>
      </c>
      <c r="BD383" s="44">
        <f t="shared" si="270"/>
        <v>15</v>
      </c>
      <c r="BE383" s="44">
        <f t="shared" si="271"/>
        <v>50</v>
      </c>
      <c r="BF383" s="44">
        <f t="shared" si="272"/>
        <v>8.5</v>
      </c>
    </row>
    <row r="384" spans="1:58" s="164" customFormat="1" ht="15.75" customHeight="1" x14ac:dyDescent="0.25">
      <c r="A384" s="71" t="s">
        <v>921</v>
      </c>
      <c r="B384" s="41" t="s">
        <v>922</v>
      </c>
      <c r="C384" s="120" t="s">
        <v>395</v>
      </c>
      <c r="D384" s="120" t="s">
        <v>1049</v>
      </c>
      <c r="E384" s="51"/>
      <c r="F384" s="40"/>
      <c r="G384" s="40"/>
      <c r="H384" s="42"/>
      <c r="I384" s="40"/>
      <c r="J384" s="40"/>
      <c r="K384" s="40"/>
      <c r="L384" s="42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56"/>
      <c r="AA384" s="57"/>
      <c r="AB384" s="57"/>
      <c r="AC384" s="58"/>
      <c r="AD384" s="153"/>
      <c r="AE384" s="59"/>
      <c r="AF384" s="57"/>
      <c r="AG384" s="57"/>
      <c r="AH384" s="58"/>
      <c r="AI384" s="153"/>
      <c r="AJ384" s="70"/>
      <c r="AK384" s="70"/>
      <c r="AL384" s="70"/>
      <c r="AM384" s="70"/>
      <c r="AN384" s="184">
        <v>44395</v>
      </c>
      <c r="AO384" s="57">
        <v>1</v>
      </c>
      <c r="AP384" s="57">
        <v>30</v>
      </c>
      <c r="AQ384" s="185">
        <f t="shared" si="279"/>
        <v>0.3</v>
      </c>
      <c r="AR384" s="185">
        <v>0.2131688369865139</v>
      </c>
      <c r="AS384" s="186"/>
      <c r="AT384" s="184">
        <v>44397</v>
      </c>
      <c r="AU384" s="57">
        <v>0.7</v>
      </c>
      <c r="AV384" s="57">
        <v>35</v>
      </c>
      <c r="AW384" s="185">
        <f t="shared" si="278"/>
        <v>0.245</v>
      </c>
      <c r="AX384" s="185">
        <v>0.38465160551492622</v>
      </c>
      <c r="AY384" s="186"/>
      <c r="AZ384" s="70">
        <f t="shared" si="274"/>
        <v>0.85</v>
      </c>
      <c r="BA384" s="70">
        <f t="shared" si="275"/>
        <v>32.5</v>
      </c>
      <c r="BB384" s="70">
        <f t="shared" si="276"/>
        <v>0.27249999999999996</v>
      </c>
      <c r="BC384" s="70">
        <f t="shared" si="280"/>
        <v>0.29891022125072009</v>
      </c>
      <c r="BD384" s="44">
        <f t="shared" si="270"/>
        <v>0.85</v>
      </c>
      <c r="BE384" s="44">
        <f t="shared" si="271"/>
        <v>32.5</v>
      </c>
      <c r="BF384" s="44">
        <f t="shared" si="272"/>
        <v>0.27249999999999996</v>
      </c>
    </row>
    <row r="385" spans="1:58" s="164" customFormat="1" ht="15.75" customHeight="1" x14ac:dyDescent="0.25">
      <c r="A385" s="71" t="s">
        <v>923</v>
      </c>
      <c r="B385" s="41" t="s">
        <v>924</v>
      </c>
      <c r="C385" s="120" t="s">
        <v>395</v>
      </c>
      <c r="D385" s="120" t="s">
        <v>1049</v>
      </c>
      <c r="E385" s="51"/>
      <c r="F385" s="40"/>
      <c r="G385" s="40"/>
      <c r="H385" s="42"/>
      <c r="I385" s="40"/>
      <c r="J385" s="40"/>
      <c r="K385" s="40"/>
      <c r="L385" s="42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56"/>
      <c r="AA385" s="57"/>
      <c r="AB385" s="57"/>
      <c r="AC385" s="58"/>
      <c r="AD385" s="153"/>
      <c r="AE385" s="59"/>
      <c r="AF385" s="57"/>
      <c r="AG385" s="57"/>
      <c r="AH385" s="58"/>
      <c r="AI385" s="153"/>
      <c r="AJ385" s="70"/>
      <c r="AK385" s="70"/>
      <c r="AL385" s="70"/>
      <c r="AM385" s="70"/>
      <c r="AN385" s="184">
        <v>44378</v>
      </c>
      <c r="AO385" s="57">
        <v>40</v>
      </c>
      <c r="AP385" s="57">
        <v>40</v>
      </c>
      <c r="AQ385" s="185">
        <f t="shared" si="279"/>
        <v>16</v>
      </c>
      <c r="AR385" s="185">
        <v>3.2721683748477357</v>
      </c>
      <c r="AS385" s="186"/>
      <c r="AT385" s="184">
        <v>44380</v>
      </c>
      <c r="AU385" s="57">
        <v>20</v>
      </c>
      <c r="AV385" s="57">
        <v>50</v>
      </c>
      <c r="AW385" s="185">
        <f t="shared" si="278"/>
        <v>10</v>
      </c>
      <c r="AX385" s="185">
        <v>2.265770012068709</v>
      </c>
      <c r="AY385" s="186"/>
      <c r="AZ385" s="70">
        <f t="shared" si="274"/>
        <v>30</v>
      </c>
      <c r="BA385" s="70">
        <f t="shared" si="275"/>
        <v>45</v>
      </c>
      <c r="BB385" s="70">
        <f t="shared" si="276"/>
        <v>13</v>
      </c>
      <c r="BC385" s="70">
        <f t="shared" si="280"/>
        <v>2.7689691934582221</v>
      </c>
      <c r="BD385" s="44">
        <f t="shared" si="270"/>
        <v>30</v>
      </c>
      <c r="BE385" s="44">
        <f t="shared" si="271"/>
        <v>45</v>
      </c>
      <c r="BF385" s="44">
        <f t="shared" si="272"/>
        <v>13</v>
      </c>
    </row>
    <row r="386" spans="1:58" s="164" customFormat="1" ht="15.75" customHeight="1" x14ac:dyDescent="0.25">
      <c r="A386" s="71" t="s">
        <v>925</v>
      </c>
      <c r="B386" s="41" t="s">
        <v>926</v>
      </c>
      <c r="C386" s="120" t="s">
        <v>395</v>
      </c>
      <c r="D386" s="120" t="s">
        <v>1049</v>
      </c>
      <c r="E386" s="51"/>
      <c r="F386" s="40"/>
      <c r="G386" s="40"/>
      <c r="H386" s="42"/>
      <c r="I386" s="40"/>
      <c r="J386" s="40"/>
      <c r="K386" s="40"/>
      <c r="L386" s="42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56"/>
      <c r="AA386" s="57"/>
      <c r="AB386" s="57"/>
      <c r="AC386" s="58"/>
      <c r="AD386" s="153"/>
      <c r="AE386" s="59"/>
      <c r="AF386" s="57"/>
      <c r="AG386" s="57"/>
      <c r="AH386" s="58"/>
      <c r="AI386" s="153"/>
      <c r="AJ386" s="70"/>
      <c r="AK386" s="70"/>
      <c r="AL386" s="70"/>
      <c r="AM386" s="70"/>
      <c r="AN386" s="184">
        <v>44388</v>
      </c>
      <c r="AO386" s="57">
        <v>60</v>
      </c>
      <c r="AP386" s="57">
        <v>80</v>
      </c>
      <c r="AQ386" s="185">
        <f t="shared" si="279"/>
        <v>48</v>
      </c>
      <c r="AR386" s="185">
        <v>5.2820473131107004</v>
      </c>
      <c r="AS386" s="186"/>
      <c r="AT386" s="184">
        <v>44390</v>
      </c>
      <c r="AU386" s="57">
        <v>55</v>
      </c>
      <c r="AV386" s="57">
        <v>65</v>
      </c>
      <c r="AW386" s="185">
        <f t="shared" si="278"/>
        <v>35.75</v>
      </c>
      <c r="AX386" s="185">
        <v>4.8805780356840858</v>
      </c>
      <c r="AY386" s="186"/>
      <c r="AZ386" s="70">
        <f t="shared" si="274"/>
        <v>57.5</v>
      </c>
      <c r="BA386" s="70">
        <f t="shared" si="275"/>
        <v>72.5</v>
      </c>
      <c r="BB386" s="70">
        <f t="shared" si="276"/>
        <v>41.875</v>
      </c>
      <c r="BC386" s="70">
        <f t="shared" si="280"/>
        <v>5.0813126743973935</v>
      </c>
      <c r="BD386" s="44">
        <f t="shared" si="270"/>
        <v>57.5</v>
      </c>
      <c r="BE386" s="44">
        <f t="shared" si="271"/>
        <v>72.5</v>
      </c>
      <c r="BF386" s="44">
        <f t="shared" si="272"/>
        <v>41.875</v>
      </c>
    </row>
    <row r="387" spans="1:58" s="164" customFormat="1" ht="15.75" customHeight="1" x14ac:dyDescent="0.25">
      <c r="A387" s="71" t="s">
        <v>927</v>
      </c>
      <c r="B387" s="41" t="s">
        <v>928</v>
      </c>
      <c r="C387" s="120" t="s">
        <v>395</v>
      </c>
      <c r="D387" s="120" t="s">
        <v>1050</v>
      </c>
      <c r="E387" s="51"/>
      <c r="F387" s="40"/>
      <c r="G387" s="40"/>
      <c r="H387" s="42"/>
      <c r="I387" s="40"/>
      <c r="J387" s="40"/>
      <c r="K387" s="40"/>
      <c r="L387" s="42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56"/>
      <c r="AA387" s="57"/>
      <c r="AB387" s="57"/>
      <c r="AC387" s="58"/>
      <c r="AD387" s="153"/>
      <c r="AE387" s="59"/>
      <c r="AF387" s="57"/>
      <c r="AG387" s="57"/>
      <c r="AH387" s="58"/>
      <c r="AI387" s="153"/>
      <c r="AJ387" s="70"/>
      <c r="AK387" s="70"/>
      <c r="AL387" s="70"/>
      <c r="AM387" s="70"/>
      <c r="AN387" s="184">
        <v>44378</v>
      </c>
      <c r="AO387" s="57">
        <v>95</v>
      </c>
      <c r="AP387" s="57">
        <v>40</v>
      </c>
      <c r="AQ387" s="185">
        <f t="shared" si="279"/>
        <v>38</v>
      </c>
      <c r="AR387" s="185">
        <v>8.5432956708112755</v>
      </c>
      <c r="AS387" s="186"/>
      <c r="AT387" s="184">
        <v>44376</v>
      </c>
      <c r="AU387" s="57">
        <v>65</v>
      </c>
      <c r="AV387" s="57">
        <v>50</v>
      </c>
      <c r="AW387" s="185">
        <f t="shared" si="278"/>
        <v>32.5</v>
      </c>
      <c r="AX387" s="185">
        <v>4.5230613095463132</v>
      </c>
      <c r="AY387" s="186"/>
      <c r="AZ387" s="70">
        <f t="shared" si="274"/>
        <v>80</v>
      </c>
      <c r="BA387" s="70">
        <f t="shared" si="275"/>
        <v>45</v>
      </c>
      <c r="BB387" s="70">
        <f t="shared" si="276"/>
        <v>35.25</v>
      </c>
      <c r="BC387" s="70">
        <f t="shared" si="280"/>
        <v>6.5331784901787948</v>
      </c>
      <c r="BD387" s="44">
        <f t="shared" si="270"/>
        <v>80</v>
      </c>
      <c r="BE387" s="44">
        <f t="shared" si="271"/>
        <v>45</v>
      </c>
      <c r="BF387" s="44">
        <f t="shared" si="272"/>
        <v>35.25</v>
      </c>
    </row>
    <row r="388" spans="1:58" s="164" customFormat="1" ht="15.75" customHeight="1" x14ac:dyDescent="0.25">
      <c r="A388" s="71" t="s">
        <v>929</v>
      </c>
      <c r="B388" s="41" t="s">
        <v>930</v>
      </c>
      <c r="C388" s="120" t="s">
        <v>395</v>
      </c>
      <c r="D388" s="120" t="s">
        <v>1051</v>
      </c>
      <c r="E388" s="51"/>
      <c r="F388" s="40"/>
      <c r="G388" s="40"/>
      <c r="H388" s="42"/>
      <c r="I388" s="40"/>
      <c r="J388" s="40"/>
      <c r="K388" s="40"/>
      <c r="L388" s="42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56"/>
      <c r="AA388" s="57"/>
      <c r="AB388" s="57"/>
      <c r="AC388" s="58"/>
      <c r="AD388" s="153"/>
      <c r="AE388" s="59"/>
      <c r="AF388" s="57"/>
      <c r="AG388" s="57"/>
      <c r="AH388" s="58"/>
      <c r="AI388" s="153"/>
      <c r="AJ388" s="70"/>
      <c r="AK388" s="70"/>
      <c r="AL388" s="70"/>
      <c r="AM388" s="70"/>
      <c r="AN388" s="184">
        <v>44376</v>
      </c>
      <c r="AO388" s="57">
        <v>40</v>
      </c>
      <c r="AP388" s="57">
        <v>25</v>
      </c>
      <c r="AQ388" s="185">
        <f t="shared" si="279"/>
        <v>10</v>
      </c>
      <c r="AR388" s="185">
        <v>8.2414439138939972</v>
      </c>
      <c r="AS388" s="186"/>
      <c r="AT388" s="184">
        <v>44378</v>
      </c>
      <c r="AU388" s="57">
        <v>85</v>
      </c>
      <c r="AV388" s="57">
        <v>35</v>
      </c>
      <c r="AW388" s="185">
        <f t="shared" si="278"/>
        <v>29.75</v>
      </c>
      <c r="AX388" s="185">
        <v>2.7155318043098973</v>
      </c>
      <c r="AY388" s="186"/>
      <c r="AZ388" s="70">
        <f t="shared" si="274"/>
        <v>62.5</v>
      </c>
      <c r="BA388" s="70">
        <f t="shared" si="275"/>
        <v>30</v>
      </c>
      <c r="BB388" s="70">
        <f t="shared" si="276"/>
        <v>19.875</v>
      </c>
      <c r="BC388" s="70">
        <f t="shared" si="280"/>
        <v>5.4784878591019472</v>
      </c>
      <c r="BD388" s="44">
        <f t="shared" si="270"/>
        <v>62.5</v>
      </c>
      <c r="BE388" s="44">
        <f t="shared" si="271"/>
        <v>30</v>
      </c>
      <c r="BF388" s="44">
        <f t="shared" si="272"/>
        <v>19.875</v>
      </c>
    </row>
    <row r="389" spans="1:58" s="164" customFormat="1" ht="15.75" customHeight="1" x14ac:dyDescent="0.25">
      <c r="A389" s="71" t="s">
        <v>931</v>
      </c>
      <c r="B389" s="41" t="s">
        <v>932</v>
      </c>
      <c r="C389" s="120" t="s">
        <v>395</v>
      </c>
      <c r="D389" s="120" t="s">
        <v>1052</v>
      </c>
      <c r="E389" s="51"/>
      <c r="F389" s="40"/>
      <c r="G389" s="40"/>
      <c r="H389" s="42"/>
      <c r="I389" s="40"/>
      <c r="J389" s="40"/>
      <c r="K389" s="40"/>
      <c r="L389" s="42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56"/>
      <c r="AA389" s="57"/>
      <c r="AB389" s="57"/>
      <c r="AC389" s="58"/>
      <c r="AD389" s="153"/>
      <c r="AE389" s="59"/>
      <c r="AF389" s="57"/>
      <c r="AG389" s="57"/>
      <c r="AH389" s="58"/>
      <c r="AI389" s="153"/>
      <c r="AJ389" s="70"/>
      <c r="AK389" s="70"/>
      <c r="AL389" s="70"/>
      <c r="AM389" s="70"/>
      <c r="AN389" s="184">
        <v>44392</v>
      </c>
      <c r="AO389" s="57">
        <v>4</v>
      </c>
      <c r="AP389" s="57">
        <v>15</v>
      </c>
      <c r="AQ389" s="185">
        <f t="shared" si="279"/>
        <v>0.6</v>
      </c>
      <c r="AR389" s="185">
        <v>0.87803213385305001</v>
      </c>
      <c r="AS389" s="186"/>
      <c r="AT389" s="184">
        <v>44393</v>
      </c>
      <c r="AU389" s="57">
        <v>6</v>
      </c>
      <c r="AV389" s="57">
        <v>20</v>
      </c>
      <c r="AW389" s="185">
        <f t="shared" si="278"/>
        <v>1.2</v>
      </c>
      <c r="AX389" s="185">
        <v>0.43634225136028648</v>
      </c>
      <c r="AY389" s="186"/>
      <c r="AZ389" s="70">
        <f t="shared" si="274"/>
        <v>5</v>
      </c>
      <c r="BA389" s="70">
        <f t="shared" si="275"/>
        <v>17.5</v>
      </c>
      <c r="BB389" s="70">
        <f t="shared" si="276"/>
        <v>0.89999999999999991</v>
      </c>
      <c r="BC389" s="70">
        <f t="shared" si="280"/>
        <v>0.65718719260666825</v>
      </c>
      <c r="BD389" s="44">
        <f t="shared" ref="BD389:BD398" si="281">AVERAGE(E389,I389,Q389,T389,AA389,AF389,AO389,AU389)</f>
        <v>5</v>
      </c>
      <c r="BE389" s="44">
        <f t="shared" ref="BE389:BE398" si="282">AVERAGE(F389,J389,R389,U389,AB389,AG389,AP389,AV389)</f>
        <v>17.5</v>
      </c>
      <c r="BF389" s="44">
        <f t="shared" ref="BF389:BF398" si="283">AVERAGE(G389,K389,S389,V389,AC389,AH389,AQ389,AW389)</f>
        <v>0.89999999999999991</v>
      </c>
    </row>
    <row r="390" spans="1:58" s="164" customFormat="1" ht="15.75" customHeight="1" x14ac:dyDescent="0.25">
      <c r="A390" s="71" t="s">
        <v>933</v>
      </c>
      <c r="B390" s="41" t="s">
        <v>934</v>
      </c>
      <c r="C390" s="120" t="s">
        <v>395</v>
      </c>
      <c r="D390" s="120" t="s">
        <v>1052</v>
      </c>
      <c r="E390" s="51"/>
      <c r="F390" s="40"/>
      <c r="G390" s="40"/>
      <c r="H390" s="42"/>
      <c r="I390" s="40"/>
      <c r="J390" s="40"/>
      <c r="K390" s="40"/>
      <c r="L390" s="42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56"/>
      <c r="AA390" s="57"/>
      <c r="AB390" s="57"/>
      <c r="AC390" s="58"/>
      <c r="AD390" s="153"/>
      <c r="AE390" s="59"/>
      <c r="AF390" s="57"/>
      <c r="AG390" s="57"/>
      <c r="AH390" s="58"/>
      <c r="AI390" s="153"/>
      <c r="AJ390" s="70"/>
      <c r="AK390" s="70"/>
      <c r="AL390" s="70"/>
      <c r="AM390" s="70"/>
      <c r="AN390" s="184">
        <v>44389</v>
      </c>
      <c r="AO390" s="57">
        <v>5</v>
      </c>
      <c r="AP390" s="57">
        <v>25</v>
      </c>
      <c r="AQ390" s="185">
        <f t="shared" si="279"/>
        <v>1.25</v>
      </c>
      <c r="AR390" s="185">
        <v>0.29888558254898845</v>
      </c>
      <c r="AS390" s="186"/>
      <c r="AT390" s="184">
        <v>44390</v>
      </c>
      <c r="AU390" s="57">
        <v>5</v>
      </c>
      <c r="AV390" s="57">
        <v>20</v>
      </c>
      <c r="AW390" s="185">
        <f t="shared" si="278"/>
        <v>1</v>
      </c>
      <c r="AX390" s="185">
        <v>0.41031340410364819</v>
      </c>
      <c r="AY390" s="186"/>
      <c r="AZ390" s="70">
        <f t="shared" si="274"/>
        <v>5</v>
      </c>
      <c r="BA390" s="70">
        <f t="shared" si="275"/>
        <v>22.5</v>
      </c>
      <c r="BB390" s="70">
        <f t="shared" si="276"/>
        <v>1.125</v>
      </c>
      <c r="BC390" s="70">
        <f t="shared" si="280"/>
        <v>0.35459949332631835</v>
      </c>
      <c r="BD390" s="44">
        <f t="shared" si="281"/>
        <v>5</v>
      </c>
      <c r="BE390" s="44">
        <f t="shared" si="282"/>
        <v>22.5</v>
      </c>
      <c r="BF390" s="44">
        <f t="shared" si="283"/>
        <v>1.125</v>
      </c>
    </row>
    <row r="391" spans="1:58" s="164" customFormat="1" ht="15.75" customHeight="1" x14ac:dyDescent="0.25">
      <c r="A391" s="71" t="s">
        <v>935</v>
      </c>
      <c r="B391" s="41" t="s">
        <v>936</v>
      </c>
      <c r="C391" s="120" t="s">
        <v>395</v>
      </c>
      <c r="D391" s="120" t="s">
        <v>1053</v>
      </c>
      <c r="E391" s="51"/>
      <c r="F391" s="40"/>
      <c r="G391" s="40"/>
      <c r="H391" s="42"/>
      <c r="I391" s="40"/>
      <c r="J391" s="40"/>
      <c r="K391" s="40"/>
      <c r="L391" s="42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56"/>
      <c r="AA391" s="57"/>
      <c r="AB391" s="57"/>
      <c r="AC391" s="58"/>
      <c r="AD391" s="153"/>
      <c r="AE391" s="59"/>
      <c r="AF391" s="57"/>
      <c r="AG391" s="57"/>
      <c r="AH391" s="58"/>
      <c r="AI391" s="153"/>
      <c r="AJ391" s="70"/>
      <c r="AK391" s="70"/>
      <c r="AL391" s="70"/>
      <c r="AM391" s="70"/>
      <c r="AN391" s="184">
        <v>44387</v>
      </c>
      <c r="AO391" s="57">
        <v>15</v>
      </c>
      <c r="AP391" s="57">
        <v>25</v>
      </c>
      <c r="AQ391" s="185">
        <f t="shared" si="279"/>
        <v>3.75</v>
      </c>
      <c r="AR391" s="185">
        <v>0.27</v>
      </c>
      <c r="AS391" s="186"/>
      <c r="AT391" s="184">
        <v>44389</v>
      </c>
      <c r="AU391" s="57">
        <v>7.5</v>
      </c>
      <c r="AV391" s="57">
        <v>25</v>
      </c>
      <c r="AW391" s="185">
        <f t="shared" si="278"/>
        <v>1.875</v>
      </c>
      <c r="AX391" s="185">
        <v>0.16606027934576564</v>
      </c>
      <c r="AY391" s="186"/>
      <c r="AZ391" s="70">
        <f t="shared" si="274"/>
        <v>11.25</v>
      </c>
      <c r="BA391" s="70">
        <f t="shared" si="275"/>
        <v>25</v>
      </c>
      <c r="BB391" s="70">
        <f t="shared" si="276"/>
        <v>2.8125</v>
      </c>
      <c r="BC391" s="70">
        <f t="shared" si="280"/>
        <v>0.21803013967288282</v>
      </c>
      <c r="BD391" s="44">
        <f t="shared" si="281"/>
        <v>11.25</v>
      </c>
      <c r="BE391" s="44">
        <f t="shared" si="282"/>
        <v>25</v>
      </c>
      <c r="BF391" s="44">
        <f t="shared" si="283"/>
        <v>2.8125</v>
      </c>
    </row>
    <row r="392" spans="1:58" s="164" customFormat="1" ht="15.75" customHeight="1" x14ac:dyDescent="0.25">
      <c r="A392" s="71" t="s">
        <v>937</v>
      </c>
      <c r="B392" s="41" t="s">
        <v>938</v>
      </c>
      <c r="C392" s="120" t="s">
        <v>395</v>
      </c>
      <c r="D392" s="120" t="s">
        <v>1053</v>
      </c>
      <c r="E392" s="51"/>
      <c r="F392" s="40"/>
      <c r="G392" s="40"/>
      <c r="H392" s="42"/>
      <c r="I392" s="40"/>
      <c r="J392" s="40"/>
      <c r="K392" s="40"/>
      <c r="L392" s="42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56"/>
      <c r="AA392" s="57"/>
      <c r="AB392" s="57"/>
      <c r="AC392" s="58"/>
      <c r="AD392" s="153"/>
      <c r="AE392" s="59"/>
      <c r="AF392" s="57"/>
      <c r="AG392" s="57"/>
      <c r="AH392" s="58"/>
      <c r="AI392" s="153"/>
      <c r="AJ392" s="70"/>
      <c r="AK392" s="70"/>
      <c r="AL392" s="70"/>
      <c r="AM392" s="70"/>
      <c r="AN392" s="184">
        <v>44390</v>
      </c>
      <c r="AO392" s="57">
        <v>2</v>
      </c>
      <c r="AP392" s="57">
        <v>40</v>
      </c>
      <c r="AQ392" s="185">
        <f t="shared" ref="AQ392:AQ398" si="284">(AO392*AP392)/100</f>
        <v>0.8</v>
      </c>
      <c r="AR392" s="185">
        <v>0.32093656596282832</v>
      </c>
      <c r="AS392" s="186"/>
      <c r="AT392" s="184">
        <v>44389</v>
      </c>
      <c r="AU392" s="57">
        <v>5</v>
      </c>
      <c r="AV392" s="57">
        <v>15</v>
      </c>
      <c r="AW392" s="185">
        <f t="shared" si="278"/>
        <v>0.75</v>
      </c>
      <c r="AX392" s="185">
        <v>0.44508527302401157</v>
      </c>
      <c r="AY392" s="186"/>
      <c r="AZ392" s="70">
        <f t="shared" si="274"/>
        <v>3.5</v>
      </c>
      <c r="BA392" s="70">
        <f t="shared" si="275"/>
        <v>27.5</v>
      </c>
      <c r="BB392" s="70">
        <f t="shared" si="276"/>
        <v>0.77500000000000002</v>
      </c>
      <c r="BC392" s="70">
        <f t="shared" si="280"/>
        <v>0.38301091949341992</v>
      </c>
      <c r="BD392" s="44">
        <f t="shared" si="281"/>
        <v>3.5</v>
      </c>
      <c r="BE392" s="44">
        <f t="shared" si="282"/>
        <v>27.5</v>
      </c>
      <c r="BF392" s="44">
        <f t="shared" si="283"/>
        <v>0.77500000000000002</v>
      </c>
    </row>
    <row r="393" spans="1:58" s="164" customFormat="1" ht="15.75" customHeight="1" x14ac:dyDescent="0.25">
      <c r="A393" s="71" t="s">
        <v>939</v>
      </c>
      <c r="B393" s="41" t="s">
        <v>940</v>
      </c>
      <c r="C393" s="120" t="s">
        <v>395</v>
      </c>
      <c r="D393" s="120" t="s">
        <v>1053</v>
      </c>
      <c r="E393" s="51"/>
      <c r="F393" s="40"/>
      <c r="G393" s="40"/>
      <c r="H393" s="42"/>
      <c r="I393" s="40"/>
      <c r="J393" s="40"/>
      <c r="K393" s="40"/>
      <c r="L393" s="42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56"/>
      <c r="AA393" s="57"/>
      <c r="AB393" s="57"/>
      <c r="AC393" s="58"/>
      <c r="AD393" s="153"/>
      <c r="AE393" s="59"/>
      <c r="AF393" s="57"/>
      <c r="AG393" s="57"/>
      <c r="AH393" s="58"/>
      <c r="AI393" s="153"/>
      <c r="AJ393" s="70"/>
      <c r="AK393" s="70"/>
      <c r="AL393" s="70"/>
      <c r="AM393" s="70"/>
      <c r="AN393" s="184">
        <v>44383</v>
      </c>
      <c r="AO393" s="57">
        <v>2</v>
      </c>
      <c r="AP393" s="57">
        <v>30</v>
      </c>
      <c r="AQ393" s="185">
        <f t="shared" si="284"/>
        <v>0.6</v>
      </c>
      <c r="AR393" s="185">
        <v>0.75351921819783951</v>
      </c>
      <c r="AS393" s="186"/>
      <c r="AT393" s="184">
        <v>44386</v>
      </c>
      <c r="AU393" s="57">
        <v>65</v>
      </c>
      <c r="AV393" s="57">
        <v>50</v>
      </c>
      <c r="AW393" s="185">
        <f t="shared" si="278"/>
        <v>32.5</v>
      </c>
      <c r="AX393" s="185">
        <v>1.4400289736488574</v>
      </c>
      <c r="AY393" s="186"/>
      <c r="AZ393" s="70">
        <f t="shared" si="274"/>
        <v>33.5</v>
      </c>
      <c r="BA393" s="70">
        <f t="shared" si="275"/>
        <v>40</v>
      </c>
      <c r="BB393" s="70">
        <f t="shared" si="276"/>
        <v>16.55</v>
      </c>
      <c r="BC393" s="70">
        <f t="shared" si="280"/>
        <v>1.0967740959233485</v>
      </c>
      <c r="BD393" s="44">
        <f t="shared" si="281"/>
        <v>33.5</v>
      </c>
      <c r="BE393" s="44">
        <f t="shared" si="282"/>
        <v>40</v>
      </c>
      <c r="BF393" s="44">
        <f t="shared" si="283"/>
        <v>16.55</v>
      </c>
    </row>
    <row r="394" spans="1:58" s="164" customFormat="1" ht="15.75" customHeight="1" x14ac:dyDescent="0.25">
      <c r="A394" s="71" t="s">
        <v>941</v>
      </c>
      <c r="B394" s="41" t="s">
        <v>942</v>
      </c>
      <c r="C394" s="120" t="s">
        <v>395</v>
      </c>
      <c r="D394" s="120" t="s">
        <v>1053</v>
      </c>
      <c r="E394" s="51"/>
      <c r="F394" s="40"/>
      <c r="G394" s="40"/>
      <c r="H394" s="42"/>
      <c r="I394" s="40"/>
      <c r="J394" s="40"/>
      <c r="K394" s="40"/>
      <c r="L394" s="42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56"/>
      <c r="AA394" s="57"/>
      <c r="AB394" s="57"/>
      <c r="AC394" s="58"/>
      <c r="AD394" s="153"/>
      <c r="AE394" s="59"/>
      <c r="AF394" s="57"/>
      <c r="AG394" s="57"/>
      <c r="AH394" s="58"/>
      <c r="AI394" s="153"/>
      <c r="AJ394" s="70"/>
      <c r="AK394" s="70"/>
      <c r="AL394" s="70"/>
      <c r="AM394" s="70"/>
      <c r="AN394" s="184">
        <v>44389</v>
      </c>
      <c r="AO394" s="57">
        <v>10</v>
      </c>
      <c r="AP394" s="57">
        <v>80</v>
      </c>
      <c r="AQ394" s="185">
        <f t="shared" si="284"/>
        <v>8</v>
      </c>
      <c r="AR394" s="185">
        <v>0.83440219347001277</v>
      </c>
      <c r="AS394" s="186"/>
      <c r="AT394" s="184">
        <v>44391</v>
      </c>
      <c r="AU394" s="57">
        <v>4</v>
      </c>
      <c r="AV394" s="57">
        <v>30</v>
      </c>
      <c r="AW394" s="185">
        <f t="shared" si="278"/>
        <v>1.2</v>
      </c>
      <c r="AX394" s="185">
        <v>0.55693203289658111</v>
      </c>
      <c r="AY394" s="186"/>
      <c r="AZ394" s="70">
        <f t="shared" si="274"/>
        <v>7</v>
      </c>
      <c r="BA394" s="70">
        <f t="shared" si="275"/>
        <v>55</v>
      </c>
      <c r="BB394" s="70">
        <f t="shared" si="276"/>
        <v>4.5999999999999996</v>
      </c>
      <c r="BC394" s="70">
        <f t="shared" si="280"/>
        <v>0.69566711318329699</v>
      </c>
      <c r="BD394" s="44">
        <f t="shared" si="281"/>
        <v>7</v>
      </c>
      <c r="BE394" s="44">
        <f t="shared" si="282"/>
        <v>55</v>
      </c>
      <c r="BF394" s="44">
        <f t="shared" si="283"/>
        <v>4.5999999999999996</v>
      </c>
    </row>
    <row r="395" spans="1:58" s="164" customFormat="1" ht="15.75" customHeight="1" x14ac:dyDescent="0.25">
      <c r="A395" s="71" t="s">
        <v>943</v>
      </c>
      <c r="B395" s="41" t="s">
        <v>944</v>
      </c>
      <c r="C395" s="120" t="s">
        <v>395</v>
      </c>
      <c r="D395" s="120" t="s">
        <v>1052</v>
      </c>
      <c r="E395" s="51"/>
      <c r="F395" s="40"/>
      <c r="G395" s="40"/>
      <c r="H395" s="42"/>
      <c r="I395" s="40"/>
      <c r="J395" s="40"/>
      <c r="K395" s="40"/>
      <c r="L395" s="42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56"/>
      <c r="AA395" s="57"/>
      <c r="AB395" s="57"/>
      <c r="AC395" s="58"/>
      <c r="AD395" s="153"/>
      <c r="AE395" s="59"/>
      <c r="AF395" s="57"/>
      <c r="AG395" s="57"/>
      <c r="AH395" s="58"/>
      <c r="AI395" s="153"/>
      <c r="AJ395" s="70"/>
      <c r="AK395" s="70"/>
      <c r="AL395" s="70"/>
      <c r="AM395" s="70"/>
      <c r="AN395" s="184">
        <v>44389</v>
      </c>
      <c r="AO395" s="57">
        <v>2</v>
      </c>
      <c r="AP395" s="57">
        <v>40</v>
      </c>
      <c r="AQ395" s="185">
        <f t="shared" si="284"/>
        <v>0.8</v>
      </c>
      <c r="AR395" s="185">
        <v>0.23904623483934001</v>
      </c>
      <c r="AS395" s="186"/>
      <c r="AT395" s="184">
        <v>44389</v>
      </c>
      <c r="AU395" s="57">
        <v>7.5</v>
      </c>
      <c r="AV395" s="57">
        <v>70</v>
      </c>
      <c r="AW395" s="185">
        <f t="shared" si="278"/>
        <v>5.25</v>
      </c>
      <c r="AX395" s="185"/>
      <c r="AY395" s="186"/>
      <c r="AZ395" s="70">
        <f t="shared" si="274"/>
        <v>4.75</v>
      </c>
      <c r="BA395" s="70">
        <f t="shared" si="275"/>
        <v>55</v>
      </c>
      <c r="BB395" s="70">
        <f t="shared" si="276"/>
        <v>3.0249999999999999</v>
      </c>
      <c r="BC395" s="70">
        <f t="shared" si="280"/>
        <v>0.23904623483934001</v>
      </c>
      <c r="BD395" s="44">
        <f t="shared" si="281"/>
        <v>4.75</v>
      </c>
      <c r="BE395" s="44">
        <f t="shared" si="282"/>
        <v>55</v>
      </c>
      <c r="BF395" s="44">
        <f t="shared" si="283"/>
        <v>3.0249999999999999</v>
      </c>
    </row>
    <row r="396" spans="1:58" s="164" customFormat="1" ht="15.75" customHeight="1" x14ac:dyDescent="0.25">
      <c r="A396" s="71" t="s">
        <v>945</v>
      </c>
      <c r="B396" s="41" t="s">
        <v>946</v>
      </c>
      <c r="C396" s="120" t="s">
        <v>395</v>
      </c>
      <c r="D396" s="120" t="s">
        <v>1053</v>
      </c>
      <c r="E396" s="51"/>
      <c r="F396" s="40"/>
      <c r="G396" s="40"/>
      <c r="H396" s="42"/>
      <c r="I396" s="40"/>
      <c r="J396" s="40"/>
      <c r="K396" s="40"/>
      <c r="L396" s="42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56"/>
      <c r="AA396" s="57"/>
      <c r="AB396" s="57"/>
      <c r="AC396" s="58"/>
      <c r="AD396" s="153"/>
      <c r="AE396" s="59"/>
      <c r="AF396" s="57"/>
      <c r="AG396" s="57"/>
      <c r="AH396" s="58"/>
      <c r="AI396" s="153"/>
      <c r="AJ396" s="70"/>
      <c r="AK396" s="70"/>
      <c r="AL396" s="70"/>
      <c r="AM396" s="70"/>
      <c r="AN396" s="184">
        <v>44382</v>
      </c>
      <c r="AO396" s="57">
        <v>10</v>
      </c>
      <c r="AP396" s="57">
        <v>15</v>
      </c>
      <c r="AQ396" s="185">
        <f t="shared" si="284"/>
        <v>1.5</v>
      </c>
      <c r="AR396" s="185">
        <v>0.10980681015842987</v>
      </c>
      <c r="AS396" s="186"/>
      <c r="AT396" s="184">
        <v>44385</v>
      </c>
      <c r="AU396" s="57">
        <v>5</v>
      </c>
      <c r="AV396" s="57">
        <v>20</v>
      </c>
      <c r="AW396" s="185">
        <f t="shared" si="278"/>
        <v>1</v>
      </c>
      <c r="AX396" s="185">
        <v>0.55361026483695464</v>
      </c>
      <c r="AY396" s="186"/>
      <c r="AZ396" s="70">
        <f t="shared" si="274"/>
        <v>7.5</v>
      </c>
      <c r="BA396" s="70">
        <f t="shared" si="275"/>
        <v>17.5</v>
      </c>
      <c r="BB396" s="70">
        <f t="shared" si="276"/>
        <v>1.25</v>
      </c>
      <c r="BC396" s="70">
        <f t="shared" si="280"/>
        <v>0.33170853749769225</v>
      </c>
      <c r="BD396" s="44">
        <f t="shared" si="281"/>
        <v>7.5</v>
      </c>
      <c r="BE396" s="44">
        <f t="shared" si="282"/>
        <v>17.5</v>
      </c>
      <c r="BF396" s="44">
        <f t="shared" si="283"/>
        <v>1.25</v>
      </c>
    </row>
    <row r="397" spans="1:58" s="164" customFormat="1" ht="15.75" customHeight="1" x14ac:dyDescent="0.25">
      <c r="A397" s="71" t="s">
        <v>947</v>
      </c>
      <c r="B397" s="41" t="s">
        <v>948</v>
      </c>
      <c r="C397" s="120" t="s">
        <v>395</v>
      </c>
      <c r="D397" s="120" t="s">
        <v>1053</v>
      </c>
      <c r="E397" s="51"/>
      <c r="F397" s="40"/>
      <c r="G397" s="40"/>
      <c r="H397" s="42"/>
      <c r="I397" s="40"/>
      <c r="J397" s="40"/>
      <c r="K397" s="40"/>
      <c r="L397" s="42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56"/>
      <c r="AA397" s="57"/>
      <c r="AB397" s="57"/>
      <c r="AC397" s="58"/>
      <c r="AD397" s="153"/>
      <c r="AE397" s="59"/>
      <c r="AF397" s="57"/>
      <c r="AG397" s="57"/>
      <c r="AH397" s="58"/>
      <c r="AI397" s="153"/>
      <c r="AJ397" s="70"/>
      <c r="AK397" s="70"/>
      <c r="AL397" s="70"/>
      <c r="AM397" s="70"/>
      <c r="AN397" s="184">
        <v>44388</v>
      </c>
      <c r="AO397" s="57">
        <v>12.5</v>
      </c>
      <c r="AP397" s="57">
        <v>20</v>
      </c>
      <c r="AQ397" s="185">
        <f t="shared" si="284"/>
        <v>2.5</v>
      </c>
      <c r="AR397" s="185">
        <v>0.2</v>
      </c>
      <c r="AS397" s="186"/>
      <c r="AT397" s="184">
        <v>44387</v>
      </c>
      <c r="AU397" s="57">
        <v>5</v>
      </c>
      <c r="AV397" s="57">
        <v>12.5</v>
      </c>
      <c r="AW397" s="185">
        <f t="shared" si="278"/>
        <v>0.625</v>
      </c>
      <c r="AX397" s="185">
        <v>0.1967893814234549</v>
      </c>
      <c r="AY397" s="186"/>
      <c r="AZ397" s="70">
        <f t="shared" si="274"/>
        <v>8.75</v>
      </c>
      <c r="BA397" s="70">
        <f t="shared" si="275"/>
        <v>16.25</v>
      </c>
      <c r="BB397" s="70">
        <f t="shared" si="276"/>
        <v>1.5625</v>
      </c>
      <c r="BC397" s="70">
        <f t="shared" si="280"/>
        <v>0.19839469071172744</v>
      </c>
      <c r="BD397" s="44">
        <f t="shared" si="281"/>
        <v>8.75</v>
      </c>
      <c r="BE397" s="44">
        <f t="shared" si="282"/>
        <v>16.25</v>
      </c>
      <c r="BF397" s="44">
        <f t="shared" si="283"/>
        <v>1.5625</v>
      </c>
    </row>
    <row r="398" spans="1:58" s="164" customFormat="1" ht="15.75" customHeight="1" x14ac:dyDescent="0.25">
      <c r="A398" s="71" t="s">
        <v>949</v>
      </c>
      <c r="B398" s="41" t="s">
        <v>950</v>
      </c>
      <c r="C398" s="120" t="s">
        <v>395</v>
      </c>
      <c r="D398" s="120" t="s">
        <v>1053</v>
      </c>
      <c r="E398" s="51"/>
      <c r="F398" s="40"/>
      <c r="G398" s="40"/>
      <c r="H398" s="42"/>
      <c r="I398" s="40"/>
      <c r="J398" s="40"/>
      <c r="K398" s="40"/>
      <c r="L398" s="42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56"/>
      <c r="AA398" s="57"/>
      <c r="AB398" s="57"/>
      <c r="AC398" s="58"/>
      <c r="AD398" s="153"/>
      <c r="AE398" s="59"/>
      <c r="AF398" s="57"/>
      <c r="AG398" s="57"/>
      <c r="AH398" s="58"/>
      <c r="AI398" s="153"/>
      <c r="AJ398" s="70"/>
      <c r="AK398" s="70"/>
      <c r="AL398" s="70"/>
      <c r="AM398" s="70"/>
      <c r="AN398" s="184">
        <v>44387</v>
      </c>
      <c r="AO398" s="57">
        <v>5</v>
      </c>
      <c r="AP398" s="57">
        <v>20</v>
      </c>
      <c r="AQ398" s="185">
        <f t="shared" si="284"/>
        <v>1</v>
      </c>
      <c r="AR398" s="185">
        <v>0.16772417669572545</v>
      </c>
      <c r="AS398" s="186"/>
      <c r="AT398" s="184">
        <v>44388</v>
      </c>
      <c r="AU398" s="57">
        <v>2</v>
      </c>
      <c r="AV398" s="57">
        <v>25</v>
      </c>
      <c r="AW398" s="185">
        <f t="shared" si="278"/>
        <v>0.5</v>
      </c>
      <c r="AX398" s="185">
        <v>0.22819564570399281</v>
      </c>
      <c r="AY398" s="186"/>
      <c r="AZ398" s="70">
        <f t="shared" si="274"/>
        <v>3.5</v>
      </c>
      <c r="BA398" s="70">
        <f t="shared" si="275"/>
        <v>22.5</v>
      </c>
      <c r="BB398" s="70">
        <f t="shared" si="276"/>
        <v>0.75</v>
      </c>
      <c r="BC398" s="70">
        <f t="shared" si="280"/>
        <v>0.19795991119985912</v>
      </c>
      <c r="BD398" s="44">
        <f t="shared" si="281"/>
        <v>3.5</v>
      </c>
      <c r="BE398" s="44">
        <f t="shared" si="282"/>
        <v>22.5</v>
      </c>
      <c r="BF398" s="44">
        <f t="shared" si="283"/>
        <v>0.75</v>
      </c>
    </row>
    <row r="399" spans="1:58" s="164" customFormat="1" ht="15.75" customHeight="1" x14ac:dyDescent="0.25">
      <c r="A399" s="71" t="s">
        <v>951</v>
      </c>
      <c r="B399" s="41" t="s">
        <v>952</v>
      </c>
      <c r="C399" s="120" t="s">
        <v>1054</v>
      </c>
      <c r="D399" s="120" t="s">
        <v>1055</v>
      </c>
      <c r="E399" s="51"/>
      <c r="F399" s="40"/>
      <c r="G399" s="40"/>
      <c r="H399" s="42"/>
      <c r="I399" s="40"/>
      <c r="J399" s="40"/>
      <c r="K399" s="40"/>
      <c r="L399" s="42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56"/>
      <c r="AA399" s="57"/>
      <c r="AB399" s="57"/>
      <c r="AC399" s="58"/>
      <c r="AD399" s="153"/>
      <c r="AE399" s="59"/>
      <c r="AF399" s="57"/>
      <c r="AG399" s="57"/>
      <c r="AH399" s="58"/>
      <c r="AI399" s="153"/>
      <c r="AJ399" s="70"/>
      <c r="AK399" s="70"/>
      <c r="AL399" s="70"/>
      <c r="AM399" s="70"/>
      <c r="AN399" s="189" t="s">
        <v>1058</v>
      </c>
      <c r="AO399" s="187" t="s">
        <v>1058</v>
      </c>
      <c r="AP399" s="187" t="s">
        <v>1058</v>
      </c>
      <c r="AQ399" s="188" t="s">
        <v>1058</v>
      </c>
      <c r="AR399" s="188"/>
      <c r="AS399" s="186" t="s">
        <v>379</v>
      </c>
      <c r="AT399" s="189" t="s">
        <v>1058</v>
      </c>
      <c r="AU399" s="187" t="s">
        <v>1058</v>
      </c>
      <c r="AV399" s="187" t="s">
        <v>1058</v>
      </c>
      <c r="AW399" s="188" t="s">
        <v>1058</v>
      </c>
      <c r="AX399" s="188"/>
      <c r="AY399" s="186" t="s">
        <v>379</v>
      </c>
      <c r="AZ399" s="70"/>
      <c r="BA399" s="70"/>
      <c r="BB399" s="70"/>
      <c r="BC399" s="70"/>
      <c r="BD399" s="44"/>
      <c r="BE399" s="44"/>
      <c r="BF399" s="44"/>
    </row>
    <row r="400" spans="1:58" ht="15.75" customHeight="1" x14ac:dyDescent="0.25">
      <c r="A400" s="71"/>
      <c r="B400" s="40"/>
      <c r="C400" s="42"/>
      <c r="D400" s="192" t="s">
        <v>17</v>
      </c>
      <c r="E400" s="193">
        <f t="shared" ref="E400:P400" si="285">AVERAGE(E8:E150)</f>
        <v>34.876543209876544</v>
      </c>
      <c r="F400" s="193">
        <f t="shared" si="285"/>
        <v>40.25</v>
      </c>
      <c r="G400" s="193">
        <f t="shared" si="285"/>
        <v>20.758466666666671</v>
      </c>
      <c r="H400" s="193">
        <f t="shared" si="285"/>
        <v>12.828875409615209</v>
      </c>
      <c r="I400" s="193">
        <f t="shared" si="285"/>
        <v>42.407407407407405</v>
      </c>
      <c r="J400" s="193">
        <f t="shared" si="285"/>
        <v>37.482500000000002</v>
      </c>
      <c r="K400" s="193">
        <f t="shared" si="285"/>
        <v>21.551937500000001</v>
      </c>
      <c r="L400" s="193">
        <f t="shared" si="285"/>
        <v>21.229939554880442</v>
      </c>
      <c r="M400" s="193">
        <f t="shared" si="285"/>
        <v>39.125</v>
      </c>
      <c r="N400" s="193">
        <f t="shared" si="285"/>
        <v>38.336875000000028</v>
      </c>
      <c r="O400" s="193">
        <f t="shared" si="285"/>
        <v>20.988750000000003</v>
      </c>
      <c r="P400" s="193">
        <f t="shared" si="285"/>
        <v>17.093379897021602</v>
      </c>
      <c r="Q400" s="193">
        <f t="shared" ref="Q400:Y400" si="286">AVERAGE(Q8:Q149)</f>
        <v>23.164556962025316</v>
      </c>
      <c r="R400" s="193">
        <f t="shared" si="286"/>
        <v>21.498734177215187</v>
      </c>
      <c r="S400" s="193">
        <f t="shared" si="286"/>
        <v>6.7808227848101286</v>
      </c>
      <c r="T400" s="193">
        <f t="shared" si="286"/>
        <v>17.933333333333334</v>
      </c>
      <c r="U400" s="193">
        <f t="shared" si="286"/>
        <v>25.993243243243239</v>
      </c>
      <c r="V400" s="193">
        <f t="shared" si="286"/>
        <v>6.1282666666666676</v>
      </c>
      <c r="W400" s="193">
        <f t="shared" si="286"/>
        <v>21.25</v>
      </c>
      <c r="X400" s="193">
        <f t="shared" si="286"/>
        <v>23.776250000000008</v>
      </c>
      <c r="Y400" s="193">
        <f t="shared" si="286"/>
        <v>6.6355625000000007</v>
      </c>
      <c r="Z400" s="193"/>
      <c r="AA400" s="193">
        <f>AVERAGE(AA4:AA189)</f>
        <v>23.06969696969697</v>
      </c>
      <c r="AB400" s="193">
        <f t="shared" ref="AB400:AD400" si="287">AVERAGE(AB4:AB189)</f>
        <v>26.318181818181817</v>
      </c>
      <c r="AC400" s="193">
        <f t="shared" si="287"/>
        <v>7.7659090909090924</v>
      </c>
      <c r="AD400" s="193">
        <f t="shared" si="287"/>
        <v>14.983266367838938</v>
      </c>
      <c r="AE400" s="193"/>
      <c r="AF400" s="193">
        <f>AVERAGE(AF4:AF189)</f>
        <v>19.74404761904762</v>
      </c>
      <c r="AG400" s="193">
        <f t="shared" ref="AG400:AI400" si="288">AVERAGE(AG4:AG189)</f>
        <v>25.913690476190474</v>
      </c>
      <c r="AH400" s="193">
        <f t="shared" si="288"/>
        <v>6.9519345238095251</v>
      </c>
      <c r="AI400" s="193">
        <f t="shared" si="288"/>
        <v>6.9659251648641636</v>
      </c>
      <c r="AJ400" s="193">
        <f t="shared" ref="AJ400" si="289">AVERAGE(AJ4:AJ189)</f>
        <v>21.341715976331361</v>
      </c>
      <c r="AK400" s="193">
        <f t="shared" ref="AK400" si="290">AVERAGE(AK4:AK189)</f>
        <v>26.082840236686391</v>
      </c>
      <c r="AL400" s="193">
        <f t="shared" ref="AL400:AM400" si="291">AVERAGE(AL4:AL189)</f>
        <v>7.3152366863905316</v>
      </c>
      <c r="AM400" s="193">
        <f t="shared" si="291"/>
        <v>11.652117717964952</v>
      </c>
      <c r="AN400" s="193"/>
      <c r="AO400" s="193">
        <f>AVERAGE(AO4:AO398)</f>
        <v>21.454545454545453</v>
      </c>
      <c r="AP400" s="193">
        <f>AVERAGE(AP4:AP398)</f>
        <v>42.114832535885171</v>
      </c>
      <c r="AQ400" s="193">
        <f>AVERAGE(AQ4:AQ398)</f>
        <v>9.7761004784688978</v>
      </c>
      <c r="AR400" s="193">
        <f>AVERAGE(AR4:AR398)</f>
        <v>4.9279631639657184</v>
      </c>
      <c r="AS400" s="193"/>
      <c r="AT400" s="193"/>
      <c r="AU400" s="193">
        <f>AVERAGE(AU4:AU398)</f>
        <v>24.334285714285713</v>
      </c>
      <c r="AV400" s="193">
        <f>AVERAGE(AV4:AV398)</f>
        <v>46.06666666666667</v>
      </c>
      <c r="AW400" s="193">
        <f>AVERAGE(AW4:AW398)</f>
        <v>12.136190476190473</v>
      </c>
      <c r="AX400" s="193"/>
      <c r="AY400" s="193"/>
      <c r="AZ400" s="193">
        <f t="shared" ref="AZ400:BF400" si="292">AVERAGE(AZ4:AZ398)</f>
        <v>22.776470588235295</v>
      </c>
      <c r="BA400" s="193">
        <f t="shared" si="292"/>
        <v>43.96153846153846</v>
      </c>
      <c r="BB400" s="193">
        <f t="shared" si="292"/>
        <v>10.872183257918552</v>
      </c>
      <c r="BC400" s="193"/>
      <c r="BD400" s="193">
        <f t="shared" si="292"/>
        <v>24.770790816326528</v>
      </c>
      <c r="BE400" s="193">
        <f t="shared" si="292"/>
        <v>37.279615221088442</v>
      </c>
      <c r="BF400" s="193">
        <f t="shared" si="292"/>
        <v>10.780681388180271</v>
      </c>
    </row>
    <row r="401" spans="1:58" ht="15.75" customHeight="1" x14ac:dyDescent="0.25">
      <c r="A401" s="71"/>
      <c r="B401" s="40"/>
      <c r="C401" s="42"/>
      <c r="D401" s="192" t="s">
        <v>175</v>
      </c>
      <c r="E401" s="193">
        <f t="shared" ref="E401:P401" si="293">MIN(E8:E150)</f>
        <v>0</v>
      </c>
      <c r="F401" s="193">
        <f t="shared" si="293"/>
        <v>0</v>
      </c>
      <c r="G401" s="193">
        <f t="shared" si="293"/>
        <v>0</v>
      </c>
      <c r="H401" s="193">
        <f t="shared" si="293"/>
        <v>1.3837375178316691</v>
      </c>
      <c r="I401" s="193">
        <f t="shared" si="293"/>
        <v>0</v>
      </c>
      <c r="J401" s="193">
        <f t="shared" si="293"/>
        <v>0</v>
      </c>
      <c r="K401" s="193">
        <f t="shared" si="293"/>
        <v>0</v>
      </c>
      <c r="L401" s="193">
        <f t="shared" si="293"/>
        <v>3.8476959019722057</v>
      </c>
      <c r="M401" s="193">
        <f t="shared" si="293"/>
        <v>0</v>
      </c>
      <c r="N401" s="193">
        <f t="shared" si="293"/>
        <v>0</v>
      </c>
      <c r="O401" s="193">
        <f t="shared" si="293"/>
        <v>0</v>
      </c>
      <c r="P401" s="193">
        <f t="shared" si="293"/>
        <v>3.4084412636239323</v>
      </c>
      <c r="Q401" s="193">
        <f t="shared" ref="Q401:Y401" si="294">MIN(Q8:Q149)</f>
        <v>0</v>
      </c>
      <c r="R401" s="193">
        <f t="shared" si="294"/>
        <v>0</v>
      </c>
      <c r="S401" s="193">
        <f t="shared" si="294"/>
        <v>0</v>
      </c>
      <c r="T401" s="193">
        <f t="shared" si="294"/>
        <v>0</v>
      </c>
      <c r="U401" s="193">
        <f t="shared" si="294"/>
        <v>0</v>
      </c>
      <c r="V401" s="193">
        <f t="shared" si="294"/>
        <v>0</v>
      </c>
      <c r="W401" s="193">
        <f t="shared" si="294"/>
        <v>0</v>
      </c>
      <c r="X401" s="193">
        <f t="shared" si="294"/>
        <v>0</v>
      </c>
      <c r="Y401" s="193">
        <f t="shared" si="294"/>
        <v>0</v>
      </c>
      <c r="Z401" s="193"/>
      <c r="AA401" s="193">
        <f>MIN(AA4:AA189)</f>
        <v>0</v>
      </c>
      <c r="AB401" s="193">
        <f t="shared" ref="AB401:AL401" si="295">MIN(AB4:AB189)</f>
        <v>0</v>
      </c>
      <c r="AC401" s="193">
        <f t="shared" si="295"/>
        <v>0</v>
      </c>
      <c r="AD401" s="193">
        <f t="shared" si="295"/>
        <v>0.34</v>
      </c>
      <c r="AE401" s="193"/>
      <c r="AF401" s="193">
        <f t="shared" si="295"/>
        <v>0</v>
      </c>
      <c r="AG401" s="193">
        <f t="shared" si="295"/>
        <v>0</v>
      </c>
      <c r="AH401" s="193">
        <f t="shared" si="295"/>
        <v>0</v>
      </c>
      <c r="AI401" s="193">
        <f t="shared" si="295"/>
        <v>0.19</v>
      </c>
      <c r="AJ401" s="193">
        <f t="shared" si="295"/>
        <v>0</v>
      </c>
      <c r="AK401" s="193">
        <f t="shared" si="295"/>
        <v>0</v>
      </c>
      <c r="AL401" s="193">
        <f t="shared" si="295"/>
        <v>0</v>
      </c>
      <c r="AM401" s="193">
        <f t="shared" ref="AM401" si="296">MIN(AM4:AM189)</f>
        <v>0.8</v>
      </c>
      <c r="AN401" s="193"/>
      <c r="AO401" s="193">
        <f>MIN(AO4:AO398)</f>
        <v>0</v>
      </c>
      <c r="AP401" s="193">
        <f>MIN(AP4:AP398)</f>
        <v>0</v>
      </c>
      <c r="AQ401" s="193">
        <f>MIN(AQ4:AQ398)</f>
        <v>0</v>
      </c>
      <c r="AR401" s="193">
        <f>MIN(AR4:AR398)</f>
        <v>6.975312012337373E-2</v>
      </c>
      <c r="AS401" s="193"/>
      <c r="AT401" s="193"/>
      <c r="AU401" s="193">
        <f>MIN(AU4:AU398)</f>
        <v>0</v>
      </c>
      <c r="AV401" s="193">
        <f>MIN(AV4:AV398)</f>
        <v>0</v>
      </c>
      <c r="AW401" s="193">
        <f>MIN(AW4:AW398)</f>
        <v>0</v>
      </c>
      <c r="AX401" s="193"/>
      <c r="AY401" s="193"/>
      <c r="AZ401" s="193">
        <f t="shared" ref="AZ401:BF401" si="297">MIN(AZ4:AZ398)</f>
        <v>0</v>
      </c>
      <c r="BA401" s="193">
        <f t="shared" si="297"/>
        <v>0</v>
      </c>
      <c r="BB401" s="193">
        <f t="shared" si="297"/>
        <v>0</v>
      </c>
      <c r="BC401" s="193"/>
      <c r="BD401" s="193">
        <f t="shared" si="297"/>
        <v>0</v>
      </c>
      <c r="BE401" s="193">
        <f t="shared" si="297"/>
        <v>0</v>
      </c>
      <c r="BF401" s="193">
        <f t="shared" si="297"/>
        <v>0</v>
      </c>
    </row>
    <row r="402" spans="1:58" ht="15.75" customHeight="1" x14ac:dyDescent="0.25">
      <c r="A402" s="71"/>
      <c r="B402" s="40"/>
      <c r="C402" s="42"/>
      <c r="D402" s="192" t="s">
        <v>176</v>
      </c>
      <c r="E402" s="193">
        <f t="shared" ref="E402:P402" si="298">MAX(E8:E150)</f>
        <v>90</v>
      </c>
      <c r="F402" s="193">
        <f t="shared" si="298"/>
        <v>90</v>
      </c>
      <c r="G402" s="193">
        <f t="shared" si="298"/>
        <v>81</v>
      </c>
      <c r="H402" s="193">
        <f t="shared" si="298"/>
        <v>66.174889742687142</v>
      </c>
      <c r="I402" s="193">
        <f t="shared" si="298"/>
        <v>90</v>
      </c>
      <c r="J402" s="193">
        <f t="shared" si="298"/>
        <v>90</v>
      </c>
      <c r="K402" s="193">
        <f t="shared" si="298"/>
        <v>81</v>
      </c>
      <c r="L402" s="193">
        <f t="shared" si="298"/>
        <v>95.860420650095591</v>
      </c>
      <c r="M402" s="193">
        <f t="shared" si="298"/>
        <v>90</v>
      </c>
      <c r="N402" s="193">
        <f t="shared" si="298"/>
        <v>90</v>
      </c>
      <c r="O402" s="193">
        <f t="shared" si="298"/>
        <v>81</v>
      </c>
      <c r="P402" s="193">
        <f t="shared" si="298"/>
        <v>66.894747954298253</v>
      </c>
      <c r="Q402" s="193">
        <f t="shared" ref="Q402:Y402" si="299">MAX(Q8:Q149)</f>
        <v>100</v>
      </c>
      <c r="R402" s="193">
        <f t="shared" si="299"/>
        <v>84.5</v>
      </c>
      <c r="S402" s="193">
        <f t="shared" si="299"/>
        <v>67.599999999999994</v>
      </c>
      <c r="T402" s="193">
        <f t="shared" si="299"/>
        <v>100</v>
      </c>
      <c r="U402" s="193">
        <f t="shared" si="299"/>
        <v>90</v>
      </c>
      <c r="V402" s="193">
        <f t="shared" si="299"/>
        <v>54.375</v>
      </c>
      <c r="W402" s="193">
        <f t="shared" si="299"/>
        <v>85</v>
      </c>
      <c r="X402" s="193">
        <f t="shared" si="299"/>
        <v>78.5</v>
      </c>
      <c r="Y402" s="193">
        <f t="shared" si="299"/>
        <v>60.987499999999997</v>
      </c>
      <c r="Z402" s="193"/>
      <c r="AA402" s="193">
        <f>MAX(AA4:AA189)</f>
        <v>90</v>
      </c>
      <c r="AB402" s="193">
        <f t="shared" ref="AB402:AL402" si="300">MAX(AB4:AB189)</f>
        <v>90</v>
      </c>
      <c r="AC402" s="193">
        <f t="shared" si="300"/>
        <v>45.5</v>
      </c>
      <c r="AD402" s="193">
        <f t="shared" si="300"/>
        <v>81.180000000000007</v>
      </c>
      <c r="AE402" s="193"/>
      <c r="AF402" s="193">
        <f t="shared" si="300"/>
        <v>80</v>
      </c>
      <c r="AG402" s="193">
        <f t="shared" si="300"/>
        <v>100</v>
      </c>
      <c r="AH402" s="193">
        <f t="shared" si="300"/>
        <v>40.5</v>
      </c>
      <c r="AI402" s="193">
        <f t="shared" si="300"/>
        <v>59.1</v>
      </c>
      <c r="AJ402" s="193">
        <f t="shared" si="300"/>
        <v>77.5</v>
      </c>
      <c r="AK402" s="193">
        <f t="shared" si="300"/>
        <v>85</v>
      </c>
      <c r="AL402" s="193">
        <f t="shared" si="300"/>
        <v>37</v>
      </c>
      <c r="AM402" s="193">
        <f t="shared" ref="AM402" si="301">MAX(AM4:AM189)</f>
        <v>74.5</v>
      </c>
      <c r="AN402" s="193"/>
      <c r="AO402" s="193">
        <f>MAX(AO4:AO398)</f>
        <v>95</v>
      </c>
      <c r="AP402" s="193">
        <f>MAX(AP4:AP398)</f>
        <v>100</v>
      </c>
      <c r="AQ402" s="193">
        <f>MAX(AQ4:AQ398)</f>
        <v>56</v>
      </c>
      <c r="AR402" s="193">
        <f>MAX(AR4:AR398)</f>
        <v>63.628114365948463</v>
      </c>
      <c r="AS402" s="193"/>
      <c r="AT402" s="193"/>
      <c r="AU402" s="193">
        <f>MAX(AU4:AU398)</f>
        <v>85</v>
      </c>
      <c r="AV402" s="193">
        <f>MAX(AV4:AV398)</f>
        <v>100</v>
      </c>
      <c r="AW402" s="193">
        <f>MAX(AW4:AW398)</f>
        <v>48</v>
      </c>
      <c r="AX402" s="193"/>
      <c r="AY402" s="193"/>
      <c r="AZ402" s="193">
        <f t="shared" ref="AZ402:BF402" si="302">MAX(AZ4:AZ398)</f>
        <v>80</v>
      </c>
      <c r="BA402" s="193">
        <f t="shared" si="302"/>
        <v>90</v>
      </c>
      <c r="BB402" s="193">
        <f t="shared" si="302"/>
        <v>43</v>
      </c>
      <c r="BC402" s="193"/>
      <c r="BD402" s="193">
        <f t="shared" si="302"/>
        <v>80</v>
      </c>
      <c r="BE402" s="193">
        <f t="shared" si="302"/>
        <v>90</v>
      </c>
      <c r="BF402" s="193">
        <f t="shared" si="302"/>
        <v>47.183333333333337</v>
      </c>
    </row>
    <row r="403" spans="1:58" ht="15.75" customHeight="1" x14ac:dyDescent="0.25">
      <c r="A403" s="190"/>
      <c r="B403" s="182"/>
      <c r="C403" s="1"/>
      <c r="D403" s="1"/>
      <c r="E403" s="36"/>
      <c r="H403" s="1"/>
      <c r="L403" s="1"/>
    </row>
    <row r="404" spans="1:58" ht="15.75" customHeight="1" x14ac:dyDescent="0.25">
      <c r="A404" s="190"/>
      <c r="B404" s="182"/>
      <c r="C404" s="1"/>
      <c r="D404" s="1"/>
      <c r="E404" s="36"/>
      <c r="H404" s="1"/>
      <c r="L404" s="1"/>
    </row>
    <row r="405" spans="1:58" ht="15.75" customHeight="1" x14ac:dyDescent="0.25">
      <c r="A405" s="190"/>
      <c r="B405" s="182"/>
      <c r="C405" s="1"/>
      <c r="D405" s="1"/>
      <c r="E405" s="36"/>
      <c r="H405" s="1"/>
      <c r="L405" s="1"/>
    </row>
    <row r="406" spans="1:58" ht="15.75" customHeight="1" x14ac:dyDescent="0.25">
      <c r="A406" s="190"/>
      <c r="B406" s="182"/>
      <c r="C406" s="1"/>
      <c r="D406" s="1"/>
      <c r="E406" s="36"/>
      <c r="H406" s="1"/>
      <c r="L406" s="1"/>
    </row>
    <row r="407" spans="1:58" ht="15.75" customHeight="1" x14ac:dyDescent="0.25">
      <c r="A407" s="190"/>
      <c r="B407" s="182"/>
      <c r="C407" s="1"/>
      <c r="D407" s="1"/>
      <c r="E407" s="36"/>
      <c r="H407" s="1"/>
      <c r="L407" s="1"/>
    </row>
    <row r="408" spans="1:58" ht="15.75" customHeight="1" x14ac:dyDescent="0.25">
      <c r="A408" s="190"/>
      <c r="B408" s="182"/>
      <c r="C408" s="1"/>
      <c r="D408" s="1"/>
      <c r="E408" s="36"/>
      <c r="H408" s="1"/>
      <c r="L408" s="1"/>
    </row>
    <row r="409" spans="1:58" ht="15.75" customHeight="1" x14ac:dyDescent="0.25">
      <c r="A409" s="190"/>
      <c r="B409" s="182"/>
      <c r="C409" s="1"/>
      <c r="D409" s="1"/>
      <c r="E409" s="36"/>
      <c r="H409" s="1"/>
      <c r="L409" s="1"/>
    </row>
    <row r="410" spans="1:58" ht="15.75" customHeight="1" x14ac:dyDescent="0.25">
      <c r="A410" s="190"/>
      <c r="B410" s="182"/>
      <c r="C410" s="1"/>
      <c r="D410" s="1"/>
      <c r="E410" s="36"/>
      <c r="H410" s="1"/>
      <c r="L410" s="1"/>
    </row>
    <row r="411" spans="1:58" ht="15.75" customHeight="1" x14ac:dyDescent="0.25">
      <c r="A411" s="190"/>
      <c r="B411" s="182"/>
      <c r="C411" s="1"/>
      <c r="D411" s="1"/>
      <c r="E411" s="36"/>
      <c r="H411" s="1"/>
      <c r="L411" s="1"/>
    </row>
    <row r="412" spans="1:58" ht="15.75" customHeight="1" x14ac:dyDescent="0.25">
      <c r="A412" s="190"/>
      <c r="B412" s="182"/>
      <c r="C412" s="1"/>
      <c r="D412" s="1"/>
      <c r="E412" s="36"/>
      <c r="H412" s="1"/>
      <c r="L412" s="1"/>
    </row>
    <row r="413" spans="1:58" ht="15.75" customHeight="1" x14ac:dyDescent="0.25">
      <c r="A413" s="190"/>
      <c r="B413" s="182"/>
      <c r="C413" s="1"/>
      <c r="D413" s="1"/>
      <c r="E413" s="36"/>
      <c r="H413" s="1"/>
      <c r="L413" s="1"/>
    </row>
    <row r="414" spans="1:58" ht="15.75" customHeight="1" x14ac:dyDescent="0.25">
      <c r="A414" s="190"/>
      <c r="B414" s="182"/>
      <c r="C414" s="1"/>
      <c r="D414" s="1"/>
      <c r="E414" s="36"/>
      <c r="H414" s="1"/>
      <c r="L414" s="1"/>
    </row>
    <row r="415" spans="1:58" ht="15.75" customHeight="1" x14ac:dyDescent="0.25">
      <c r="A415" s="190"/>
      <c r="B415" s="182"/>
      <c r="C415" s="1"/>
      <c r="D415" s="1"/>
      <c r="E415" s="36"/>
      <c r="H415" s="1"/>
      <c r="L415" s="1"/>
    </row>
    <row r="416" spans="1:58" ht="15.75" customHeight="1" x14ac:dyDescent="0.25">
      <c r="A416" s="190"/>
      <c r="B416" s="182"/>
      <c r="C416" s="1"/>
      <c r="D416" s="1"/>
      <c r="E416" s="36"/>
      <c r="H416" s="1"/>
      <c r="L416" s="1"/>
    </row>
    <row r="417" spans="1:12" ht="15.75" customHeight="1" x14ac:dyDescent="0.25">
      <c r="A417" s="190"/>
      <c r="B417" s="182"/>
      <c r="C417" s="1"/>
      <c r="D417" s="1"/>
      <c r="E417" s="36"/>
      <c r="H417" s="1"/>
      <c r="L417" s="1"/>
    </row>
    <row r="418" spans="1:12" ht="15.75" customHeight="1" x14ac:dyDescent="0.25">
      <c r="A418" s="190"/>
      <c r="B418" s="182"/>
      <c r="C418" s="1"/>
      <c r="D418" s="1"/>
      <c r="E418" s="36"/>
      <c r="H418" s="1"/>
      <c r="L418" s="1"/>
    </row>
    <row r="419" spans="1:12" ht="15.75" customHeight="1" x14ac:dyDescent="0.25">
      <c r="A419" s="190"/>
      <c r="B419" s="182"/>
      <c r="C419" s="1"/>
      <c r="D419" s="1"/>
      <c r="E419" s="36"/>
      <c r="H419" s="1"/>
      <c r="L419" s="1"/>
    </row>
    <row r="420" spans="1:12" ht="15.75" customHeight="1" x14ac:dyDescent="0.25">
      <c r="A420" s="190"/>
      <c r="B420" s="182"/>
      <c r="C420" s="1"/>
      <c r="D420" s="1"/>
      <c r="E420" s="36"/>
      <c r="H420" s="1"/>
      <c r="L420" s="1"/>
    </row>
    <row r="421" spans="1:12" ht="15.75" customHeight="1" x14ac:dyDescent="0.25">
      <c r="A421" s="190"/>
      <c r="B421" s="182"/>
      <c r="C421" s="1"/>
      <c r="D421" s="1"/>
      <c r="E421" s="36"/>
      <c r="H421" s="1"/>
      <c r="L421" s="1"/>
    </row>
    <row r="422" spans="1:12" ht="15.75" customHeight="1" x14ac:dyDescent="0.25">
      <c r="A422" s="190"/>
      <c r="B422" s="182"/>
      <c r="C422" s="1"/>
      <c r="D422" s="1"/>
      <c r="E422" s="36"/>
      <c r="H422" s="1"/>
      <c r="L422" s="1"/>
    </row>
    <row r="423" spans="1:12" ht="15.75" customHeight="1" x14ac:dyDescent="0.25">
      <c r="A423" s="190"/>
      <c r="B423" s="182"/>
      <c r="C423" s="1"/>
      <c r="D423" s="1"/>
      <c r="E423" s="36"/>
      <c r="H423" s="1"/>
      <c r="L423" s="1"/>
    </row>
    <row r="424" spans="1:12" ht="15.75" customHeight="1" x14ac:dyDescent="0.25">
      <c r="A424" s="190"/>
      <c r="B424" s="182"/>
      <c r="C424" s="1"/>
      <c r="D424" s="1"/>
      <c r="E424" s="36"/>
      <c r="H424" s="1"/>
      <c r="L424" s="1"/>
    </row>
    <row r="425" spans="1:12" ht="15.75" customHeight="1" x14ac:dyDescent="0.25">
      <c r="A425" s="190"/>
      <c r="B425" s="182"/>
      <c r="C425" s="1"/>
      <c r="D425" s="1"/>
      <c r="E425" s="36"/>
      <c r="H425" s="1"/>
      <c r="L425" s="1"/>
    </row>
    <row r="426" spans="1:12" ht="15.75" customHeight="1" x14ac:dyDescent="0.25">
      <c r="A426" s="190"/>
      <c r="B426" s="182"/>
      <c r="C426" s="1"/>
      <c r="D426" s="1"/>
      <c r="E426" s="36"/>
      <c r="H426" s="1"/>
      <c r="L426" s="1"/>
    </row>
    <row r="427" spans="1:12" ht="15.75" customHeight="1" x14ac:dyDescent="0.25">
      <c r="A427" s="190"/>
      <c r="B427" s="182"/>
      <c r="C427" s="1"/>
      <c r="D427" s="1"/>
      <c r="E427" s="36"/>
      <c r="H427" s="1"/>
      <c r="L427" s="1"/>
    </row>
    <row r="428" spans="1:12" ht="15.75" customHeight="1" x14ac:dyDescent="0.25">
      <c r="A428" s="190"/>
      <c r="B428" s="182"/>
      <c r="C428" s="1"/>
      <c r="D428" s="1"/>
      <c r="E428" s="36"/>
      <c r="H428" s="1"/>
      <c r="L428" s="1"/>
    </row>
    <row r="429" spans="1:12" ht="15.75" customHeight="1" x14ac:dyDescent="0.25">
      <c r="A429" s="190"/>
      <c r="B429" s="182"/>
      <c r="C429" s="1"/>
      <c r="D429" s="1"/>
      <c r="E429" s="36"/>
      <c r="H429" s="1"/>
      <c r="L429" s="1"/>
    </row>
    <row r="430" spans="1:12" ht="15.75" customHeight="1" x14ac:dyDescent="0.25">
      <c r="A430" s="190"/>
      <c r="B430" s="182"/>
      <c r="C430" s="1"/>
      <c r="D430" s="1"/>
      <c r="E430" s="36"/>
      <c r="H430" s="1"/>
      <c r="L430" s="1"/>
    </row>
    <row r="431" spans="1:12" ht="15.75" customHeight="1" x14ac:dyDescent="0.25">
      <c r="A431" s="190"/>
      <c r="B431" s="182"/>
      <c r="C431" s="1"/>
      <c r="D431" s="1"/>
      <c r="E431" s="36"/>
      <c r="H431" s="1"/>
      <c r="L431" s="1"/>
    </row>
    <row r="432" spans="1:12" ht="15.75" customHeight="1" x14ac:dyDescent="0.25">
      <c r="A432" s="190"/>
      <c r="B432" s="182"/>
      <c r="C432" s="1"/>
      <c r="D432" s="1"/>
      <c r="E432" s="36"/>
      <c r="H432" s="1"/>
      <c r="L432" s="1"/>
    </row>
    <row r="433" spans="1:12" ht="15.75" customHeight="1" x14ac:dyDescent="0.25">
      <c r="A433" s="190"/>
      <c r="B433" s="182"/>
      <c r="C433" s="1"/>
      <c r="D433" s="1"/>
      <c r="E433" s="36"/>
      <c r="H433" s="1"/>
      <c r="L433" s="1"/>
    </row>
    <row r="434" spans="1:12" ht="15.75" customHeight="1" x14ac:dyDescent="0.25">
      <c r="A434" s="190"/>
      <c r="B434" s="182"/>
      <c r="C434" s="1"/>
      <c r="D434" s="1"/>
      <c r="E434" s="36"/>
      <c r="H434" s="1"/>
      <c r="L434" s="1"/>
    </row>
    <row r="435" spans="1:12" ht="15.75" customHeight="1" x14ac:dyDescent="0.25">
      <c r="A435" s="190"/>
      <c r="B435" s="182"/>
      <c r="C435" s="1"/>
      <c r="D435" s="1"/>
      <c r="E435" s="36"/>
      <c r="H435" s="1"/>
      <c r="L435" s="1"/>
    </row>
    <row r="436" spans="1:12" ht="15.75" customHeight="1" x14ac:dyDescent="0.25">
      <c r="A436" s="190"/>
      <c r="B436" s="182"/>
      <c r="C436" s="1"/>
      <c r="D436" s="1"/>
      <c r="E436" s="36"/>
      <c r="H436" s="1"/>
      <c r="L436" s="1"/>
    </row>
    <row r="437" spans="1:12" ht="15.75" customHeight="1" x14ac:dyDescent="0.25">
      <c r="A437" s="190"/>
      <c r="B437" s="182"/>
      <c r="C437" s="1"/>
      <c r="D437" s="1"/>
      <c r="E437" s="36"/>
      <c r="H437" s="1"/>
      <c r="L437" s="1"/>
    </row>
    <row r="438" spans="1:12" ht="15.75" customHeight="1" x14ac:dyDescent="0.25">
      <c r="A438" s="190"/>
      <c r="B438" s="182"/>
      <c r="C438" s="1"/>
      <c r="D438" s="1"/>
      <c r="E438" s="36"/>
      <c r="H438" s="1"/>
      <c r="L438" s="1"/>
    </row>
    <row r="439" spans="1:12" ht="15.75" customHeight="1" x14ac:dyDescent="0.25">
      <c r="A439" s="190"/>
      <c r="B439" s="182"/>
      <c r="C439" s="1"/>
      <c r="D439" s="1"/>
      <c r="E439" s="36"/>
      <c r="H439" s="1"/>
      <c r="L439" s="1"/>
    </row>
    <row r="440" spans="1:12" ht="15.75" customHeight="1" x14ac:dyDescent="0.25">
      <c r="A440" s="190"/>
      <c r="B440" s="182"/>
      <c r="C440" s="1"/>
      <c r="D440" s="1"/>
      <c r="E440" s="36"/>
      <c r="H440" s="1"/>
      <c r="L440" s="1"/>
    </row>
    <row r="441" spans="1:12" ht="15.75" customHeight="1" x14ac:dyDescent="0.25">
      <c r="A441" s="190"/>
      <c r="B441" s="182"/>
      <c r="C441" s="1"/>
      <c r="D441" s="1"/>
      <c r="E441" s="36"/>
      <c r="H441" s="1"/>
      <c r="L441" s="1"/>
    </row>
    <row r="442" spans="1:12" ht="15.75" customHeight="1" x14ac:dyDescent="0.25">
      <c r="A442" s="190"/>
      <c r="B442" s="182"/>
      <c r="C442" s="1"/>
      <c r="D442" s="1"/>
      <c r="E442" s="36"/>
      <c r="H442" s="1"/>
      <c r="L442" s="1"/>
    </row>
    <row r="443" spans="1:12" ht="15.75" customHeight="1" x14ac:dyDescent="0.25">
      <c r="A443" s="190"/>
      <c r="B443" s="182"/>
      <c r="C443" s="1"/>
      <c r="D443" s="1"/>
      <c r="E443" s="36"/>
      <c r="H443" s="1"/>
      <c r="L443" s="1"/>
    </row>
    <row r="444" spans="1:12" ht="15.75" customHeight="1" x14ac:dyDescent="0.25">
      <c r="A444" s="190"/>
      <c r="B444" s="182"/>
      <c r="C444" s="1"/>
      <c r="D444" s="1"/>
      <c r="E444" s="36"/>
      <c r="H444" s="1"/>
      <c r="L444" s="1"/>
    </row>
    <row r="445" spans="1:12" ht="15.75" customHeight="1" x14ac:dyDescent="0.25">
      <c r="A445" s="190"/>
      <c r="B445" s="182"/>
      <c r="C445" s="1"/>
      <c r="D445" s="1"/>
      <c r="E445" s="36"/>
      <c r="H445" s="1"/>
      <c r="L445" s="1"/>
    </row>
    <row r="446" spans="1:12" ht="15.75" customHeight="1" x14ac:dyDescent="0.25">
      <c r="A446" s="190"/>
      <c r="B446" s="182"/>
      <c r="C446" s="1"/>
      <c r="D446" s="1"/>
      <c r="E446" s="36"/>
      <c r="H446" s="1"/>
      <c r="L446" s="1"/>
    </row>
    <row r="447" spans="1:12" ht="15.75" customHeight="1" x14ac:dyDescent="0.25">
      <c r="A447" s="190"/>
      <c r="B447" s="182"/>
      <c r="C447" s="1"/>
      <c r="D447" s="1"/>
      <c r="E447" s="36"/>
      <c r="H447" s="1"/>
      <c r="L447" s="1"/>
    </row>
    <row r="448" spans="1:12" ht="15.75" customHeight="1" x14ac:dyDescent="0.25">
      <c r="A448" s="190"/>
      <c r="B448" s="182"/>
      <c r="C448" s="1"/>
      <c r="D448" s="1"/>
      <c r="E448" s="36"/>
      <c r="H448" s="1"/>
      <c r="L448" s="1"/>
    </row>
    <row r="449" spans="1:12" ht="15.75" customHeight="1" x14ac:dyDescent="0.25">
      <c r="A449" s="190"/>
      <c r="B449" s="182"/>
      <c r="C449" s="1"/>
      <c r="D449" s="1"/>
      <c r="E449" s="36"/>
      <c r="H449" s="1"/>
      <c r="L449" s="1"/>
    </row>
    <row r="450" spans="1:12" ht="15.75" customHeight="1" x14ac:dyDescent="0.25">
      <c r="A450" s="190"/>
      <c r="B450" s="182"/>
      <c r="C450" s="1"/>
      <c r="D450" s="1"/>
      <c r="E450" s="36"/>
      <c r="H450" s="1"/>
      <c r="L450" s="1"/>
    </row>
    <row r="451" spans="1:12" ht="15.75" customHeight="1" x14ac:dyDescent="0.25">
      <c r="A451" s="190"/>
      <c r="B451" s="182"/>
      <c r="C451" s="1"/>
      <c r="D451" s="1"/>
      <c r="E451" s="36"/>
      <c r="H451" s="1"/>
      <c r="L451" s="1"/>
    </row>
    <row r="452" spans="1:12" ht="15.75" customHeight="1" x14ac:dyDescent="0.25">
      <c r="A452" s="190"/>
      <c r="B452" s="182"/>
      <c r="C452" s="1"/>
      <c r="D452" s="1"/>
      <c r="E452" s="36"/>
      <c r="H452" s="1"/>
      <c r="L452" s="1"/>
    </row>
    <row r="453" spans="1:12" ht="15.75" customHeight="1" x14ac:dyDescent="0.25">
      <c r="A453" s="190"/>
      <c r="B453" s="182"/>
      <c r="C453" s="1"/>
      <c r="D453" s="1"/>
      <c r="E453" s="36"/>
      <c r="H453" s="1"/>
      <c r="L453" s="1"/>
    </row>
    <row r="454" spans="1:12" ht="15.75" customHeight="1" x14ac:dyDescent="0.25">
      <c r="A454" s="190"/>
      <c r="B454" s="182"/>
      <c r="C454" s="1"/>
      <c r="D454" s="1"/>
      <c r="E454" s="36"/>
      <c r="H454" s="1"/>
      <c r="L454" s="1"/>
    </row>
    <row r="455" spans="1:12" ht="15.75" customHeight="1" x14ac:dyDescent="0.25">
      <c r="A455" s="190"/>
      <c r="B455" s="182"/>
      <c r="C455" s="1"/>
      <c r="D455" s="1"/>
      <c r="E455" s="36"/>
      <c r="H455" s="1"/>
      <c r="L455" s="1"/>
    </row>
    <row r="456" spans="1:12" ht="15.75" customHeight="1" x14ac:dyDescent="0.25">
      <c r="A456" s="190"/>
      <c r="B456" s="182"/>
      <c r="C456" s="1"/>
      <c r="D456" s="1"/>
      <c r="E456" s="36"/>
      <c r="H456" s="1"/>
      <c r="L456" s="1"/>
    </row>
    <row r="457" spans="1:12" ht="15.75" customHeight="1" x14ac:dyDescent="0.25">
      <c r="A457" s="190"/>
      <c r="B457" s="182"/>
      <c r="C457" s="1"/>
      <c r="D457" s="1"/>
      <c r="E457" s="36"/>
      <c r="H457" s="1"/>
      <c r="L457" s="1"/>
    </row>
    <row r="458" spans="1:12" ht="15.75" customHeight="1" x14ac:dyDescent="0.25">
      <c r="A458" s="190"/>
      <c r="B458" s="182"/>
      <c r="C458" s="1"/>
      <c r="D458" s="1"/>
      <c r="E458" s="36"/>
      <c r="H458" s="1"/>
      <c r="L458" s="1"/>
    </row>
    <row r="459" spans="1:12" ht="15.75" customHeight="1" x14ac:dyDescent="0.25">
      <c r="A459" s="190"/>
      <c r="B459" s="182"/>
      <c r="C459" s="1"/>
      <c r="D459" s="1"/>
      <c r="E459" s="36"/>
      <c r="H459" s="1"/>
      <c r="L459" s="1"/>
    </row>
    <row r="460" spans="1:12" ht="15.75" customHeight="1" x14ac:dyDescent="0.25">
      <c r="A460" s="190"/>
      <c r="B460" s="182"/>
      <c r="C460" s="1"/>
      <c r="D460" s="1"/>
      <c r="E460" s="36"/>
      <c r="H460" s="1"/>
      <c r="L460" s="1"/>
    </row>
    <row r="461" spans="1:12" ht="15.75" customHeight="1" x14ac:dyDescent="0.25">
      <c r="A461" s="190"/>
      <c r="B461" s="182"/>
      <c r="C461" s="1"/>
      <c r="D461" s="1"/>
      <c r="E461" s="36"/>
      <c r="H461" s="1"/>
      <c r="L461" s="1"/>
    </row>
    <row r="462" spans="1:12" ht="15.75" customHeight="1" x14ac:dyDescent="0.25">
      <c r="A462" s="190"/>
      <c r="B462" s="182"/>
      <c r="C462" s="1"/>
      <c r="D462" s="1"/>
      <c r="E462" s="36"/>
      <c r="H462" s="1"/>
      <c r="L462" s="1"/>
    </row>
    <row r="463" spans="1:12" ht="15.75" customHeight="1" x14ac:dyDescent="0.25">
      <c r="A463" s="190"/>
      <c r="B463" s="182"/>
      <c r="C463" s="1"/>
      <c r="D463" s="1"/>
      <c r="E463" s="36"/>
      <c r="H463" s="1"/>
      <c r="L463" s="1"/>
    </row>
    <row r="464" spans="1:12" ht="15.75" customHeight="1" x14ac:dyDescent="0.25">
      <c r="A464" s="190"/>
      <c r="B464" s="182"/>
      <c r="C464" s="1"/>
      <c r="D464" s="1"/>
      <c r="E464" s="36"/>
      <c r="H464" s="1"/>
      <c r="L464" s="1"/>
    </row>
    <row r="465" spans="1:12" ht="15.75" customHeight="1" x14ac:dyDescent="0.25">
      <c r="A465" s="190"/>
      <c r="B465" s="182"/>
      <c r="C465" s="1"/>
      <c r="D465" s="1"/>
      <c r="E465" s="36"/>
      <c r="H465" s="1"/>
      <c r="L465" s="1"/>
    </row>
    <row r="466" spans="1:12" ht="15.75" customHeight="1" x14ac:dyDescent="0.25">
      <c r="A466" s="190"/>
      <c r="B466" s="182"/>
      <c r="C466" s="1"/>
      <c r="D466" s="1"/>
      <c r="E466" s="36"/>
      <c r="H466" s="1"/>
      <c r="L466" s="1"/>
    </row>
    <row r="467" spans="1:12" ht="15.75" customHeight="1" x14ac:dyDescent="0.25">
      <c r="A467" s="190"/>
      <c r="B467" s="182"/>
      <c r="C467" s="1"/>
      <c r="D467" s="1"/>
      <c r="E467" s="36"/>
      <c r="H467" s="1"/>
      <c r="L467" s="1"/>
    </row>
    <row r="468" spans="1:12" ht="15.75" customHeight="1" x14ac:dyDescent="0.25">
      <c r="A468" s="190"/>
      <c r="B468" s="182"/>
      <c r="C468" s="1"/>
      <c r="D468" s="1"/>
      <c r="E468" s="36"/>
      <c r="H468" s="1"/>
      <c r="L468" s="1"/>
    </row>
    <row r="469" spans="1:12" ht="15.75" customHeight="1" x14ac:dyDescent="0.25">
      <c r="A469" s="190"/>
      <c r="B469" s="182"/>
      <c r="C469" s="1"/>
      <c r="D469" s="1"/>
      <c r="E469" s="36"/>
      <c r="H469" s="1"/>
      <c r="L469" s="1"/>
    </row>
    <row r="470" spans="1:12" ht="15.75" customHeight="1" x14ac:dyDescent="0.25">
      <c r="A470" s="190"/>
      <c r="B470" s="182"/>
      <c r="C470" s="1"/>
      <c r="D470" s="1"/>
      <c r="E470" s="36"/>
      <c r="H470" s="1"/>
      <c r="L470" s="1"/>
    </row>
    <row r="471" spans="1:12" ht="15.75" customHeight="1" x14ac:dyDescent="0.25">
      <c r="A471" s="190"/>
      <c r="B471" s="182"/>
      <c r="C471" s="1"/>
      <c r="D471" s="1"/>
      <c r="E471" s="36"/>
      <c r="H471" s="1"/>
      <c r="L471" s="1"/>
    </row>
    <row r="472" spans="1:12" ht="15.75" customHeight="1" x14ac:dyDescent="0.25">
      <c r="A472" s="190"/>
      <c r="B472" s="182"/>
      <c r="C472" s="1"/>
      <c r="D472" s="1"/>
      <c r="E472" s="36"/>
      <c r="H472" s="1"/>
      <c r="L472" s="1"/>
    </row>
    <row r="473" spans="1:12" ht="15.75" customHeight="1" x14ac:dyDescent="0.25">
      <c r="A473" s="190"/>
      <c r="B473" s="182"/>
      <c r="C473" s="1"/>
      <c r="D473" s="1"/>
      <c r="E473" s="36"/>
      <c r="H473" s="1"/>
      <c r="L473" s="1"/>
    </row>
    <row r="474" spans="1:12" ht="15.75" customHeight="1" x14ac:dyDescent="0.25">
      <c r="A474" s="190"/>
      <c r="B474" s="182"/>
      <c r="C474" s="1"/>
      <c r="D474" s="1"/>
      <c r="E474" s="36"/>
      <c r="H474" s="1"/>
      <c r="L474" s="1"/>
    </row>
    <row r="475" spans="1:12" ht="15.75" customHeight="1" x14ac:dyDescent="0.25">
      <c r="A475" s="190"/>
      <c r="B475" s="182"/>
      <c r="C475" s="1"/>
      <c r="D475" s="1"/>
      <c r="E475" s="36"/>
      <c r="H475" s="1"/>
      <c r="L475" s="1"/>
    </row>
    <row r="476" spans="1:12" ht="15.75" customHeight="1" x14ac:dyDescent="0.25">
      <c r="A476" s="190"/>
      <c r="B476" s="182"/>
      <c r="C476" s="1"/>
      <c r="D476" s="1"/>
      <c r="E476" s="36"/>
      <c r="H476" s="1"/>
      <c r="L476" s="1"/>
    </row>
    <row r="477" spans="1:12" ht="15.75" customHeight="1" x14ac:dyDescent="0.25">
      <c r="A477" s="190"/>
      <c r="B477" s="182"/>
      <c r="C477" s="1"/>
      <c r="D477" s="1"/>
      <c r="E477" s="36"/>
      <c r="H477" s="1"/>
      <c r="L477" s="1"/>
    </row>
    <row r="478" spans="1:12" ht="15.75" customHeight="1" x14ac:dyDescent="0.25">
      <c r="A478" s="190"/>
      <c r="B478" s="182"/>
      <c r="C478" s="1"/>
      <c r="D478" s="1"/>
      <c r="E478" s="36"/>
      <c r="H478" s="1"/>
      <c r="L478" s="1"/>
    </row>
    <row r="479" spans="1:12" ht="15.75" customHeight="1" x14ac:dyDescent="0.25">
      <c r="A479" s="190"/>
      <c r="B479" s="182"/>
      <c r="C479" s="1"/>
      <c r="D479" s="1"/>
      <c r="E479" s="36"/>
      <c r="H479" s="1"/>
      <c r="L479" s="1"/>
    </row>
    <row r="480" spans="1:12" ht="15.75" customHeight="1" x14ac:dyDescent="0.25">
      <c r="A480" s="190"/>
      <c r="B480" s="182"/>
      <c r="C480" s="1"/>
      <c r="D480" s="1"/>
      <c r="E480" s="36"/>
      <c r="H480" s="1"/>
      <c r="L480" s="1"/>
    </row>
    <row r="481" spans="1:12" ht="15.75" customHeight="1" x14ac:dyDescent="0.25">
      <c r="A481" s="190"/>
      <c r="B481" s="182"/>
      <c r="C481" s="1"/>
      <c r="D481" s="1"/>
      <c r="E481" s="36"/>
      <c r="H481" s="1"/>
      <c r="L481" s="1"/>
    </row>
    <row r="482" spans="1:12" ht="15.75" customHeight="1" x14ac:dyDescent="0.25">
      <c r="A482" s="190"/>
      <c r="B482" s="182"/>
      <c r="C482" s="1"/>
      <c r="D482" s="1"/>
      <c r="E482" s="36"/>
      <c r="H482" s="1"/>
      <c r="L482" s="1"/>
    </row>
    <row r="483" spans="1:12" ht="15.75" customHeight="1" x14ac:dyDescent="0.25">
      <c r="A483" s="190"/>
      <c r="B483" s="182"/>
      <c r="C483" s="1"/>
      <c r="D483" s="1"/>
      <c r="E483" s="36"/>
      <c r="H483" s="1"/>
      <c r="L483" s="1"/>
    </row>
    <row r="484" spans="1:12" ht="15.75" customHeight="1" x14ac:dyDescent="0.25">
      <c r="A484" s="190"/>
      <c r="B484" s="182"/>
      <c r="C484" s="1"/>
      <c r="D484" s="1"/>
      <c r="E484" s="36"/>
      <c r="H484" s="1"/>
      <c r="L484" s="1"/>
    </row>
    <row r="485" spans="1:12" ht="15.75" customHeight="1" x14ac:dyDescent="0.25">
      <c r="A485" s="190"/>
      <c r="B485" s="182"/>
      <c r="C485" s="1"/>
      <c r="D485" s="1"/>
      <c r="E485" s="36"/>
      <c r="H485" s="1"/>
      <c r="L485" s="1"/>
    </row>
    <row r="486" spans="1:12" ht="15.75" customHeight="1" x14ac:dyDescent="0.25">
      <c r="A486" s="190"/>
      <c r="B486" s="182"/>
      <c r="C486" s="1"/>
      <c r="D486" s="1"/>
      <c r="E486" s="36"/>
      <c r="H486" s="1"/>
      <c r="L486" s="1"/>
    </row>
    <row r="487" spans="1:12" ht="15.75" customHeight="1" x14ac:dyDescent="0.25">
      <c r="A487" s="190"/>
      <c r="B487" s="182"/>
      <c r="C487" s="1"/>
      <c r="D487" s="1"/>
      <c r="E487" s="36"/>
      <c r="H487" s="1"/>
      <c r="L487" s="1"/>
    </row>
    <row r="488" spans="1:12" ht="15.75" customHeight="1" x14ac:dyDescent="0.25">
      <c r="A488" s="190"/>
      <c r="B488" s="182"/>
      <c r="C488" s="1"/>
      <c r="D488" s="1"/>
      <c r="E488" s="36"/>
      <c r="H488" s="1"/>
      <c r="L488" s="1"/>
    </row>
    <row r="489" spans="1:12" ht="15.75" customHeight="1" x14ac:dyDescent="0.25">
      <c r="A489" s="190"/>
      <c r="B489" s="182"/>
      <c r="C489" s="1"/>
      <c r="D489" s="1"/>
      <c r="E489" s="36"/>
      <c r="H489" s="1"/>
      <c r="L489" s="1"/>
    </row>
    <row r="490" spans="1:12" ht="15.75" customHeight="1" x14ac:dyDescent="0.25">
      <c r="A490" s="190"/>
      <c r="B490" s="182"/>
      <c r="C490" s="1"/>
      <c r="D490" s="1"/>
      <c r="E490" s="36"/>
      <c r="H490" s="1"/>
      <c r="L490" s="1"/>
    </row>
    <row r="491" spans="1:12" ht="15.75" customHeight="1" x14ac:dyDescent="0.25">
      <c r="A491" s="190"/>
      <c r="B491" s="182"/>
      <c r="C491" s="1"/>
      <c r="D491" s="1"/>
      <c r="E491" s="36"/>
      <c r="H491" s="1"/>
      <c r="L491" s="1"/>
    </row>
    <row r="492" spans="1:12" ht="15.75" customHeight="1" x14ac:dyDescent="0.25">
      <c r="A492" s="190"/>
      <c r="B492" s="182"/>
      <c r="C492" s="1"/>
      <c r="D492" s="1"/>
      <c r="E492" s="36"/>
      <c r="H492" s="1"/>
      <c r="L492" s="1"/>
    </row>
    <row r="493" spans="1:12" ht="15.75" customHeight="1" x14ac:dyDescent="0.25">
      <c r="A493" s="190"/>
      <c r="B493" s="182"/>
      <c r="C493" s="1"/>
      <c r="D493" s="1"/>
      <c r="E493" s="36"/>
      <c r="H493" s="1"/>
      <c r="L493" s="1"/>
    </row>
    <row r="494" spans="1:12" ht="15.75" customHeight="1" x14ac:dyDescent="0.25">
      <c r="A494" s="190"/>
      <c r="B494" s="182"/>
      <c r="C494" s="1"/>
      <c r="D494" s="1"/>
      <c r="E494" s="36"/>
      <c r="H494" s="1"/>
      <c r="L494" s="1"/>
    </row>
    <row r="495" spans="1:12" ht="15.75" customHeight="1" x14ac:dyDescent="0.25">
      <c r="A495" s="190"/>
      <c r="B495" s="182"/>
      <c r="C495" s="1"/>
      <c r="D495" s="1"/>
      <c r="E495" s="36"/>
      <c r="H495" s="1"/>
      <c r="L495" s="1"/>
    </row>
    <row r="496" spans="1:12" ht="15.75" customHeight="1" x14ac:dyDescent="0.25">
      <c r="A496" s="190"/>
      <c r="B496" s="182"/>
      <c r="C496" s="1"/>
      <c r="D496" s="1"/>
      <c r="E496" s="36"/>
      <c r="H496" s="1"/>
      <c r="L496" s="1"/>
    </row>
    <row r="497" spans="1:12" ht="15.75" customHeight="1" x14ac:dyDescent="0.25">
      <c r="A497" s="190"/>
      <c r="B497" s="182"/>
      <c r="C497" s="1"/>
      <c r="D497" s="1"/>
      <c r="E497" s="36"/>
      <c r="H497" s="1"/>
      <c r="L497" s="1"/>
    </row>
    <row r="498" spans="1:12" ht="15.75" customHeight="1" x14ac:dyDescent="0.25">
      <c r="A498" s="190"/>
      <c r="B498" s="182"/>
      <c r="C498" s="1"/>
      <c r="D498" s="1"/>
      <c r="E498" s="36"/>
      <c r="H498" s="1"/>
      <c r="L498" s="1"/>
    </row>
    <row r="499" spans="1:12" ht="15.75" customHeight="1" x14ac:dyDescent="0.25">
      <c r="A499" s="190"/>
      <c r="B499" s="182"/>
      <c r="C499" s="1"/>
      <c r="D499" s="1"/>
      <c r="E499" s="36"/>
      <c r="H499" s="1"/>
      <c r="L499" s="1"/>
    </row>
    <row r="500" spans="1:12" ht="15.75" customHeight="1" x14ac:dyDescent="0.25">
      <c r="A500" s="190"/>
      <c r="B500" s="182"/>
      <c r="C500" s="1"/>
      <c r="D500" s="1"/>
      <c r="E500" s="36"/>
      <c r="H500" s="1"/>
      <c r="L500" s="1"/>
    </row>
    <row r="501" spans="1:12" ht="15.75" customHeight="1" x14ac:dyDescent="0.25">
      <c r="A501" s="190"/>
      <c r="B501" s="182"/>
      <c r="C501" s="1"/>
      <c r="D501" s="1"/>
      <c r="E501" s="36"/>
      <c r="H501" s="1"/>
      <c r="L501" s="1"/>
    </row>
    <row r="502" spans="1:12" ht="15.75" customHeight="1" x14ac:dyDescent="0.25">
      <c r="A502" s="190"/>
      <c r="B502" s="182"/>
      <c r="C502" s="1"/>
      <c r="D502" s="1"/>
      <c r="E502" s="36"/>
      <c r="H502" s="1"/>
      <c r="L502" s="1"/>
    </row>
    <row r="503" spans="1:12" ht="15.75" customHeight="1" x14ac:dyDescent="0.25">
      <c r="A503" s="190"/>
      <c r="B503" s="182"/>
      <c r="C503" s="1"/>
      <c r="D503" s="1"/>
      <c r="E503" s="36"/>
      <c r="H503" s="1"/>
      <c r="L503" s="1"/>
    </row>
    <row r="504" spans="1:12" ht="15.75" customHeight="1" x14ac:dyDescent="0.25">
      <c r="A504" s="190"/>
      <c r="B504" s="182"/>
      <c r="C504" s="1"/>
      <c r="D504" s="1"/>
      <c r="E504" s="36"/>
      <c r="H504" s="1"/>
      <c r="L504" s="1"/>
    </row>
    <row r="505" spans="1:12" ht="15.75" customHeight="1" x14ac:dyDescent="0.25">
      <c r="A505" s="190"/>
      <c r="B505" s="182"/>
      <c r="C505" s="1"/>
      <c r="D505" s="1"/>
      <c r="E505" s="36"/>
      <c r="H505" s="1"/>
      <c r="L505" s="1"/>
    </row>
    <row r="506" spans="1:12" ht="15.75" customHeight="1" x14ac:dyDescent="0.25">
      <c r="A506" s="190"/>
      <c r="B506" s="182"/>
      <c r="C506" s="1"/>
      <c r="D506" s="1"/>
      <c r="E506" s="36"/>
      <c r="H506" s="1"/>
      <c r="L506" s="1"/>
    </row>
    <row r="507" spans="1:12" ht="15.75" customHeight="1" x14ac:dyDescent="0.25">
      <c r="A507" s="190"/>
      <c r="B507" s="182"/>
      <c r="C507" s="1"/>
      <c r="D507" s="1"/>
      <c r="E507" s="36"/>
      <c r="H507" s="1"/>
      <c r="L507" s="1"/>
    </row>
    <row r="508" spans="1:12" ht="15.75" customHeight="1" x14ac:dyDescent="0.25">
      <c r="A508" s="190"/>
      <c r="B508" s="182"/>
      <c r="C508" s="1"/>
      <c r="D508" s="1"/>
      <c r="E508" s="36"/>
      <c r="H508" s="1"/>
      <c r="L508" s="1"/>
    </row>
    <row r="509" spans="1:12" ht="15.75" customHeight="1" x14ac:dyDescent="0.25">
      <c r="A509" s="190"/>
      <c r="B509" s="182"/>
      <c r="C509" s="1"/>
      <c r="D509" s="1"/>
      <c r="E509" s="36"/>
      <c r="H509" s="1"/>
      <c r="L509" s="1"/>
    </row>
    <row r="510" spans="1:12" ht="15.75" customHeight="1" x14ac:dyDescent="0.25">
      <c r="A510" s="190"/>
      <c r="B510" s="182"/>
      <c r="C510" s="1"/>
      <c r="D510" s="1"/>
      <c r="E510" s="36"/>
      <c r="H510" s="1"/>
      <c r="L510" s="1"/>
    </row>
    <row r="511" spans="1:12" ht="15.75" customHeight="1" x14ac:dyDescent="0.25">
      <c r="A511" s="190"/>
      <c r="B511" s="182"/>
      <c r="C511" s="1"/>
      <c r="D511" s="1"/>
      <c r="E511" s="36"/>
      <c r="H511" s="1"/>
      <c r="L511" s="1"/>
    </row>
    <row r="512" spans="1:12" ht="15.75" customHeight="1" x14ac:dyDescent="0.25">
      <c r="A512" s="190"/>
      <c r="B512" s="182"/>
      <c r="C512" s="1"/>
      <c r="D512" s="1"/>
      <c r="E512" s="36"/>
      <c r="H512" s="1"/>
      <c r="L512" s="1"/>
    </row>
    <row r="513" spans="1:12" ht="15.75" customHeight="1" x14ac:dyDescent="0.25">
      <c r="A513" s="190"/>
      <c r="B513" s="182"/>
      <c r="C513" s="1"/>
      <c r="D513" s="1"/>
      <c r="E513" s="36"/>
      <c r="H513" s="1"/>
      <c r="L513" s="1"/>
    </row>
    <row r="514" spans="1:12" ht="15.75" customHeight="1" x14ac:dyDescent="0.25">
      <c r="A514" s="190"/>
      <c r="B514" s="182"/>
      <c r="C514" s="1"/>
      <c r="D514" s="1"/>
      <c r="E514" s="36"/>
      <c r="H514" s="1"/>
      <c r="L514" s="1"/>
    </row>
    <row r="515" spans="1:12" ht="15.75" customHeight="1" x14ac:dyDescent="0.25">
      <c r="A515" s="190"/>
      <c r="B515" s="182"/>
      <c r="C515" s="1"/>
      <c r="D515" s="1"/>
      <c r="E515" s="36"/>
      <c r="H515" s="1"/>
      <c r="L515" s="1"/>
    </row>
    <row r="516" spans="1:12" ht="15.75" customHeight="1" x14ac:dyDescent="0.25">
      <c r="A516" s="190"/>
      <c r="B516" s="182"/>
      <c r="C516" s="1"/>
      <c r="D516" s="1"/>
      <c r="E516" s="36"/>
      <c r="H516" s="1"/>
      <c r="L516" s="1"/>
    </row>
    <row r="517" spans="1:12" ht="15.75" customHeight="1" x14ac:dyDescent="0.25">
      <c r="A517" s="190"/>
      <c r="B517" s="182"/>
      <c r="C517" s="1"/>
      <c r="D517" s="1"/>
      <c r="E517" s="36"/>
      <c r="H517" s="1"/>
      <c r="L517" s="1"/>
    </row>
    <row r="518" spans="1:12" ht="15.75" customHeight="1" x14ac:dyDescent="0.25">
      <c r="A518" s="190"/>
      <c r="B518" s="182"/>
      <c r="C518" s="1"/>
      <c r="D518" s="1"/>
      <c r="E518" s="36"/>
      <c r="H518" s="1"/>
      <c r="L518" s="1"/>
    </row>
    <row r="519" spans="1:12" ht="15.75" customHeight="1" x14ac:dyDescent="0.25">
      <c r="A519" s="190"/>
      <c r="B519" s="182"/>
      <c r="C519" s="1"/>
      <c r="D519" s="1"/>
      <c r="E519" s="36"/>
      <c r="H519" s="1"/>
      <c r="L519" s="1"/>
    </row>
    <row r="520" spans="1:12" ht="15.75" customHeight="1" x14ac:dyDescent="0.25">
      <c r="A520" s="190"/>
      <c r="B520" s="182"/>
      <c r="C520" s="1"/>
      <c r="D520" s="1"/>
      <c r="E520" s="36"/>
      <c r="H520" s="1"/>
      <c r="L520" s="1"/>
    </row>
    <row r="521" spans="1:12" ht="15.75" customHeight="1" x14ac:dyDescent="0.25">
      <c r="A521" s="190"/>
      <c r="B521" s="182"/>
      <c r="C521" s="1"/>
      <c r="D521" s="1"/>
      <c r="E521" s="36"/>
      <c r="H521" s="1"/>
      <c r="L521" s="1"/>
    </row>
    <row r="522" spans="1:12" ht="15.75" customHeight="1" x14ac:dyDescent="0.25">
      <c r="A522" s="190"/>
      <c r="B522" s="182"/>
      <c r="C522" s="1"/>
      <c r="D522" s="1"/>
      <c r="E522" s="36"/>
      <c r="H522" s="1"/>
      <c r="L522" s="1"/>
    </row>
    <row r="523" spans="1:12" ht="15.75" customHeight="1" x14ac:dyDescent="0.25">
      <c r="A523" s="190"/>
      <c r="B523" s="182"/>
      <c r="C523" s="1"/>
      <c r="D523" s="1"/>
      <c r="E523" s="36"/>
      <c r="H523" s="1"/>
      <c r="L523" s="1"/>
    </row>
    <row r="524" spans="1:12" ht="15.75" customHeight="1" x14ac:dyDescent="0.25">
      <c r="A524" s="190"/>
      <c r="B524" s="182"/>
      <c r="C524" s="1"/>
      <c r="D524" s="1"/>
      <c r="E524" s="36"/>
      <c r="H524" s="1"/>
      <c r="L524" s="1"/>
    </row>
    <row r="525" spans="1:12" ht="15.75" customHeight="1" x14ac:dyDescent="0.25">
      <c r="A525" s="190"/>
      <c r="B525" s="182"/>
      <c r="C525" s="1"/>
      <c r="D525" s="1"/>
      <c r="E525" s="36"/>
      <c r="H525" s="1"/>
      <c r="L525" s="1"/>
    </row>
    <row r="526" spans="1:12" ht="15.75" customHeight="1" x14ac:dyDescent="0.25">
      <c r="A526" s="190"/>
      <c r="B526" s="182"/>
      <c r="C526" s="1"/>
      <c r="D526" s="1"/>
      <c r="E526" s="36"/>
      <c r="H526" s="1"/>
      <c r="L526" s="1"/>
    </row>
    <row r="527" spans="1:12" ht="15.75" customHeight="1" x14ac:dyDescent="0.25">
      <c r="A527" s="190"/>
      <c r="B527" s="182"/>
      <c r="C527" s="1"/>
      <c r="D527" s="1"/>
      <c r="E527" s="36"/>
      <c r="H527" s="1"/>
      <c r="L527" s="1"/>
    </row>
    <row r="528" spans="1:12" ht="15.75" customHeight="1" x14ac:dyDescent="0.25">
      <c r="A528" s="190"/>
      <c r="B528" s="182"/>
      <c r="C528" s="1"/>
      <c r="D528" s="1"/>
      <c r="E528" s="36"/>
      <c r="H528" s="1"/>
      <c r="L528" s="1"/>
    </row>
    <row r="529" spans="1:12" ht="15.75" customHeight="1" x14ac:dyDescent="0.25">
      <c r="A529" s="190"/>
      <c r="B529" s="182"/>
      <c r="C529" s="1"/>
      <c r="D529" s="1"/>
      <c r="E529" s="36"/>
      <c r="H529" s="1"/>
      <c r="L529" s="1"/>
    </row>
    <row r="530" spans="1:12" ht="15.75" customHeight="1" x14ac:dyDescent="0.25">
      <c r="A530" s="190"/>
      <c r="B530" s="182"/>
      <c r="C530" s="1"/>
      <c r="D530" s="1"/>
      <c r="E530" s="36"/>
      <c r="H530" s="1"/>
      <c r="L530" s="1"/>
    </row>
    <row r="531" spans="1:12" ht="15.75" customHeight="1" x14ac:dyDescent="0.25">
      <c r="A531" s="190"/>
      <c r="B531" s="182"/>
      <c r="C531" s="1"/>
      <c r="D531" s="1"/>
      <c r="E531" s="36"/>
      <c r="H531" s="1"/>
      <c r="L531" s="1"/>
    </row>
    <row r="532" spans="1:12" ht="15.75" customHeight="1" x14ac:dyDescent="0.25">
      <c r="A532" s="190"/>
      <c r="B532" s="182"/>
      <c r="C532" s="1"/>
      <c r="D532" s="1"/>
      <c r="E532" s="36"/>
      <c r="H532" s="1"/>
      <c r="L532" s="1"/>
    </row>
    <row r="533" spans="1:12" ht="15.75" customHeight="1" x14ac:dyDescent="0.25">
      <c r="A533" s="190"/>
      <c r="B533" s="182"/>
      <c r="C533" s="1"/>
      <c r="D533" s="1"/>
      <c r="E533" s="36"/>
      <c r="H533" s="1"/>
      <c r="L533" s="1"/>
    </row>
    <row r="534" spans="1:12" ht="15.75" customHeight="1" x14ac:dyDescent="0.25">
      <c r="A534" s="190"/>
      <c r="B534" s="182"/>
      <c r="C534" s="1"/>
      <c r="D534" s="1"/>
      <c r="E534" s="36"/>
      <c r="H534" s="1"/>
      <c r="L534" s="1"/>
    </row>
    <row r="535" spans="1:12" ht="15.75" customHeight="1" x14ac:dyDescent="0.25">
      <c r="A535" s="190"/>
      <c r="B535" s="182"/>
      <c r="C535" s="1"/>
      <c r="D535" s="1"/>
      <c r="E535" s="36"/>
      <c r="H535" s="1"/>
      <c r="L535" s="1"/>
    </row>
    <row r="536" spans="1:12" ht="15.75" customHeight="1" x14ac:dyDescent="0.25">
      <c r="A536" s="190"/>
      <c r="B536" s="182"/>
      <c r="C536" s="1"/>
      <c r="D536" s="1"/>
      <c r="E536" s="36"/>
      <c r="H536" s="1"/>
      <c r="L536" s="1"/>
    </row>
    <row r="537" spans="1:12" ht="15.75" customHeight="1" x14ac:dyDescent="0.25">
      <c r="A537" s="182"/>
      <c r="B537" s="182"/>
      <c r="C537" s="1"/>
      <c r="D537" s="1"/>
      <c r="E537" s="36"/>
      <c r="H537" s="1"/>
      <c r="L537" s="1"/>
    </row>
    <row r="538" spans="1:12" ht="15.75" customHeight="1" x14ac:dyDescent="0.25">
      <c r="A538" s="182"/>
      <c r="B538" s="182"/>
      <c r="C538" s="1"/>
      <c r="D538" s="1"/>
      <c r="E538" s="36"/>
      <c r="H538" s="1"/>
      <c r="L538" s="1"/>
    </row>
    <row r="539" spans="1:12" ht="15.75" customHeight="1" x14ac:dyDescent="0.25">
      <c r="C539" s="1"/>
      <c r="D539" s="1"/>
      <c r="E539" s="36"/>
      <c r="H539" s="1"/>
      <c r="L539" s="1"/>
    </row>
    <row r="540" spans="1:12" ht="15.75" customHeight="1" x14ac:dyDescent="0.25">
      <c r="C540" s="1"/>
      <c r="D540" s="1"/>
      <c r="E540" s="36"/>
      <c r="H540" s="1"/>
      <c r="L540" s="1"/>
    </row>
    <row r="541" spans="1:12" ht="15.75" customHeight="1" x14ac:dyDescent="0.25">
      <c r="C541" s="1"/>
      <c r="D541" s="1"/>
      <c r="E541" s="36"/>
      <c r="H541" s="1"/>
      <c r="L541" s="1"/>
    </row>
    <row r="542" spans="1:12" ht="15.75" customHeight="1" x14ac:dyDescent="0.25">
      <c r="C542" s="1"/>
      <c r="D542" s="1"/>
      <c r="E542" s="36"/>
      <c r="H542" s="1"/>
      <c r="L542" s="1"/>
    </row>
    <row r="543" spans="1:12" ht="15.75" customHeight="1" x14ac:dyDescent="0.25">
      <c r="C543" s="1"/>
      <c r="D543" s="1"/>
      <c r="E543" s="36"/>
      <c r="H543" s="1"/>
      <c r="L543" s="1"/>
    </row>
    <row r="544" spans="1:12" ht="15.75" customHeight="1" x14ac:dyDescent="0.25">
      <c r="C544" s="1"/>
      <c r="D544" s="1"/>
      <c r="E544" s="36"/>
      <c r="H544" s="1"/>
      <c r="L544" s="1"/>
    </row>
    <row r="545" spans="3:12" ht="15.75" customHeight="1" x14ac:dyDescent="0.25">
      <c r="C545" s="1"/>
      <c r="D545" s="1"/>
      <c r="E545" s="36"/>
      <c r="H545" s="1"/>
      <c r="L545" s="1"/>
    </row>
    <row r="546" spans="3:12" ht="15.75" customHeight="1" x14ac:dyDescent="0.25">
      <c r="C546" s="1"/>
      <c r="D546" s="1"/>
      <c r="E546" s="36"/>
      <c r="H546" s="1"/>
      <c r="L546" s="1"/>
    </row>
    <row r="547" spans="3:12" ht="15.75" customHeight="1" x14ac:dyDescent="0.25">
      <c r="C547" s="1"/>
      <c r="D547" s="1"/>
      <c r="E547" s="36"/>
      <c r="H547" s="1"/>
      <c r="L547" s="1"/>
    </row>
    <row r="548" spans="3:12" ht="15.75" customHeight="1" x14ac:dyDescent="0.25">
      <c r="C548" s="1"/>
      <c r="D548" s="1"/>
      <c r="E548" s="36"/>
      <c r="H548" s="1"/>
      <c r="L548" s="1"/>
    </row>
    <row r="549" spans="3:12" ht="15.75" customHeight="1" x14ac:dyDescent="0.25">
      <c r="C549" s="1"/>
      <c r="D549" s="1"/>
      <c r="E549" s="36"/>
      <c r="H549" s="1"/>
      <c r="L549" s="1"/>
    </row>
    <row r="550" spans="3:12" ht="15.75" customHeight="1" x14ac:dyDescent="0.25">
      <c r="C550" s="1"/>
      <c r="D550" s="1"/>
      <c r="E550" s="36"/>
      <c r="H550" s="1"/>
      <c r="L550" s="1"/>
    </row>
    <row r="551" spans="3:12" ht="15.75" customHeight="1" x14ac:dyDescent="0.25">
      <c r="C551" s="1"/>
      <c r="D551" s="1"/>
      <c r="E551" s="36"/>
      <c r="H551" s="1"/>
      <c r="L551" s="1"/>
    </row>
    <row r="552" spans="3:12" ht="15.75" customHeight="1" x14ac:dyDescent="0.25">
      <c r="C552" s="1"/>
      <c r="D552" s="1"/>
      <c r="E552" s="36"/>
      <c r="H552" s="1"/>
      <c r="L552" s="1"/>
    </row>
    <row r="553" spans="3:12" ht="15.75" customHeight="1" x14ac:dyDescent="0.25">
      <c r="C553" s="1"/>
      <c r="D553" s="1"/>
      <c r="E553" s="36"/>
      <c r="H553" s="1"/>
      <c r="L553" s="1"/>
    </row>
    <row r="554" spans="3:12" ht="15.75" customHeight="1" x14ac:dyDescent="0.25">
      <c r="C554" s="1"/>
      <c r="D554" s="1"/>
      <c r="E554" s="36"/>
      <c r="H554" s="1"/>
      <c r="L554" s="1"/>
    </row>
    <row r="555" spans="3:12" ht="15.75" customHeight="1" x14ac:dyDescent="0.25">
      <c r="C555" s="1"/>
      <c r="D555" s="1"/>
      <c r="E555" s="36"/>
      <c r="H555" s="1"/>
      <c r="L555" s="1"/>
    </row>
    <row r="556" spans="3:12" ht="15.75" customHeight="1" x14ac:dyDescent="0.25">
      <c r="C556" s="1"/>
      <c r="D556" s="1"/>
      <c r="E556" s="36"/>
      <c r="H556" s="1"/>
      <c r="L556" s="1"/>
    </row>
    <row r="557" spans="3:12" ht="15.75" customHeight="1" x14ac:dyDescent="0.25">
      <c r="C557" s="1"/>
      <c r="D557" s="1"/>
      <c r="E557" s="36"/>
      <c r="H557" s="1"/>
      <c r="L557" s="1"/>
    </row>
    <row r="558" spans="3:12" ht="15.75" customHeight="1" x14ac:dyDescent="0.25">
      <c r="C558" s="1"/>
      <c r="D558" s="1"/>
      <c r="E558" s="36"/>
      <c r="H558" s="1"/>
      <c r="L558" s="1"/>
    </row>
    <row r="559" spans="3:12" ht="15.75" customHeight="1" x14ac:dyDescent="0.25">
      <c r="C559" s="1"/>
      <c r="D559" s="1"/>
      <c r="E559" s="36"/>
      <c r="H559" s="1"/>
      <c r="L559" s="1"/>
    </row>
    <row r="560" spans="3:12" ht="15.75" customHeight="1" x14ac:dyDescent="0.25">
      <c r="C560" s="1"/>
      <c r="D560" s="1"/>
      <c r="E560" s="36"/>
      <c r="H560" s="1"/>
      <c r="L560" s="1"/>
    </row>
    <row r="561" spans="3:12" ht="15.75" customHeight="1" x14ac:dyDescent="0.25">
      <c r="C561" s="1"/>
      <c r="D561" s="1"/>
      <c r="E561" s="36"/>
      <c r="H561" s="1"/>
      <c r="L561" s="1"/>
    </row>
    <row r="562" spans="3:12" ht="15.75" customHeight="1" x14ac:dyDescent="0.25">
      <c r="C562" s="1"/>
      <c r="D562" s="1"/>
      <c r="E562" s="36"/>
      <c r="H562" s="1"/>
      <c r="L562" s="1"/>
    </row>
    <row r="563" spans="3:12" ht="15.75" customHeight="1" x14ac:dyDescent="0.25">
      <c r="C563" s="1"/>
      <c r="D563" s="1"/>
      <c r="E563" s="36"/>
      <c r="H563" s="1"/>
      <c r="L563" s="1"/>
    </row>
    <row r="564" spans="3:12" ht="15.75" customHeight="1" x14ac:dyDescent="0.25">
      <c r="C564" s="1"/>
      <c r="D564" s="1"/>
      <c r="E564" s="36"/>
      <c r="H564" s="1"/>
      <c r="L564" s="1"/>
    </row>
    <row r="565" spans="3:12" ht="15.75" customHeight="1" x14ac:dyDescent="0.25">
      <c r="C565" s="1"/>
      <c r="D565" s="1"/>
      <c r="E565" s="36"/>
      <c r="H565" s="1"/>
      <c r="L565" s="1"/>
    </row>
    <row r="566" spans="3:12" ht="15.75" customHeight="1" x14ac:dyDescent="0.25">
      <c r="C566" s="1"/>
      <c r="D566" s="1"/>
      <c r="E566" s="36"/>
      <c r="H566" s="1"/>
      <c r="L566" s="1"/>
    </row>
    <row r="567" spans="3:12" ht="15.75" customHeight="1" x14ac:dyDescent="0.25">
      <c r="C567" s="1"/>
      <c r="D567" s="1"/>
      <c r="E567" s="36"/>
      <c r="H567" s="1"/>
      <c r="L567" s="1"/>
    </row>
    <row r="568" spans="3:12" ht="15.75" customHeight="1" x14ac:dyDescent="0.25">
      <c r="C568" s="1"/>
      <c r="D568" s="1"/>
      <c r="E568" s="36"/>
      <c r="H568" s="1"/>
      <c r="L568" s="1"/>
    </row>
    <row r="569" spans="3:12" ht="15.75" customHeight="1" x14ac:dyDescent="0.25">
      <c r="C569" s="1"/>
      <c r="D569" s="1"/>
      <c r="E569" s="36"/>
      <c r="H569" s="1"/>
      <c r="L569" s="1"/>
    </row>
    <row r="570" spans="3:12" ht="15.75" customHeight="1" x14ac:dyDescent="0.25">
      <c r="C570" s="1"/>
      <c r="D570" s="1"/>
      <c r="E570" s="36"/>
      <c r="H570" s="1"/>
      <c r="L570" s="1"/>
    </row>
    <row r="571" spans="3:12" ht="15.75" customHeight="1" x14ac:dyDescent="0.25">
      <c r="C571" s="1"/>
      <c r="D571" s="1"/>
      <c r="E571" s="36"/>
      <c r="H571" s="1"/>
      <c r="L571" s="1"/>
    </row>
    <row r="572" spans="3:12" ht="15.75" customHeight="1" x14ac:dyDescent="0.25">
      <c r="C572" s="1"/>
      <c r="D572" s="1"/>
      <c r="E572" s="36"/>
      <c r="H572" s="1"/>
      <c r="L572" s="1"/>
    </row>
    <row r="573" spans="3:12" ht="15.75" customHeight="1" x14ac:dyDescent="0.25">
      <c r="C573" s="1"/>
      <c r="D573" s="1"/>
      <c r="E573" s="36"/>
      <c r="H573" s="1"/>
      <c r="L573" s="1"/>
    </row>
    <row r="574" spans="3:12" ht="15.75" customHeight="1" x14ac:dyDescent="0.25">
      <c r="C574" s="1"/>
      <c r="D574" s="1"/>
      <c r="E574" s="36"/>
      <c r="H574" s="1"/>
      <c r="L574" s="1"/>
    </row>
    <row r="575" spans="3:12" ht="15.75" customHeight="1" x14ac:dyDescent="0.25">
      <c r="C575" s="1"/>
      <c r="D575" s="1"/>
      <c r="E575" s="36"/>
      <c r="H575" s="1"/>
      <c r="L575" s="1"/>
    </row>
    <row r="576" spans="3:12" ht="15.75" customHeight="1" x14ac:dyDescent="0.25">
      <c r="C576" s="1"/>
      <c r="D576" s="1"/>
      <c r="E576" s="36"/>
      <c r="H576" s="1"/>
      <c r="L576" s="1"/>
    </row>
    <row r="577" spans="3:12" ht="15.75" customHeight="1" x14ac:dyDescent="0.25">
      <c r="C577" s="1"/>
      <c r="D577" s="1"/>
      <c r="E577" s="36"/>
      <c r="H577" s="1"/>
      <c r="L577" s="1"/>
    </row>
    <row r="578" spans="3:12" ht="15.75" customHeight="1" x14ac:dyDescent="0.25">
      <c r="C578" s="1"/>
      <c r="D578" s="1"/>
      <c r="E578" s="36"/>
      <c r="H578" s="1"/>
      <c r="L578" s="1"/>
    </row>
    <row r="579" spans="3:12" ht="15.75" customHeight="1" x14ac:dyDescent="0.25">
      <c r="C579" s="1"/>
      <c r="D579" s="1"/>
      <c r="E579" s="36"/>
      <c r="H579" s="1"/>
      <c r="L579" s="1"/>
    </row>
    <row r="580" spans="3:12" ht="15.75" customHeight="1" x14ac:dyDescent="0.25">
      <c r="C580" s="1"/>
      <c r="D580" s="1"/>
      <c r="E580" s="36"/>
      <c r="H580" s="1"/>
      <c r="L580" s="1"/>
    </row>
    <row r="581" spans="3:12" ht="15.75" customHeight="1" x14ac:dyDescent="0.25">
      <c r="C581" s="1"/>
      <c r="D581" s="1"/>
      <c r="E581" s="36"/>
      <c r="H581" s="1"/>
      <c r="L581" s="1"/>
    </row>
    <row r="582" spans="3:12" ht="15.75" customHeight="1" x14ac:dyDescent="0.25">
      <c r="C582" s="1"/>
      <c r="D582" s="1"/>
      <c r="E582" s="36"/>
      <c r="H582" s="1"/>
      <c r="L582" s="1"/>
    </row>
    <row r="583" spans="3:12" ht="15.75" customHeight="1" x14ac:dyDescent="0.25">
      <c r="C583" s="1"/>
      <c r="D583" s="1"/>
      <c r="E583" s="36"/>
      <c r="H583" s="1"/>
      <c r="L583" s="1"/>
    </row>
    <row r="584" spans="3:12" ht="15.75" customHeight="1" x14ac:dyDescent="0.25">
      <c r="C584" s="1"/>
      <c r="D584" s="1"/>
      <c r="E584" s="36"/>
      <c r="H584" s="1"/>
      <c r="L584" s="1"/>
    </row>
    <row r="585" spans="3:12" ht="15.75" customHeight="1" x14ac:dyDescent="0.25">
      <c r="C585" s="1"/>
      <c r="D585" s="1"/>
      <c r="E585" s="36"/>
      <c r="H585" s="1"/>
      <c r="L585" s="1"/>
    </row>
    <row r="586" spans="3:12" ht="15.75" customHeight="1" x14ac:dyDescent="0.25">
      <c r="C586" s="1"/>
      <c r="D586" s="1"/>
      <c r="E586" s="36"/>
      <c r="H586" s="1"/>
      <c r="L586" s="1"/>
    </row>
    <row r="587" spans="3:12" ht="15.75" customHeight="1" x14ac:dyDescent="0.25">
      <c r="C587" s="1"/>
      <c r="D587" s="1"/>
      <c r="E587" s="36"/>
      <c r="H587" s="1"/>
      <c r="L587" s="1"/>
    </row>
    <row r="588" spans="3:12" ht="15.75" customHeight="1" x14ac:dyDescent="0.25">
      <c r="C588" s="1"/>
      <c r="D588" s="1"/>
      <c r="E588" s="36"/>
      <c r="H588" s="1"/>
      <c r="L588" s="1"/>
    </row>
    <row r="589" spans="3:12" ht="15.75" customHeight="1" x14ac:dyDescent="0.25">
      <c r="C589" s="1"/>
      <c r="D589" s="1"/>
      <c r="E589" s="36"/>
      <c r="H589" s="1"/>
      <c r="L589" s="1"/>
    </row>
    <row r="590" spans="3:12" ht="15.75" customHeight="1" x14ac:dyDescent="0.25">
      <c r="C590" s="1"/>
      <c r="D590" s="1"/>
      <c r="E590" s="36"/>
      <c r="H590" s="1"/>
      <c r="L590" s="1"/>
    </row>
    <row r="591" spans="3:12" ht="15.75" customHeight="1" x14ac:dyDescent="0.25">
      <c r="C591" s="1"/>
      <c r="D591" s="1"/>
      <c r="E591" s="36"/>
      <c r="H591" s="1"/>
      <c r="L591" s="1"/>
    </row>
    <row r="592" spans="3:12" ht="15.75" customHeight="1" x14ac:dyDescent="0.25">
      <c r="C592" s="1"/>
      <c r="D592" s="1"/>
      <c r="E592" s="36"/>
      <c r="H592" s="1"/>
      <c r="L592" s="1"/>
    </row>
    <row r="593" spans="3:12" ht="15.75" customHeight="1" x14ac:dyDescent="0.25">
      <c r="C593" s="1"/>
      <c r="D593" s="1"/>
      <c r="E593" s="36"/>
      <c r="H593" s="1"/>
      <c r="L593" s="1"/>
    </row>
    <row r="594" spans="3:12" ht="15.75" customHeight="1" x14ac:dyDescent="0.25">
      <c r="C594" s="1"/>
      <c r="D594" s="1"/>
      <c r="E594" s="36"/>
      <c r="H594" s="1"/>
      <c r="L594" s="1"/>
    </row>
    <row r="595" spans="3:12" ht="15.75" customHeight="1" x14ac:dyDescent="0.25">
      <c r="C595" s="1"/>
      <c r="D595" s="1"/>
      <c r="E595" s="36"/>
      <c r="H595" s="1"/>
      <c r="L595" s="1"/>
    </row>
    <row r="596" spans="3:12" ht="15.75" customHeight="1" x14ac:dyDescent="0.25">
      <c r="C596" s="1"/>
      <c r="D596" s="1"/>
      <c r="E596" s="36"/>
      <c r="H596" s="1"/>
      <c r="L596" s="1"/>
    </row>
    <row r="597" spans="3:12" ht="15.75" customHeight="1" x14ac:dyDescent="0.25">
      <c r="C597" s="1"/>
      <c r="D597" s="1"/>
      <c r="E597" s="36"/>
      <c r="H597" s="1"/>
      <c r="L597" s="1"/>
    </row>
    <row r="598" spans="3:12" ht="15.75" customHeight="1" x14ac:dyDescent="0.25">
      <c r="C598" s="1"/>
      <c r="D598" s="1"/>
      <c r="E598" s="36"/>
      <c r="H598" s="1"/>
      <c r="L598" s="1"/>
    </row>
    <row r="599" spans="3:12" ht="15.75" customHeight="1" x14ac:dyDescent="0.25">
      <c r="C599" s="1"/>
      <c r="D599" s="1"/>
      <c r="E599" s="36"/>
      <c r="H599" s="1"/>
      <c r="L599" s="1"/>
    </row>
    <row r="600" spans="3:12" ht="15.75" customHeight="1" x14ac:dyDescent="0.25">
      <c r="C600" s="1"/>
      <c r="D600" s="1"/>
      <c r="E600" s="36"/>
      <c r="H600" s="1"/>
      <c r="L600" s="1"/>
    </row>
    <row r="601" spans="3:12" ht="15.75" customHeight="1" x14ac:dyDescent="0.25">
      <c r="C601" s="1"/>
      <c r="D601" s="1"/>
      <c r="E601" s="36"/>
      <c r="H601" s="1"/>
      <c r="L601" s="1"/>
    </row>
    <row r="602" spans="3:12" ht="15.75" customHeight="1" x14ac:dyDescent="0.25">
      <c r="C602" s="1"/>
      <c r="D602" s="1"/>
      <c r="E602" s="36"/>
      <c r="H602" s="1"/>
      <c r="L602" s="1"/>
    </row>
    <row r="603" spans="3:12" ht="15.75" customHeight="1" x14ac:dyDescent="0.25">
      <c r="C603" s="1"/>
      <c r="D603" s="1"/>
      <c r="E603" s="36"/>
      <c r="H603" s="1"/>
      <c r="L603" s="1"/>
    </row>
    <row r="604" spans="3:12" ht="15.75" customHeight="1" x14ac:dyDescent="0.25">
      <c r="C604" s="1"/>
      <c r="D604" s="1"/>
      <c r="E604" s="36"/>
      <c r="H604" s="1"/>
      <c r="L604" s="1"/>
    </row>
    <row r="605" spans="3:12" ht="15.75" customHeight="1" x14ac:dyDescent="0.25">
      <c r="C605" s="1"/>
      <c r="D605" s="1"/>
      <c r="E605" s="36"/>
      <c r="H605" s="1"/>
      <c r="L605" s="1"/>
    </row>
    <row r="606" spans="3:12" ht="15.75" customHeight="1" x14ac:dyDescent="0.25">
      <c r="C606" s="1"/>
      <c r="D606" s="1"/>
      <c r="E606" s="36"/>
      <c r="H606" s="1"/>
      <c r="L606" s="1"/>
    </row>
    <row r="607" spans="3:12" ht="15.75" customHeight="1" x14ac:dyDescent="0.25">
      <c r="C607" s="1"/>
      <c r="D607" s="1"/>
      <c r="E607" s="36"/>
      <c r="H607" s="1"/>
      <c r="L607" s="1"/>
    </row>
    <row r="608" spans="3:12" ht="15.75" customHeight="1" x14ac:dyDescent="0.25">
      <c r="C608" s="1"/>
      <c r="D608" s="1"/>
      <c r="E608" s="36"/>
      <c r="H608" s="1"/>
      <c r="L608" s="1"/>
    </row>
    <row r="609" spans="3:12" ht="15.75" customHeight="1" x14ac:dyDescent="0.25">
      <c r="C609" s="1"/>
      <c r="D609" s="1"/>
      <c r="E609" s="36"/>
      <c r="H609" s="1"/>
      <c r="L609" s="1"/>
    </row>
    <row r="610" spans="3:12" ht="15.75" customHeight="1" x14ac:dyDescent="0.25">
      <c r="C610" s="1"/>
      <c r="D610" s="1"/>
      <c r="E610" s="36"/>
      <c r="H610" s="1"/>
      <c r="L610" s="1"/>
    </row>
    <row r="611" spans="3:12" ht="15.75" customHeight="1" x14ac:dyDescent="0.25">
      <c r="C611" s="1"/>
      <c r="D611" s="1"/>
      <c r="E611" s="36"/>
      <c r="H611" s="1"/>
      <c r="L611" s="1"/>
    </row>
    <row r="612" spans="3:12" ht="15.75" customHeight="1" x14ac:dyDescent="0.25">
      <c r="C612" s="1"/>
      <c r="D612" s="1"/>
      <c r="E612" s="36"/>
      <c r="H612" s="1"/>
      <c r="L612" s="1"/>
    </row>
    <row r="613" spans="3:12" ht="15.75" customHeight="1" x14ac:dyDescent="0.25">
      <c r="C613" s="1"/>
      <c r="D613" s="1"/>
      <c r="E613" s="36"/>
      <c r="H613" s="1"/>
      <c r="L613" s="1"/>
    </row>
    <row r="614" spans="3:12" ht="15.75" customHeight="1" x14ac:dyDescent="0.25">
      <c r="C614" s="1"/>
      <c r="D614" s="1"/>
      <c r="E614" s="36"/>
      <c r="H614" s="1"/>
      <c r="L614" s="1"/>
    </row>
    <row r="615" spans="3:12" ht="15.75" customHeight="1" x14ac:dyDescent="0.25">
      <c r="C615" s="1"/>
      <c r="D615" s="1"/>
      <c r="E615" s="36"/>
      <c r="H615" s="1"/>
      <c r="L615" s="1"/>
    </row>
    <row r="616" spans="3:12" ht="15.75" customHeight="1" x14ac:dyDescent="0.25">
      <c r="C616" s="1"/>
      <c r="D616" s="1"/>
      <c r="E616" s="36"/>
      <c r="H616" s="1"/>
      <c r="L616" s="1"/>
    </row>
    <row r="617" spans="3:12" ht="15.75" customHeight="1" x14ac:dyDescent="0.25">
      <c r="C617" s="1"/>
      <c r="D617" s="1"/>
      <c r="E617" s="36"/>
      <c r="H617" s="1"/>
      <c r="L617" s="1"/>
    </row>
    <row r="618" spans="3:12" ht="15.75" customHeight="1" x14ac:dyDescent="0.25">
      <c r="C618" s="1"/>
      <c r="D618" s="1"/>
      <c r="E618" s="36"/>
      <c r="H618" s="1"/>
      <c r="L618" s="1"/>
    </row>
    <row r="619" spans="3:12" ht="15.75" customHeight="1" x14ac:dyDescent="0.25">
      <c r="C619" s="1"/>
      <c r="D619" s="1"/>
      <c r="E619" s="36"/>
      <c r="H619" s="1"/>
      <c r="L619" s="1"/>
    </row>
    <row r="620" spans="3:12" ht="15.75" customHeight="1" x14ac:dyDescent="0.25">
      <c r="C620" s="1"/>
      <c r="D620" s="1"/>
      <c r="E620" s="36"/>
      <c r="H620" s="1"/>
      <c r="L620" s="1"/>
    </row>
    <row r="621" spans="3:12" ht="15.75" customHeight="1" x14ac:dyDescent="0.25">
      <c r="C621" s="1"/>
      <c r="D621" s="1"/>
      <c r="E621" s="36"/>
      <c r="H621" s="1"/>
      <c r="L621" s="1"/>
    </row>
    <row r="622" spans="3:12" ht="15.75" customHeight="1" x14ac:dyDescent="0.25">
      <c r="C622" s="1"/>
      <c r="D622" s="1"/>
      <c r="E622" s="36"/>
      <c r="H622" s="1"/>
      <c r="L622" s="1"/>
    </row>
    <row r="623" spans="3:12" ht="15.75" customHeight="1" x14ac:dyDescent="0.25">
      <c r="C623" s="1"/>
      <c r="D623" s="1"/>
      <c r="E623" s="36"/>
      <c r="H623" s="1"/>
      <c r="L623" s="1"/>
    </row>
    <row r="624" spans="3:12" ht="15.75" customHeight="1" x14ac:dyDescent="0.25">
      <c r="C624" s="1"/>
      <c r="D624" s="1"/>
      <c r="E624" s="36"/>
      <c r="H624" s="1"/>
      <c r="L624" s="1"/>
    </row>
    <row r="625" spans="3:12" ht="15.75" customHeight="1" x14ac:dyDescent="0.25">
      <c r="C625" s="1"/>
      <c r="D625" s="1"/>
      <c r="E625" s="36"/>
      <c r="H625" s="1"/>
      <c r="L625" s="1"/>
    </row>
    <row r="626" spans="3:12" ht="15.75" customHeight="1" x14ac:dyDescent="0.25">
      <c r="C626" s="1"/>
      <c r="D626" s="1"/>
      <c r="E626" s="36"/>
      <c r="H626" s="1"/>
      <c r="L626" s="1"/>
    </row>
    <row r="627" spans="3:12" ht="15.75" customHeight="1" x14ac:dyDescent="0.25">
      <c r="C627" s="1"/>
      <c r="D627" s="1"/>
      <c r="E627" s="36"/>
      <c r="H627" s="1"/>
      <c r="L627" s="1"/>
    </row>
    <row r="628" spans="3:12" ht="15.75" customHeight="1" x14ac:dyDescent="0.25">
      <c r="C628" s="1"/>
      <c r="D628" s="1"/>
      <c r="E628" s="36"/>
      <c r="H628" s="1"/>
      <c r="L628" s="1"/>
    </row>
    <row r="629" spans="3:12" ht="15.75" customHeight="1" x14ac:dyDescent="0.25">
      <c r="C629" s="1"/>
      <c r="D629" s="1"/>
      <c r="E629" s="36"/>
      <c r="H629" s="1"/>
      <c r="L629" s="1"/>
    </row>
    <row r="630" spans="3:12" ht="15.75" customHeight="1" x14ac:dyDescent="0.25">
      <c r="C630" s="1"/>
      <c r="D630" s="1"/>
      <c r="E630" s="36"/>
      <c r="H630" s="1"/>
      <c r="L630" s="1"/>
    </row>
    <row r="631" spans="3:12" ht="15.75" customHeight="1" x14ac:dyDescent="0.25">
      <c r="C631" s="1"/>
      <c r="D631" s="1"/>
      <c r="E631" s="36"/>
      <c r="H631" s="1"/>
      <c r="L631" s="1"/>
    </row>
    <row r="632" spans="3:12" ht="15.75" customHeight="1" x14ac:dyDescent="0.25">
      <c r="C632" s="1"/>
      <c r="D632" s="1"/>
      <c r="E632" s="36"/>
      <c r="H632" s="1"/>
      <c r="L632" s="1"/>
    </row>
    <row r="633" spans="3:12" ht="15.75" customHeight="1" x14ac:dyDescent="0.25">
      <c r="C633" s="1"/>
      <c r="D633" s="1"/>
      <c r="E633" s="36"/>
      <c r="H633" s="1"/>
      <c r="L633" s="1"/>
    </row>
    <row r="634" spans="3:12" ht="15.75" customHeight="1" x14ac:dyDescent="0.25">
      <c r="C634" s="1"/>
      <c r="D634" s="1"/>
      <c r="E634" s="36"/>
      <c r="H634" s="1"/>
      <c r="L634" s="1"/>
    </row>
    <row r="635" spans="3:12" ht="15.75" customHeight="1" x14ac:dyDescent="0.25">
      <c r="C635" s="1"/>
      <c r="D635" s="1"/>
      <c r="E635" s="36"/>
      <c r="H635" s="1"/>
      <c r="L635" s="1"/>
    </row>
    <row r="636" spans="3:12" ht="15.75" customHeight="1" x14ac:dyDescent="0.25">
      <c r="C636" s="1"/>
      <c r="D636" s="1"/>
      <c r="E636" s="36"/>
      <c r="H636" s="1"/>
      <c r="L636" s="1"/>
    </row>
    <row r="637" spans="3:12" ht="15.75" customHeight="1" x14ac:dyDescent="0.25">
      <c r="C637" s="1"/>
      <c r="D637" s="1"/>
      <c r="E637" s="36"/>
      <c r="H637" s="1"/>
      <c r="L637" s="1"/>
    </row>
    <row r="638" spans="3:12" ht="15.75" customHeight="1" x14ac:dyDescent="0.25">
      <c r="C638" s="1"/>
      <c r="D638" s="1"/>
      <c r="E638" s="36"/>
      <c r="H638" s="1"/>
      <c r="L638" s="1"/>
    </row>
    <row r="639" spans="3:12" ht="15.75" customHeight="1" x14ac:dyDescent="0.25">
      <c r="C639" s="1"/>
      <c r="D639" s="1"/>
      <c r="E639" s="36"/>
      <c r="H639" s="1"/>
      <c r="L639" s="1"/>
    </row>
    <row r="640" spans="3:12" ht="15.75" customHeight="1" x14ac:dyDescent="0.25">
      <c r="C640" s="1"/>
      <c r="D640" s="1"/>
      <c r="E640" s="36"/>
      <c r="H640" s="1"/>
      <c r="L640" s="1"/>
    </row>
    <row r="641" spans="3:12" ht="15.75" customHeight="1" x14ac:dyDescent="0.25">
      <c r="C641" s="1"/>
      <c r="D641" s="1"/>
      <c r="E641" s="36"/>
      <c r="H641" s="1"/>
      <c r="L641" s="1"/>
    </row>
    <row r="642" spans="3:12" ht="15.75" customHeight="1" x14ac:dyDescent="0.25">
      <c r="C642" s="1"/>
      <c r="D642" s="1"/>
      <c r="E642" s="36"/>
      <c r="H642" s="1"/>
      <c r="L642" s="1"/>
    </row>
    <row r="643" spans="3:12" ht="15.75" customHeight="1" x14ac:dyDescent="0.25">
      <c r="C643" s="1"/>
      <c r="D643" s="1"/>
      <c r="E643" s="36"/>
      <c r="H643" s="1"/>
      <c r="L643" s="1"/>
    </row>
    <row r="644" spans="3:12" ht="15.75" customHeight="1" x14ac:dyDescent="0.25">
      <c r="C644" s="1"/>
      <c r="D644" s="1"/>
      <c r="E644" s="36"/>
      <c r="H644" s="1"/>
      <c r="L644" s="1"/>
    </row>
    <row r="645" spans="3:12" ht="15.75" customHeight="1" x14ac:dyDescent="0.25">
      <c r="C645" s="1"/>
      <c r="D645" s="1"/>
      <c r="E645" s="36"/>
      <c r="H645" s="1"/>
      <c r="L645" s="1"/>
    </row>
    <row r="646" spans="3:12" ht="15.75" customHeight="1" x14ac:dyDescent="0.25">
      <c r="C646" s="1"/>
      <c r="D646" s="1"/>
      <c r="E646" s="36"/>
      <c r="H646" s="1"/>
      <c r="L646" s="1"/>
    </row>
    <row r="647" spans="3:12" ht="15.75" customHeight="1" x14ac:dyDescent="0.25">
      <c r="C647" s="1"/>
      <c r="D647" s="1"/>
      <c r="E647" s="36"/>
      <c r="H647" s="1"/>
      <c r="L647" s="1"/>
    </row>
    <row r="648" spans="3:12" ht="15.75" customHeight="1" x14ac:dyDescent="0.25">
      <c r="C648" s="1"/>
      <c r="D648" s="1"/>
      <c r="E648" s="36"/>
      <c r="H648" s="1"/>
      <c r="L648" s="1"/>
    </row>
    <row r="649" spans="3:12" ht="15.75" customHeight="1" x14ac:dyDescent="0.25">
      <c r="C649" s="1"/>
      <c r="D649" s="1"/>
      <c r="E649" s="36"/>
      <c r="H649" s="1"/>
      <c r="L649" s="1"/>
    </row>
    <row r="650" spans="3:12" ht="15.75" customHeight="1" x14ac:dyDescent="0.25">
      <c r="C650" s="1"/>
      <c r="D650" s="1"/>
      <c r="E650" s="36"/>
      <c r="H650" s="1"/>
      <c r="L650" s="1"/>
    </row>
    <row r="651" spans="3:12" ht="15.75" customHeight="1" x14ac:dyDescent="0.25">
      <c r="C651" s="1"/>
      <c r="D651" s="1"/>
      <c r="E651" s="36"/>
      <c r="H651" s="1"/>
      <c r="L651" s="1"/>
    </row>
    <row r="652" spans="3:12" ht="15.75" customHeight="1" x14ac:dyDescent="0.25">
      <c r="C652" s="1"/>
      <c r="D652" s="1"/>
      <c r="E652" s="36"/>
      <c r="H652" s="1"/>
      <c r="L652" s="1"/>
    </row>
    <row r="653" spans="3:12" ht="15.75" customHeight="1" x14ac:dyDescent="0.25">
      <c r="C653" s="1"/>
      <c r="D653" s="1"/>
      <c r="E653" s="36"/>
      <c r="H653" s="1"/>
      <c r="L653" s="1"/>
    </row>
    <row r="654" spans="3:12" ht="15.75" customHeight="1" x14ac:dyDescent="0.25">
      <c r="C654" s="1"/>
      <c r="D654" s="1"/>
      <c r="E654" s="36"/>
      <c r="H654" s="1"/>
      <c r="L654" s="1"/>
    </row>
    <row r="655" spans="3:12" ht="15.75" customHeight="1" x14ac:dyDescent="0.25">
      <c r="C655" s="1"/>
      <c r="D655" s="1"/>
      <c r="E655" s="36"/>
      <c r="H655" s="1"/>
      <c r="L655" s="1"/>
    </row>
    <row r="656" spans="3:12" ht="15.75" customHeight="1" x14ac:dyDescent="0.25">
      <c r="C656" s="1"/>
      <c r="D656" s="1"/>
      <c r="E656" s="36"/>
      <c r="H656" s="1"/>
      <c r="L656" s="1"/>
    </row>
    <row r="657" spans="3:12" ht="15.75" customHeight="1" x14ac:dyDescent="0.25">
      <c r="C657" s="1"/>
      <c r="D657" s="1"/>
      <c r="E657" s="36"/>
      <c r="H657" s="1"/>
      <c r="L657" s="1"/>
    </row>
    <row r="658" spans="3:12" ht="15.75" customHeight="1" x14ac:dyDescent="0.25">
      <c r="C658" s="1"/>
      <c r="D658" s="1"/>
      <c r="E658" s="36"/>
      <c r="H658" s="1"/>
      <c r="L658" s="1"/>
    </row>
    <row r="659" spans="3:12" ht="15.75" customHeight="1" x14ac:dyDescent="0.25">
      <c r="C659" s="1"/>
      <c r="D659" s="1"/>
      <c r="E659" s="36"/>
      <c r="H659" s="1"/>
      <c r="L659" s="1"/>
    </row>
    <row r="660" spans="3:12" ht="15.75" customHeight="1" x14ac:dyDescent="0.25">
      <c r="C660" s="1"/>
      <c r="D660" s="1"/>
      <c r="E660" s="36"/>
      <c r="H660" s="1"/>
      <c r="L660" s="1"/>
    </row>
    <row r="661" spans="3:12" ht="15.75" customHeight="1" x14ac:dyDescent="0.25">
      <c r="C661" s="1"/>
      <c r="D661" s="1"/>
      <c r="E661" s="36"/>
      <c r="H661" s="1"/>
      <c r="L661" s="1"/>
    </row>
    <row r="662" spans="3:12" ht="15.75" customHeight="1" x14ac:dyDescent="0.25">
      <c r="C662" s="1"/>
      <c r="D662" s="1"/>
      <c r="E662" s="36"/>
      <c r="H662" s="1"/>
      <c r="L662" s="1"/>
    </row>
    <row r="663" spans="3:12" ht="15.75" customHeight="1" x14ac:dyDescent="0.25">
      <c r="C663" s="1"/>
      <c r="D663" s="1"/>
      <c r="E663" s="36"/>
      <c r="H663" s="1"/>
      <c r="L663" s="1"/>
    </row>
    <row r="664" spans="3:12" ht="15.75" customHeight="1" x14ac:dyDescent="0.25">
      <c r="C664" s="1"/>
      <c r="D664" s="1"/>
      <c r="E664" s="36"/>
      <c r="H664" s="1"/>
      <c r="L664" s="1"/>
    </row>
    <row r="665" spans="3:12" ht="15.75" customHeight="1" x14ac:dyDescent="0.25">
      <c r="C665" s="1"/>
      <c r="D665" s="1"/>
      <c r="E665" s="36"/>
      <c r="H665" s="1"/>
      <c r="L665" s="1"/>
    </row>
    <row r="666" spans="3:12" ht="15.75" customHeight="1" x14ac:dyDescent="0.25">
      <c r="C666" s="1"/>
      <c r="D666" s="1"/>
      <c r="E666" s="36"/>
      <c r="H666" s="1"/>
      <c r="L666" s="1"/>
    </row>
    <row r="667" spans="3:12" ht="15.75" customHeight="1" x14ac:dyDescent="0.25">
      <c r="C667" s="1"/>
      <c r="D667" s="1"/>
      <c r="E667" s="36"/>
      <c r="H667" s="1"/>
      <c r="L667" s="1"/>
    </row>
    <row r="668" spans="3:12" ht="15.75" customHeight="1" x14ac:dyDescent="0.25">
      <c r="C668" s="1"/>
      <c r="D668" s="1"/>
      <c r="E668" s="36"/>
      <c r="H668" s="1"/>
      <c r="L668" s="1"/>
    </row>
    <row r="669" spans="3:12" ht="15.75" customHeight="1" x14ac:dyDescent="0.25">
      <c r="C669" s="1"/>
      <c r="D669" s="1"/>
      <c r="E669" s="36"/>
      <c r="H669" s="1"/>
      <c r="L669" s="1"/>
    </row>
    <row r="670" spans="3:12" ht="15.75" customHeight="1" x14ac:dyDescent="0.25">
      <c r="C670" s="1"/>
      <c r="D670" s="1"/>
      <c r="E670" s="36"/>
      <c r="H670" s="1"/>
      <c r="L670" s="1"/>
    </row>
    <row r="671" spans="3:12" ht="15.75" customHeight="1" x14ac:dyDescent="0.25">
      <c r="C671" s="1"/>
      <c r="D671" s="1"/>
      <c r="E671" s="36"/>
      <c r="H671" s="1"/>
      <c r="L671" s="1"/>
    </row>
    <row r="672" spans="3:12" ht="15.75" customHeight="1" x14ac:dyDescent="0.25">
      <c r="C672" s="1"/>
      <c r="D672" s="1"/>
      <c r="E672" s="36"/>
      <c r="H672" s="1"/>
      <c r="L672" s="1"/>
    </row>
    <row r="673" spans="3:12" ht="15.75" customHeight="1" x14ac:dyDescent="0.25">
      <c r="C673" s="1"/>
      <c r="D673" s="1"/>
      <c r="E673" s="36"/>
      <c r="H673" s="1"/>
      <c r="L673" s="1"/>
    </row>
    <row r="674" spans="3:12" ht="15.75" customHeight="1" x14ac:dyDescent="0.25">
      <c r="C674" s="1"/>
      <c r="D674" s="1"/>
      <c r="E674" s="36"/>
      <c r="H674" s="1"/>
      <c r="L674" s="1"/>
    </row>
    <row r="675" spans="3:12" ht="15.75" customHeight="1" x14ac:dyDescent="0.25">
      <c r="C675" s="1"/>
      <c r="D675" s="1"/>
      <c r="E675" s="36"/>
      <c r="H675" s="1"/>
      <c r="L675" s="1"/>
    </row>
    <row r="676" spans="3:12" ht="15.75" customHeight="1" x14ac:dyDescent="0.25">
      <c r="C676" s="1"/>
      <c r="D676" s="1"/>
      <c r="E676" s="36"/>
      <c r="H676" s="1"/>
      <c r="L676" s="1"/>
    </row>
    <row r="677" spans="3:12" ht="15.75" customHeight="1" x14ac:dyDescent="0.25">
      <c r="C677" s="1"/>
      <c r="D677" s="1"/>
      <c r="E677" s="36"/>
      <c r="H677" s="1"/>
      <c r="L677" s="1"/>
    </row>
    <row r="678" spans="3:12" ht="15.75" customHeight="1" x14ac:dyDescent="0.25">
      <c r="C678" s="1"/>
      <c r="D678" s="1"/>
      <c r="E678" s="36"/>
      <c r="H678" s="1"/>
      <c r="L678" s="1"/>
    </row>
    <row r="679" spans="3:12" ht="15.75" customHeight="1" x14ac:dyDescent="0.25">
      <c r="C679" s="1"/>
      <c r="D679" s="1"/>
      <c r="E679" s="36"/>
      <c r="H679" s="1"/>
      <c r="L679" s="1"/>
    </row>
    <row r="680" spans="3:12" ht="15.75" customHeight="1" x14ac:dyDescent="0.25">
      <c r="C680" s="1"/>
      <c r="D680" s="1"/>
      <c r="E680" s="36"/>
      <c r="H680" s="1"/>
      <c r="L680" s="1"/>
    </row>
    <row r="681" spans="3:12" ht="15.75" customHeight="1" x14ac:dyDescent="0.25">
      <c r="C681" s="1"/>
      <c r="D681" s="1"/>
      <c r="E681" s="36"/>
      <c r="H681" s="1"/>
      <c r="L681" s="1"/>
    </row>
    <row r="682" spans="3:12" ht="15.75" customHeight="1" x14ac:dyDescent="0.25">
      <c r="C682" s="1"/>
      <c r="D682" s="1"/>
      <c r="E682" s="36"/>
      <c r="H682" s="1"/>
      <c r="L682" s="1"/>
    </row>
    <row r="683" spans="3:12" ht="15.75" customHeight="1" x14ac:dyDescent="0.25">
      <c r="C683" s="1"/>
      <c r="D683" s="1"/>
      <c r="E683" s="36"/>
      <c r="H683" s="1"/>
      <c r="L683" s="1"/>
    </row>
    <row r="684" spans="3:12" ht="15.75" customHeight="1" x14ac:dyDescent="0.25">
      <c r="C684" s="1"/>
      <c r="D684" s="1"/>
      <c r="E684" s="36"/>
      <c r="H684" s="1"/>
      <c r="L684" s="1"/>
    </row>
    <row r="685" spans="3:12" ht="15.75" customHeight="1" x14ac:dyDescent="0.25">
      <c r="C685" s="1"/>
      <c r="D685" s="1"/>
      <c r="E685" s="36"/>
      <c r="H685" s="1"/>
      <c r="L685" s="1"/>
    </row>
    <row r="686" spans="3:12" ht="15.75" customHeight="1" x14ac:dyDescent="0.25">
      <c r="C686" s="1"/>
      <c r="D686" s="1"/>
      <c r="E686" s="36"/>
      <c r="H686" s="1"/>
      <c r="L686" s="1"/>
    </row>
    <row r="687" spans="3:12" ht="15.75" customHeight="1" x14ac:dyDescent="0.25">
      <c r="C687" s="1"/>
      <c r="D687" s="1"/>
      <c r="E687" s="36"/>
      <c r="H687" s="1"/>
      <c r="L687" s="1"/>
    </row>
    <row r="688" spans="3:12" ht="15.75" customHeight="1" x14ac:dyDescent="0.25">
      <c r="C688" s="1"/>
      <c r="D688" s="1"/>
      <c r="E688" s="36"/>
      <c r="H688" s="1"/>
      <c r="L688" s="1"/>
    </row>
    <row r="689" spans="3:12" ht="15.75" customHeight="1" x14ac:dyDescent="0.25">
      <c r="C689" s="1"/>
      <c r="D689" s="1"/>
      <c r="E689" s="36"/>
      <c r="H689" s="1"/>
      <c r="L689" s="1"/>
    </row>
    <row r="690" spans="3:12" ht="15.75" customHeight="1" x14ac:dyDescent="0.25">
      <c r="C690" s="1"/>
      <c r="D690" s="1"/>
      <c r="E690" s="36"/>
      <c r="H690" s="1"/>
      <c r="L690" s="1"/>
    </row>
    <row r="691" spans="3:12" ht="15.75" customHeight="1" x14ac:dyDescent="0.25">
      <c r="C691" s="1"/>
      <c r="D691" s="1"/>
      <c r="E691" s="36"/>
      <c r="H691" s="1"/>
      <c r="L691" s="1"/>
    </row>
    <row r="692" spans="3:12" ht="15.75" customHeight="1" x14ac:dyDescent="0.25">
      <c r="C692" s="1"/>
      <c r="D692" s="1"/>
      <c r="E692" s="36"/>
      <c r="H692" s="1"/>
      <c r="L692" s="1"/>
    </row>
    <row r="693" spans="3:12" ht="15.75" customHeight="1" x14ac:dyDescent="0.25">
      <c r="C693" s="1"/>
      <c r="D693" s="1"/>
      <c r="E693" s="36"/>
      <c r="H693" s="1"/>
      <c r="L693" s="1"/>
    </row>
    <row r="694" spans="3:12" ht="15.75" customHeight="1" x14ac:dyDescent="0.25">
      <c r="C694" s="1"/>
      <c r="D694" s="1"/>
      <c r="E694" s="36"/>
      <c r="H694" s="1"/>
      <c r="L694" s="1"/>
    </row>
    <row r="695" spans="3:12" ht="15.75" customHeight="1" x14ac:dyDescent="0.25">
      <c r="C695" s="1"/>
      <c r="D695" s="1"/>
      <c r="E695" s="36"/>
      <c r="H695" s="1"/>
      <c r="L695" s="1"/>
    </row>
    <row r="696" spans="3:12" ht="15.75" customHeight="1" x14ac:dyDescent="0.25">
      <c r="C696" s="1"/>
      <c r="D696" s="1"/>
      <c r="E696" s="36"/>
      <c r="H696" s="1"/>
      <c r="L696" s="1"/>
    </row>
    <row r="697" spans="3:12" ht="15.75" customHeight="1" x14ac:dyDescent="0.25">
      <c r="C697" s="1"/>
      <c r="D697" s="1"/>
      <c r="E697" s="36"/>
      <c r="H697" s="1"/>
      <c r="L697" s="1"/>
    </row>
    <row r="698" spans="3:12" ht="15.75" customHeight="1" x14ac:dyDescent="0.25">
      <c r="C698" s="1"/>
      <c r="D698" s="1"/>
      <c r="E698" s="36"/>
      <c r="H698" s="1"/>
      <c r="L698" s="1"/>
    </row>
    <row r="699" spans="3:12" ht="15.75" customHeight="1" x14ac:dyDescent="0.25">
      <c r="C699" s="1"/>
      <c r="D699" s="1"/>
      <c r="E699" s="36"/>
      <c r="H699" s="1"/>
      <c r="L699" s="1"/>
    </row>
    <row r="700" spans="3:12" ht="15.75" customHeight="1" x14ac:dyDescent="0.25">
      <c r="C700" s="1"/>
      <c r="D700" s="1"/>
      <c r="E700" s="36"/>
      <c r="H700" s="1"/>
      <c r="L700" s="1"/>
    </row>
    <row r="701" spans="3:12" ht="15.75" customHeight="1" x14ac:dyDescent="0.25">
      <c r="C701" s="1"/>
      <c r="D701" s="1"/>
      <c r="E701" s="36"/>
      <c r="H701" s="1"/>
      <c r="L701" s="1"/>
    </row>
    <row r="702" spans="3:12" ht="15.75" customHeight="1" x14ac:dyDescent="0.25">
      <c r="C702" s="1"/>
      <c r="D702" s="1"/>
      <c r="E702" s="36"/>
      <c r="H702" s="1"/>
      <c r="L702" s="1"/>
    </row>
    <row r="703" spans="3:12" ht="15.75" customHeight="1" x14ac:dyDescent="0.25">
      <c r="C703" s="1"/>
      <c r="D703" s="1"/>
      <c r="E703" s="36"/>
      <c r="H703" s="1"/>
      <c r="L703" s="1"/>
    </row>
    <row r="704" spans="3:12" ht="15.75" customHeight="1" x14ac:dyDescent="0.25">
      <c r="C704" s="1"/>
      <c r="D704" s="1"/>
      <c r="E704" s="36"/>
      <c r="H704" s="1"/>
      <c r="L704" s="1"/>
    </row>
    <row r="705" spans="3:12" ht="15.75" customHeight="1" x14ac:dyDescent="0.25">
      <c r="C705" s="1"/>
      <c r="D705" s="1"/>
      <c r="E705" s="36"/>
      <c r="H705" s="1"/>
      <c r="L705" s="1"/>
    </row>
    <row r="706" spans="3:12" ht="15.75" customHeight="1" x14ac:dyDescent="0.25">
      <c r="C706" s="1"/>
      <c r="D706" s="1"/>
      <c r="E706" s="36"/>
      <c r="H706" s="1"/>
      <c r="L706" s="1"/>
    </row>
    <row r="707" spans="3:12" ht="15.75" customHeight="1" x14ac:dyDescent="0.25">
      <c r="C707" s="1"/>
      <c r="D707" s="1"/>
      <c r="E707" s="36"/>
      <c r="H707" s="1"/>
      <c r="L707" s="1"/>
    </row>
    <row r="708" spans="3:12" ht="15.75" customHeight="1" x14ac:dyDescent="0.25">
      <c r="C708" s="1"/>
      <c r="D708" s="1"/>
      <c r="E708" s="36"/>
      <c r="H708" s="1"/>
      <c r="L708" s="1"/>
    </row>
    <row r="709" spans="3:12" ht="15.75" customHeight="1" x14ac:dyDescent="0.25">
      <c r="C709" s="1"/>
      <c r="D709" s="1"/>
      <c r="E709" s="36"/>
      <c r="H709" s="1"/>
      <c r="L709" s="1"/>
    </row>
    <row r="710" spans="3:12" ht="15.75" customHeight="1" x14ac:dyDescent="0.25">
      <c r="C710" s="1"/>
      <c r="D710" s="1"/>
      <c r="E710" s="36"/>
      <c r="H710" s="1"/>
      <c r="L710" s="1"/>
    </row>
    <row r="711" spans="3:12" ht="15.75" customHeight="1" x14ac:dyDescent="0.25">
      <c r="C711" s="1"/>
      <c r="D711" s="1"/>
      <c r="E711" s="36"/>
      <c r="H711" s="1"/>
      <c r="L711" s="1"/>
    </row>
    <row r="712" spans="3:12" ht="15.75" customHeight="1" x14ac:dyDescent="0.25">
      <c r="C712" s="1"/>
      <c r="D712" s="1"/>
      <c r="E712" s="36"/>
      <c r="H712" s="1"/>
      <c r="L712" s="1"/>
    </row>
    <row r="713" spans="3:12" ht="15.75" customHeight="1" x14ac:dyDescent="0.25">
      <c r="C713" s="1"/>
      <c r="D713" s="1"/>
      <c r="E713" s="36"/>
      <c r="H713" s="1"/>
      <c r="L713" s="1"/>
    </row>
    <row r="714" spans="3:12" ht="15.75" customHeight="1" x14ac:dyDescent="0.25">
      <c r="C714" s="1"/>
      <c r="D714" s="1"/>
      <c r="E714" s="36"/>
      <c r="H714" s="1"/>
      <c r="L714" s="1"/>
    </row>
    <row r="715" spans="3:12" ht="15.75" customHeight="1" x14ac:dyDescent="0.25">
      <c r="C715" s="1"/>
      <c r="D715" s="1"/>
      <c r="E715" s="36"/>
      <c r="H715" s="1"/>
      <c r="L715" s="1"/>
    </row>
    <row r="716" spans="3:12" ht="15.75" customHeight="1" x14ac:dyDescent="0.25">
      <c r="C716" s="1"/>
      <c r="D716" s="1"/>
      <c r="E716" s="36"/>
      <c r="H716" s="1"/>
      <c r="L716" s="1"/>
    </row>
    <row r="717" spans="3:12" ht="15.75" customHeight="1" x14ac:dyDescent="0.25">
      <c r="C717" s="1"/>
      <c r="D717" s="1"/>
      <c r="E717" s="36"/>
      <c r="H717" s="1"/>
      <c r="L717" s="1"/>
    </row>
    <row r="718" spans="3:12" ht="15.75" customHeight="1" x14ac:dyDescent="0.25">
      <c r="C718" s="1"/>
      <c r="D718" s="1"/>
      <c r="E718" s="36"/>
      <c r="H718" s="1"/>
      <c r="L718" s="1"/>
    </row>
    <row r="719" spans="3:12" ht="15.75" customHeight="1" x14ac:dyDescent="0.25">
      <c r="C719" s="1"/>
      <c r="D719" s="1"/>
      <c r="E719" s="36"/>
      <c r="H719" s="1"/>
      <c r="L719" s="1"/>
    </row>
    <row r="720" spans="3:12" ht="15.75" customHeight="1" x14ac:dyDescent="0.25">
      <c r="C720" s="1"/>
      <c r="D720" s="1"/>
      <c r="E720" s="36"/>
      <c r="H720" s="1"/>
      <c r="L720" s="1"/>
    </row>
    <row r="721" spans="3:12" ht="15.75" customHeight="1" x14ac:dyDescent="0.25">
      <c r="C721" s="1"/>
      <c r="D721" s="1"/>
      <c r="E721" s="36"/>
      <c r="H721" s="1"/>
      <c r="L721" s="1"/>
    </row>
    <row r="722" spans="3:12" ht="15.75" customHeight="1" x14ac:dyDescent="0.25">
      <c r="C722" s="1"/>
      <c r="D722" s="1"/>
      <c r="E722" s="36"/>
      <c r="H722" s="1"/>
      <c r="L722" s="1"/>
    </row>
    <row r="723" spans="3:12" ht="15.75" customHeight="1" x14ac:dyDescent="0.25">
      <c r="C723" s="1"/>
      <c r="D723" s="1"/>
      <c r="E723" s="36"/>
      <c r="H723" s="1"/>
      <c r="L723" s="1"/>
    </row>
    <row r="724" spans="3:12" ht="15.75" customHeight="1" x14ac:dyDescent="0.25">
      <c r="C724" s="1"/>
      <c r="D724" s="1"/>
      <c r="E724" s="36"/>
      <c r="H724" s="1"/>
      <c r="L724" s="1"/>
    </row>
    <row r="725" spans="3:12" ht="15.75" customHeight="1" x14ac:dyDescent="0.25">
      <c r="C725" s="1"/>
      <c r="D725" s="1"/>
      <c r="E725" s="36"/>
      <c r="H725" s="1"/>
      <c r="L725" s="1"/>
    </row>
    <row r="726" spans="3:12" ht="15.75" customHeight="1" x14ac:dyDescent="0.25">
      <c r="C726" s="1"/>
      <c r="D726" s="1"/>
      <c r="E726" s="36"/>
      <c r="H726" s="1"/>
      <c r="L726" s="1"/>
    </row>
    <row r="727" spans="3:12" ht="15.75" customHeight="1" x14ac:dyDescent="0.25">
      <c r="C727" s="1"/>
      <c r="D727" s="1"/>
      <c r="E727" s="36"/>
      <c r="H727" s="1"/>
      <c r="L727" s="1"/>
    </row>
    <row r="728" spans="3:12" ht="15.75" customHeight="1" x14ac:dyDescent="0.25">
      <c r="C728" s="1"/>
      <c r="D728" s="1"/>
      <c r="E728" s="36"/>
      <c r="H728" s="1"/>
      <c r="L728" s="1"/>
    </row>
    <row r="729" spans="3:12" ht="15.75" customHeight="1" x14ac:dyDescent="0.25">
      <c r="C729" s="1"/>
      <c r="D729" s="1"/>
      <c r="E729" s="36"/>
      <c r="H729" s="1"/>
      <c r="L729" s="1"/>
    </row>
    <row r="730" spans="3:12" ht="15.75" customHeight="1" x14ac:dyDescent="0.25">
      <c r="C730" s="1"/>
      <c r="D730" s="1"/>
      <c r="E730" s="36"/>
      <c r="H730" s="1"/>
      <c r="L730" s="1"/>
    </row>
    <row r="731" spans="3:12" ht="15.75" customHeight="1" x14ac:dyDescent="0.25">
      <c r="C731" s="1"/>
      <c r="D731" s="1"/>
      <c r="E731" s="36"/>
      <c r="H731" s="1"/>
      <c r="L731" s="1"/>
    </row>
    <row r="732" spans="3:12" ht="15.75" customHeight="1" x14ac:dyDescent="0.25">
      <c r="C732" s="1"/>
      <c r="D732" s="1"/>
      <c r="E732" s="36"/>
      <c r="H732" s="1"/>
      <c r="L732" s="1"/>
    </row>
    <row r="733" spans="3:12" ht="15.75" customHeight="1" x14ac:dyDescent="0.25">
      <c r="C733" s="1"/>
      <c r="D733" s="1"/>
      <c r="E733" s="36"/>
      <c r="H733" s="1"/>
      <c r="L733" s="1"/>
    </row>
    <row r="734" spans="3:12" ht="15.75" customHeight="1" x14ac:dyDescent="0.25">
      <c r="C734" s="1"/>
      <c r="D734" s="1"/>
      <c r="E734" s="36"/>
      <c r="H734" s="1"/>
      <c r="L734" s="1"/>
    </row>
    <row r="735" spans="3:12" ht="15.75" customHeight="1" x14ac:dyDescent="0.25">
      <c r="C735" s="1"/>
      <c r="D735" s="1"/>
      <c r="E735" s="36"/>
      <c r="H735" s="1"/>
      <c r="L735" s="1"/>
    </row>
    <row r="736" spans="3:12" ht="15.75" customHeight="1" x14ac:dyDescent="0.25">
      <c r="C736" s="1"/>
      <c r="D736" s="1"/>
      <c r="E736" s="36"/>
      <c r="H736" s="1"/>
      <c r="L736" s="1"/>
    </row>
    <row r="737" spans="3:12" ht="15.75" customHeight="1" x14ac:dyDescent="0.25">
      <c r="C737" s="1"/>
      <c r="D737" s="1"/>
      <c r="E737" s="36"/>
      <c r="H737" s="1"/>
      <c r="L737" s="1"/>
    </row>
    <row r="738" spans="3:12" ht="15.75" customHeight="1" x14ac:dyDescent="0.25">
      <c r="C738" s="1"/>
      <c r="D738" s="1"/>
      <c r="E738" s="36"/>
      <c r="H738" s="1"/>
      <c r="L738" s="1"/>
    </row>
    <row r="739" spans="3:12" ht="15.75" customHeight="1" x14ac:dyDescent="0.25">
      <c r="C739" s="1"/>
      <c r="D739" s="1"/>
      <c r="E739" s="36"/>
      <c r="H739" s="1"/>
      <c r="L739" s="1"/>
    </row>
    <row r="740" spans="3:12" ht="15.75" customHeight="1" x14ac:dyDescent="0.25">
      <c r="C740" s="1"/>
      <c r="D740" s="1"/>
      <c r="E740" s="36"/>
      <c r="H740" s="1"/>
      <c r="L740" s="1"/>
    </row>
    <row r="741" spans="3:12" ht="15.75" customHeight="1" x14ac:dyDescent="0.25">
      <c r="C741" s="1"/>
      <c r="D741" s="1"/>
      <c r="E741" s="36"/>
      <c r="H741" s="1"/>
      <c r="L741" s="1"/>
    </row>
    <row r="742" spans="3:12" ht="15.75" customHeight="1" x14ac:dyDescent="0.25">
      <c r="C742" s="1"/>
      <c r="D742" s="1"/>
      <c r="E742" s="36"/>
      <c r="H742" s="1"/>
      <c r="L742" s="1"/>
    </row>
    <row r="743" spans="3:12" ht="15.75" customHeight="1" x14ac:dyDescent="0.25">
      <c r="C743" s="1"/>
      <c r="D743" s="1"/>
      <c r="E743" s="36"/>
      <c r="H743" s="1"/>
      <c r="L743" s="1"/>
    </row>
    <row r="744" spans="3:12" ht="15.75" customHeight="1" x14ac:dyDescent="0.25">
      <c r="C744" s="1"/>
      <c r="D744" s="1"/>
      <c r="E744" s="36"/>
      <c r="H744" s="1"/>
      <c r="L744" s="1"/>
    </row>
    <row r="745" spans="3:12" ht="15.75" customHeight="1" x14ac:dyDescent="0.25">
      <c r="C745" s="1"/>
      <c r="D745" s="1"/>
      <c r="E745" s="36"/>
      <c r="H745" s="1"/>
      <c r="L745" s="1"/>
    </row>
    <row r="746" spans="3:12" ht="15.75" customHeight="1" x14ac:dyDescent="0.25">
      <c r="C746" s="1"/>
      <c r="D746" s="1"/>
      <c r="E746" s="36"/>
      <c r="H746" s="1"/>
      <c r="L746" s="1"/>
    </row>
    <row r="747" spans="3:12" ht="15.75" customHeight="1" x14ac:dyDescent="0.25">
      <c r="C747" s="1"/>
      <c r="D747" s="1"/>
      <c r="E747" s="36"/>
      <c r="H747" s="1"/>
      <c r="L747" s="1"/>
    </row>
    <row r="748" spans="3:12" ht="15.75" customHeight="1" x14ac:dyDescent="0.25">
      <c r="C748" s="1"/>
      <c r="D748" s="1"/>
      <c r="E748" s="36"/>
      <c r="H748" s="1"/>
      <c r="L748" s="1"/>
    </row>
    <row r="749" spans="3:12" ht="15.75" customHeight="1" x14ac:dyDescent="0.25">
      <c r="C749" s="1"/>
      <c r="D749" s="1"/>
      <c r="E749" s="36"/>
      <c r="H749" s="1"/>
      <c r="L749" s="1"/>
    </row>
    <row r="750" spans="3:12" ht="15.75" customHeight="1" x14ac:dyDescent="0.25">
      <c r="C750" s="1"/>
      <c r="D750" s="1"/>
      <c r="E750" s="36"/>
      <c r="H750" s="1"/>
      <c r="L750" s="1"/>
    </row>
    <row r="751" spans="3:12" ht="15.75" customHeight="1" x14ac:dyDescent="0.25">
      <c r="C751" s="1"/>
      <c r="D751" s="1"/>
      <c r="E751" s="36"/>
      <c r="H751" s="1"/>
      <c r="L751" s="1"/>
    </row>
    <row r="752" spans="3:12" ht="15.75" customHeight="1" x14ac:dyDescent="0.25">
      <c r="C752" s="1"/>
      <c r="D752" s="1"/>
      <c r="E752" s="36"/>
      <c r="H752" s="1"/>
      <c r="L752" s="1"/>
    </row>
    <row r="753" spans="3:12" ht="15.75" customHeight="1" x14ac:dyDescent="0.25">
      <c r="C753" s="1"/>
      <c r="D753" s="1"/>
      <c r="E753" s="36"/>
      <c r="H753" s="1"/>
      <c r="L753" s="1"/>
    </row>
    <row r="754" spans="3:12" ht="15.75" customHeight="1" x14ac:dyDescent="0.25">
      <c r="C754" s="1"/>
      <c r="D754" s="1"/>
      <c r="E754" s="36"/>
      <c r="H754" s="1"/>
      <c r="L754" s="1"/>
    </row>
    <row r="755" spans="3:12" ht="15.75" customHeight="1" x14ac:dyDescent="0.25">
      <c r="C755" s="1"/>
      <c r="D755" s="1"/>
      <c r="E755" s="36"/>
      <c r="H755" s="1"/>
      <c r="L755" s="1"/>
    </row>
    <row r="756" spans="3:12" ht="15.75" customHeight="1" x14ac:dyDescent="0.25">
      <c r="C756" s="1"/>
      <c r="D756" s="1"/>
      <c r="E756" s="36"/>
      <c r="H756" s="1"/>
      <c r="L756" s="1"/>
    </row>
    <row r="757" spans="3:12" ht="15.75" customHeight="1" x14ac:dyDescent="0.25">
      <c r="C757" s="1"/>
      <c r="D757" s="1"/>
      <c r="E757" s="36"/>
      <c r="H757" s="1"/>
      <c r="L757" s="1"/>
    </row>
    <row r="758" spans="3:12" ht="15.75" customHeight="1" x14ac:dyDescent="0.25">
      <c r="C758" s="1"/>
      <c r="D758" s="1"/>
      <c r="E758" s="36"/>
      <c r="H758" s="1"/>
      <c r="L758" s="1"/>
    </row>
    <row r="759" spans="3:12" ht="15.75" customHeight="1" x14ac:dyDescent="0.25">
      <c r="C759" s="1"/>
      <c r="D759" s="1"/>
      <c r="E759" s="36"/>
      <c r="H759" s="1"/>
      <c r="L759" s="1"/>
    </row>
    <row r="760" spans="3:12" ht="15.75" customHeight="1" x14ac:dyDescent="0.25">
      <c r="C760" s="1"/>
      <c r="D760" s="1"/>
      <c r="E760" s="36"/>
      <c r="H760" s="1"/>
      <c r="L760" s="1"/>
    </row>
    <row r="761" spans="3:12" ht="15.75" customHeight="1" x14ac:dyDescent="0.25">
      <c r="C761" s="1"/>
      <c r="D761" s="1"/>
      <c r="E761" s="36"/>
      <c r="H761" s="1"/>
      <c r="L761" s="1"/>
    </row>
    <row r="762" spans="3:12" ht="15.75" customHeight="1" x14ac:dyDescent="0.25">
      <c r="C762" s="1"/>
      <c r="D762" s="1"/>
      <c r="E762" s="36"/>
      <c r="H762" s="1"/>
      <c r="L762" s="1"/>
    </row>
    <row r="763" spans="3:12" ht="15.75" customHeight="1" x14ac:dyDescent="0.25">
      <c r="C763" s="1"/>
      <c r="D763" s="1"/>
      <c r="E763" s="36"/>
      <c r="H763" s="1"/>
      <c r="L763" s="1"/>
    </row>
    <row r="764" spans="3:12" ht="15.75" customHeight="1" x14ac:dyDescent="0.25">
      <c r="C764" s="1"/>
      <c r="D764" s="1"/>
      <c r="E764" s="36"/>
      <c r="H764" s="1"/>
      <c r="L764" s="1"/>
    </row>
    <row r="765" spans="3:12" ht="15.75" customHeight="1" x14ac:dyDescent="0.25">
      <c r="C765" s="1"/>
      <c r="D765" s="1"/>
      <c r="E765" s="36"/>
      <c r="H765" s="1"/>
      <c r="L765" s="1"/>
    </row>
    <row r="766" spans="3:12" ht="15.75" customHeight="1" x14ac:dyDescent="0.25">
      <c r="C766" s="1"/>
      <c r="D766" s="1"/>
      <c r="E766" s="36"/>
      <c r="H766" s="1"/>
      <c r="L766" s="1"/>
    </row>
    <row r="767" spans="3:12" ht="15.75" customHeight="1" x14ac:dyDescent="0.25">
      <c r="C767" s="1"/>
      <c r="D767" s="1"/>
      <c r="E767" s="36"/>
      <c r="H767" s="1"/>
      <c r="L767" s="1"/>
    </row>
    <row r="768" spans="3:12" ht="15.75" customHeight="1" x14ac:dyDescent="0.25">
      <c r="C768" s="1"/>
      <c r="D768" s="1"/>
      <c r="E768" s="36"/>
      <c r="H768" s="1"/>
      <c r="L768" s="1"/>
    </row>
    <row r="769" spans="3:12" ht="15.75" customHeight="1" x14ac:dyDescent="0.25">
      <c r="C769" s="1"/>
      <c r="D769" s="1"/>
      <c r="E769" s="36"/>
      <c r="H769" s="1"/>
      <c r="L769" s="1"/>
    </row>
    <row r="770" spans="3:12" ht="15.75" customHeight="1" x14ac:dyDescent="0.25">
      <c r="C770" s="1"/>
      <c r="D770" s="1"/>
      <c r="E770" s="36"/>
      <c r="H770" s="1"/>
      <c r="L770" s="1"/>
    </row>
    <row r="771" spans="3:12" ht="15.75" customHeight="1" x14ac:dyDescent="0.25">
      <c r="C771" s="1"/>
      <c r="D771" s="1"/>
      <c r="E771" s="36"/>
      <c r="H771" s="1"/>
      <c r="L771" s="1"/>
    </row>
    <row r="772" spans="3:12" ht="15.75" customHeight="1" x14ac:dyDescent="0.25">
      <c r="C772" s="1"/>
      <c r="D772" s="1"/>
      <c r="E772" s="36"/>
      <c r="H772" s="1"/>
      <c r="L772" s="1"/>
    </row>
    <row r="773" spans="3:12" ht="15.75" customHeight="1" x14ac:dyDescent="0.25">
      <c r="C773" s="1"/>
      <c r="D773" s="1"/>
      <c r="E773" s="36"/>
      <c r="H773" s="1"/>
      <c r="L773" s="1"/>
    </row>
    <row r="774" spans="3:12" ht="15.75" customHeight="1" x14ac:dyDescent="0.25">
      <c r="C774" s="1"/>
      <c r="D774" s="1"/>
      <c r="E774" s="36"/>
      <c r="H774" s="1"/>
      <c r="L774" s="1"/>
    </row>
    <row r="775" spans="3:12" ht="15.75" customHeight="1" x14ac:dyDescent="0.25">
      <c r="C775" s="1"/>
      <c r="D775" s="1"/>
      <c r="E775" s="36"/>
      <c r="H775" s="1"/>
      <c r="L775" s="1"/>
    </row>
    <row r="776" spans="3:12" ht="15.75" customHeight="1" x14ac:dyDescent="0.25">
      <c r="C776" s="1"/>
      <c r="D776" s="1"/>
      <c r="E776" s="36"/>
      <c r="H776" s="1"/>
      <c r="L776" s="1"/>
    </row>
    <row r="777" spans="3:12" ht="15.75" customHeight="1" x14ac:dyDescent="0.25">
      <c r="C777" s="1"/>
      <c r="D777" s="1"/>
      <c r="E777" s="36"/>
      <c r="H777" s="1"/>
      <c r="L777" s="1"/>
    </row>
    <row r="778" spans="3:12" ht="15.75" customHeight="1" x14ac:dyDescent="0.25">
      <c r="C778" s="1"/>
      <c r="D778" s="1"/>
      <c r="E778" s="36"/>
      <c r="H778" s="1"/>
      <c r="L778" s="1"/>
    </row>
    <row r="779" spans="3:12" ht="15.75" customHeight="1" x14ac:dyDescent="0.25">
      <c r="C779" s="1"/>
      <c r="D779" s="1"/>
      <c r="E779" s="36"/>
      <c r="H779" s="1"/>
      <c r="L779" s="1"/>
    </row>
    <row r="780" spans="3:12" ht="15.75" customHeight="1" x14ac:dyDescent="0.25">
      <c r="C780" s="1"/>
      <c r="D780" s="1"/>
      <c r="E780" s="36"/>
      <c r="H780" s="1"/>
      <c r="L780" s="1"/>
    </row>
    <row r="781" spans="3:12" ht="15.75" customHeight="1" x14ac:dyDescent="0.25">
      <c r="C781" s="1"/>
      <c r="D781" s="1"/>
      <c r="E781" s="36"/>
      <c r="H781" s="1"/>
      <c r="L781" s="1"/>
    </row>
    <row r="782" spans="3:12" ht="15.75" customHeight="1" x14ac:dyDescent="0.25">
      <c r="C782" s="1"/>
      <c r="D782" s="1"/>
      <c r="E782" s="36"/>
      <c r="H782" s="1"/>
      <c r="L782" s="1"/>
    </row>
    <row r="783" spans="3:12" ht="15.75" customHeight="1" x14ac:dyDescent="0.25">
      <c r="C783" s="1"/>
      <c r="D783" s="1"/>
      <c r="E783" s="36"/>
      <c r="H783" s="1"/>
      <c r="L783" s="1"/>
    </row>
    <row r="784" spans="3:12" ht="15.75" customHeight="1" x14ac:dyDescent="0.25">
      <c r="C784" s="1"/>
      <c r="D784" s="1"/>
      <c r="E784" s="36"/>
      <c r="H784" s="1"/>
      <c r="L784" s="1"/>
    </row>
    <row r="785" spans="3:12" ht="15.75" customHeight="1" x14ac:dyDescent="0.25">
      <c r="C785" s="1"/>
      <c r="D785" s="1"/>
      <c r="E785" s="36"/>
      <c r="H785" s="1"/>
      <c r="L785" s="1"/>
    </row>
    <row r="786" spans="3:12" ht="15.75" customHeight="1" x14ac:dyDescent="0.25">
      <c r="C786" s="1"/>
      <c r="D786" s="1"/>
      <c r="E786" s="36"/>
      <c r="H786" s="1"/>
      <c r="L786" s="1"/>
    </row>
    <row r="787" spans="3:12" ht="15.75" customHeight="1" x14ac:dyDescent="0.25">
      <c r="C787" s="1"/>
      <c r="D787" s="1"/>
      <c r="E787" s="36"/>
      <c r="H787" s="1"/>
      <c r="L787" s="1"/>
    </row>
    <row r="788" spans="3:12" ht="15.75" customHeight="1" x14ac:dyDescent="0.25">
      <c r="C788" s="1"/>
      <c r="D788" s="1"/>
      <c r="E788" s="36"/>
      <c r="H788" s="1"/>
      <c r="L788" s="1"/>
    </row>
    <row r="789" spans="3:12" ht="15.75" customHeight="1" x14ac:dyDescent="0.25">
      <c r="C789" s="1"/>
      <c r="D789" s="1"/>
      <c r="E789" s="36"/>
      <c r="H789" s="1"/>
      <c r="L789" s="1"/>
    </row>
    <row r="790" spans="3:12" ht="15.75" customHeight="1" x14ac:dyDescent="0.25">
      <c r="C790" s="1"/>
      <c r="D790" s="1"/>
      <c r="E790" s="36"/>
      <c r="H790" s="1"/>
      <c r="L790" s="1"/>
    </row>
    <row r="791" spans="3:12" ht="15.75" customHeight="1" x14ac:dyDescent="0.25">
      <c r="C791" s="1"/>
      <c r="D791" s="1"/>
      <c r="E791" s="36"/>
      <c r="H791" s="1"/>
      <c r="L791" s="1"/>
    </row>
    <row r="792" spans="3:12" ht="15.75" customHeight="1" x14ac:dyDescent="0.25">
      <c r="C792" s="1"/>
      <c r="D792" s="1"/>
      <c r="E792" s="36"/>
      <c r="H792" s="1"/>
      <c r="L792" s="1"/>
    </row>
    <row r="793" spans="3:12" ht="15.75" customHeight="1" x14ac:dyDescent="0.25">
      <c r="C793" s="1"/>
      <c r="D793" s="1"/>
      <c r="E793" s="36"/>
      <c r="H793" s="1"/>
      <c r="L793" s="1"/>
    </row>
    <row r="794" spans="3:12" ht="15.75" customHeight="1" x14ac:dyDescent="0.25">
      <c r="C794" s="1"/>
      <c r="D794" s="1"/>
      <c r="E794" s="36"/>
      <c r="H794" s="1"/>
      <c r="L794" s="1"/>
    </row>
    <row r="795" spans="3:12" ht="15.75" customHeight="1" x14ac:dyDescent="0.25">
      <c r="C795" s="1"/>
      <c r="D795" s="1"/>
      <c r="E795" s="36"/>
      <c r="H795" s="1"/>
      <c r="L795" s="1"/>
    </row>
    <row r="796" spans="3:12" ht="15.75" customHeight="1" x14ac:dyDescent="0.25">
      <c r="C796" s="1"/>
      <c r="D796" s="1"/>
      <c r="E796" s="36"/>
      <c r="H796" s="1"/>
      <c r="L796" s="1"/>
    </row>
    <row r="797" spans="3:12" ht="15.75" customHeight="1" x14ac:dyDescent="0.25">
      <c r="C797" s="1"/>
      <c r="D797" s="1"/>
      <c r="E797" s="36"/>
      <c r="H797" s="1"/>
      <c r="L797" s="1"/>
    </row>
    <row r="798" spans="3:12" ht="15.75" customHeight="1" x14ac:dyDescent="0.25">
      <c r="C798" s="1"/>
      <c r="D798" s="1"/>
      <c r="E798" s="36"/>
      <c r="H798" s="1"/>
      <c r="L798" s="1"/>
    </row>
    <row r="799" spans="3:12" ht="15.75" customHeight="1" x14ac:dyDescent="0.25">
      <c r="C799" s="1"/>
      <c r="D799" s="1"/>
      <c r="E799" s="36"/>
      <c r="H799" s="1"/>
      <c r="L799" s="1"/>
    </row>
    <row r="800" spans="3:12" ht="15.75" customHeight="1" x14ac:dyDescent="0.25">
      <c r="C800" s="1"/>
      <c r="D800" s="1"/>
      <c r="E800" s="36"/>
      <c r="H800" s="1"/>
      <c r="L800" s="1"/>
    </row>
    <row r="801" spans="3:12" ht="15.75" customHeight="1" x14ac:dyDescent="0.25">
      <c r="C801" s="1"/>
      <c r="D801" s="1"/>
      <c r="E801" s="36"/>
      <c r="H801" s="1"/>
      <c r="L801" s="1"/>
    </row>
    <row r="802" spans="3:12" ht="15.75" customHeight="1" x14ac:dyDescent="0.25">
      <c r="C802" s="1"/>
      <c r="D802" s="1"/>
      <c r="E802" s="36"/>
      <c r="H802" s="1"/>
      <c r="L802" s="1"/>
    </row>
    <row r="803" spans="3:12" ht="15.75" customHeight="1" x14ac:dyDescent="0.25">
      <c r="C803" s="1"/>
      <c r="D803" s="1"/>
      <c r="E803" s="36"/>
      <c r="H803" s="1"/>
      <c r="L803" s="1"/>
    </row>
    <row r="804" spans="3:12" ht="15.75" customHeight="1" x14ac:dyDescent="0.25">
      <c r="C804" s="1"/>
      <c r="D804" s="1"/>
      <c r="E804" s="36"/>
      <c r="H804" s="1"/>
      <c r="L804" s="1"/>
    </row>
    <row r="805" spans="3:12" ht="15.75" customHeight="1" x14ac:dyDescent="0.25">
      <c r="C805" s="1"/>
      <c r="D805" s="1"/>
      <c r="E805" s="36"/>
      <c r="H805" s="1"/>
      <c r="L805" s="1"/>
    </row>
    <row r="806" spans="3:12" ht="15.75" customHeight="1" x14ac:dyDescent="0.25">
      <c r="C806" s="1"/>
      <c r="D806" s="1"/>
      <c r="E806" s="36"/>
      <c r="H806" s="1"/>
      <c r="L806" s="1"/>
    </row>
    <row r="807" spans="3:12" ht="15.75" customHeight="1" x14ac:dyDescent="0.25">
      <c r="C807" s="1"/>
      <c r="D807" s="1"/>
      <c r="E807" s="36"/>
      <c r="H807" s="1"/>
      <c r="L807" s="1"/>
    </row>
    <row r="808" spans="3:12" ht="15.75" customHeight="1" x14ac:dyDescent="0.25">
      <c r="C808" s="1"/>
      <c r="D808" s="1"/>
      <c r="E808" s="36"/>
      <c r="H808" s="1"/>
      <c r="L808" s="1"/>
    </row>
    <row r="809" spans="3:12" ht="15.75" customHeight="1" x14ac:dyDescent="0.25">
      <c r="C809" s="1"/>
      <c r="D809" s="1"/>
      <c r="E809" s="36"/>
      <c r="H809" s="1"/>
      <c r="L809" s="1"/>
    </row>
    <row r="810" spans="3:12" ht="15.75" customHeight="1" x14ac:dyDescent="0.25">
      <c r="C810" s="1"/>
      <c r="D810" s="1"/>
      <c r="E810" s="36"/>
      <c r="H810" s="1"/>
      <c r="L810" s="1"/>
    </row>
    <row r="811" spans="3:12" ht="15.75" customHeight="1" x14ac:dyDescent="0.25">
      <c r="C811" s="1"/>
      <c r="D811" s="1"/>
      <c r="E811" s="36"/>
      <c r="H811" s="1"/>
      <c r="L811" s="1"/>
    </row>
    <row r="812" spans="3:12" ht="15.75" customHeight="1" x14ac:dyDescent="0.25">
      <c r="C812" s="1"/>
      <c r="D812" s="1"/>
      <c r="E812" s="36"/>
      <c r="H812" s="1"/>
      <c r="L812" s="1"/>
    </row>
    <row r="813" spans="3:12" ht="15.75" customHeight="1" x14ac:dyDescent="0.25">
      <c r="C813" s="1"/>
      <c r="D813" s="1"/>
      <c r="E813" s="36"/>
      <c r="H813" s="1"/>
      <c r="L813" s="1"/>
    </row>
    <row r="814" spans="3:12" ht="15.75" customHeight="1" x14ac:dyDescent="0.25">
      <c r="C814" s="1"/>
      <c r="D814" s="1"/>
      <c r="E814" s="36"/>
      <c r="H814" s="1"/>
      <c r="L814" s="1"/>
    </row>
    <row r="815" spans="3:12" ht="15.75" customHeight="1" x14ac:dyDescent="0.25">
      <c r="C815" s="1"/>
      <c r="D815" s="1"/>
      <c r="E815" s="36"/>
      <c r="H815" s="1"/>
      <c r="L815" s="1"/>
    </row>
    <row r="816" spans="3:12" ht="15.75" customHeight="1" x14ac:dyDescent="0.25">
      <c r="C816" s="1"/>
      <c r="D816" s="1"/>
      <c r="E816" s="36"/>
      <c r="H816" s="1"/>
      <c r="L816" s="1"/>
    </row>
    <row r="817" spans="3:12" ht="15.75" customHeight="1" x14ac:dyDescent="0.25">
      <c r="C817" s="1"/>
      <c r="D817" s="1"/>
      <c r="E817" s="36"/>
      <c r="H817" s="1"/>
      <c r="L817" s="1"/>
    </row>
    <row r="818" spans="3:12" ht="15.75" customHeight="1" x14ac:dyDescent="0.25">
      <c r="C818" s="1"/>
      <c r="D818" s="1"/>
      <c r="E818" s="36"/>
      <c r="H818" s="1"/>
      <c r="L818" s="1"/>
    </row>
    <row r="819" spans="3:12" ht="15.75" customHeight="1" x14ac:dyDescent="0.25">
      <c r="C819" s="1"/>
      <c r="D819" s="1"/>
      <c r="E819" s="36"/>
      <c r="H819" s="1"/>
      <c r="L819" s="1"/>
    </row>
    <row r="820" spans="3:12" ht="15.75" customHeight="1" x14ac:dyDescent="0.25">
      <c r="C820" s="1"/>
      <c r="D820" s="1"/>
      <c r="E820" s="36"/>
      <c r="H820" s="1"/>
      <c r="L820" s="1"/>
    </row>
    <row r="821" spans="3:12" ht="15.75" customHeight="1" x14ac:dyDescent="0.25">
      <c r="C821" s="1"/>
      <c r="D821" s="1"/>
      <c r="E821" s="36"/>
      <c r="H821" s="1"/>
      <c r="L821" s="1"/>
    </row>
    <row r="822" spans="3:12" ht="15.75" customHeight="1" x14ac:dyDescent="0.25">
      <c r="C822" s="1"/>
      <c r="D822" s="1"/>
      <c r="E822" s="36"/>
      <c r="H822" s="1"/>
      <c r="L822" s="1"/>
    </row>
    <row r="823" spans="3:12" ht="15.75" customHeight="1" x14ac:dyDescent="0.25">
      <c r="C823" s="1"/>
      <c r="D823" s="1"/>
      <c r="E823" s="36"/>
      <c r="H823" s="1"/>
      <c r="L823" s="1"/>
    </row>
    <row r="824" spans="3:12" ht="15.75" customHeight="1" x14ac:dyDescent="0.25">
      <c r="C824" s="1"/>
      <c r="D824" s="1"/>
      <c r="E824" s="36"/>
      <c r="H824" s="1"/>
      <c r="L824" s="1"/>
    </row>
    <row r="825" spans="3:12" ht="15.75" customHeight="1" x14ac:dyDescent="0.25">
      <c r="C825" s="1"/>
      <c r="D825" s="1"/>
      <c r="E825" s="36"/>
      <c r="H825" s="1"/>
      <c r="L825" s="1"/>
    </row>
    <row r="826" spans="3:12" ht="15.75" customHeight="1" x14ac:dyDescent="0.25">
      <c r="C826" s="1"/>
      <c r="D826" s="1"/>
      <c r="E826" s="36"/>
      <c r="H826" s="1"/>
      <c r="L826" s="1"/>
    </row>
    <row r="827" spans="3:12" ht="15.75" customHeight="1" x14ac:dyDescent="0.25">
      <c r="C827" s="1"/>
      <c r="D827" s="1"/>
      <c r="E827" s="36"/>
      <c r="H827" s="1"/>
      <c r="L827" s="1"/>
    </row>
    <row r="828" spans="3:12" ht="15.75" customHeight="1" x14ac:dyDescent="0.25">
      <c r="C828" s="1"/>
      <c r="D828" s="1"/>
      <c r="E828" s="36"/>
      <c r="H828" s="1"/>
      <c r="L828" s="1"/>
    </row>
    <row r="829" spans="3:12" ht="15.75" customHeight="1" x14ac:dyDescent="0.25">
      <c r="C829" s="1"/>
      <c r="D829" s="1"/>
      <c r="E829" s="36"/>
      <c r="H829" s="1"/>
      <c r="L829" s="1"/>
    </row>
    <row r="830" spans="3:12" ht="15.75" customHeight="1" x14ac:dyDescent="0.25">
      <c r="C830" s="1"/>
      <c r="D830" s="1"/>
      <c r="E830" s="36"/>
      <c r="H830" s="1"/>
      <c r="L830" s="1"/>
    </row>
    <row r="831" spans="3:12" ht="15.75" customHeight="1" x14ac:dyDescent="0.25">
      <c r="C831" s="1"/>
      <c r="D831" s="1"/>
      <c r="E831" s="36"/>
      <c r="H831" s="1"/>
      <c r="L831" s="1"/>
    </row>
    <row r="832" spans="3:12" ht="15.75" customHeight="1" x14ac:dyDescent="0.25">
      <c r="C832" s="1"/>
      <c r="D832" s="1"/>
      <c r="E832" s="36"/>
      <c r="H832" s="1"/>
      <c r="L832" s="1"/>
    </row>
    <row r="833" spans="3:12" ht="15.75" customHeight="1" x14ac:dyDescent="0.25">
      <c r="C833" s="1"/>
      <c r="D833" s="1"/>
      <c r="E833" s="36"/>
      <c r="H833" s="1"/>
      <c r="L833" s="1"/>
    </row>
    <row r="834" spans="3:12" ht="15.75" customHeight="1" x14ac:dyDescent="0.25">
      <c r="C834" s="1"/>
      <c r="D834" s="1"/>
      <c r="E834" s="36"/>
      <c r="H834" s="1"/>
      <c r="L834" s="1"/>
    </row>
    <row r="835" spans="3:12" ht="15.75" customHeight="1" x14ac:dyDescent="0.25">
      <c r="C835" s="1"/>
      <c r="D835" s="1"/>
      <c r="E835" s="36"/>
      <c r="H835" s="1"/>
      <c r="L835" s="1"/>
    </row>
    <row r="836" spans="3:12" ht="15.75" customHeight="1" x14ac:dyDescent="0.25">
      <c r="C836" s="1"/>
      <c r="D836" s="1"/>
      <c r="E836" s="36"/>
      <c r="H836" s="1"/>
      <c r="L836" s="1"/>
    </row>
    <row r="837" spans="3:12" ht="15.75" customHeight="1" x14ac:dyDescent="0.25">
      <c r="C837" s="1"/>
      <c r="D837" s="1"/>
      <c r="E837" s="36"/>
      <c r="H837" s="1"/>
      <c r="L837" s="1"/>
    </row>
    <row r="838" spans="3:12" ht="15.75" customHeight="1" x14ac:dyDescent="0.25">
      <c r="C838" s="1"/>
      <c r="D838" s="1"/>
      <c r="E838" s="36"/>
      <c r="H838" s="1"/>
      <c r="L838" s="1"/>
    </row>
    <row r="839" spans="3:12" ht="15.75" customHeight="1" x14ac:dyDescent="0.25">
      <c r="C839" s="1"/>
      <c r="D839" s="1"/>
      <c r="E839" s="36"/>
      <c r="H839" s="1"/>
      <c r="L839" s="1"/>
    </row>
    <row r="840" spans="3:12" ht="15.75" customHeight="1" x14ac:dyDescent="0.25">
      <c r="C840" s="1"/>
      <c r="D840" s="1"/>
      <c r="E840" s="36"/>
      <c r="H840" s="1"/>
      <c r="L840" s="1"/>
    </row>
    <row r="841" spans="3:12" ht="15.75" customHeight="1" x14ac:dyDescent="0.25">
      <c r="C841" s="1"/>
      <c r="D841" s="1"/>
      <c r="E841" s="36"/>
      <c r="H841" s="1"/>
      <c r="L841" s="1"/>
    </row>
    <row r="842" spans="3:12" ht="15.75" customHeight="1" x14ac:dyDescent="0.25">
      <c r="C842" s="1"/>
      <c r="D842" s="1"/>
      <c r="E842" s="36"/>
      <c r="H842" s="1"/>
      <c r="L842" s="1"/>
    </row>
    <row r="843" spans="3:12" ht="15.75" customHeight="1" x14ac:dyDescent="0.25">
      <c r="C843" s="1"/>
      <c r="D843" s="1"/>
      <c r="E843" s="36"/>
      <c r="H843" s="1"/>
      <c r="L843" s="1"/>
    </row>
    <row r="844" spans="3:12" ht="15.75" customHeight="1" x14ac:dyDescent="0.25">
      <c r="C844" s="1"/>
      <c r="D844" s="1"/>
      <c r="E844" s="36"/>
      <c r="H844" s="1"/>
      <c r="L844" s="1"/>
    </row>
    <row r="845" spans="3:12" ht="15.75" customHeight="1" x14ac:dyDescent="0.25">
      <c r="C845" s="1"/>
      <c r="D845" s="1"/>
      <c r="E845" s="36"/>
      <c r="H845" s="1"/>
      <c r="L845" s="1"/>
    </row>
    <row r="846" spans="3:12" ht="15.75" customHeight="1" x14ac:dyDescent="0.25">
      <c r="C846" s="1"/>
      <c r="D846" s="1"/>
      <c r="E846" s="36"/>
      <c r="H846" s="1"/>
      <c r="L846" s="1"/>
    </row>
    <row r="847" spans="3:12" ht="15.75" customHeight="1" x14ac:dyDescent="0.25">
      <c r="C847" s="1"/>
      <c r="D847" s="1"/>
      <c r="E847" s="36"/>
      <c r="H847" s="1"/>
      <c r="L847" s="1"/>
    </row>
    <row r="848" spans="3:12" ht="15.75" customHeight="1" x14ac:dyDescent="0.25">
      <c r="C848" s="1"/>
      <c r="D848" s="1"/>
      <c r="E848" s="36"/>
      <c r="H848" s="1"/>
      <c r="L848" s="1"/>
    </row>
    <row r="849" spans="3:12" ht="15.75" customHeight="1" x14ac:dyDescent="0.25">
      <c r="C849" s="1"/>
      <c r="D849" s="1"/>
      <c r="E849" s="36"/>
      <c r="H849" s="1"/>
      <c r="L849" s="1"/>
    </row>
    <row r="850" spans="3:12" ht="15.75" customHeight="1" x14ac:dyDescent="0.25">
      <c r="C850" s="1"/>
      <c r="D850" s="1"/>
      <c r="E850" s="36"/>
      <c r="H850" s="1"/>
      <c r="L850" s="1"/>
    </row>
    <row r="851" spans="3:12" ht="15.75" customHeight="1" x14ac:dyDescent="0.25">
      <c r="C851" s="1"/>
      <c r="D851" s="1"/>
      <c r="E851" s="36"/>
      <c r="H851" s="1"/>
      <c r="L851" s="1"/>
    </row>
    <row r="852" spans="3:12" ht="15.75" customHeight="1" x14ac:dyDescent="0.25">
      <c r="C852" s="1"/>
      <c r="D852" s="1"/>
      <c r="E852" s="36"/>
      <c r="H852" s="1"/>
      <c r="L852" s="1"/>
    </row>
    <row r="853" spans="3:12" ht="15.75" customHeight="1" x14ac:dyDescent="0.25">
      <c r="C853" s="1"/>
      <c r="D853" s="1"/>
      <c r="E853" s="36"/>
      <c r="H853" s="1"/>
      <c r="L853" s="1"/>
    </row>
    <row r="854" spans="3:12" ht="15.75" customHeight="1" x14ac:dyDescent="0.25">
      <c r="C854" s="1"/>
      <c r="D854" s="1"/>
      <c r="E854" s="36"/>
      <c r="H854" s="1"/>
      <c r="L854" s="1"/>
    </row>
    <row r="855" spans="3:12" ht="15.75" customHeight="1" x14ac:dyDescent="0.25">
      <c r="C855" s="1"/>
      <c r="D855" s="1"/>
      <c r="E855" s="36"/>
      <c r="H855" s="1"/>
      <c r="L855" s="1"/>
    </row>
    <row r="856" spans="3:12" ht="15.75" customHeight="1" x14ac:dyDescent="0.25">
      <c r="C856" s="1"/>
      <c r="D856" s="1"/>
      <c r="E856" s="36"/>
      <c r="H856" s="1"/>
      <c r="L856" s="1"/>
    </row>
    <row r="857" spans="3:12" ht="15.75" customHeight="1" x14ac:dyDescent="0.25">
      <c r="C857" s="1"/>
      <c r="D857" s="1"/>
      <c r="E857" s="36"/>
      <c r="H857" s="1"/>
      <c r="L857" s="1"/>
    </row>
    <row r="858" spans="3:12" ht="15.75" customHeight="1" x14ac:dyDescent="0.25">
      <c r="C858" s="1"/>
      <c r="D858" s="1"/>
      <c r="E858" s="36"/>
      <c r="H858" s="1"/>
      <c r="L858" s="1"/>
    </row>
    <row r="859" spans="3:12" ht="15.75" customHeight="1" x14ac:dyDescent="0.25">
      <c r="C859" s="1"/>
      <c r="D859" s="1"/>
      <c r="E859" s="36"/>
      <c r="H859" s="1"/>
      <c r="L859" s="1"/>
    </row>
    <row r="860" spans="3:12" ht="15.75" customHeight="1" x14ac:dyDescent="0.25">
      <c r="C860" s="1"/>
      <c r="D860" s="1"/>
      <c r="E860" s="36"/>
      <c r="H860" s="1"/>
      <c r="L860" s="1"/>
    </row>
    <row r="861" spans="3:12" ht="15.75" customHeight="1" x14ac:dyDescent="0.25">
      <c r="C861" s="1"/>
      <c r="D861" s="1"/>
      <c r="E861" s="36"/>
      <c r="H861" s="1"/>
      <c r="L861" s="1"/>
    </row>
    <row r="862" spans="3:12" ht="15.75" customHeight="1" x14ac:dyDescent="0.25">
      <c r="C862" s="1"/>
      <c r="D862" s="1"/>
      <c r="E862" s="36"/>
      <c r="H862" s="1"/>
      <c r="L862" s="1"/>
    </row>
    <row r="863" spans="3:12" ht="15.75" customHeight="1" x14ac:dyDescent="0.25">
      <c r="C863" s="1"/>
      <c r="D863" s="1"/>
      <c r="E863" s="36"/>
      <c r="H863" s="1"/>
      <c r="L863" s="1"/>
    </row>
    <row r="864" spans="3:12" ht="15.75" customHeight="1" x14ac:dyDescent="0.25">
      <c r="C864" s="1"/>
      <c r="D864" s="1"/>
      <c r="E864" s="36"/>
      <c r="H864" s="1"/>
      <c r="L864" s="1"/>
    </row>
    <row r="865" spans="3:12" ht="15.75" customHeight="1" x14ac:dyDescent="0.25">
      <c r="C865" s="1"/>
      <c r="D865" s="1"/>
      <c r="E865" s="36"/>
      <c r="H865" s="1"/>
      <c r="L865" s="1"/>
    </row>
    <row r="866" spans="3:12" ht="15.75" customHeight="1" x14ac:dyDescent="0.25">
      <c r="C866" s="1"/>
      <c r="D866" s="1"/>
      <c r="E866" s="36"/>
      <c r="H866" s="1"/>
      <c r="L866" s="1"/>
    </row>
    <row r="867" spans="3:12" ht="15.75" customHeight="1" x14ac:dyDescent="0.25">
      <c r="C867" s="1"/>
      <c r="D867" s="1"/>
      <c r="E867" s="36"/>
      <c r="H867" s="1"/>
      <c r="L867" s="1"/>
    </row>
    <row r="868" spans="3:12" ht="15.75" customHeight="1" x14ac:dyDescent="0.25">
      <c r="C868" s="1"/>
      <c r="D868" s="1"/>
      <c r="E868" s="36"/>
      <c r="H868" s="1"/>
      <c r="L868" s="1"/>
    </row>
    <row r="869" spans="3:12" ht="15.75" customHeight="1" x14ac:dyDescent="0.25">
      <c r="C869" s="1"/>
      <c r="D869" s="1"/>
      <c r="E869" s="36"/>
      <c r="H869" s="1"/>
      <c r="L869" s="1"/>
    </row>
    <row r="870" spans="3:12" ht="15.75" customHeight="1" x14ac:dyDescent="0.25">
      <c r="C870" s="1"/>
      <c r="D870" s="1"/>
      <c r="E870" s="36"/>
      <c r="H870" s="1"/>
      <c r="L870" s="1"/>
    </row>
    <row r="871" spans="3:12" ht="15.75" customHeight="1" x14ac:dyDescent="0.25">
      <c r="C871" s="1"/>
      <c r="D871" s="1"/>
      <c r="E871" s="36"/>
      <c r="H871" s="1"/>
      <c r="L871" s="1"/>
    </row>
    <row r="872" spans="3:12" ht="15.75" customHeight="1" x14ac:dyDescent="0.25">
      <c r="C872" s="1"/>
      <c r="D872" s="1"/>
      <c r="E872" s="36"/>
      <c r="H872" s="1"/>
      <c r="L872" s="1"/>
    </row>
    <row r="873" spans="3:12" ht="15.75" customHeight="1" x14ac:dyDescent="0.25">
      <c r="C873" s="1"/>
      <c r="D873" s="1"/>
      <c r="E873" s="36"/>
      <c r="H873" s="1"/>
      <c r="L873" s="1"/>
    </row>
    <row r="874" spans="3:12" ht="15.75" customHeight="1" x14ac:dyDescent="0.25">
      <c r="C874" s="1"/>
      <c r="D874" s="1"/>
      <c r="E874" s="36"/>
      <c r="H874" s="1"/>
      <c r="L874" s="1"/>
    </row>
    <row r="875" spans="3:12" ht="15.75" customHeight="1" x14ac:dyDescent="0.25">
      <c r="C875" s="1"/>
      <c r="D875" s="1"/>
      <c r="E875" s="36"/>
      <c r="H875" s="1"/>
      <c r="L875" s="1"/>
    </row>
    <row r="876" spans="3:12" ht="15.75" customHeight="1" x14ac:dyDescent="0.25">
      <c r="C876" s="1"/>
      <c r="D876" s="1"/>
      <c r="E876" s="36"/>
      <c r="H876" s="1"/>
      <c r="L876" s="1"/>
    </row>
    <row r="877" spans="3:12" ht="15.75" customHeight="1" x14ac:dyDescent="0.25">
      <c r="C877" s="1"/>
      <c r="D877" s="1"/>
      <c r="E877" s="36"/>
      <c r="H877" s="1"/>
      <c r="L877" s="1"/>
    </row>
    <row r="878" spans="3:12" ht="15.75" customHeight="1" x14ac:dyDescent="0.25">
      <c r="C878" s="1"/>
      <c r="D878" s="1"/>
      <c r="E878" s="36"/>
      <c r="H878" s="1"/>
      <c r="L878" s="1"/>
    </row>
    <row r="879" spans="3:12" ht="15.75" customHeight="1" x14ac:dyDescent="0.25">
      <c r="C879" s="1"/>
      <c r="D879" s="1"/>
      <c r="E879" s="36"/>
      <c r="H879" s="1"/>
      <c r="L879" s="1"/>
    </row>
    <row r="880" spans="3:12" ht="15.75" customHeight="1" x14ac:dyDescent="0.25">
      <c r="C880" s="1"/>
      <c r="D880" s="1"/>
      <c r="E880" s="36"/>
      <c r="H880" s="1"/>
      <c r="L880" s="1"/>
    </row>
    <row r="881" spans="3:12" ht="15.75" customHeight="1" x14ac:dyDescent="0.25">
      <c r="C881" s="1"/>
      <c r="D881" s="1"/>
      <c r="E881" s="36"/>
      <c r="H881" s="1"/>
      <c r="L881" s="1"/>
    </row>
    <row r="882" spans="3:12" ht="15.75" customHeight="1" x14ac:dyDescent="0.25">
      <c r="C882" s="1"/>
      <c r="D882" s="1"/>
      <c r="E882" s="36"/>
      <c r="H882" s="1"/>
      <c r="L882" s="1"/>
    </row>
    <row r="883" spans="3:12" ht="15.75" customHeight="1" x14ac:dyDescent="0.25">
      <c r="C883" s="1"/>
      <c r="D883" s="1"/>
      <c r="E883" s="36"/>
      <c r="H883" s="1"/>
      <c r="L883" s="1"/>
    </row>
    <row r="884" spans="3:12" ht="15.75" customHeight="1" x14ac:dyDescent="0.25">
      <c r="C884" s="1"/>
      <c r="D884" s="1"/>
      <c r="E884" s="36"/>
      <c r="H884" s="1"/>
      <c r="L884" s="1"/>
    </row>
    <row r="885" spans="3:12" ht="15.75" customHeight="1" x14ac:dyDescent="0.25">
      <c r="C885" s="1"/>
      <c r="D885" s="1"/>
      <c r="E885" s="36"/>
      <c r="H885" s="1"/>
      <c r="L885" s="1"/>
    </row>
    <row r="886" spans="3:12" ht="15.75" customHeight="1" x14ac:dyDescent="0.25">
      <c r="C886" s="1"/>
      <c r="D886" s="1"/>
      <c r="E886" s="36"/>
      <c r="H886" s="1"/>
      <c r="L886" s="1"/>
    </row>
    <row r="887" spans="3:12" ht="15.75" customHeight="1" x14ac:dyDescent="0.25">
      <c r="C887" s="1"/>
      <c r="D887" s="1"/>
      <c r="E887" s="36"/>
      <c r="H887" s="1"/>
      <c r="L887" s="1"/>
    </row>
    <row r="888" spans="3:12" ht="15.75" customHeight="1" x14ac:dyDescent="0.25">
      <c r="C888" s="1"/>
      <c r="D888" s="1"/>
      <c r="E888" s="36"/>
      <c r="H888" s="1"/>
      <c r="L888" s="1"/>
    </row>
    <row r="889" spans="3:12" ht="15.75" customHeight="1" x14ac:dyDescent="0.25">
      <c r="C889" s="1"/>
      <c r="D889" s="1"/>
      <c r="E889" s="36"/>
      <c r="H889" s="1"/>
      <c r="L889" s="1"/>
    </row>
    <row r="890" spans="3:12" ht="15.75" customHeight="1" x14ac:dyDescent="0.25">
      <c r="C890" s="1"/>
      <c r="D890" s="1"/>
      <c r="E890" s="36"/>
      <c r="H890" s="1"/>
      <c r="L890" s="1"/>
    </row>
    <row r="891" spans="3:12" ht="15.75" customHeight="1" x14ac:dyDescent="0.25">
      <c r="C891" s="1"/>
      <c r="D891" s="1"/>
      <c r="E891" s="36"/>
      <c r="H891" s="1"/>
      <c r="L891" s="1"/>
    </row>
    <row r="892" spans="3:12" ht="15.75" customHeight="1" x14ac:dyDescent="0.25">
      <c r="C892" s="1"/>
      <c r="D892" s="1"/>
      <c r="E892" s="36"/>
      <c r="H892" s="1"/>
      <c r="L892" s="1"/>
    </row>
    <row r="893" spans="3:12" ht="15.75" customHeight="1" x14ac:dyDescent="0.25">
      <c r="C893" s="1"/>
      <c r="D893" s="1"/>
      <c r="E893" s="36"/>
      <c r="H893" s="1"/>
      <c r="L893" s="1"/>
    </row>
    <row r="894" spans="3:12" ht="15.75" customHeight="1" x14ac:dyDescent="0.25">
      <c r="C894" s="1"/>
      <c r="D894" s="1"/>
      <c r="E894" s="36"/>
      <c r="H894" s="1"/>
      <c r="L894" s="1"/>
    </row>
    <row r="895" spans="3:12" ht="15.75" customHeight="1" x14ac:dyDescent="0.25">
      <c r="C895" s="1"/>
      <c r="D895" s="1"/>
      <c r="E895" s="36"/>
      <c r="H895" s="1"/>
      <c r="L895" s="1"/>
    </row>
    <row r="896" spans="3:12" ht="15.75" customHeight="1" x14ac:dyDescent="0.25">
      <c r="C896" s="1"/>
      <c r="D896" s="1"/>
      <c r="E896" s="36"/>
      <c r="H896" s="1"/>
      <c r="L896" s="1"/>
    </row>
    <row r="897" spans="3:12" ht="15.75" customHeight="1" x14ac:dyDescent="0.25">
      <c r="C897" s="1"/>
      <c r="D897" s="1"/>
      <c r="E897" s="36"/>
      <c r="H897" s="1"/>
      <c r="L897" s="1"/>
    </row>
    <row r="898" spans="3:12" ht="15.75" customHeight="1" x14ac:dyDescent="0.25">
      <c r="C898" s="1"/>
      <c r="D898" s="1"/>
      <c r="E898" s="36"/>
      <c r="H898" s="1"/>
      <c r="L898" s="1"/>
    </row>
    <row r="899" spans="3:12" ht="15.75" customHeight="1" x14ac:dyDescent="0.25">
      <c r="C899" s="1"/>
      <c r="D899" s="1"/>
      <c r="E899" s="36"/>
      <c r="H899" s="1"/>
      <c r="L899" s="1"/>
    </row>
    <row r="900" spans="3:12" ht="15.75" customHeight="1" x14ac:dyDescent="0.25">
      <c r="C900" s="1"/>
      <c r="D900" s="1"/>
      <c r="E900" s="36"/>
      <c r="H900" s="1"/>
      <c r="L900" s="1"/>
    </row>
    <row r="901" spans="3:12" ht="15.75" customHeight="1" x14ac:dyDescent="0.25">
      <c r="C901" s="1"/>
      <c r="D901" s="1"/>
      <c r="E901" s="36"/>
      <c r="H901" s="1"/>
      <c r="L901" s="1"/>
    </row>
    <row r="902" spans="3:12" ht="15.75" customHeight="1" x14ac:dyDescent="0.25">
      <c r="C902" s="1"/>
      <c r="D902" s="1"/>
      <c r="E902" s="36"/>
      <c r="H902" s="1"/>
      <c r="L902" s="1"/>
    </row>
    <row r="903" spans="3:12" ht="15.75" customHeight="1" x14ac:dyDescent="0.25">
      <c r="C903" s="1"/>
      <c r="D903" s="1"/>
      <c r="E903" s="36"/>
      <c r="H903" s="1"/>
      <c r="L903" s="1"/>
    </row>
    <row r="904" spans="3:12" ht="15.75" customHeight="1" x14ac:dyDescent="0.25">
      <c r="C904" s="1"/>
      <c r="D904" s="1"/>
      <c r="E904" s="36"/>
      <c r="H904" s="1"/>
      <c r="L904" s="1"/>
    </row>
    <row r="905" spans="3:12" ht="15.75" customHeight="1" x14ac:dyDescent="0.25">
      <c r="C905" s="1"/>
      <c r="D905" s="1"/>
      <c r="E905" s="36"/>
      <c r="H905" s="1"/>
      <c r="L905" s="1"/>
    </row>
    <row r="906" spans="3:12" ht="15.75" customHeight="1" x14ac:dyDescent="0.25">
      <c r="C906" s="1"/>
      <c r="D906" s="1"/>
      <c r="E906" s="36"/>
      <c r="H906" s="1"/>
      <c r="L906" s="1"/>
    </row>
    <row r="907" spans="3:12" ht="15.75" customHeight="1" x14ac:dyDescent="0.25">
      <c r="C907" s="1"/>
      <c r="D907" s="1"/>
      <c r="E907" s="36"/>
      <c r="H907" s="1"/>
      <c r="L907" s="1"/>
    </row>
    <row r="908" spans="3:12" ht="15.75" customHeight="1" x14ac:dyDescent="0.25">
      <c r="C908" s="1"/>
      <c r="D908" s="1"/>
      <c r="E908" s="36"/>
      <c r="H908" s="1"/>
      <c r="L908" s="1"/>
    </row>
    <row r="909" spans="3:12" ht="15.75" customHeight="1" x14ac:dyDescent="0.25">
      <c r="C909" s="1"/>
      <c r="D909" s="1"/>
      <c r="E909" s="36"/>
      <c r="H909" s="1"/>
      <c r="L909" s="1"/>
    </row>
    <row r="910" spans="3:12" ht="15.75" customHeight="1" x14ac:dyDescent="0.25">
      <c r="C910" s="1"/>
      <c r="D910" s="1"/>
      <c r="E910" s="36"/>
      <c r="H910" s="1"/>
      <c r="L910" s="1"/>
    </row>
    <row r="911" spans="3:12" ht="15.75" customHeight="1" x14ac:dyDescent="0.25">
      <c r="C911" s="1"/>
      <c r="D911" s="1"/>
      <c r="E911" s="36"/>
      <c r="H911" s="1"/>
      <c r="L911" s="1"/>
    </row>
    <row r="912" spans="3:12" ht="15.75" customHeight="1" x14ac:dyDescent="0.25">
      <c r="C912" s="1"/>
      <c r="D912" s="1"/>
      <c r="E912" s="36"/>
      <c r="H912" s="1"/>
      <c r="L912" s="1"/>
    </row>
    <row r="913" spans="3:12" ht="15.75" customHeight="1" x14ac:dyDescent="0.25">
      <c r="C913" s="1"/>
      <c r="D913" s="1"/>
      <c r="E913" s="36"/>
      <c r="H913" s="1"/>
      <c r="L913" s="1"/>
    </row>
    <row r="914" spans="3:12" ht="15.75" customHeight="1" x14ac:dyDescent="0.25">
      <c r="C914" s="1"/>
      <c r="D914" s="1"/>
      <c r="E914" s="36"/>
      <c r="H914" s="1"/>
      <c r="L914" s="1"/>
    </row>
    <row r="915" spans="3:12" ht="15.75" customHeight="1" x14ac:dyDescent="0.25">
      <c r="C915" s="1"/>
      <c r="D915" s="1"/>
      <c r="E915" s="36"/>
      <c r="H915" s="1"/>
      <c r="L915" s="1"/>
    </row>
    <row r="916" spans="3:12" ht="15.75" customHeight="1" x14ac:dyDescent="0.25">
      <c r="C916" s="1"/>
      <c r="D916" s="1"/>
      <c r="E916" s="36"/>
      <c r="H916" s="1"/>
      <c r="L916" s="1"/>
    </row>
    <row r="917" spans="3:12" ht="15.75" customHeight="1" x14ac:dyDescent="0.25">
      <c r="C917" s="1"/>
      <c r="D917" s="1"/>
      <c r="E917" s="36"/>
      <c r="H917" s="1"/>
      <c r="L917" s="1"/>
    </row>
    <row r="918" spans="3:12" ht="15.75" customHeight="1" x14ac:dyDescent="0.25">
      <c r="C918" s="1"/>
      <c r="D918" s="1"/>
      <c r="E918" s="36"/>
      <c r="H918" s="1"/>
      <c r="L918" s="1"/>
    </row>
    <row r="919" spans="3:12" ht="15.75" customHeight="1" x14ac:dyDescent="0.25">
      <c r="C919" s="1"/>
      <c r="D919" s="1"/>
      <c r="E919" s="36"/>
      <c r="H919" s="1"/>
      <c r="L919" s="1"/>
    </row>
    <row r="920" spans="3:12" ht="15.75" customHeight="1" x14ac:dyDescent="0.25">
      <c r="C920" s="1"/>
      <c r="D920" s="1"/>
      <c r="E920" s="36"/>
      <c r="H920" s="1"/>
      <c r="L920" s="1"/>
    </row>
    <row r="921" spans="3:12" ht="15.75" customHeight="1" x14ac:dyDescent="0.25">
      <c r="C921" s="1"/>
      <c r="D921" s="1"/>
      <c r="E921" s="36"/>
      <c r="H921" s="1"/>
      <c r="L921" s="1"/>
    </row>
    <row r="922" spans="3:12" ht="15.75" customHeight="1" x14ac:dyDescent="0.25">
      <c r="C922" s="1"/>
      <c r="D922" s="1"/>
      <c r="E922" s="36"/>
      <c r="H922" s="1"/>
      <c r="L922" s="1"/>
    </row>
    <row r="923" spans="3:12" ht="15.75" customHeight="1" x14ac:dyDescent="0.25">
      <c r="C923" s="1"/>
      <c r="D923" s="1"/>
      <c r="E923" s="36"/>
      <c r="H923" s="1"/>
      <c r="L923" s="1"/>
    </row>
    <row r="924" spans="3:12" ht="15.75" customHeight="1" x14ac:dyDescent="0.25">
      <c r="C924" s="1"/>
      <c r="D924" s="1"/>
      <c r="E924" s="36"/>
      <c r="H924" s="1"/>
      <c r="L924" s="1"/>
    </row>
    <row r="925" spans="3:12" ht="15.75" customHeight="1" x14ac:dyDescent="0.25">
      <c r="C925" s="1"/>
      <c r="D925" s="1"/>
      <c r="E925" s="36"/>
      <c r="H925" s="1"/>
      <c r="L925" s="1"/>
    </row>
    <row r="926" spans="3:12" ht="15.75" customHeight="1" x14ac:dyDescent="0.25">
      <c r="C926" s="1"/>
      <c r="D926" s="1"/>
      <c r="E926" s="36"/>
      <c r="H926" s="1"/>
      <c r="L926" s="1"/>
    </row>
    <row r="927" spans="3:12" ht="15.75" customHeight="1" x14ac:dyDescent="0.25">
      <c r="C927" s="1"/>
      <c r="D927" s="1"/>
      <c r="E927" s="36"/>
      <c r="H927" s="1"/>
      <c r="L927" s="1"/>
    </row>
    <row r="928" spans="3:12" ht="15.75" customHeight="1" x14ac:dyDescent="0.25">
      <c r="C928" s="1"/>
      <c r="D928" s="1"/>
      <c r="E928" s="36"/>
      <c r="H928" s="1"/>
      <c r="L928" s="1"/>
    </row>
    <row r="929" spans="3:12" ht="15.75" customHeight="1" x14ac:dyDescent="0.25">
      <c r="C929" s="1"/>
      <c r="D929" s="1"/>
      <c r="E929" s="36"/>
      <c r="H929" s="1"/>
      <c r="L929" s="1"/>
    </row>
    <row r="930" spans="3:12" ht="15.75" customHeight="1" x14ac:dyDescent="0.25">
      <c r="C930" s="1"/>
      <c r="D930" s="1"/>
      <c r="E930" s="36"/>
      <c r="H930" s="1"/>
      <c r="L930" s="1"/>
    </row>
    <row r="931" spans="3:12" ht="15.75" customHeight="1" x14ac:dyDescent="0.25">
      <c r="C931" s="1"/>
      <c r="D931" s="1"/>
      <c r="E931" s="36"/>
      <c r="H931" s="1"/>
      <c r="L931" s="1"/>
    </row>
    <row r="932" spans="3:12" ht="15.75" customHeight="1" x14ac:dyDescent="0.25">
      <c r="C932" s="1"/>
      <c r="D932" s="1"/>
      <c r="E932" s="36"/>
      <c r="H932" s="1"/>
      <c r="L932" s="1"/>
    </row>
    <row r="933" spans="3:12" ht="15.75" customHeight="1" x14ac:dyDescent="0.25">
      <c r="C933" s="1"/>
      <c r="D933" s="1"/>
      <c r="E933" s="36"/>
      <c r="H933" s="1"/>
      <c r="L933" s="1"/>
    </row>
    <row r="934" spans="3:12" ht="15.75" customHeight="1" x14ac:dyDescent="0.25">
      <c r="C934" s="1"/>
      <c r="D934" s="1"/>
      <c r="E934" s="36"/>
      <c r="H934" s="1"/>
      <c r="L934" s="1"/>
    </row>
    <row r="935" spans="3:12" ht="15.75" customHeight="1" x14ac:dyDescent="0.25">
      <c r="C935" s="1"/>
      <c r="D935" s="1"/>
      <c r="E935" s="36"/>
      <c r="H935" s="1"/>
      <c r="L935" s="1"/>
    </row>
    <row r="936" spans="3:12" ht="15.75" customHeight="1" x14ac:dyDescent="0.25">
      <c r="C936" s="1"/>
      <c r="D936" s="1"/>
      <c r="E936" s="36"/>
      <c r="H936" s="1"/>
      <c r="L936" s="1"/>
    </row>
    <row r="937" spans="3:12" ht="15.75" customHeight="1" x14ac:dyDescent="0.25">
      <c r="C937" s="1"/>
      <c r="D937" s="1"/>
      <c r="E937" s="36"/>
      <c r="H937" s="1"/>
      <c r="L937" s="1"/>
    </row>
    <row r="938" spans="3:12" ht="15.75" customHeight="1" x14ac:dyDescent="0.25">
      <c r="C938" s="1"/>
      <c r="D938" s="1"/>
      <c r="E938" s="36"/>
      <c r="H938" s="1"/>
      <c r="L938" s="1"/>
    </row>
    <row r="939" spans="3:12" ht="15.75" customHeight="1" x14ac:dyDescent="0.25">
      <c r="C939" s="1"/>
      <c r="D939" s="1"/>
      <c r="E939" s="36"/>
      <c r="H939" s="1"/>
      <c r="L939" s="1"/>
    </row>
    <row r="940" spans="3:12" ht="15.75" customHeight="1" x14ac:dyDescent="0.25">
      <c r="C940" s="1"/>
      <c r="D940" s="1"/>
      <c r="E940" s="36"/>
      <c r="H940" s="1"/>
      <c r="L940" s="1"/>
    </row>
    <row r="941" spans="3:12" ht="15.75" customHeight="1" x14ac:dyDescent="0.25">
      <c r="C941" s="1"/>
      <c r="D941" s="1"/>
      <c r="E941" s="36"/>
      <c r="H941" s="1"/>
      <c r="L941" s="1"/>
    </row>
    <row r="942" spans="3:12" ht="15.75" customHeight="1" x14ac:dyDescent="0.25">
      <c r="C942" s="1"/>
      <c r="D942" s="1"/>
      <c r="E942" s="36"/>
      <c r="H942" s="1"/>
      <c r="L942" s="1"/>
    </row>
    <row r="943" spans="3:12" ht="15.75" customHeight="1" x14ac:dyDescent="0.25">
      <c r="C943" s="1"/>
      <c r="D943" s="1"/>
      <c r="E943" s="36"/>
      <c r="H943" s="1"/>
      <c r="L943" s="1"/>
    </row>
    <row r="944" spans="3:12" ht="15.75" customHeight="1" x14ac:dyDescent="0.25">
      <c r="C944" s="1"/>
      <c r="D944" s="1"/>
      <c r="E944" s="36"/>
      <c r="H944" s="1"/>
      <c r="L944" s="1"/>
    </row>
    <row r="945" spans="3:12" ht="15.75" customHeight="1" x14ac:dyDescent="0.25">
      <c r="C945" s="1"/>
      <c r="D945" s="1"/>
      <c r="E945" s="36"/>
      <c r="H945" s="1"/>
      <c r="L945" s="1"/>
    </row>
    <row r="946" spans="3:12" ht="15.75" customHeight="1" x14ac:dyDescent="0.25">
      <c r="C946" s="1"/>
      <c r="D946" s="1"/>
      <c r="E946" s="36"/>
      <c r="H946" s="1"/>
      <c r="L946" s="1"/>
    </row>
    <row r="947" spans="3:12" ht="15.75" customHeight="1" x14ac:dyDescent="0.25">
      <c r="C947" s="1"/>
      <c r="D947" s="1"/>
      <c r="E947" s="36"/>
      <c r="H947" s="1"/>
      <c r="L947" s="1"/>
    </row>
    <row r="948" spans="3:12" ht="15.75" customHeight="1" x14ac:dyDescent="0.25">
      <c r="C948" s="1"/>
      <c r="D948" s="1"/>
      <c r="E948" s="36"/>
      <c r="H948" s="1"/>
      <c r="L948" s="1"/>
    </row>
    <row r="949" spans="3:12" ht="15.75" customHeight="1" x14ac:dyDescent="0.25">
      <c r="C949" s="1"/>
      <c r="D949" s="1"/>
      <c r="E949" s="36"/>
      <c r="H949" s="1"/>
      <c r="L949" s="1"/>
    </row>
    <row r="950" spans="3:12" ht="15.75" customHeight="1" x14ac:dyDescent="0.25">
      <c r="C950" s="1"/>
      <c r="D950" s="1"/>
      <c r="E950" s="36"/>
      <c r="H950" s="1"/>
      <c r="L950" s="1"/>
    </row>
    <row r="951" spans="3:12" ht="15.75" customHeight="1" x14ac:dyDescent="0.25">
      <c r="C951" s="1"/>
      <c r="D951" s="1"/>
      <c r="E951" s="36"/>
      <c r="H951" s="1"/>
      <c r="L951" s="1"/>
    </row>
    <row r="952" spans="3:12" ht="15.75" customHeight="1" x14ac:dyDescent="0.25">
      <c r="C952" s="1"/>
      <c r="D952" s="1"/>
      <c r="E952" s="36"/>
      <c r="H952" s="1"/>
      <c r="L952" s="1"/>
    </row>
    <row r="953" spans="3:12" ht="15.75" customHeight="1" x14ac:dyDescent="0.25">
      <c r="C953" s="1"/>
      <c r="D953" s="1"/>
      <c r="E953" s="36"/>
      <c r="H953" s="1"/>
      <c r="L953" s="1"/>
    </row>
    <row r="954" spans="3:12" ht="15.75" customHeight="1" x14ac:dyDescent="0.25">
      <c r="C954" s="1"/>
      <c r="D954" s="1"/>
      <c r="E954" s="36"/>
      <c r="H954" s="1"/>
      <c r="L954" s="1"/>
    </row>
    <row r="955" spans="3:12" ht="15.75" customHeight="1" x14ac:dyDescent="0.25">
      <c r="C955" s="1"/>
      <c r="D955" s="1"/>
      <c r="E955" s="36"/>
      <c r="H955" s="1"/>
      <c r="L955" s="1"/>
    </row>
    <row r="956" spans="3:12" ht="15.75" customHeight="1" x14ac:dyDescent="0.25">
      <c r="C956" s="1"/>
      <c r="D956" s="1"/>
      <c r="E956" s="36"/>
      <c r="H956" s="1"/>
      <c r="L956" s="1"/>
    </row>
    <row r="957" spans="3:12" ht="15.75" customHeight="1" x14ac:dyDescent="0.25">
      <c r="C957" s="1"/>
      <c r="D957" s="1"/>
      <c r="E957" s="36"/>
      <c r="H957" s="1"/>
      <c r="L957" s="1"/>
    </row>
    <row r="958" spans="3:12" ht="15.75" customHeight="1" x14ac:dyDescent="0.25">
      <c r="C958" s="1"/>
      <c r="D958" s="1"/>
      <c r="E958" s="36"/>
      <c r="H958" s="1"/>
      <c r="L958" s="1"/>
    </row>
    <row r="959" spans="3:12" ht="15.75" customHeight="1" x14ac:dyDescent="0.25">
      <c r="C959" s="1"/>
      <c r="D959" s="1"/>
      <c r="E959" s="36"/>
      <c r="H959" s="1"/>
      <c r="L959" s="1"/>
    </row>
    <row r="960" spans="3:12" ht="15.75" customHeight="1" x14ac:dyDescent="0.25">
      <c r="C960" s="1"/>
      <c r="D960" s="1"/>
      <c r="E960" s="36"/>
      <c r="H960" s="1"/>
      <c r="L960" s="1"/>
    </row>
    <row r="961" spans="3:12" ht="15.75" customHeight="1" x14ac:dyDescent="0.25">
      <c r="C961" s="1"/>
      <c r="D961" s="1"/>
      <c r="E961" s="36"/>
      <c r="H961" s="1"/>
      <c r="L961" s="1"/>
    </row>
    <row r="962" spans="3:12" ht="15.75" customHeight="1" x14ac:dyDescent="0.25">
      <c r="C962" s="1"/>
      <c r="D962" s="1"/>
      <c r="E962" s="36"/>
      <c r="H962" s="1"/>
      <c r="L962" s="1"/>
    </row>
    <row r="963" spans="3:12" ht="15.75" customHeight="1" x14ac:dyDescent="0.25">
      <c r="C963" s="1"/>
      <c r="D963" s="1"/>
      <c r="E963" s="36"/>
      <c r="H963" s="1"/>
      <c r="L963" s="1"/>
    </row>
    <row r="964" spans="3:12" ht="15.75" customHeight="1" x14ac:dyDescent="0.25">
      <c r="C964" s="1"/>
      <c r="D964" s="1"/>
      <c r="E964" s="36"/>
      <c r="H964" s="1"/>
      <c r="L964" s="1"/>
    </row>
    <row r="965" spans="3:12" ht="15.75" customHeight="1" x14ac:dyDescent="0.25">
      <c r="C965" s="1"/>
      <c r="D965" s="1"/>
      <c r="E965" s="36"/>
      <c r="H965" s="1"/>
      <c r="L965" s="1"/>
    </row>
    <row r="966" spans="3:12" ht="15.75" customHeight="1" x14ac:dyDescent="0.25">
      <c r="C966" s="1"/>
      <c r="D966" s="1"/>
      <c r="E966" s="36"/>
      <c r="H966" s="1"/>
      <c r="L966" s="1"/>
    </row>
    <row r="967" spans="3:12" ht="15.75" customHeight="1" x14ac:dyDescent="0.25">
      <c r="C967" s="1"/>
      <c r="D967" s="1"/>
      <c r="E967" s="36"/>
      <c r="H967" s="1"/>
      <c r="L967" s="1"/>
    </row>
    <row r="968" spans="3:12" ht="15.75" customHeight="1" x14ac:dyDescent="0.25">
      <c r="C968" s="1"/>
      <c r="D968" s="1"/>
      <c r="E968" s="36"/>
      <c r="H968" s="1"/>
      <c r="L968" s="1"/>
    </row>
    <row r="969" spans="3:12" ht="15.75" customHeight="1" x14ac:dyDescent="0.25">
      <c r="C969" s="1"/>
      <c r="D969" s="1"/>
      <c r="E969" s="36"/>
      <c r="H969" s="1"/>
      <c r="L969" s="1"/>
    </row>
    <row r="970" spans="3:12" ht="15.75" customHeight="1" x14ac:dyDescent="0.25">
      <c r="C970" s="1"/>
      <c r="D970" s="1"/>
      <c r="E970" s="36"/>
      <c r="H970" s="1"/>
      <c r="L970" s="1"/>
    </row>
    <row r="971" spans="3:12" ht="15.75" customHeight="1" x14ac:dyDescent="0.25">
      <c r="C971" s="1"/>
      <c r="D971" s="1"/>
      <c r="E971" s="36"/>
      <c r="H971" s="1"/>
      <c r="L971" s="1"/>
    </row>
    <row r="972" spans="3:12" ht="15.75" customHeight="1" x14ac:dyDescent="0.25">
      <c r="C972" s="1"/>
      <c r="D972" s="1"/>
      <c r="E972" s="36"/>
      <c r="H972" s="1"/>
      <c r="L972" s="1"/>
    </row>
    <row r="973" spans="3:12" ht="15.75" customHeight="1" x14ac:dyDescent="0.25">
      <c r="C973" s="1"/>
      <c r="D973" s="1"/>
      <c r="E973" s="36"/>
      <c r="H973" s="1"/>
      <c r="L973" s="1"/>
    </row>
    <row r="974" spans="3:12" ht="15.75" customHeight="1" x14ac:dyDescent="0.25">
      <c r="C974" s="1"/>
      <c r="D974" s="1"/>
      <c r="E974" s="36"/>
      <c r="H974" s="1"/>
      <c r="L974" s="1"/>
    </row>
    <row r="975" spans="3:12" ht="15.75" customHeight="1" x14ac:dyDescent="0.25">
      <c r="C975" s="1"/>
      <c r="D975" s="1"/>
      <c r="E975" s="36"/>
      <c r="H975" s="1"/>
      <c r="L975" s="1"/>
    </row>
    <row r="976" spans="3:12" ht="15.75" customHeight="1" x14ac:dyDescent="0.25">
      <c r="C976" s="1"/>
      <c r="D976" s="1"/>
      <c r="E976" s="36"/>
      <c r="H976" s="1"/>
      <c r="L976" s="1"/>
    </row>
    <row r="977" spans="3:12" ht="15.75" customHeight="1" x14ac:dyDescent="0.25">
      <c r="C977" s="1"/>
      <c r="D977" s="1"/>
      <c r="E977" s="36"/>
      <c r="H977" s="1"/>
      <c r="L977" s="1"/>
    </row>
    <row r="978" spans="3:12" ht="15.75" customHeight="1" x14ac:dyDescent="0.25">
      <c r="C978" s="1"/>
      <c r="D978" s="1"/>
      <c r="E978" s="36"/>
      <c r="H978" s="1"/>
      <c r="L978" s="1"/>
    </row>
    <row r="979" spans="3:12" ht="15.75" customHeight="1" x14ac:dyDescent="0.25">
      <c r="C979" s="1"/>
      <c r="D979" s="1"/>
      <c r="E979" s="36"/>
      <c r="H979" s="1"/>
      <c r="L979" s="1"/>
    </row>
    <row r="980" spans="3:12" ht="15.75" customHeight="1" x14ac:dyDescent="0.25">
      <c r="C980" s="1"/>
      <c r="D980" s="1"/>
      <c r="E980" s="36"/>
      <c r="H980" s="1"/>
      <c r="L980" s="1"/>
    </row>
    <row r="981" spans="3:12" ht="15.75" customHeight="1" x14ac:dyDescent="0.25">
      <c r="C981" s="1"/>
      <c r="D981" s="1"/>
      <c r="E981" s="36"/>
      <c r="H981" s="1"/>
      <c r="L981" s="1"/>
    </row>
    <row r="982" spans="3:12" ht="15.75" customHeight="1" x14ac:dyDescent="0.25">
      <c r="C982" s="1"/>
      <c r="D982" s="1"/>
      <c r="E982" s="36"/>
      <c r="H982" s="1"/>
      <c r="L982" s="1"/>
    </row>
    <row r="983" spans="3:12" ht="15.75" customHeight="1" x14ac:dyDescent="0.25">
      <c r="C983" s="1"/>
      <c r="D983" s="1"/>
      <c r="E983" s="36"/>
      <c r="H983" s="1"/>
      <c r="L983" s="1"/>
    </row>
    <row r="984" spans="3:12" ht="15.75" customHeight="1" x14ac:dyDescent="0.25">
      <c r="C984" s="1"/>
      <c r="D984" s="1"/>
      <c r="E984" s="36"/>
      <c r="H984" s="1"/>
      <c r="L984" s="1"/>
    </row>
    <row r="985" spans="3:12" ht="15.75" customHeight="1" x14ac:dyDescent="0.25">
      <c r="C985" s="1"/>
      <c r="D985" s="1"/>
      <c r="E985" s="36"/>
      <c r="H985" s="1"/>
      <c r="L985" s="1"/>
    </row>
    <row r="986" spans="3:12" ht="15.75" customHeight="1" x14ac:dyDescent="0.25">
      <c r="C986" s="1"/>
      <c r="D986" s="1"/>
      <c r="E986" s="36"/>
      <c r="H986" s="1"/>
      <c r="L986" s="1"/>
    </row>
    <row r="987" spans="3:12" ht="15.75" customHeight="1" x14ac:dyDescent="0.25">
      <c r="C987" s="1"/>
      <c r="D987" s="1"/>
      <c r="E987" s="36"/>
      <c r="H987" s="1"/>
      <c r="L987" s="1"/>
    </row>
    <row r="988" spans="3:12" ht="15.75" customHeight="1" x14ac:dyDescent="0.25">
      <c r="C988" s="1"/>
      <c r="D988" s="1"/>
      <c r="E988" s="36"/>
      <c r="H988" s="1"/>
      <c r="L988" s="1"/>
    </row>
    <row r="989" spans="3:12" ht="15.75" customHeight="1" x14ac:dyDescent="0.25">
      <c r="C989" s="1"/>
      <c r="D989" s="1"/>
      <c r="E989" s="36"/>
      <c r="H989" s="1"/>
      <c r="L989" s="1"/>
    </row>
    <row r="990" spans="3:12" ht="15.75" customHeight="1" x14ac:dyDescent="0.25">
      <c r="C990" s="1"/>
      <c r="D990" s="1"/>
      <c r="E990" s="36"/>
      <c r="H990" s="1"/>
      <c r="L990" s="1"/>
    </row>
    <row r="991" spans="3:12" ht="15.75" customHeight="1" x14ac:dyDescent="0.25">
      <c r="C991" s="1"/>
      <c r="D991" s="1"/>
      <c r="E991" s="36"/>
      <c r="H991" s="1"/>
      <c r="L991" s="1"/>
    </row>
    <row r="992" spans="3:12" ht="15.75" customHeight="1" x14ac:dyDescent="0.25">
      <c r="C992" s="1"/>
      <c r="D992" s="1"/>
      <c r="E992" s="36"/>
      <c r="H992" s="1"/>
      <c r="L992" s="1"/>
    </row>
    <row r="993" spans="3:12" ht="15.75" customHeight="1" x14ac:dyDescent="0.25">
      <c r="C993" s="1"/>
      <c r="D993" s="1"/>
      <c r="E993" s="36"/>
      <c r="H993" s="1"/>
      <c r="L993" s="1"/>
    </row>
    <row r="994" spans="3:12" ht="15.75" customHeight="1" x14ac:dyDescent="0.25">
      <c r="C994" s="1"/>
      <c r="D994" s="1"/>
      <c r="E994" s="36"/>
      <c r="H994" s="1"/>
      <c r="L994" s="1"/>
    </row>
    <row r="995" spans="3:12" ht="15.75" customHeight="1" x14ac:dyDescent="0.25">
      <c r="C995" s="1"/>
      <c r="D995" s="1"/>
      <c r="E995" s="36"/>
      <c r="H995" s="1"/>
      <c r="L995" s="1"/>
    </row>
    <row r="996" spans="3:12" ht="15.75" customHeight="1" x14ac:dyDescent="0.25">
      <c r="C996" s="1"/>
      <c r="D996" s="1"/>
      <c r="E996" s="36"/>
      <c r="H996" s="1"/>
      <c r="L996" s="1"/>
    </row>
    <row r="997" spans="3:12" ht="15.75" customHeight="1" x14ac:dyDescent="0.25">
      <c r="C997" s="1"/>
      <c r="D997" s="1"/>
      <c r="E997" s="36"/>
      <c r="H997" s="1"/>
      <c r="L997" s="1"/>
    </row>
    <row r="998" spans="3:12" ht="15.75" customHeight="1" x14ac:dyDescent="0.25">
      <c r="C998" s="1"/>
      <c r="D998" s="1"/>
      <c r="E998" s="36"/>
      <c r="H998" s="1"/>
      <c r="L998" s="1"/>
    </row>
    <row r="999" spans="3:12" ht="15.75" customHeight="1" x14ac:dyDescent="0.25">
      <c r="C999" s="1"/>
      <c r="D999" s="1"/>
      <c r="E999" s="36"/>
      <c r="H999" s="1"/>
      <c r="L999" s="1"/>
    </row>
    <row r="1000" spans="3:12" ht="15.75" customHeight="1" x14ac:dyDescent="0.25">
      <c r="C1000" s="1"/>
      <c r="D1000" s="1"/>
      <c r="E1000" s="36"/>
      <c r="H1000" s="1"/>
      <c r="L1000" s="1"/>
    </row>
    <row r="1001" spans="3:12" ht="15.75" customHeight="1" x14ac:dyDescent="0.25">
      <c r="C1001" s="1"/>
      <c r="D1001" s="1"/>
      <c r="E1001" s="36"/>
      <c r="H1001" s="1"/>
      <c r="L1001" s="1"/>
    </row>
    <row r="1002" spans="3:12" ht="15.75" customHeight="1" x14ac:dyDescent="0.25">
      <c r="C1002" s="1"/>
      <c r="D1002" s="1"/>
      <c r="E1002" s="36"/>
      <c r="H1002" s="1"/>
      <c r="L1002" s="1"/>
    </row>
    <row r="1003" spans="3:12" ht="15.75" customHeight="1" x14ac:dyDescent="0.25">
      <c r="C1003" s="1"/>
      <c r="D1003" s="1"/>
      <c r="E1003" s="36"/>
      <c r="H1003" s="1"/>
      <c r="L1003" s="1"/>
    </row>
    <row r="1004" spans="3:12" ht="15.75" customHeight="1" x14ac:dyDescent="0.25">
      <c r="C1004" s="1"/>
      <c r="D1004" s="1"/>
      <c r="E1004" s="36"/>
      <c r="H1004" s="1"/>
      <c r="L1004" s="1"/>
    </row>
    <row r="1005" spans="3:12" ht="15.75" customHeight="1" x14ac:dyDescent="0.25">
      <c r="C1005" s="1"/>
      <c r="D1005" s="1"/>
      <c r="E1005" s="36"/>
      <c r="H1005" s="1"/>
      <c r="L1005" s="1"/>
    </row>
    <row r="1006" spans="3:12" ht="15.75" customHeight="1" x14ac:dyDescent="0.25">
      <c r="C1006" s="1"/>
      <c r="D1006" s="1"/>
      <c r="E1006" s="36"/>
      <c r="H1006" s="1"/>
      <c r="L1006" s="1"/>
    </row>
    <row r="1007" spans="3:12" ht="15.75" customHeight="1" x14ac:dyDescent="0.25">
      <c r="C1007" s="1"/>
      <c r="D1007" s="1"/>
      <c r="E1007" s="36"/>
      <c r="H1007" s="1"/>
      <c r="L1007" s="1"/>
    </row>
    <row r="1008" spans="3:12" ht="15.75" customHeight="1" x14ac:dyDescent="0.25">
      <c r="C1008" s="1"/>
      <c r="D1008" s="1"/>
      <c r="E1008" s="36"/>
      <c r="H1008" s="1"/>
      <c r="L1008" s="1"/>
    </row>
    <row r="1009" spans="3:12" ht="15.75" customHeight="1" x14ac:dyDescent="0.25">
      <c r="C1009" s="1"/>
      <c r="D1009" s="1"/>
      <c r="E1009" s="36"/>
      <c r="H1009" s="1"/>
      <c r="L1009" s="1"/>
    </row>
    <row r="1010" spans="3:12" ht="15.75" customHeight="1" x14ac:dyDescent="0.25">
      <c r="C1010" s="1"/>
      <c r="D1010" s="1"/>
      <c r="E1010" s="36"/>
      <c r="H1010" s="1"/>
      <c r="L1010" s="1"/>
    </row>
    <row r="1011" spans="3:12" ht="15.75" customHeight="1" x14ac:dyDescent="0.25">
      <c r="C1011" s="1"/>
      <c r="D1011" s="1"/>
      <c r="E1011" s="36"/>
      <c r="H1011" s="1"/>
      <c r="L1011" s="1"/>
    </row>
    <row r="1012" spans="3:12" ht="15.75" customHeight="1" x14ac:dyDescent="0.25">
      <c r="C1012" s="1"/>
      <c r="D1012" s="1"/>
      <c r="E1012" s="36"/>
      <c r="H1012" s="1"/>
      <c r="L1012" s="1"/>
    </row>
    <row r="1013" spans="3:12" ht="15.75" customHeight="1" x14ac:dyDescent="0.25">
      <c r="C1013" s="1"/>
      <c r="D1013" s="1"/>
      <c r="E1013" s="36"/>
      <c r="H1013" s="1"/>
      <c r="L1013" s="1"/>
    </row>
    <row r="1014" spans="3:12" ht="15.75" customHeight="1" x14ac:dyDescent="0.25">
      <c r="C1014" s="1"/>
      <c r="D1014" s="1"/>
      <c r="E1014" s="36"/>
      <c r="H1014" s="1"/>
      <c r="L1014" s="1"/>
    </row>
    <row r="1015" spans="3:12" ht="15.75" customHeight="1" x14ac:dyDescent="0.25">
      <c r="C1015" s="1"/>
      <c r="D1015" s="1"/>
      <c r="E1015" s="36"/>
      <c r="H1015" s="1"/>
      <c r="L1015" s="1"/>
    </row>
    <row r="1016" spans="3:12" ht="15.75" customHeight="1" x14ac:dyDescent="0.25">
      <c r="C1016" s="1"/>
      <c r="D1016" s="1"/>
      <c r="E1016" s="36"/>
      <c r="H1016" s="1"/>
      <c r="L1016" s="1"/>
    </row>
    <row r="1017" spans="3:12" ht="15.75" customHeight="1" x14ac:dyDescent="0.25">
      <c r="C1017" s="1"/>
      <c r="D1017" s="1"/>
      <c r="E1017" s="36"/>
      <c r="H1017" s="1"/>
      <c r="L1017" s="1"/>
    </row>
    <row r="1018" spans="3:12" ht="15.75" customHeight="1" x14ac:dyDescent="0.25">
      <c r="C1018" s="1"/>
      <c r="D1018" s="1"/>
      <c r="E1018" s="36"/>
      <c r="H1018" s="1"/>
      <c r="L1018" s="1"/>
    </row>
    <row r="1019" spans="3:12" ht="15.75" customHeight="1" x14ac:dyDescent="0.25">
      <c r="C1019" s="1"/>
      <c r="D1019" s="1"/>
      <c r="E1019" s="36"/>
      <c r="H1019" s="1"/>
      <c r="L1019" s="1"/>
    </row>
    <row r="1020" spans="3:12" ht="15.75" customHeight="1" x14ac:dyDescent="0.25">
      <c r="C1020" s="1"/>
      <c r="D1020" s="1"/>
      <c r="E1020" s="36"/>
      <c r="H1020" s="1"/>
      <c r="L1020" s="1"/>
    </row>
    <row r="1021" spans="3:12" ht="15.75" customHeight="1" x14ac:dyDescent="0.25">
      <c r="C1021" s="1"/>
      <c r="D1021" s="1"/>
      <c r="E1021" s="36"/>
      <c r="H1021" s="1"/>
      <c r="L1021" s="1"/>
    </row>
    <row r="1022" spans="3:12" ht="15.75" customHeight="1" x14ac:dyDescent="0.25">
      <c r="C1022" s="1"/>
      <c r="D1022" s="1"/>
      <c r="E1022" s="36"/>
      <c r="H1022" s="1"/>
      <c r="L1022" s="1"/>
    </row>
    <row r="1023" spans="3:12" ht="15.75" customHeight="1" x14ac:dyDescent="0.25">
      <c r="C1023" s="1"/>
      <c r="D1023" s="1"/>
      <c r="E1023" s="36"/>
      <c r="H1023" s="1"/>
      <c r="L1023" s="1"/>
    </row>
    <row r="1024" spans="3:12" ht="15.75" customHeight="1" x14ac:dyDescent="0.25">
      <c r="C1024" s="1"/>
      <c r="D1024" s="1"/>
      <c r="E1024" s="36"/>
      <c r="H1024" s="1"/>
      <c r="L1024" s="1"/>
    </row>
    <row r="1025" spans="3:12" ht="15.75" customHeight="1" x14ac:dyDescent="0.25">
      <c r="C1025" s="1"/>
      <c r="D1025" s="1"/>
      <c r="E1025" s="36"/>
      <c r="H1025" s="1"/>
      <c r="L1025" s="1"/>
    </row>
    <row r="1026" spans="3:12" ht="15.75" customHeight="1" x14ac:dyDescent="0.25">
      <c r="C1026" s="1"/>
      <c r="D1026" s="1"/>
      <c r="E1026" s="36"/>
      <c r="H1026" s="1"/>
      <c r="L1026" s="1"/>
    </row>
    <row r="1027" spans="3:12" ht="15.75" customHeight="1" x14ac:dyDescent="0.25">
      <c r="C1027" s="1"/>
      <c r="D1027" s="1"/>
      <c r="E1027" s="36"/>
      <c r="H1027" s="1"/>
      <c r="L1027" s="1"/>
    </row>
    <row r="1028" spans="3:12" ht="15.75" customHeight="1" x14ac:dyDescent="0.25">
      <c r="C1028" s="1"/>
      <c r="D1028" s="1"/>
      <c r="E1028" s="36"/>
      <c r="H1028" s="1"/>
      <c r="L1028" s="1"/>
    </row>
    <row r="1029" spans="3:12" ht="15.75" customHeight="1" x14ac:dyDescent="0.25">
      <c r="C1029" s="1"/>
      <c r="D1029" s="1"/>
      <c r="E1029" s="36"/>
      <c r="H1029" s="1"/>
      <c r="L1029" s="1"/>
    </row>
    <row r="1030" spans="3:12" ht="15.75" customHeight="1" x14ac:dyDescent="0.25">
      <c r="C1030" s="1"/>
      <c r="D1030" s="1"/>
      <c r="E1030" s="36"/>
      <c r="H1030" s="1"/>
      <c r="L1030" s="1"/>
    </row>
    <row r="1031" spans="3:12" ht="15.75" customHeight="1" x14ac:dyDescent="0.25">
      <c r="C1031" s="1"/>
      <c r="D1031" s="1"/>
      <c r="E1031" s="36"/>
      <c r="H1031" s="1"/>
      <c r="L1031" s="1"/>
    </row>
    <row r="1032" spans="3:12" ht="15.75" customHeight="1" x14ac:dyDescent="0.25">
      <c r="C1032" s="1"/>
      <c r="D1032" s="1"/>
      <c r="E1032" s="36"/>
      <c r="H1032" s="1"/>
      <c r="L1032" s="1"/>
    </row>
    <row r="1033" spans="3:12" ht="15.75" customHeight="1" x14ac:dyDescent="0.25">
      <c r="C1033" s="1"/>
      <c r="D1033" s="1"/>
      <c r="E1033" s="36"/>
      <c r="H1033" s="1"/>
      <c r="L1033" s="1"/>
    </row>
    <row r="1034" spans="3:12" ht="15.75" customHeight="1" x14ac:dyDescent="0.25">
      <c r="C1034" s="1"/>
      <c r="D1034" s="1"/>
      <c r="E1034" s="36"/>
      <c r="H1034" s="1"/>
      <c r="L1034" s="1"/>
    </row>
    <row r="1035" spans="3:12" ht="15.75" customHeight="1" x14ac:dyDescent="0.25">
      <c r="C1035" s="1"/>
      <c r="D1035" s="1"/>
      <c r="E1035" s="36"/>
      <c r="H1035" s="1"/>
      <c r="L1035" s="1"/>
    </row>
    <row r="1036" spans="3:12" ht="15.75" customHeight="1" x14ac:dyDescent="0.25">
      <c r="C1036" s="1"/>
      <c r="D1036" s="1"/>
      <c r="E1036" s="36"/>
      <c r="H1036" s="1"/>
      <c r="L1036" s="1"/>
    </row>
    <row r="1037" spans="3:12" ht="15.75" customHeight="1" x14ac:dyDescent="0.25">
      <c r="C1037" s="1"/>
      <c r="D1037" s="1"/>
      <c r="E1037" s="36"/>
      <c r="H1037" s="1"/>
      <c r="L1037" s="1"/>
    </row>
    <row r="1038" spans="3:12" ht="15.75" customHeight="1" x14ac:dyDescent="0.25">
      <c r="C1038" s="1"/>
      <c r="D1038" s="1"/>
      <c r="E1038" s="36"/>
      <c r="H1038" s="1"/>
      <c r="L1038" s="1"/>
    </row>
    <row r="1039" spans="3:12" ht="15.75" customHeight="1" x14ac:dyDescent="0.25">
      <c r="C1039" s="1"/>
      <c r="D1039" s="1"/>
      <c r="E1039" s="36"/>
      <c r="H1039" s="1"/>
      <c r="L1039" s="1"/>
    </row>
    <row r="1040" spans="3:12" ht="15.75" customHeight="1" x14ac:dyDescent="0.25">
      <c r="C1040" s="1"/>
      <c r="D1040" s="1"/>
      <c r="E1040" s="36"/>
      <c r="H1040" s="1"/>
      <c r="L1040" s="1"/>
    </row>
    <row r="1041" spans="3:12" ht="15.75" customHeight="1" x14ac:dyDescent="0.25">
      <c r="C1041" s="1"/>
      <c r="D1041" s="1"/>
      <c r="E1041" s="36"/>
      <c r="H1041" s="1"/>
      <c r="L1041" s="1"/>
    </row>
    <row r="1042" spans="3:12" ht="15.75" customHeight="1" x14ac:dyDescent="0.25">
      <c r="C1042" s="1"/>
      <c r="D1042" s="1"/>
      <c r="E1042" s="36"/>
      <c r="H1042" s="1"/>
      <c r="L1042" s="1"/>
    </row>
    <row r="1043" spans="3:12" ht="15.75" customHeight="1" x14ac:dyDescent="0.25">
      <c r="C1043" s="1"/>
      <c r="D1043" s="1"/>
      <c r="E1043" s="36"/>
      <c r="H1043" s="1"/>
      <c r="L1043" s="1"/>
    </row>
    <row r="1044" spans="3:12" ht="15.75" customHeight="1" x14ac:dyDescent="0.25">
      <c r="C1044" s="1"/>
      <c r="D1044" s="1"/>
      <c r="E1044" s="36"/>
      <c r="H1044" s="1"/>
      <c r="L1044" s="1"/>
    </row>
    <row r="1045" spans="3:12" ht="15.75" customHeight="1" x14ac:dyDescent="0.25">
      <c r="C1045" s="1"/>
      <c r="D1045" s="1"/>
      <c r="E1045" s="36"/>
      <c r="H1045" s="1"/>
      <c r="L1045" s="1"/>
    </row>
    <row r="1046" spans="3:12" ht="15.75" customHeight="1" x14ac:dyDescent="0.25">
      <c r="C1046" s="1"/>
      <c r="D1046" s="1"/>
      <c r="E1046" s="36"/>
      <c r="H1046" s="1"/>
      <c r="L1046" s="1"/>
    </row>
    <row r="1047" spans="3:12" ht="15.75" customHeight="1" x14ac:dyDescent="0.25">
      <c r="C1047" s="1"/>
      <c r="D1047" s="1"/>
      <c r="E1047" s="36"/>
      <c r="H1047" s="1"/>
      <c r="L1047" s="1"/>
    </row>
    <row r="1048" spans="3:12" ht="15.75" customHeight="1" x14ac:dyDescent="0.25">
      <c r="C1048" s="1"/>
      <c r="D1048" s="1"/>
      <c r="E1048" s="36"/>
      <c r="H1048" s="1"/>
      <c r="L1048" s="1"/>
    </row>
    <row r="1049" spans="3:12" ht="15.75" customHeight="1" x14ac:dyDescent="0.25">
      <c r="C1049" s="1"/>
      <c r="D1049" s="1"/>
      <c r="E1049" s="36"/>
      <c r="H1049" s="1"/>
      <c r="L1049" s="1"/>
    </row>
    <row r="1050" spans="3:12" ht="15.75" customHeight="1" x14ac:dyDescent="0.25">
      <c r="C1050" s="1"/>
      <c r="D1050" s="1"/>
      <c r="E1050" s="36"/>
      <c r="H1050" s="1"/>
      <c r="L1050" s="1"/>
    </row>
    <row r="1051" spans="3:12" ht="15.75" customHeight="1" x14ac:dyDescent="0.25">
      <c r="C1051" s="1"/>
      <c r="D1051" s="1"/>
      <c r="E1051" s="36"/>
      <c r="H1051" s="1"/>
      <c r="L1051" s="1"/>
    </row>
    <row r="1052" spans="3:12" ht="15.75" customHeight="1" x14ac:dyDescent="0.25">
      <c r="C1052" s="1"/>
      <c r="D1052" s="1"/>
      <c r="E1052" s="36"/>
      <c r="H1052" s="1"/>
      <c r="L1052" s="1"/>
    </row>
    <row r="1053" spans="3:12" ht="15.75" customHeight="1" x14ac:dyDescent="0.25">
      <c r="C1053" s="1"/>
      <c r="D1053" s="1"/>
      <c r="E1053" s="36"/>
      <c r="H1053" s="1"/>
      <c r="L1053" s="1"/>
    </row>
    <row r="1054" spans="3:12" ht="15.75" customHeight="1" x14ac:dyDescent="0.25">
      <c r="C1054" s="1"/>
      <c r="D1054" s="1"/>
      <c r="E1054" s="36"/>
      <c r="H1054" s="1"/>
      <c r="L1054" s="1"/>
    </row>
    <row r="1055" spans="3:12" ht="15.75" customHeight="1" x14ac:dyDescent="0.25">
      <c r="C1055" s="1"/>
      <c r="D1055" s="1"/>
      <c r="E1055" s="36"/>
      <c r="H1055" s="1"/>
      <c r="L1055" s="1"/>
    </row>
    <row r="1056" spans="3:12" ht="15.75" customHeight="1" x14ac:dyDescent="0.25">
      <c r="C1056" s="1"/>
      <c r="D1056" s="1"/>
      <c r="E1056" s="36"/>
      <c r="H1056" s="1"/>
      <c r="L1056" s="1"/>
    </row>
    <row r="1057" spans="3:12" ht="15.75" customHeight="1" x14ac:dyDescent="0.25">
      <c r="C1057" s="1"/>
      <c r="D1057" s="1"/>
      <c r="E1057" s="36"/>
      <c r="H1057" s="1"/>
      <c r="L1057" s="1"/>
    </row>
    <row r="1058" spans="3:12" ht="15.75" customHeight="1" x14ac:dyDescent="0.25">
      <c r="C1058" s="1"/>
      <c r="D1058" s="1"/>
      <c r="E1058" s="36"/>
      <c r="H1058" s="1"/>
      <c r="L1058" s="1"/>
    </row>
    <row r="1059" spans="3:12" ht="15.75" customHeight="1" x14ac:dyDescent="0.25">
      <c r="C1059" s="1"/>
      <c r="D1059" s="1"/>
      <c r="E1059" s="36"/>
      <c r="H1059" s="1"/>
      <c r="L1059" s="1"/>
    </row>
    <row r="1060" spans="3:12" ht="15.75" customHeight="1" x14ac:dyDescent="0.25">
      <c r="C1060" s="1"/>
      <c r="D1060" s="1"/>
      <c r="E1060" s="36"/>
      <c r="H1060" s="1"/>
      <c r="L1060" s="1"/>
    </row>
    <row r="1061" spans="3:12" ht="15.75" customHeight="1" x14ac:dyDescent="0.25">
      <c r="C1061" s="1"/>
      <c r="D1061" s="1"/>
      <c r="E1061" s="36"/>
      <c r="H1061" s="1"/>
      <c r="L1061" s="1"/>
    </row>
    <row r="1062" spans="3:12" ht="15.75" customHeight="1" x14ac:dyDescent="0.25">
      <c r="C1062" s="1"/>
      <c r="D1062" s="1"/>
      <c r="E1062" s="36"/>
      <c r="H1062" s="1"/>
      <c r="L1062" s="1"/>
    </row>
    <row r="1063" spans="3:12" ht="15.75" customHeight="1" x14ac:dyDescent="0.25">
      <c r="C1063" s="1"/>
      <c r="D1063" s="1"/>
      <c r="E1063" s="36"/>
      <c r="H1063" s="1"/>
      <c r="L1063" s="1"/>
    </row>
    <row r="1064" spans="3:12" ht="15.75" customHeight="1" x14ac:dyDescent="0.25">
      <c r="C1064" s="1"/>
      <c r="D1064" s="1"/>
      <c r="E1064" s="36"/>
      <c r="H1064" s="1"/>
      <c r="L1064" s="1"/>
    </row>
    <row r="1065" spans="3:12" ht="15.75" customHeight="1" x14ac:dyDescent="0.25">
      <c r="C1065" s="1"/>
      <c r="D1065" s="1"/>
      <c r="E1065" s="36"/>
      <c r="H1065" s="1"/>
      <c r="L1065" s="1"/>
    </row>
    <row r="1066" spans="3:12" ht="15.75" customHeight="1" x14ac:dyDescent="0.25">
      <c r="C1066" s="1"/>
      <c r="D1066" s="1"/>
      <c r="E1066" s="36"/>
      <c r="H1066" s="1"/>
      <c r="L1066" s="1"/>
    </row>
    <row r="1067" spans="3:12" ht="15.75" customHeight="1" x14ac:dyDescent="0.25">
      <c r="C1067" s="1"/>
      <c r="D1067" s="1"/>
      <c r="E1067" s="36"/>
      <c r="H1067" s="1"/>
      <c r="L1067" s="1"/>
    </row>
    <row r="1068" spans="3:12" ht="15.75" customHeight="1" x14ac:dyDescent="0.25">
      <c r="C1068" s="1"/>
      <c r="D1068" s="1"/>
      <c r="E1068" s="36"/>
      <c r="H1068" s="1"/>
      <c r="L1068" s="1"/>
    </row>
    <row r="1069" spans="3:12" ht="15.75" customHeight="1" x14ac:dyDescent="0.25">
      <c r="C1069" s="1"/>
      <c r="D1069" s="1"/>
      <c r="E1069" s="36"/>
      <c r="H1069" s="1"/>
      <c r="L1069" s="1"/>
    </row>
    <row r="1070" spans="3:12" ht="15.75" customHeight="1" x14ac:dyDescent="0.25">
      <c r="C1070" s="1"/>
      <c r="D1070" s="1"/>
      <c r="E1070" s="36"/>
      <c r="H1070" s="1"/>
      <c r="L1070" s="1"/>
    </row>
    <row r="1071" spans="3:12" ht="15.75" customHeight="1" x14ac:dyDescent="0.25">
      <c r="C1071" s="1"/>
      <c r="D1071" s="1"/>
      <c r="E1071" s="36"/>
      <c r="H1071" s="1"/>
      <c r="L1071" s="1"/>
    </row>
    <row r="1072" spans="3:12" ht="15.75" customHeight="1" x14ac:dyDescent="0.25">
      <c r="C1072" s="1"/>
      <c r="D1072" s="1"/>
      <c r="E1072" s="36"/>
      <c r="H1072" s="1"/>
      <c r="L1072" s="1"/>
    </row>
    <row r="1073" spans="3:12" ht="15.75" customHeight="1" x14ac:dyDescent="0.25">
      <c r="C1073" s="1"/>
      <c r="D1073" s="1"/>
      <c r="E1073" s="36"/>
      <c r="H1073" s="1"/>
      <c r="L1073" s="1"/>
    </row>
    <row r="1074" spans="3:12" ht="15.75" customHeight="1" x14ac:dyDescent="0.25">
      <c r="C1074" s="1"/>
      <c r="D1074" s="1"/>
      <c r="E1074" s="36"/>
      <c r="H1074" s="1"/>
      <c r="L1074" s="1"/>
    </row>
    <row r="1075" spans="3:12" ht="15.75" customHeight="1" x14ac:dyDescent="0.25">
      <c r="C1075" s="1"/>
      <c r="D1075" s="1"/>
      <c r="E1075" s="36"/>
      <c r="H1075" s="1"/>
      <c r="L1075" s="1"/>
    </row>
    <row r="1076" spans="3:12" ht="15.75" customHeight="1" x14ac:dyDescent="0.25">
      <c r="C1076" s="1"/>
      <c r="D1076" s="1"/>
      <c r="E1076" s="36"/>
      <c r="H1076" s="1"/>
      <c r="L1076" s="1"/>
    </row>
    <row r="1077" spans="3:12" ht="15.75" customHeight="1" x14ac:dyDescent="0.25">
      <c r="C1077" s="1"/>
      <c r="D1077" s="1"/>
      <c r="E1077" s="36"/>
      <c r="H1077" s="1"/>
      <c r="L1077" s="1"/>
    </row>
    <row r="1078" spans="3:12" ht="15.75" customHeight="1" x14ac:dyDescent="0.25">
      <c r="C1078" s="1"/>
      <c r="D1078" s="1"/>
      <c r="E1078" s="36"/>
      <c r="H1078" s="1"/>
      <c r="L1078" s="1"/>
    </row>
    <row r="1079" spans="3:12" ht="15.75" customHeight="1" x14ac:dyDescent="0.25">
      <c r="C1079" s="1"/>
      <c r="D1079" s="1"/>
      <c r="E1079" s="36"/>
      <c r="H1079" s="1"/>
      <c r="L1079" s="1"/>
    </row>
    <row r="1080" spans="3:12" ht="15.75" customHeight="1" x14ac:dyDescent="0.25">
      <c r="C1080" s="1"/>
      <c r="D1080" s="1"/>
      <c r="E1080" s="36"/>
      <c r="H1080" s="1"/>
      <c r="L1080" s="1"/>
    </row>
    <row r="1081" spans="3:12" ht="15.75" customHeight="1" x14ac:dyDescent="0.25">
      <c r="C1081" s="1"/>
      <c r="D1081" s="1"/>
      <c r="E1081" s="36"/>
      <c r="H1081" s="1"/>
      <c r="L1081" s="1"/>
    </row>
    <row r="1082" spans="3:12" ht="15.75" customHeight="1" x14ac:dyDescent="0.25">
      <c r="C1082" s="1"/>
      <c r="D1082" s="1"/>
      <c r="E1082" s="36"/>
      <c r="H1082" s="1"/>
      <c r="L1082" s="1"/>
    </row>
    <row r="1083" spans="3:12" ht="15.75" customHeight="1" x14ac:dyDescent="0.25">
      <c r="C1083" s="1"/>
      <c r="D1083" s="1"/>
      <c r="E1083" s="36"/>
      <c r="H1083" s="1"/>
      <c r="L1083" s="1"/>
    </row>
    <row r="1084" spans="3:12" ht="15.75" customHeight="1" x14ac:dyDescent="0.25">
      <c r="C1084" s="1"/>
      <c r="D1084" s="1"/>
      <c r="E1084" s="36"/>
      <c r="H1084" s="1"/>
      <c r="L1084" s="1"/>
    </row>
    <row r="1085" spans="3:12" ht="15.75" customHeight="1" x14ac:dyDescent="0.25">
      <c r="C1085" s="1"/>
      <c r="D1085" s="1"/>
      <c r="E1085" s="36"/>
      <c r="H1085" s="1"/>
      <c r="L1085" s="1"/>
    </row>
    <row r="1086" spans="3:12" ht="15.75" customHeight="1" x14ac:dyDescent="0.25">
      <c r="C1086" s="1"/>
      <c r="D1086" s="1"/>
      <c r="E1086" s="36"/>
      <c r="H1086" s="1"/>
      <c r="L1086" s="1"/>
    </row>
    <row r="1087" spans="3:12" ht="15.75" customHeight="1" x14ac:dyDescent="0.25">
      <c r="C1087" s="1"/>
      <c r="D1087" s="1"/>
      <c r="E1087" s="36"/>
      <c r="H1087" s="1"/>
      <c r="L1087" s="1"/>
    </row>
    <row r="1088" spans="3:12" ht="15.75" customHeight="1" x14ac:dyDescent="0.25">
      <c r="C1088" s="1"/>
      <c r="D1088" s="1"/>
      <c r="E1088" s="36"/>
      <c r="H1088" s="1"/>
      <c r="L1088" s="1"/>
    </row>
    <row r="1089" spans="3:12" ht="15.75" customHeight="1" x14ac:dyDescent="0.25">
      <c r="C1089" s="1"/>
      <c r="D1089" s="1"/>
      <c r="E1089" s="36"/>
      <c r="H1089" s="1"/>
      <c r="L1089" s="1"/>
    </row>
    <row r="1090" spans="3:12" ht="15.75" customHeight="1" x14ac:dyDescent="0.25">
      <c r="C1090" s="1"/>
      <c r="D1090" s="1"/>
      <c r="E1090" s="36"/>
      <c r="H1090" s="1"/>
      <c r="L1090" s="1"/>
    </row>
    <row r="1091" spans="3:12" ht="15.75" customHeight="1" x14ac:dyDescent="0.25">
      <c r="C1091" s="1"/>
      <c r="D1091" s="1"/>
      <c r="E1091" s="36"/>
      <c r="H1091" s="1"/>
      <c r="L1091" s="1"/>
    </row>
    <row r="1092" spans="3:12" ht="15.75" customHeight="1" x14ac:dyDescent="0.25">
      <c r="C1092" s="1"/>
      <c r="D1092" s="1"/>
      <c r="E1092" s="36"/>
      <c r="H1092" s="1"/>
      <c r="L1092" s="1"/>
    </row>
    <row r="1093" spans="3:12" ht="15.75" customHeight="1" x14ac:dyDescent="0.25">
      <c r="C1093" s="1"/>
      <c r="D1093" s="1"/>
      <c r="E1093" s="36"/>
      <c r="H1093" s="1"/>
      <c r="L1093" s="1"/>
    </row>
    <row r="1094" spans="3:12" ht="15.75" customHeight="1" x14ac:dyDescent="0.25">
      <c r="C1094" s="1"/>
      <c r="D1094" s="1"/>
      <c r="E1094" s="36"/>
      <c r="H1094" s="1"/>
      <c r="L1094" s="1"/>
    </row>
    <row r="1095" spans="3:12" ht="15.75" customHeight="1" x14ac:dyDescent="0.25">
      <c r="C1095" s="1"/>
      <c r="D1095" s="1"/>
      <c r="E1095" s="36"/>
      <c r="H1095" s="1"/>
      <c r="L1095" s="1"/>
    </row>
    <row r="1096" spans="3:12" ht="15.75" customHeight="1" x14ac:dyDescent="0.25">
      <c r="C1096" s="1"/>
      <c r="D1096" s="1"/>
      <c r="E1096" s="36"/>
      <c r="H1096" s="1"/>
      <c r="L1096" s="1"/>
    </row>
    <row r="1097" spans="3:12" ht="15.75" customHeight="1" x14ac:dyDescent="0.25">
      <c r="C1097" s="1"/>
      <c r="D1097" s="1"/>
      <c r="E1097" s="36"/>
      <c r="H1097" s="1"/>
      <c r="L1097" s="1"/>
    </row>
    <row r="1098" spans="3:12" ht="15.75" customHeight="1" x14ac:dyDescent="0.25">
      <c r="C1098" s="1"/>
      <c r="D1098" s="1"/>
      <c r="E1098" s="36"/>
      <c r="H1098" s="1"/>
      <c r="L1098" s="1"/>
    </row>
    <row r="1099" spans="3:12" ht="15.75" customHeight="1" x14ac:dyDescent="0.25">
      <c r="C1099" s="1"/>
      <c r="D1099" s="1"/>
      <c r="E1099" s="36"/>
      <c r="H1099" s="1"/>
      <c r="L1099" s="1"/>
    </row>
    <row r="1100" spans="3:12" ht="15.75" customHeight="1" x14ac:dyDescent="0.25">
      <c r="C1100" s="1"/>
      <c r="D1100" s="1"/>
      <c r="E1100" s="36"/>
      <c r="H1100" s="1"/>
      <c r="L1100" s="1"/>
    </row>
    <row r="1101" spans="3:12" ht="15.75" customHeight="1" x14ac:dyDescent="0.25">
      <c r="C1101" s="1"/>
      <c r="D1101" s="1"/>
      <c r="E1101" s="36"/>
      <c r="H1101" s="1"/>
      <c r="L1101" s="1"/>
    </row>
    <row r="1102" spans="3:12" ht="15.75" customHeight="1" x14ac:dyDescent="0.25">
      <c r="C1102" s="1"/>
      <c r="D1102" s="1"/>
      <c r="E1102" s="36"/>
      <c r="H1102" s="1"/>
      <c r="L1102" s="1"/>
    </row>
    <row r="1103" spans="3:12" ht="15.75" customHeight="1" x14ac:dyDescent="0.25">
      <c r="C1103" s="1"/>
      <c r="D1103" s="1"/>
      <c r="E1103" s="36"/>
      <c r="H1103" s="1"/>
      <c r="L1103" s="1"/>
    </row>
    <row r="1104" spans="3:12" ht="15.75" customHeight="1" x14ac:dyDescent="0.25">
      <c r="C1104" s="1"/>
      <c r="D1104" s="1"/>
      <c r="E1104" s="36"/>
      <c r="H1104" s="1"/>
      <c r="L1104" s="1"/>
    </row>
    <row r="1105" spans="3:12" ht="15.75" customHeight="1" x14ac:dyDescent="0.25">
      <c r="C1105" s="1"/>
      <c r="D1105" s="1"/>
      <c r="E1105" s="36"/>
      <c r="H1105" s="1"/>
      <c r="L1105" s="1"/>
    </row>
    <row r="1106" spans="3:12" ht="15.75" customHeight="1" x14ac:dyDescent="0.25">
      <c r="C1106" s="1"/>
      <c r="D1106" s="1"/>
      <c r="E1106" s="36"/>
      <c r="H1106" s="1"/>
      <c r="L1106" s="1"/>
    </row>
    <row r="1107" spans="3:12" ht="15.75" customHeight="1" x14ac:dyDescent="0.25">
      <c r="C1107" s="1"/>
      <c r="D1107" s="1"/>
      <c r="E1107" s="36"/>
      <c r="H1107" s="1"/>
      <c r="L1107" s="1"/>
    </row>
    <row r="1108" spans="3:12" ht="15.75" customHeight="1" x14ac:dyDescent="0.25">
      <c r="C1108" s="1"/>
      <c r="D1108" s="1"/>
      <c r="E1108" s="36"/>
      <c r="H1108" s="1"/>
      <c r="L1108" s="1"/>
    </row>
    <row r="1109" spans="3:12" ht="15.75" customHeight="1" x14ac:dyDescent="0.25">
      <c r="C1109" s="1"/>
      <c r="D1109" s="1"/>
      <c r="E1109" s="36"/>
      <c r="H1109" s="1"/>
      <c r="L1109" s="1"/>
    </row>
    <row r="1110" spans="3:12" ht="15.75" customHeight="1" x14ac:dyDescent="0.25">
      <c r="C1110" s="1"/>
      <c r="D1110" s="1"/>
      <c r="E1110" s="36"/>
      <c r="H1110" s="1"/>
      <c r="L1110" s="1"/>
    </row>
    <row r="1111" spans="3:12" ht="15.75" customHeight="1" x14ac:dyDescent="0.25">
      <c r="C1111" s="1"/>
      <c r="D1111" s="1"/>
      <c r="E1111" s="36"/>
      <c r="H1111" s="1"/>
      <c r="L1111" s="1"/>
    </row>
    <row r="1112" spans="3:12" ht="15.75" customHeight="1" x14ac:dyDescent="0.25">
      <c r="C1112" s="1"/>
      <c r="D1112" s="1"/>
      <c r="E1112" s="36"/>
      <c r="H1112" s="1"/>
      <c r="L1112" s="1"/>
    </row>
    <row r="1113" spans="3:12" ht="15.75" customHeight="1" x14ac:dyDescent="0.25">
      <c r="C1113" s="1"/>
      <c r="D1113" s="1"/>
      <c r="E1113" s="36"/>
      <c r="H1113" s="1"/>
      <c r="L1113" s="1"/>
    </row>
    <row r="1114" spans="3:12" ht="15.75" customHeight="1" x14ac:dyDescent="0.25">
      <c r="C1114" s="1"/>
      <c r="D1114" s="1"/>
      <c r="E1114" s="36"/>
      <c r="H1114" s="1"/>
      <c r="L1114" s="1"/>
    </row>
    <row r="1115" spans="3:12" ht="15.75" customHeight="1" x14ac:dyDescent="0.25">
      <c r="C1115" s="1"/>
      <c r="D1115" s="1"/>
      <c r="E1115" s="36"/>
      <c r="H1115" s="1"/>
      <c r="L1115" s="1"/>
    </row>
    <row r="1116" spans="3:12" ht="15.75" customHeight="1" x14ac:dyDescent="0.25">
      <c r="C1116" s="1"/>
      <c r="D1116" s="1"/>
      <c r="E1116" s="36"/>
      <c r="H1116" s="1"/>
      <c r="L1116" s="1"/>
    </row>
    <row r="1117" spans="3:12" ht="15.75" customHeight="1" x14ac:dyDescent="0.25">
      <c r="C1117" s="1"/>
      <c r="D1117" s="1"/>
      <c r="E1117" s="36"/>
      <c r="H1117" s="1"/>
      <c r="L1117" s="1"/>
    </row>
    <row r="1118" spans="3:12" ht="15.75" customHeight="1" x14ac:dyDescent="0.25">
      <c r="C1118" s="1"/>
      <c r="D1118" s="1"/>
      <c r="E1118" s="36"/>
      <c r="H1118" s="1"/>
      <c r="L1118" s="1"/>
    </row>
    <row r="1119" spans="3:12" ht="15.75" customHeight="1" x14ac:dyDescent="0.25">
      <c r="C1119" s="1"/>
      <c r="D1119" s="1"/>
      <c r="E1119" s="36"/>
      <c r="H1119" s="1"/>
      <c r="L1119" s="1"/>
    </row>
    <row r="1120" spans="3:12" ht="15.75" customHeight="1" x14ac:dyDescent="0.25">
      <c r="C1120" s="1"/>
      <c r="D1120" s="1"/>
      <c r="E1120" s="36"/>
      <c r="H1120" s="1"/>
      <c r="L1120" s="1"/>
    </row>
    <row r="1121" spans="3:12" ht="15.75" customHeight="1" x14ac:dyDescent="0.25">
      <c r="C1121" s="1"/>
      <c r="D1121" s="1"/>
      <c r="E1121" s="36"/>
      <c r="H1121" s="1"/>
      <c r="L1121" s="1"/>
    </row>
    <row r="1122" spans="3:12" ht="15.75" customHeight="1" x14ac:dyDescent="0.25">
      <c r="C1122" s="1"/>
      <c r="D1122" s="1"/>
      <c r="E1122" s="36"/>
      <c r="H1122" s="1"/>
      <c r="L1122" s="1"/>
    </row>
    <row r="1123" spans="3:12" ht="15.75" customHeight="1" x14ac:dyDescent="0.25">
      <c r="C1123" s="1"/>
      <c r="D1123" s="1"/>
      <c r="E1123" s="36"/>
      <c r="H1123" s="1"/>
      <c r="L1123" s="1"/>
    </row>
    <row r="1124" spans="3:12" ht="15.75" customHeight="1" x14ac:dyDescent="0.25">
      <c r="C1124" s="1"/>
      <c r="D1124" s="1"/>
      <c r="E1124" s="36"/>
      <c r="H1124" s="1"/>
      <c r="L1124" s="1"/>
    </row>
    <row r="1125" spans="3:12" ht="15.75" customHeight="1" x14ac:dyDescent="0.25">
      <c r="C1125" s="1"/>
      <c r="D1125" s="1"/>
      <c r="E1125" s="36"/>
      <c r="H1125" s="1"/>
      <c r="L1125" s="1"/>
    </row>
    <row r="1126" spans="3:12" ht="15.75" customHeight="1" x14ac:dyDescent="0.25">
      <c r="C1126" s="1"/>
      <c r="D1126" s="1"/>
      <c r="E1126" s="36"/>
      <c r="H1126" s="1"/>
      <c r="L1126" s="1"/>
    </row>
    <row r="1127" spans="3:12" ht="15.75" customHeight="1" x14ac:dyDescent="0.25">
      <c r="C1127" s="1"/>
      <c r="D1127" s="1"/>
      <c r="E1127" s="36"/>
      <c r="H1127" s="1"/>
      <c r="L1127" s="1"/>
    </row>
    <row r="1128" spans="3:12" ht="15.75" customHeight="1" x14ac:dyDescent="0.25">
      <c r="C1128" s="1"/>
      <c r="D1128" s="1"/>
      <c r="E1128" s="36"/>
      <c r="H1128" s="1"/>
      <c r="L1128" s="1"/>
    </row>
    <row r="1129" spans="3:12" ht="15.75" customHeight="1" x14ac:dyDescent="0.25">
      <c r="C1129" s="1"/>
      <c r="D1129" s="1"/>
      <c r="E1129" s="36"/>
      <c r="H1129" s="1"/>
      <c r="L1129" s="1"/>
    </row>
    <row r="1130" spans="3:12" ht="15.75" customHeight="1" x14ac:dyDescent="0.25">
      <c r="C1130" s="1"/>
      <c r="D1130" s="1"/>
      <c r="E1130" s="36"/>
      <c r="H1130" s="1"/>
      <c r="L1130" s="1"/>
    </row>
    <row r="1131" spans="3:12" ht="15.75" customHeight="1" x14ac:dyDescent="0.25">
      <c r="C1131" s="1"/>
      <c r="D1131" s="1"/>
      <c r="E1131" s="36"/>
      <c r="H1131" s="1"/>
      <c r="L1131" s="1"/>
    </row>
    <row r="1132" spans="3:12" ht="15.75" customHeight="1" x14ac:dyDescent="0.25">
      <c r="C1132" s="1"/>
      <c r="D1132" s="1"/>
      <c r="E1132" s="36"/>
      <c r="H1132" s="1"/>
      <c r="L1132" s="1"/>
    </row>
    <row r="1133" spans="3:12" ht="15.75" customHeight="1" x14ac:dyDescent="0.25">
      <c r="C1133" s="1"/>
      <c r="D1133" s="1"/>
      <c r="E1133" s="36"/>
      <c r="H1133" s="1"/>
      <c r="L1133" s="1"/>
    </row>
    <row r="1134" spans="3:12" ht="15.75" customHeight="1" x14ac:dyDescent="0.25">
      <c r="C1134" s="1"/>
      <c r="D1134" s="1"/>
      <c r="E1134" s="36"/>
      <c r="H1134" s="1"/>
      <c r="L1134" s="1"/>
    </row>
    <row r="1135" spans="3:12" ht="15.75" customHeight="1" x14ac:dyDescent="0.25">
      <c r="C1135" s="1"/>
      <c r="D1135" s="1"/>
      <c r="E1135" s="36"/>
      <c r="H1135" s="1"/>
      <c r="L1135" s="1"/>
    </row>
    <row r="1136" spans="3:12" ht="15.75" customHeight="1" x14ac:dyDescent="0.25">
      <c r="C1136" s="1"/>
      <c r="D1136" s="1"/>
      <c r="E1136" s="36"/>
      <c r="H1136" s="1"/>
      <c r="L1136" s="1"/>
    </row>
    <row r="1137" spans="3:12" ht="15.75" customHeight="1" x14ac:dyDescent="0.25">
      <c r="C1137" s="1"/>
      <c r="D1137" s="1"/>
      <c r="E1137" s="36"/>
      <c r="H1137" s="1"/>
      <c r="L1137" s="1"/>
    </row>
    <row r="1138" spans="3:12" ht="15.75" customHeight="1" x14ac:dyDescent="0.25">
      <c r="C1138" s="1"/>
      <c r="D1138" s="1"/>
      <c r="E1138" s="36"/>
      <c r="H1138" s="1"/>
      <c r="L1138" s="1"/>
    </row>
    <row r="1139" spans="3:12" ht="15.75" customHeight="1" x14ac:dyDescent="0.25">
      <c r="C1139" s="1"/>
      <c r="D1139" s="1"/>
      <c r="E1139" s="36"/>
      <c r="H1139" s="1"/>
      <c r="L1139" s="1"/>
    </row>
    <row r="1140" spans="3:12" ht="15.75" customHeight="1" x14ac:dyDescent="0.25">
      <c r="C1140" s="1"/>
      <c r="D1140" s="1"/>
      <c r="E1140" s="36"/>
      <c r="H1140" s="1"/>
      <c r="L1140" s="1"/>
    </row>
    <row r="1141" spans="3:12" ht="15.75" customHeight="1" x14ac:dyDescent="0.25">
      <c r="C1141" s="1"/>
      <c r="D1141" s="1"/>
      <c r="E1141" s="36"/>
      <c r="H1141" s="1"/>
      <c r="L1141" s="1"/>
    </row>
    <row r="1142" spans="3:12" ht="15.75" customHeight="1" x14ac:dyDescent="0.25">
      <c r="C1142" s="1"/>
      <c r="D1142" s="1"/>
      <c r="E1142" s="36"/>
      <c r="H1142" s="1"/>
      <c r="L1142" s="1"/>
    </row>
    <row r="1143" spans="3:12" ht="15.75" customHeight="1" x14ac:dyDescent="0.25">
      <c r="C1143" s="1"/>
      <c r="D1143" s="1"/>
      <c r="E1143" s="36"/>
      <c r="H1143" s="1"/>
      <c r="L1143" s="1"/>
    </row>
    <row r="1144" spans="3:12" ht="15.75" customHeight="1" x14ac:dyDescent="0.25">
      <c r="C1144" s="1"/>
      <c r="D1144" s="1"/>
      <c r="E1144" s="36"/>
      <c r="H1144" s="1"/>
      <c r="L1144" s="1"/>
    </row>
    <row r="1145" spans="3:12" ht="15.75" customHeight="1" x14ac:dyDescent="0.25">
      <c r="C1145" s="1"/>
      <c r="D1145" s="1"/>
      <c r="E1145" s="36"/>
      <c r="H1145" s="1"/>
      <c r="L1145" s="1"/>
    </row>
    <row r="1146" spans="3:12" ht="15.75" customHeight="1" x14ac:dyDescent="0.25">
      <c r="C1146" s="1"/>
      <c r="D1146" s="1"/>
      <c r="E1146" s="36"/>
      <c r="H1146" s="1"/>
      <c r="L1146" s="1"/>
    </row>
    <row r="1147" spans="3:12" ht="15.75" customHeight="1" x14ac:dyDescent="0.25">
      <c r="C1147" s="1"/>
      <c r="D1147" s="1"/>
      <c r="E1147" s="36"/>
      <c r="H1147" s="1"/>
      <c r="L1147" s="1"/>
    </row>
    <row r="1148" spans="3:12" ht="15.75" customHeight="1" x14ac:dyDescent="0.25">
      <c r="C1148" s="1"/>
      <c r="D1148" s="1"/>
      <c r="E1148" s="36"/>
      <c r="H1148" s="1"/>
      <c r="L1148" s="1"/>
    </row>
    <row r="1149" spans="3:12" ht="15.75" customHeight="1" x14ac:dyDescent="0.25">
      <c r="C1149" s="1"/>
      <c r="D1149" s="1"/>
      <c r="E1149" s="36"/>
      <c r="H1149" s="1"/>
      <c r="L1149" s="1"/>
    </row>
    <row r="1150" spans="3:12" ht="15.75" customHeight="1" x14ac:dyDescent="0.25">
      <c r="C1150" s="1"/>
      <c r="D1150" s="1"/>
      <c r="E1150" s="36"/>
      <c r="H1150" s="1"/>
      <c r="L1150" s="1"/>
    </row>
    <row r="1151" spans="3:12" ht="15.75" customHeight="1" x14ac:dyDescent="0.25">
      <c r="C1151" s="1"/>
      <c r="D1151" s="1"/>
      <c r="E1151" s="36"/>
      <c r="H1151" s="1"/>
      <c r="L1151" s="1"/>
    </row>
    <row r="1152" spans="3:12" ht="15.75" customHeight="1" x14ac:dyDescent="0.25">
      <c r="C1152" s="1"/>
      <c r="D1152" s="1"/>
      <c r="E1152" s="36"/>
      <c r="H1152" s="1"/>
      <c r="L1152" s="1"/>
    </row>
    <row r="1153" spans="3:12" ht="15.75" customHeight="1" x14ac:dyDescent="0.25">
      <c r="C1153" s="1"/>
      <c r="D1153" s="1"/>
      <c r="E1153" s="36"/>
      <c r="H1153" s="1"/>
      <c r="L1153" s="1"/>
    </row>
    <row r="1154" spans="3:12" ht="15.75" customHeight="1" x14ac:dyDescent="0.25">
      <c r="C1154" s="1"/>
      <c r="D1154" s="1"/>
      <c r="E1154" s="36"/>
      <c r="H1154" s="1"/>
      <c r="L1154" s="1"/>
    </row>
    <row r="1155" spans="3:12" ht="15.75" customHeight="1" x14ac:dyDescent="0.25">
      <c r="C1155" s="1"/>
      <c r="D1155" s="1"/>
      <c r="E1155" s="36"/>
      <c r="H1155" s="1"/>
      <c r="L1155" s="1"/>
    </row>
    <row r="1156" spans="3:12" ht="15.75" customHeight="1" x14ac:dyDescent="0.25">
      <c r="C1156" s="1"/>
      <c r="D1156" s="1"/>
      <c r="E1156" s="36"/>
      <c r="H1156" s="1"/>
      <c r="L1156" s="1"/>
    </row>
    <row r="1157" spans="3:12" ht="15.75" customHeight="1" x14ac:dyDescent="0.25">
      <c r="C1157" s="1"/>
      <c r="D1157" s="1"/>
      <c r="E1157" s="36"/>
      <c r="H1157" s="1"/>
      <c r="L1157" s="1"/>
    </row>
    <row r="1158" spans="3:12" ht="15.75" customHeight="1" x14ac:dyDescent="0.25">
      <c r="C1158" s="1"/>
      <c r="D1158" s="1"/>
      <c r="E1158" s="36"/>
      <c r="H1158" s="1"/>
      <c r="L1158" s="1"/>
    </row>
    <row r="1159" spans="3:12" ht="15.75" customHeight="1" x14ac:dyDescent="0.25">
      <c r="C1159" s="1"/>
      <c r="D1159" s="1"/>
      <c r="E1159" s="36"/>
      <c r="H1159" s="1"/>
      <c r="L1159" s="1"/>
    </row>
    <row r="1160" spans="3:12" ht="15.75" customHeight="1" x14ac:dyDescent="0.25">
      <c r="C1160" s="1"/>
      <c r="D1160" s="1"/>
      <c r="E1160" s="36"/>
      <c r="H1160" s="1"/>
      <c r="L1160" s="1"/>
    </row>
    <row r="1161" spans="3:12" ht="15.75" customHeight="1" x14ac:dyDescent="0.25">
      <c r="C1161" s="1"/>
      <c r="D1161" s="1"/>
      <c r="E1161" s="36"/>
      <c r="H1161" s="1"/>
      <c r="L1161" s="1"/>
    </row>
    <row r="1162" spans="3:12" ht="15.75" customHeight="1" x14ac:dyDescent="0.25">
      <c r="C1162" s="1"/>
      <c r="D1162" s="1"/>
      <c r="E1162" s="36"/>
      <c r="H1162" s="1"/>
      <c r="L1162" s="1"/>
    </row>
    <row r="1163" spans="3:12" ht="15.75" customHeight="1" x14ac:dyDescent="0.25">
      <c r="C1163" s="1"/>
      <c r="D1163" s="1"/>
      <c r="E1163" s="36"/>
      <c r="H1163" s="1"/>
      <c r="L1163" s="1"/>
    </row>
    <row r="1164" spans="3:12" ht="15.75" customHeight="1" x14ac:dyDescent="0.25">
      <c r="C1164" s="1"/>
      <c r="D1164" s="1"/>
      <c r="E1164" s="36"/>
      <c r="H1164" s="1"/>
      <c r="L1164" s="1"/>
    </row>
    <row r="1165" spans="3:12" ht="15.75" customHeight="1" x14ac:dyDescent="0.25">
      <c r="C1165" s="1"/>
      <c r="D1165" s="1"/>
      <c r="E1165" s="36"/>
      <c r="H1165" s="1"/>
      <c r="L1165" s="1"/>
    </row>
    <row r="1166" spans="3:12" ht="15.75" customHeight="1" x14ac:dyDescent="0.25">
      <c r="C1166" s="1"/>
      <c r="D1166" s="1"/>
      <c r="E1166" s="36"/>
      <c r="H1166" s="1"/>
      <c r="L1166" s="1"/>
    </row>
    <row r="1167" spans="3:12" ht="15.75" customHeight="1" x14ac:dyDescent="0.25">
      <c r="C1167" s="1"/>
      <c r="D1167" s="1"/>
      <c r="E1167" s="36"/>
      <c r="H1167" s="1"/>
      <c r="L1167" s="1"/>
    </row>
    <row r="1168" spans="3:12" ht="15.75" customHeight="1" x14ac:dyDescent="0.25">
      <c r="C1168" s="1"/>
      <c r="D1168" s="1"/>
      <c r="E1168" s="36"/>
      <c r="H1168" s="1"/>
      <c r="L1168" s="1"/>
    </row>
    <row r="1169" spans="3:12" ht="15.75" customHeight="1" x14ac:dyDescent="0.25">
      <c r="C1169" s="1"/>
      <c r="D1169" s="1"/>
      <c r="E1169" s="36"/>
      <c r="H1169" s="1"/>
      <c r="L1169" s="1"/>
    </row>
    <row r="1170" spans="3:12" ht="15.75" customHeight="1" x14ac:dyDescent="0.25">
      <c r="C1170" s="1"/>
      <c r="D1170" s="1"/>
      <c r="E1170" s="36"/>
      <c r="H1170" s="1"/>
      <c r="L1170" s="1"/>
    </row>
    <row r="1171" spans="3:12" ht="15.75" customHeight="1" x14ac:dyDescent="0.25">
      <c r="C1171" s="1"/>
      <c r="D1171" s="1"/>
      <c r="E1171" s="36"/>
      <c r="H1171" s="1"/>
      <c r="L1171" s="1"/>
    </row>
    <row r="1172" spans="3:12" ht="15.75" customHeight="1" x14ac:dyDescent="0.25">
      <c r="C1172" s="1"/>
      <c r="D1172" s="1"/>
      <c r="E1172" s="36"/>
      <c r="H1172" s="1"/>
      <c r="L1172" s="1"/>
    </row>
    <row r="1173" spans="3:12" ht="15.75" customHeight="1" x14ac:dyDescent="0.25">
      <c r="C1173" s="1"/>
      <c r="D1173" s="1"/>
      <c r="E1173" s="36"/>
      <c r="H1173" s="1"/>
      <c r="L1173" s="1"/>
    </row>
    <row r="1174" spans="3:12" ht="15.75" customHeight="1" x14ac:dyDescent="0.25">
      <c r="C1174" s="1"/>
      <c r="D1174" s="1"/>
      <c r="E1174" s="36"/>
      <c r="H1174" s="1"/>
      <c r="L1174" s="1"/>
    </row>
    <row r="1175" spans="3:12" ht="15.75" customHeight="1" x14ac:dyDescent="0.25">
      <c r="C1175" s="1"/>
      <c r="D1175" s="1"/>
      <c r="E1175" s="36"/>
      <c r="H1175" s="1"/>
      <c r="L1175" s="1"/>
    </row>
    <row r="1176" spans="3:12" ht="15.75" customHeight="1" x14ac:dyDescent="0.25">
      <c r="C1176" s="1"/>
      <c r="D1176" s="1"/>
      <c r="E1176" s="36"/>
      <c r="H1176" s="1"/>
      <c r="L1176" s="1"/>
    </row>
    <row r="1177" spans="3:12" ht="15.75" customHeight="1" x14ac:dyDescent="0.25">
      <c r="C1177" s="1"/>
      <c r="D1177" s="1"/>
      <c r="E1177" s="36"/>
      <c r="H1177" s="1"/>
      <c r="L1177" s="1"/>
    </row>
    <row r="1178" spans="3:12" ht="15.75" customHeight="1" x14ac:dyDescent="0.25">
      <c r="C1178" s="1"/>
      <c r="D1178" s="1"/>
      <c r="E1178" s="36"/>
      <c r="H1178" s="1"/>
      <c r="L1178" s="1"/>
    </row>
    <row r="1179" spans="3:12" ht="15.75" customHeight="1" x14ac:dyDescent="0.25">
      <c r="C1179" s="1"/>
      <c r="D1179" s="1"/>
      <c r="E1179" s="36"/>
      <c r="H1179" s="1"/>
      <c r="L1179" s="1"/>
    </row>
    <row r="1180" spans="3:12" ht="15.75" customHeight="1" x14ac:dyDescent="0.25">
      <c r="C1180" s="1"/>
      <c r="D1180" s="1"/>
      <c r="E1180" s="36"/>
      <c r="H1180" s="1"/>
      <c r="L1180" s="1"/>
    </row>
    <row r="1181" spans="3:12" ht="15.75" customHeight="1" x14ac:dyDescent="0.25">
      <c r="C1181" s="1"/>
      <c r="D1181" s="1"/>
      <c r="E1181" s="36"/>
      <c r="H1181" s="1"/>
      <c r="L1181" s="1"/>
    </row>
    <row r="1182" spans="3:12" ht="15.75" customHeight="1" x14ac:dyDescent="0.25">
      <c r="C1182" s="1"/>
      <c r="D1182" s="1"/>
      <c r="E1182" s="36"/>
      <c r="H1182" s="1"/>
      <c r="L1182" s="1"/>
    </row>
    <row r="1183" spans="3:12" ht="15.75" customHeight="1" x14ac:dyDescent="0.25">
      <c r="C1183" s="1"/>
      <c r="D1183" s="1"/>
      <c r="E1183" s="36"/>
      <c r="H1183" s="1"/>
      <c r="L1183" s="1"/>
    </row>
    <row r="1184" spans="3:12" ht="15.75" customHeight="1" x14ac:dyDescent="0.25">
      <c r="C1184" s="1"/>
      <c r="D1184" s="1"/>
      <c r="E1184" s="36"/>
      <c r="H1184" s="1"/>
      <c r="L1184" s="1"/>
    </row>
    <row r="1185" spans="3:12" ht="15.75" customHeight="1" x14ac:dyDescent="0.25">
      <c r="C1185" s="1"/>
      <c r="D1185" s="1"/>
      <c r="E1185" s="36"/>
      <c r="H1185" s="1"/>
      <c r="L1185" s="1"/>
    </row>
    <row r="1186" spans="3:12" ht="15.75" customHeight="1" x14ac:dyDescent="0.25">
      <c r="C1186" s="1"/>
      <c r="D1186" s="1"/>
      <c r="E1186" s="36"/>
      <c r="H1186" s="1"/>
      <c r="L1186" s="1"/>
    </row>
    <row r="1187" spans="3:12" ht="15.75" customHeight="1" x14ac:dyDescent="0.25">
      <c r="C1187" s="1"/>
      <c r="D1187" s="1"/>
      <c r="E1187" s="36"/>
      <c r="H1187" s="1"/>
      <c r="L1187" s="1"/>
    </row>
    <row r="1188" spans="3:12" ht="15.75" customHeight="1" x14ac:dyDescent="0.25">
      <c r="C1188" s="1"/>
      <c r="D1188" s="1"/>
      <c r="E1188" s="36"/>
      <c r="H1188" s="1"/>
      <c r="L1188" s="1"/>
    </row>
    <row r="1189" spans="3:12" ht="15.75" customHeight="1" x14ac:dyDescent="0.25">
      <c r="C1189" s="1"/>
      <c r="D1189" s="1"/>
      <c r="E1189" s="36"/>
      <c r="H1189" s="1"/>
      <c r="L1189" s="1"/>
    </row>
    <row r="1190" spans="3:12" ht="15.75" customHeight="1" x14ac:dyDescent="0.25">
      <c r="C1190" s="1"/>
      <c r="D1190" s="1"/>
      <c r="E1190" s="36"/>
      <c r="H1190" s="1"/>
      <c r="L1190" s="1"/>
    </row>
    <row r="1191" spans="3:12" ht="15.75" customHeight="1" x14ac:dyDescent="0.25">
      <c r="C1191" s="1"/>
      <c r="D1191" s="1"/>
      <c r="E1191" s="36"/>
      <c r="H1191" s="1"/>
      <c r="L1191" s="1"/>
    </row>
    <row r="1192" spans="3:12" ht="15.75" customHeight="1" x14ac:dyDescent="0.25">
      <c r="C1192" s="1"/>
      <c r="D1192" s="1"/>
      <c r="E1192" s="36"/>
      <c r="H1192" s="1"/>
      <c r="L1192" s="1"/>
    </row>
    <row r="1193" spans="3:12" ht="15.75" customHeight="1" x14ac:dyDescent="0.25">
      <c r="C1193" s="1"/>
      <c r="D1193" s="1"/>
      <c r="E1193" s="36"/>
      <c r="H1193" s="1"/>
      <c r="L1193" s="1"/>
    </row>
    <row r="1194" spans="3:12" ht="15.75" customHeight="1" x14ac:dyDescent="0.25">
      <c r="C1194" s="1"/>
      <c r="D1194" s="1"/>
      <c r="E1194" s="36"/>
      <c r="H1194" s="1"/>
      <c r="L1194" s="1"/>
    </row>
    <row r="1195" spans="3:12" ht="15.75" customHeight="1" x14ac:dyDescent="0.25">
      <c r="C1195" s="1"/>
      <c r="D1195" s="1"/>
      <c r="E1195" s="36"/>
      <c r="H1195" s="1"/>
      <c r="L1195" s="1"/>
    </row>
    <row r="1196" spans="3:12" ht="15.75" customHeight="1" x14ac:dyDescent="0.25">
      <c r="C1196" s="1"/>
      <c r="D1196" s="1"/>
      <c r="E1196" s="36"/>
      <c r="H1196" s="1"/>
      <c r="L1196" s="1"/>
    </row>
    <row r="1197" spans="3:12" ht="15.75" customHeight="1" x14ac:dyDescent="0.25">
      <c r="C1197" s="1"/>
      <c r="D1197" s="1"/>
      <c r="E1197" s="36"/>
      <c r="H1197" s="1"/>
      <c r="L1197" s="1"/>
    </row>
    <row r="1198" spans="3:12" ht="15.75" customHeight="1" x14ac:dyDescent="0.25">
      <c r="C1198" s="1"/>
      <c r="D1198" s="1"/>
      <c r="E1198" s="36"/>
      <c r="H1198" s="1"/>
      <c r="L1198" s="1"/>
    </row>
    <row r="1199" spans="3:12" ht="15.75" customHeight="1" x14ac:dyDescent="0.25">
      <c r="C1199" s="1"/>
      <c r="D1199" s="1"/>
      <c r="E1199" s="36"/>
      <c r="H1199" s="1"/>
      <c r="L1199" s="1"/>
    </row>
    <row r="1200" spans="3:12" ht="15.75" customHeight="1" x14ac:dyDescent="0.25">
      <c r="C1200" s="1"/>
      <c r="D1200" s="1"/>
      <c r="E1200" s="36"/>
      <c r="H1200" s="1"/>
      <c r="L1200" s="1"/>
    </row>
    <row r="1201" spans="3:12" ht="15.75" customHeight="1" x14ac:dyDescent="0.25">
      <c r="C1201" s="1"/>
      <c r="D1201" s="1"/>
      <c r="E1201" s="36"/>
      <c r="H1201" s="1"/>
      <c r="L1201" s="1"/>
    </row>
    <row r="1202" spans="3:12" ht="15.75" customHeight="1" x14ac:dyDescent="0.25">
      <c r="C1202" s="1"/>
      <c r="D1202" s="1"/>
      <c r="E1202" s="36"/>
      <c r="H1202" s="1"/>
      <c r="L1202" s="1"/>
    </row>
    <row r="1203" spans="3:12" ht="15.75" customHeight="1" x14ac:dyDescent="0.25">
      <c r="C1203" s="1"/>
      <c r="D1203" s="1"/>
      <c r="E1203" s="36"/>
      <c r="H1203" s="1"/>
      <c r="L1203" s="1"/>
    </row>
    <row r="1204" spans="3:12" ht="15.75" customHeight="1" x14ac:dyDescent="0.25">
      <c r="C1204" s="1"/>
      <c r="D1204" s="1"/>
      <c r="E1204" s="36"/>
      <c r="H1204" s="1"/>
      <c r="L1204" s="1"/>
    </row>
    <row r="1205" spans="3:12" ht="15.75" customHeight="1" x14ac:dyDescent="0.25">
      <c r="C1205" s="1"/>
      <c r="D1205" s="1"/>
      <c r="E1205" s="36"/>
      <c r="H1205" s="1"/>
      <c r="L1205" s="1"/>
    </row>
    <row r="1206" spans="3:12" ht="15.75" customHeight="1" x14ac:dyDescent="0.25">
      <c r="C1206" s="1"/>
      <c r="D1206" s="1"/>
      <c r="E1206" s="36"/>
      <c r="H1206" s="1"/>
      <c r="L1206" s="1"/>
    </row>
    <row r="1207" spans="3:12" ht="15.75" customHeight="1" x14ac:dyDescent="0.25">
      <c r="C1207" s="1"/>
      <c r="D1207" s="1"/>
      <c r="E1207" s="36"/>
      <c r="H1207" s="1"/>
      <c r="L1207" s="1"/>
    </row>
    <row r="1208" spans="3:12" ht="15.75" customHeight="1" x14ac:dyDescent="0.25">
      <c r="C1208" s="1"/>
      <c r="D1208" s="1"/>
      <c r="E1208" s="36"/>
      <c r="H1208" s="1"/>
      <c r="L1208" s="1"/>
    </row>
    <row r="1209" spans="3:12" ht="15.75" customHeight="1" x14ac:dyDescent="0.25">
      <c r="C1209" s="1"/>
      <c r="D1209" s="1"/>
      <c r="E1209" s="36"/>
      <c r="H1209" s="1"/>
      <c r="L1209" s="1"/>
    </row>
    <row r="1210" spans="3:12" ht="15.75" customHeight="1" x14ac:dyDescent="0.25">
      <c r="C1210" s="1"/>
      <c r="D1210" s="1"/>
      <c r="E1210" s="36"/>
      <c r="H1210" s="1"/>
      <c r="L1210" s="1"/>
    </row>
    <row r="1211" spans="3:12" ht="15.75" customHeight="1" x14ac:dyDescent="0.25">
      <c r="C1211" s="1"/>
      <c r="D1211" s="1"/>
      <c r="E1211" s="36"/>
      <c r="H1211" s="1"/>
      <c r="L1211" s="1"/>
    </row>
    <row r="1212" spans="3:12" ht="15.75" customHeight="1" x14ac:dyDescent="0.25">
      <c r="C1212" s="1"/>
      <c r="D1212" s="1"/>
      <c r="E1212" s="36"/>
      <c r="H1212" s="1"/>
      <c r="L1212" s="1"/>
    </row>
    <row r="1213" spans="3:12" ht="15.75" customHeight="1" x14ac:dyDescent="0.25">
      <c r="C1213" s="1"/>
      <c r="D1213" s="1"/>
      <c r="E1213" s="36"/>
      <c r="H1213" s="1"/>
      <c r="L1213" s="1"/>
    </row>
    <row r="1214" spans="3:12" ht="15.75" customHeight="1" x14ac:dyDescent="0.25">
      <c r="C1214" s="1"/>
      <c r="D1214" s="1"/>
      <c r="E1214" s="36"/>
      <c r="H1214" s="1"/>
      <c r="L1214" s="1"/>
    </row>
    <row r="1215" spans="3:12" ht="15.75" customHeight="1" x14ac:dyDescent="0.25">
      <c r="C1215" s="1"/>
      <c r="D1215" s="1"/>
      <c r="E1215" s="36"/>
      <c r="H1215" s="1"/>
      <c r="L1215" s="1"/>
    </row>
    <row r="1216" spans="3:12" ht="15.75" customHeight="1" x14ac:dyDescent="0.25">
      <c r="C1216" s="1"/>
      <c r="D1216" s="1"/>
      <c r="E1216" s="36"/>
      <c r="H1216" s="1"/>
      <c r="L1216" s="1"/>
    </row>
  </sheetData>
  <mergeCells count="22">
    <mergeCell ref="W2:Y2"/>
    <mergeCell ref="A1:A3"/>
    <mergeCell ref="B1:B3"/>
    <mergeCell ref="C1:C3"/>
    <mergeCell ref="D1:D3"/>
    <mergeCell ref="E1:P1"/>
    <mergeCell ref="Q1:Y1"/>
    <mergeCell ref="E2:H2"/>
    <mergeCell ref="I2:L2"/>
    <mergeCell ref="M2:P2"/>
    <mergeCell ref="Q2:S2"/>
    <mergeCell ref="T2:V2"/>
    <mergeCell ref="BD1:BF1"/>
    <mergeCell ref="BD2:BF2"/>
    <mergeCell ref="Z2:AD2"/>
    <mergeCell ref="AE2:AI2"/>
    <mergeCell ref="AJ2:AM2"/>
    <mergeCell ref="Z1:AM1"/>
    <mergeCell ref="AN2:AS2"/>
    <mergeCell ref="AT2:AY2"/>
    <mergeCell ref="AZ2:BB2"/>
    <mergeCell ref="AN1:BB1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17"/>
  <sheetViews>
    <sheetView topLeftCell="A94" zoomScale="120" zoomScaleNormal="120" workbookViewId="0">
      <selection activeCell="D109" sqref="D109"/>
    </sheetView>
  </sheetViews>
  <sheetFormatPr defaultColWidth="12.625" defaultRowHeight="15" customHeight="1" x14ac:dyDescent="0.2"/>
  <cols>
    <col min="1" max="1" width="8" customWidth="1"/>
    <col min="2" max="2" width="15.75" customWidth="1"/>
    <col min="3" max="3" width="7.625" customWidth="1"/>
    <col min="4" max="4" width="30.75" customWidth="1"/>
    <col min="5" max="24" width="8" customWidth="1"/>
    <col min="25" max="31" width="8" style="74" customWidth="1"/>
    <col min="32" max="36" width="8" style="158" customWidth="1"/>
    <col min="37" max="37" width="8" customWidth="1"/>
    <col min="38" max="38" width="12.375" customWidth="1"/>
    <col min="39" max="39" width="8" customWidth="1"/>
    <col min="40" max="40" width="10.75" customWidth="1"/>
    <col min="41" max="42" width="8" customWidth="1"/>
    <col min="43" max="44" width="10.125" customWidth="1"/>
    <col min="45" max="45" width="8" customWidth="1"/>
    <col min="46" max="47" width="12.375" customWidth="1"/>
    <col min="48" max="55" width="8" customWidth="1"/>
    <col min="56" max="56" width="10.125" style="74" customWidth="1"/>
    <col min="57" max="58" width="8" style="74" customWidth="1"/>
    <col min="59" max="59" width="10" style="74" customWidth="1"/>
    <col min="60" max="61" width="8" style="74" customWidth="1"/>
    <col min="62" max="72" width="8" style="158" customWidth="1"/>
    <col min="73" max="73" width="8" customWidth="1"/>
  </cols>
  <sheetData>
    <row r="1" spans="1:73" x14ac:dyDescent="0.25">
      <c r="A1" s="198" t="s">
        <v>0</v>
      </c>
      <c r="B1" s="198" t="s">
        <v>1</v>
      </c>
      <c r="C1" s="198" t="s">
        <v>2</v>
      </c>
      <c r="D1" s="198" t="s">
        <v>3</v>
      </c>
      <c r="E1" s="201" t="s">
        <v>6</v>
      </c>
      <c r="F1" s="197"/>
      <c r="G1" s="197"/>
      <c r="H1" s="197"/>
      <c r="I1" s="197"/>
      <c r="J1" s="197"/>
      <c r="K1" s="197"/>
      <c r="L1" s="201" t="s">
        <v>7</v>
      </c>
      <c r="M1" s="197"/>
      <c r="N1" s="197"/>
      <c r="O1" s="197"/>
      <c r="P1" s="197"/>
      <c r="Q1" s="197"/>
      <c r="R1" s="197"/>
      <c r="S1" s="204" t="s">
        <v>8</v>
      </c>
      <c r="T1" s="197"/>
      <c r="U1" s="197"/>
      <c r="V1" s="197"/>
      <c r="W1" s="197"/>
      <c r="X1" s="197"/>
      <c r="Y1" s="204" t="s">
        <v>483</v>
      </c>
      <c r="Z1" s="204"/>
      <c r="AA1" s="204"/>
      <c r="AB1" s="204"/>
      <c r="AC1" s="204"/>
      <c r="AD1" s="204"/>
      <c r="AE1" s="156"/>
      <c r="AF1" s="205" t="s">
        <v>533</v>
      </c>
      <c r="AG1" s="206"/>
      <c r="AH1" s="206"/>
      <c r="AI1" s="207"/>
      <c r="AJ1" s="166"/>
      <c r="AK1" s="201" t="s">
        <v>9</v>
      </c>
      <c r="AL1" s="197"/>
      <c r="AM1" s="197"/>
      <c r="AN1" s="197"/>
      <c r="AO1" s="197"/>
      <c r="AP1" s="203" t="s">
        <v>10</v>
      </c>
      <c r="AQ1" s="197"/>
      <c r="AR1" s="197"/>
      <c r="AS1" s="197"/>
      <c r="AT1" s="197"/>
      <c r="AU1" s="197"/>
      <c r="AV1" s="197"/>
      <c r="AW1" s="203" t="s">
        <v>11</v>
      </c>
      <c r="AX1" s="197"/>
      <c r="AY1" s="197"/>
      <c r="AZ1" s="197"/>
      <c r="BA1" s="197"/>
      <c r="BB1" s="197"/>
      <c r="BC1" s="203" t="s">
        <v>482</v>
      </c>
      <c r="BD1" s="203"/>
      <c r="BE1" s="203"/>
      <c r="BF1" s="203"/>
      <c r="BG1" s="203"/>
      <c r="BH1" s="203"/>
      <c r="BI1" s="203"/>
      <c r="BJ1" s="208" t="s">
        <v>954</v>
      </c>
      <c r="BK1" s="209"/>
      <c r="BL1" s="209"/>
      <c r="BM1" s="209"/>
      <c r="BN1" s="209"/>
      <c r="BO1" s="209"/>
      <c r="BP1" s="209"/>
      <c r="BQ1" s="209"/>
      <c r="BR1" s="209"/>
      <c r="BS1" s="209"/>
      <c r="BT1" s="210"/>
      <c r="BU1" s="200" t="s">
        <v>14</v>
      </c>
    </row>
    <row r="2" spans="1:73" x14ac:dyDescent="0.25">
      <c r="A2" s="197"/>
      <c r="B2" s="197"/>
      <c r="C2" s="197"/>
      <c r="D2" s="197"/>
      <c r="E2" s="201" t="s">
        <v>15</v>
      </c>
      <c r="F2" s="197"/>
      <c r="G2" s="197"/>
      <c r="H2" s="201" t="s">
        <v>16</v>
      </c>
      <c r="I2" s="197"/>
      <c r="J2" s="197"/>
      <c r="K2" s="80" t="s">
        <v>17</v>
      </c>
      <c r="L2" s="201" t="s">
        <v>15</v>
      </c>
      <c r="M2" s="197"/>
      <c r="N2" s="197"/>
      <c r="O2" s="201" t="s">
        <v>16</v>
      </c>
      <c r="P2" s="197"/>
      <c r="Q2" s="197"/>
      <c r="R2" s="80" t="s">
        <v>17</v>
      </c>
      <c r="S2" s="204" t="s">
        <v>15</v>
      </c>
      <c r="T2" s="197"/>
      <c r="U2" s="204" t="s">
        <v>16</v>
      </c>
      <c r="V2" s="197"/>
      <c r="W2" s="79"/>
      <c r="X2" s="79" t="s">
        <v>17</v>
      </c>
      <c r="Y2" s="204" t="s">
        <v>15</v>
      </c>
      <c r="Z2" s="204"/>
      <c r="AA2" s="204"/>
      <c r="AB2" s="204" t="s">
        <v>16</v>
      </c>
      <c r="AC2" s="204"/>
      <c r="AD2" s="204"/>
      <c r="AE2" s="79" t="s">
        <v>17</v>
      </c>
      <c r="AF2" s="205" t="s">
        <v>15</v>
      </c>
      <c r="AG2" s="207"/>
      <c r="AH2" s="205" t="s">
        <v>16</v>
      </c>
      <c r="AI2" s="207"/>
      <c r="AJ2" s="166" t="s">
        <v>17</v>
      </c>
      <c r="AK2" s="201" t="s">
        <v>15</v>
      </c>
      <c r="AL2" s="197"/>
      <c r="AM2" s="201" t="s">
        <v>16</v>
      </c>
      <c r="AN2" s="197"/>
      <c r="AO2" s="80" t="s">
        <v>17</v>
      </c>
      <c r="AP2" s="202" t="s">
        <v>15</v>
      </c>
      <c r="AQ2" s="197"/>
      <c r="AR2" s="80"/>
      <c r="AS2" s="202" t="s">
        <v>16</v>
      </c>
      <c r="AT2" s="197"/>
      <c r="AU2" s="80"/>
      <c r="AV2" s="80" t="s">
        <v>17</v>
      </c>
      <c r="AW2" s="203" t="s">
        <v>15</v>
      </c>
      <c r="AX2" s="197"/>
      <c r="AY2" s="197"/>
      <c r="AZ2" s="203" t="s">
        <v>16</v>
      </c>
      <c r="BA2" s="197"/>
      <c r="BB2" s="197"/>
      <c r="BC2" s="78" t="s">
        <v>17</v>
      </c>
      <c r="BD2" s="203" t="s">
        <v>15</v>
      </c>
      <c r="BE2" s="203"/>
      <c r="BF2" s="203"/>
      <c r="BG2" s="203" t="s">
        <v>16</v>
      </c>
      <c r="BH2" s="203"/>
      <c r="BI2" s="203"/>
      <c r="BJ2" s="208" t="s">
        <v>15</v>
      </c>
      <c r="BK2" s="209"/>
      <c r="BL2" s="209"/>
      <c r="BM2" s="209"/>
      <c r="BN2" s="210"/>
      <c r="BO2" s="208" t="s">
        <v>16</v>
      </c>
      <c r="BP2" s="209"/>
      <c r="BQ2" s="209"/>
      <c r="BR2" s="209"/>
      <c r="BS2" s="210"/>
      <c r="BT2" s="157" t="s">
        <v>17</v>
      </c>
      <c r="BU2" s="197"/>
    </row>
    <row r="3" spans="1:73" x14ac:dyDescent="0.25">
      <c r="A3" s="197"/>
      <c r="B3" s="197"/>
      <c r="C3" s="197"/>
      <c r="D3" s="197"/>
      <c r="E3" s="81" t="s">
        <v>22</v>
      </c>
      <c r="F3" s="80" t="s">
        <v>29</v>
      </c>
      <c r="G3" s="80" t="s">
        <v>30</v>
      </c>
      <c r="H3" s="81" t="s">
        <v>22</v>
      </c>
      <c r="I3" s="80" t="s">
        <v>29</v>
      </c>
      <c r="J3" s="80" t="s">
        <v>30</v>
      </c>
      <c r="K3" s="80" t="s">
        <v>22</v>
      </c>
      <c r="L3" s="81" t="s">
        <v>22</v>
      </c>
      <c r="M3" s="80" t="s">
        <v>29</v>
      </c>
      <c r="N3" s="80" t="s">
        <v>30</v>
      </c>
      <c r="O3" s="81" t="s">
        <v>22</v>
      </c>
      <c r="P3" s="80" t="s">
        <v>29</v>
      </c>
      <c r="Q3" s="80" t="s">
        <v>30</v>
      </c>
      <c r="R3" s="80" t="s">
        <v>22</v>
      </c>
      <c r="S3" s="81" t="s">
        <v>22</v>
      </c>
      <c r="T3" s="80" t="s">
        <v>29</v>
      </c>
      <c r="U3" s="81" t="s">
        <v>22</v>
      </c>
      <c r="V3" s="80" t="s">
        <v>29</v>
      </c>
      <c r="W3" s="79" t="s">
        <v>30</v>
      </c>
      <c r="X3" s="79" t="s">
        <v>31</v>
      </c>
      <c r="Y3" s="81" t="s">
        <v>22</v>
      </c>
      <c r="Z3" s="80" t="s">
        <v>29</v>
      </c>
      <c r="AA3" s="79" t="s">
        <v>30</v>
      </c>
      <c r="AB3" s="81" t="s">
        <v>22</v>
      </c>
      <c r="AC3" s="80" t="s">
        <v>29</v>
      </c>
      <c r="AD3" s="79" t="s">
        <v>30</v>
      </c>
      <c r="AE3" s="79" t="s">
        <v>22</v>
      </c>
      <c r="AF3" s="156" t="s">
        <v>22</v>
      </c>
      <c r="AG3" s="156" t="s">
        <v>29</v>
      </c>
      <c r="AH3" s="156" t="s">
        <v>22</v>
      </c>
      <c r="AI3" s="156" t="s">
        <v>29</v>
      </c>
      <c r="AJ3" s="156" t="s">
        <v>22</v>
      </c>
      <c r="AK3" s="81" t="s">
        <v>22</v>
      </c>
      <c r="AL3" s="80" t="s">
        <v>30</v>
      </c>
      <c r="AM3" s="81" t="s">
        <v>22</v>
      </c>
      <c r="AN3" s="80" t="s">
        <v>30</v>
      </c>
      <c r="AO3" s="80" t="s">
        <v>22</v>
      </c>
      <c r="AP3" s="80" t="s">
        <v>22</v>
      </c>
      <c r="AQ3" s="80" t="s">
        <v>32</v>
      </c>
      <c r="AR3" s="80" t="s">
        <v>30</v>
      </c>
      <c r="AS3" s="80" t="s">
        <v>22</v>
      </c>
      <c r="AT3" s="80" t="s">
        <v>32</v>
      </c>
      <c r="AU3" s="80" t="s">
        <v>30</v>
      </c>
      <c r="AV3" s="80" t="s">
        <v>22</v>
      </c>
      <c r="AW3" s="78" t="s">
        <v>22</v>
      </c>
      <c r="AX3" s="78" t="s">
        <v>32</v>
      </c>
      <c r="AY3" s="78" t="s">
        <v>30</v>
      </c>
      <c r="AZ3" s="78" t="s">
        <v>22</v>
      </c>
      <c r="BA3" s="78" t="s">
        <v>32</v>
      </c>
      <c r="BB3" s="78" t="s">
        <v>30</v>
      </c>
      <c r="BC3" s="78" t="s">
        <v>22</v>
      </c>
      <c r="BD3" s="78" t="s">
        <v>467</v>
      </c>
      <c r="BE3" s="78" t="s">
        <v>22</v>
      </c>
      <c r="BF3" s="78" t="s">
        <v>30</v>
      </c>
      <c r="BG3" s="78" t="s">
        <v>467</v>
      </c>
      <c r="BH3" s="78" t="s">
        <v>22</v>
      </c>
      <c r="BI3" s="78" t="s">
        <v>30</v>
      </c>
      <c r="BJ3" s="157"/>
      <c r="BK3" s="157"/>
      <c r="BL3" s="157"/>
      <c r="BM3" s="157"/>
      <c r="BN3" s="157"/>
      <c r="BO3" s="157"/>
      <c r="BP3" s="157"/>
      <c r="BQ3" s="157"/>
      <c r="BR3" s="157"/>
      <c r="BS3" s="157"/>
      <c r="BT3" s="157" t="s">
        <v>22</v>
      </c>
      <c r="BU3" s="197"/>
    </row>
    <row r="4" spans="1:73" s="74" customFormat="1" x14ac:dyDescent="0.25">
      <c r="A4" s="41">
        <v>41</v>
      </c>
      <c r="B4" s="41" t="s">
        <v>493</v>
      </c>
      <c r="C4" s="42" t="s">
        <v>384</v>
      </c>
      <c r="D4" s="144" t="s">
        <v>385</v>
      </c>
      <c r="E4" s="121"/>
      <c r="F4" s="122"/>
      <c r="G4" s="122"/>
      <c r="H4" s="121"/>
      <c r="I4" s="122"/>
      <c r="J4" s="122"/>
      <c r="K4" s="122"/>
      <c r="L4" s="121"/>
      <c r="M4" s="122"/>
      <c r="N4" s="122"/>
      <c r="O4" s="121"/>
      <c r="P4" s="122"/>
      <c r="Q4" s="122"/>
      <c r="R4" s="122"/>
      <c r="S4" s="121"/>
      <c r="T4" s="122"/>
      <c r="U4" s="121"/>
      <c r="V4" s="122"/>
      <c r="W4" s="123"/>
      <c r="X4" s="123"/>
      <c r="Y4" s="125">
        <v>0</v>
      </c>
      <c r="Z4" s="126" t="s">
        <v>63</v>
      </c>
      <c r="AA4" s="127"/>
      <c r="AB4" s="128">
        <v>1</v>
      </c>
      <c r="AC4" s="129" t="s">
        <v>63</v>
      </c>
      <c r="AD4" s="127"/>
      <c r="AE4" s="165">
        <f>AVERAGE(Y4,AB4)</f>
        <v>0.5</v>
      </c>
      <c r="AF4" s="165"/>
      <c r="AG4" s="165"/>
      <c r="AH4" s="165"/>
      <c r="AI4" s="165"/>
      <c r="AJ4" s="165"/>
      <c r="AK4" s="121"/>
      <c r="AL4" s="122"/>
      <c r="AM4" s="121"/>
      <c r="AN4" s="122"/>
      <c r="AO4" s="122"/>
      <c r="AP4" s="122"/>
      <c r="AQ4" s="122"/>
      <c r="AR4" s="122"/>
      <c r="AS4" s="122"/>
      <c r="AT4" s="122"/>
      <c r="AU4" s="122"/>
      <c r="AV4" s="122"/>
      <c r="AW4" s="124"/>
      <c r="AX4" s="124"/>
      <c r="AY4" s="124"/>
      <c r="AZ4" s="124"/>
      <c r="BA4" s="124"/>
      <c r="BB4" s="124"/>
      <c r="BC4" s="124"/>
      <c r="BD4" s="75">
        <v>44006</v>
      </c>
      <c r="BE4" s="76" t="s">
        <v>43</v>
      </c>
      <c r="BF4" s="76"/>
      <c r="BG4" s="75">
        <v>44011</v>
      </c>
      <c r="BH4" s="76" t="s">
        <v>43</v>
      </c>
      <c r="BI4" s="76" t="s">
        <v>468</v>
      </c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97">
        <f>AVERAGE(E4,H4,L4,O4,S4,U4,Y4,AB4,AP4,AS4,AK4,AM4,AW4,AZ4,BE4,BH4)</f>
        <v>0.5</v>
      </c>
    </row>
    <row r="5" spans="1:73" s="74" customFormat="1" x14ac:dyDescent="0.25">
      <c r="A5" s="41">
        <v>47</v>
      </c>
      <c r="B5" s="41" t="s">
        <v>381</v>
      </c>
      <c r="C5" s="42" t="s">
        <v>384</v>
      </c>
      <c r="D5" s="144" t="s">
        <v>385</v>
      </c>
      <c r="E5" s="121"/>
      <c r="F5" s="122"/>
      <c r="G5" s="122"/>
      <c r="H5" s="121"/>
      <c r="I5" s="122"/>
      <c r="J5" s="122"/>
      <c r="K5" s="122"/>
      <c r="L5" s="121"/>
      <c r="M5" s="122"/>
      <c r="N5" s="122"/>
      <c r="O5" s="121"/>
      <c r="P5" s="122"/>
      <c r="Q5" s="122"/>
      <c r="R5" s="122"/>
      <c r="S5" s="121"/>
      <c r="T5" s="122"/>
      <c r="U5" s="121"/>
      <c r="V5" s="122"/>
      <c r="W5" s="123"/>
      <c r="X5" s="123"/>
      <c r="Y5" s="130">
        <v>1</v>
      </c>
      <c r="Z5" s="129" t="s">
        <v>63</v>
      </c>
      <c r="AA5" s="127"/>
      <c r="AB5" s="128">
        <v>1</v>
      </c>
      <c r="AC5" s="129" t="s">
        <v>63</v>
      </c>
      <c r="AD5" s="127"/>
      <c r="AE5" s="165">
        <f t="shared" ref="AE5:AE68" si="0">AVERAGE(Y5,AB5)</f>
        <v>1</v>
      </c>
      <c r="AF5" s="165"/>
      <c r="AG5" s="165"/>
      <c r="AH5" s="165"/>
      <c r="AI5" s="165"/>
      <c r="AJ5" s="165"/>
      <c r="AK5" s="121"/>
      <c r="AL5" s="122"/>
      <c r="AM5" s="121"/>
      <c r="AN5" s="122"/>
      <c r="AO5" s="122"/>
      <c r="AP5" s="122"/>
      <c r="AQ5" s="122"/>
      <c r="AR5" s="122"/>
      <c r="AS5" s="122"/>
      <c r="AT5" s="122"/>
      <c r="AU5" s="122"/>
      <c r="AV5" s="122"/>
      <c r="AW5" s="124"/>
      <c r="AX5" s="124"/>
      <c r="AY5" s="124"/>
      <c r="AZ5" s="124"/>
      <c r="BA5" s="124"/>
      <c r="BB5" s="124"/>
      <c r="BC5" s="124"/>
      <c r="BD5" s="75">
        <v>44018</v>
      </c>
      <c r="BE5" s="76" t="s">
        <v>43</v>
      </c>
      <c r="BF5" s="76"/>
      <c r="BG5" s="75">
        <v>44022</v>
      </c>
      <c r="BH5" s="76" t="s">
        <v>43</v>
      </c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97">
        <f t="shared" ref="BU5:BU68" si="1">AVERAGE(E5,H5,L5,O5,S5,U5,Y5,AB5,AP5,AS5,AK5,AM5,AW5,AZ5,BE5,BH5)</f>
        <v>1</v>
      </c>
    </row>
    <row r="6" spans="1:73" s="74" customFormat="1" x14ac:dyDescent="0.25">
      <c r="A6" s="41">
        <v>52</v>
      </c>
      <c r="B6" s="41" t="s">
        <v>494</v>
      </c>
      <c r="C6" s="42" t="s">
        <v>384</v>
      </c>
      <c r="D6" s="144" t="s">
        <v>385</v>
      </c>
      <c r="E6" s="121"/>
      <c r="F6" s="122"/>
      <c r="G6" s="122"/>
      <c r="H6" s="121"/>
      <c r="I6" s="122"/>
      <c r="J6" s="122"/>
      <c r="K6" s="122"/>
      <c r="L6" s="121"/>
      <c r="M6" s="122"/>
      <c r="N6" s="122"/>
      <c r="O6" s="121"/>
      <c r="P6" s="122"/>
      <c r="Q6" s="122"/>
      <c r="R6" s="122"/>
      <c r="S6" s="121"/>
      <c r="T6" s="122"/>
      <c r="U6" s="121"/>
      <c r="V6" s="122"/>
      <c r="W6" s="123"/>
      <c r="X6" s="123"/>
      <c r="Y6" s="130">
        <v>5</v>
      </c>
      <c r="Z6" s="129" t="s">
        <v>37</v>
      </c>
      <c r="AA6" s="127"/>
      <c r="AB6" s="128">
        <v>5</v>
      </c>
      <c r="AC6" s="129" t="s">
        <v>37</v>
      </c>
      <c r="AD6" s="127"/>
      <c r="AE6" s="165">
        <f t="shared" si="0"/>
        <v>5</v>
      </c>
      <c r="AF6" s="165"/>
      <c r="AG6" s="165"/>
      <c r="AH6" s="165"/>
      <c r="AI6" s="165"/>
      <c r="AJ6" s="165"/>
      <c r="AK6" s="121"/>
      <c r="AL6" s="122"/>
      <c r="AM6" s="121"/>
      <c r="AN6" s="122"/>
      <c r="AO6" s="122"/>
      <c r="AP6" s="122"/>
      <c r="AQ6" s="122"/>
      <c r="AR6" s="122"/>
      <c r="AS6" s="122"/>
      <c r="AT6" s="122"/>
      <c r="AU6" s="122"/>
      <c r="AV6" s="122"/>
      <c r="AW6" s="124"/>
      <c r="AX6" s="124"/>
      <c r="AY6" s="124"/>
      <c r="AZ6" s="124"/>
      <c r="BA6" s="124"/>
      <c r="BB6" s="124"/>
      <c r="BC6" s="124"/>
      <c r="BD6" s="75">
        <v>44015</v>
      </c>
      <c r="BE6" s="76" t="s">
        <v>43</v>
      </c>
      <c r="BF6" s="76"/>
      <c r="BG6" s="75">
        <v>44018</v>
      </c>
      <c r="BH6" s="76" t="s">
        <v>43</v>
      </c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97">
        <f t="shared" si="1"/>
        <v>5</v>
      </c>
    </row>
    <row r="7" spans="1:73" s="74" customFormat="1" x14ac:dyDescent="0.25">
      <c r="A7" s="41">
        <v>57</v>
      </c>
      <c r="B7" s="41" t="s">
        <v>383</v>
      </c>
      <c r="C7" s="42" t="s">
        <v>384</v>
      </c>
      <c r="D7" s="144" t="s">
        <v>385</v>
      </c>
      <c r="E7" s="121"/>
      <c r="F7" s="122"/>
      <c r="G7" s="122"/>
      <c r="H7" s="121"/>
      <c r="I7" s="122"/>
      <c r="J7" s="122"/>
      <c r="K7" s="122"/>
      <c r="L7" s="121"/>
      <c r="M7" s="122"/>
      <c r="N7" s="122"/>
      <c r="O7" s="121"/>
      <c r="P7" s="122"/>
      <c r="Q7" s="122"/>
      <c r="R7" s="122"/>
      <c r="S7" s="121"/>
      <c r="T7" s="122"/>
      <c r="U7" s="121"/>
      <c r="V7" s="122"/>
      <c r="W7" s="123"/>
      <c r="X7" s="123"/>
      <c r="Y7" s="130">
        <v>1</v>
      </c>
      <c r="Z7" s="129" t="s">
        <v>63</v>
      </c>
      <c r="AA7" s="127"/>
      <c r="AB7" s="131">
        <v>1</v>
      </c>
      <c r="AC7" s="129" t="s">
        <v>63</v>
      </c>
      <c r="AD7" s="127"/>
      <c r="AE7" s="165">
        <f t="shared" si="0"/>
        <v>1</v>
      </c>
      <c r="AF7" s="165"/>
      <c r="AG7" s="165"/>
      <c r="AH7" s="165"/>
      <c r="AI7" s="165"/>
      <c r="AJ7" s="165"/>
      <c r="AK7" s="121"/>
      <c r="AL7" s="122"/>
      <c r="AM7" s="121"/>
      <c r="AN7" s="122"/>
      <c r="AO7" s="122"/>
      <c r="AP7" s="122"/>
      <c r="AQ7" s="122"/>
      <c r="AR7" s="122"/>
      <c r="AS7" s="122"/>
      <c r="AT7" s="122"/>
      <c r="AU7" s="122"/>
      <c r="AV7" s="122"/>
      <c r="AW7" s="124"/>
      <c r="AX7" s="124"/>
      <c r="AY7" s="124"/>
      <c r="AZ7" s="124"/>
      <c r="BA7" s="124"/>
      <c r="BB7" s="124"/>
      <c r="BC7" s="124"/>
      <c r="BD7" s="75">
        <v>44006</v>
      </c>
      <c r="BE7" s="76" t="s">
        <v>43</v>
      </c>
      <c r="BF7" s="76"/>
      <c r="BG7" s="75">
        <v>44011</v>
      </c>
      <c r="BH7" s="76" t="s">
        <v>43</v>
      </c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97">
        <f t="shared" si="1"/>
        <v>1</v>
      </c>
    </row>
    <row r="8" spans="1:73" x14ac:dyDescent="0.25">
      <c r="A8" s="41">
        <v>67</v>
      </c>
      <c r="B8" s="41" t="s">
        <v>23</v>
      </c>
      <c r="C8" s="42" t="s">
        <v>24</v>
      </c>
      <c r="D8" s="42" t="s">
        <v>27</v>
      </c>
      <c r="E8" s="82">
        <v>1</v>
      </c>
      <c r="F8" s="83" t="s">
        <v>37</v>
      </c>
      <c r="G8" s="84"/>
      <c r="H8" s="85"/>
      <c r="I8" s="86"/>
      <c r="J8" s="87" t="s">
        <v>42</v>
      </c>
      <c r="K8" s="45">
        <v>0.5</v>
      </c>
      <c r="L8" s="88" t="s">
        <v>43</v>
      </c>
      <c r="M8" s="89" t="s">
        <v>43</v>
      </c>
      <c r="N8" s="90" t="s">
        <v>46</v>
      </c>
      <c r="O8" s="88" t="s">
        <v>43</v>
      </c>
      <c r="P8" s="89" t="s">
        <v>43</v>
      </c>
      <c r="Q8" s="90" t="s">
        <v>49</v>
      </c>
      <c r="R8" s="45" t="s">
        <v>43</v>
      </c>
      <c r="S8" s="91">
        <v>5</v>
      </c>
      <c r="T8" s="91" t="s">
        <v>37</v>
      </c>
      <c r="U8" s="91">
        <v>5</v>
      </c>
      <c r="V8" s="91" t="s">
        <v>37</v>
      </c>
      <c r="W8" s="92"/>
      <c r="X8" s="93">
        <f t="shared" ref="X8:X146" si="2">AVERAGE(S8,U8)</f>
        <v>5</v>
      </c>
      <c r="Y8" s="130">
        <v>15</v>
      </c>
      <c r="Z8" s="129" t="s">
        <v>131</v>
      </c>
      <c r="AA8" s="127"/>
      <c r="AB8" s="131">
        <v>15</v>
      </c>
      <c r="AC8" s="129" t="s">
        <v>131</v>
      </c>
      <c r="AD8" s="127"/>
      <c r="AE8" s="165">
        <f t="shared" si="0"/>
        <v>15</v>
      </c>
      <c r="AF8" s="165"/>
      <c r="AG8" s="165"/>
      <c r="AH8" s="165"/>
      <c r="AI8" s="165"/>
      <c r="AJ8" s="165"/>
      <c r="AK8" s="93">
        <v>10</v>
      </c>
      <c r="AL8" s="42" t="s">
        <v>55</v>
      </c>
      <c r="AM8" s="93"/>
      <c r="AN8" s="42" t="s">
        <v>56</v>
      </c>
      <c r="AO8" s="94">
        <v>10</v>
      </c>
      <c r="AP8" s="42"/>
      <c r="AQ8" s="42" t="s">
        <v>43</v>
      </c>
      <c r="AR8" s="42"/>
      <c r="AS8" s="42"/>
      <c r="AT8" s="42" t="s">
        <v>43</v>
      </c>
      <c r="AU8" s="42"/>
      <c r="AV8" s="42"/>
      <c r="AW8" s="94" t="s">
        <v>43</v>
      </c>
      <c r="AX8" s="95" t="s">
        <v>59</v>
      </c>
      <c r="AY8" s="96"/>
      <c r="AZ8" s="95" t="s">
        <v>43</v>
      </c>
      <c r="BA8" s="95" t="s">
        <v>59</v>
      </c>
      <c r="BB8" s="96"/>
      <c r="BC8" s="96"/>
      <c r="BD8" s="75">
        <v>44004</v>
      </c>
      <c r="BE8" s="76" t="s">
        <v>43</v>
      </c>
      <c r="BF8" s="76"/>
      <c r="BG8" s="75">
        <v>44011</v>
      </c>
      <c r="BH8" s="76" t="s">
        <v>43</v>
      </c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97">
        <f t="shared" si="1"/>
        <v>8.5</v>
      </c>
    </row>
    <row r="9" spans="1:73" x14ac:dyDescent="0.25">
      <c r="A9" s="41">
        <v>72</v>
      </c>
      <c r="B9" s="41" t="s">
        <v>33</v>
      </c>
      <c r="C9" s="42" t="s">
        <v>34</v>
      </c>
      <c r="D9" s="159" t="s">
        <v>1065</v>
      </c>
      <c r="E9" s="82">
        <v>1</v>
      </c>
      <c r="F9" s="98" t="s">
        <v>63</v>
      </c>
      <c r="G9" s="84"/>
      <c r="H9" s="82">
        <v>0</v>
      </c>
      <c r="I9" s="98" t="s">
        <v>63</v>
      </c>
      <c r="J9" s="84"/>
      <c r="K9" s="44">
        <v>0.5</v>
      </c>
      <c r="L9" s="99">
        <v>0</v>
      </c>
      <c r="M9" s="100" t="s">
        <v>63</v>
      </c>
      <c r="N9" s="90"/>
      <c r="O9" s="101" t="s">
        <v>68</v>
      </c>
      <c r="P9" s="100"/>
      <c r="Q9" s="90"/>
      <c r="R9" s="44">
        <f t="shared" ref="R9:R21" si="3">AVERAGE(L9,O9)</f>
        <v>0</v>
      </c>
      <c r="S9" s="91">
        <v>0</v>
      </c>
      <c r="T9" s="91" t="s">
        <v>63</v>
      </c>
      <c r="U9" s="91">
        <v>0</v>
      </c>
      <c r="V9" s="91" t="s">
        <v>63</v>
      </c>
      <c r="W9" s="92"/>
      <c r="X9" s="93">
        <f t="shared" si="2"/>
        <v>0</v>
      </c>
      <c r="Y9" s="130">
        <v>0</v>
      </c>
      <c r="Z9" s="129" t="s">
        <v>63</v>
      </c>
      <c r="AA9" s="127"/>
      <c r="AB9" s="131">
        <v>1</v>
      </c>
      <c r="AC9" s="129" t="s">
        <v>63</v>
      </c>
      <c r="AD9" s="127"/>
      <c r="AE9" s="165">
        <f t="shared" si="0"/>
        <v>0.5</v>
      </c>
      <c r="AF9" s="165"/>
      <c r="AG9" s="165"/>
      <c r="AH9" s="165"/>
      <c r="AI9" s="165"/>
      <c r="AJ9" s="165"/>
      <c r="AK9" s="93">
        <v>0</v>
      </c>
      <c r="AL9" s="42" t="s">
        <v>71</v>
      </c>
      <c r="AM9" s="93">
        <v>5</v>
      </c>
      <c r="AN9" s="42"/>
      <c r="AO9" s="94">
        <v>2.5</v>
      </c>
      <c r="AP9" s="42"/>
      <c r="AQ9" s="42" t="s">
        <v>72</v>
      </c>
      <c r="AR9" s="42"/>
      <c r="AS9" s="42"/>
      <c r="AT9" s="42" t="s">
        <v>72</v>
      </c>
      <c r="AU9" s="42"/>
      <c r="AV9" s="42"/>
      <c r="AW9" s="94">
        <v>0</v>
      </c>
      <c r="AX9" s="95" t="s">
        <v>59</v>
      </c>
      <c r="AY9" s="96"/>
      <c r="AZ9" s="102">
        <v>0</v>
      </c>
      <c r="BA9" s="95" t="s">
        <v>59</v>
      </c>
      <c r="BB9" s="96"/>
      <c r="BC9" s="96">
        <f t="shared" ref="BC9:BC12" si="4">AVERAGE(AW9,AZ9)</f>
        <v>0</v>
      </c>
      <c r="BD9" s="75">
        <v>44018</v>
      </c>
      <c r="BE9" s="76" t="s">
        <v>43</v>
      </c>
      <c r="BF9" s="76"/>
      <c r="BG9" s="75">
        <v>44013</v>
      </c>
      <c r="BH9" s="76" t="s">
        <v>43</v>
      </c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97">
        <f t="shared" si="1"/>
        <v>0.63636363636363635</v>
      </c>
    </row>
    <row r="10" spans="1:73" x14ac:dyDescent="0.25">
      <c r="A10" s="41">
        <v>73</v>
      </c>
      <c r="B10" s="41" t="s">
        <v>36</v>
      </c>
      <c r="C10" s="42" t="s">
        <v>34</v>
      </c>
      <c r="D10" s="159" t="s">
        <v>1065</v>
      </c>
      <c r="E10" s="82">
        <v>0</v>
      </c>
      <c r="F10" s="98" t="s">
        <v>63</v>
      </c>
      <c r="G10" s="84"/>
      <c r="H10" s="82">
        <v>1</v>
      </c>
      <c r="I10" s="98" t="s">
        <v>63</v>
      </c>
      <c r="J10" s="84"/>
      <c r="K10" s="44">
        <v>0.5</v>
      </c>
      <c r="L10" s="99">
        <v>0</v>
      </c>
      <c r="M10" s="100" t="s">
        <v>63</v>
      </c>
      <c r="N10" s="90"/>
      <c r="O10" s="99">
        <v>0</v>
      </c>
      <c r="P10" s="100" t="s">
        <v>63</v>
      </c>
      <c r="Q10" s="90"/>
      <c r="R10" s="44">
        <f t="shared" si="3"/>
        <v>0</v>
      </c>
      <c r="S10" s="91">
        <v>1</v>
      </c>
      <c r="T10" s="91" t="s">
        <v>63</v>
      </c>
      <c r="U10" s="91">
        <v>1</v>
      </c>
      <c r="V10" s="91" t="s">
        <v>63</v>
      </c>
      <c r="W10" s="92"/>
      <c r="X10" s="93">
        <f t="shared" si="2"/>
        <v>1</v>
      </c>
      <c r="Y10" s="130">
        <v>0</v>
      </c>
      <c r="Z10" s="129" t="s">
        <v>63</v>
      </c>
      <c r="AA10" s="127"/>
      <c r="AB10" s="125" t="s">
        <v>68</v>
      </c>
      <c r="AC10" s="132" t="s">
        <v>43</v>
      </c>
      <c r="AD10" s="133" t="s">
        <v>484</v>
      </c>
      <c r="AE10" s="165">
        <f t="shared" si="0"/>
        <v>0</v>
      </c>
      <c r="AF10" s="165"/>
      <c r="AG10" s="165"/>
      <c r="AH10" s="165"/>
      <c r="AI10" s="165"/>
      <c r="AJ10" s="165"/>
      <c r="AK10" s="93">
        <v>0</v>
      </c>
      <c r="AL10" s="42"/>
      <c r="AM10" s="93">
        <v>0</v>
      </c>
      <c r="AN10" s="42" t="s">
        <v>71</v>
      </c>
      <c r="AO10" s="94">
        <v>0</v>
      </c>
      <c r="AP10" s="42"/>
      <c r="AQ10" s="42" t="s">
        <v>72</v>
      </c>
      <c r="AR10" s="42"/>
      <c r="AS10" s="42"/>
      <c r="AT10" s="42" t="s">
        <v>72</v>
      </c>
      <c r="AU10" s="42"/>
      <c r="AV10" s="42"/>
      <c r="AW10" s="94">
        <v>0</v>
      </c>
      <c r="AX10" s="95" t="s">
        <v>59</v>
      </c>
      <c r="AY10" s="96"/>
      <c r="AZ10" s="95" t="s">
        <v>43</v>
      </c>
      <c r="BA10" s="95" t="s">
        <v>59</v>
      </c>
      <c r="BB10" s="96"/>
      <c r="BC10" s="96">
        <f t="shared" si="4"/>
        <v>0</v>
      </c>
      <c r="BD10" s="75">
        <v>44008</v>
      </c>
      <c r="BE10" s="76" t="s">
        <v>43</v>
      </c>
      <c r="BF10" s="76"/>
      <c r="BG10" s="76" t="s">
        <v>43</v>
      </c>
      <c r="BH10" s="76" t="s">
        <v>43</v>
      </c>
      <c r="BI10" s="76" t="s">
        <v>469</v>
      </c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6"/>
      <c r="BU10" s="97">
        <f t="shared" si="1"/>
        <v>0.3</v>
      </c>
    </row>
    <row r="11" spans="1:73" x14ac:dyDescent="0.25">
      <c r="A11" s="41">
        <v>74</v>
      </c>
      <c r="B11" s="41" t="s">
        <v>39</v>
      </c>
      <c r="C11" s="42" t="s">
        <v>34</v>
      </c>
      <c r="D11" s="159" t="s">
        <v>1065</v>
      </c>
      <c r="E11" s="82">
        <v>1</v>
      </c>
      <c r="F11" s="98" t="s">
        <v>63</v>
      </c>
      <c r="G11" s="84"/>
      <c r="H11" s="82">
        <v>1</v>
      </c>
      <c r="I11" s="98" t="s">
        <v>63</v>
      </c>
      <c r="J11" s="84"/>
      <c r="K11" s="44">
        <v>1</v>
      </c>
      <c r="L11" s="99">
        <v>0</v>
      </c>
      <c r="M11" s="100" t="s">
        <v>63</v>
      </c>
      <c r="N11" s="90"/>
      <c r="O11" s="99">
        <v>0</v>
      </c>
      <c r="P11" s="100" t="s">
        <v>63</v>
      </c>
      <c r="Q11" s="90"/>
      <c r="R11" s="44">
        <f t="shared" si="3"/>
        <v>0</v>
      </c>
      <c r="S11" s="91">
        <v>1</v>
      </c>
      <c r="T11" s="91" t="s">
        <v>63</v>
      </c>
      <c r="U11" s="91">
        <v>1</v>
      </c>
      <c r="V11" s="91" t="s">
        <v>63</v>
      </c>
      <c r="W11" s="92"/>
      <c r="X11" s="93">
        <f t="shared" si="2"/>
        <v>1</v>
      </c>
      <c r="Y11" s="130">
        <v>0</v>
      </c>
      <c r="Z11" s="63" t="s">
        <v>63</v>
      </c>
      <c r="AA11" s="127"/>
      <c r="AB11" s="131">
        <v>0</v>
      </c>
      <c r="AC11" s="129" t="s">
        <v>63</v>
      </c>
      <c r="AD11" s="127"/>
      <c r="AE11" s="165">
        <f t="shared" si="0"/>
        <v>0</v>
      </c>
      <c r="AF11" s="165"/>
      <c r="AG11" s="165"/>
      <c r="AH11" s="165"/>
      <c r="AI11" s="165"/>
      <c r="AJ11" s="165"/>
      <c r="AK11" s="93">
        <v>0</v>
      </c>
      <c r="AL11" s="42"/>
      <c r="AM11" s="93">
        <v>0</v>
      </c>
      <c r="AN11" s="42"/>
      <c r="AO11" s="94">
        <v>0</v>
      </c>
      <c r="AP11" s="42"/>
      <c r="AQ11" s="42" t="s">
        <v>72</v>
      </c>
      <c r="AR11" s="42"/>
      <c r="AS11" s="42"/>
      <c r="AT11" s="42" t="s">
        <v>72</v>
      </c>
      <c r="AU11" s="42"/>
      <c r="AV11" s="42"/>
      <c r="AW11" s="94">
        <v>0</v>
      </c>
      <c r="AX11" s="95" t="s">
        <v>59</v>
      </c>
      <c r="AY11" s="96"/>
      <c r="AZ11" s="102">
        <v>0</v>
      </c>
      <c r="BA11" s="95" t="s">
        <v>59</v>
      </c>
      <c r="BB11" s="95" t="s">
        <v>87</v>
      </c>
      <c r="BC11" s="96">
        <f t="shared" si="4"/>
        <v>0</v>
      </c>
      <c r="BD11" s="75">
        <v>44011</v>
      </c>
      <c r="BE11" s="76" t="s">
        <v>43</v>
      </c>
      <c r="BF11" s="76"/>
      <c r="BG11" s="75">
        <v>44011</v>
      </c>
      <c r="BH11" s="76" t="s">
        <v>43</v>
      </c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97">
        <f t="shared" si="1"/>
        <v>0.33333333333333331</v>
      </c>
    </row>
    <row r="12" spans="1:73" x14ac:dyDescent="0.25">
      <c r="A12" s="41">
        <v>76</v>
      </c>
      <c r="B12" s="41" t="s">
        <v>40</v>
      </c>
      <c r="C12" s="42" t="s">
        <v>34</v>
      </c>
      <c r="D12" s="159" t="s">
        <v>1065</v>
      </c>
      <c r="E12" s="82">
        <v>1</v>
      </c>
      <c r="F12" s="98" t="s">
        <v>63</v>
      </c>
      <c r="G12" s="84"/>
      <c r="H12" s="82">
        <v>1</v>
      </c>
      <c r="I12" s="98" t="s">
        <v>63</v>
      </c>
      <c r="J12" s="84"/>
      <c r="K12" s="44">
        <v>1</v>
      </c>
      <c r="L12" s="99">
        <v>0</v>
      </c>
      <c r="M12" s="100" t="s">
        <v>63</v>
      </c>
      <c r="N12" s="90"/>
      <c r="O12" s="99">
        <v>0</v>
      </c>
      <c r="P12" s="100" t="s">
        <v>63</v>
      </c>
      <c r="Q12" s="90"/>
      <c r="R12" s="44">
        <f t="shared" si="3"/>
        <v>0</v>
      </c>
      <c r="S12" s="91">
        <v>1</v>
      </c>
      <c r="T12" s="91" t="s">
        <v>63</v>
      </c>
      <c r="U12" s="91">
        <v>1</v>
      </c>
      <c r="V12" s="91" t="s">
        <v>63</v>
      </c>
      <c r="W12" s="92"/>
      <c r="X12" s="93">
        <f t="shared" si="2"/>
        <v>1</v>
      </c>
      <c r="Y12" s="130">
        <v>1</v>
      </c>
      <c r="Z12" s="129" t="s">
        <v>63</v>
      </c>
      <c r="AA12" s="127"/>
      <c r="AB12" s="131">
        <v>0</v>
      </c>
      <c r="AC12" s="129" t="s">
        <v>63</v>
      </c>
      <c r="AD12" s="127"/>
      <c r="AE12" s="165">
        <f t="shared" si="0"/>
        <v>0.5</v>
      </c>
      <c r="AF12" s="165"/>
      <c r="AG12" s="165"/>
      <c r="AH12" s="165"/>
      <c r="AI12" s="165"/>
      <c r="AJ12" s="165"/>
      <c r="AK12" s="93">
        <v>0</v>
      </c>
      <c r="AL12" s="42" t="s">
        <v>91</v>
      </c>
      <c r="AM12" s="93">
        <v>0</v>
      </c>
      <c r="AN12" s="103"/>
      <c r="AO12" s="94">
        <v>0</v>
      </c>
      <c r="AP12" s="42"/>
      <c r="AQ12" s="42" t="s">
        <v>72</v>
      </c>
      <c r="AR12" s="42"/>
      <c r="AS12" s="42"/>
      <c r="AT12" s="42" t="s">
        <v>72</v>
      </c>
      <c r="AU12" s="42"/>
      <c r="AV12" s="42"/>
      <c r="AW12" s="94">
        <v>0</v>
      </c>
      <c r="AX12" s="95" t="s">
        <v>59</v>
      </c>
      <c r="AY12" s="96"/>
      <c r="AZ12" s="102">
        <v>0</v>
      </c>
      <c r="BA12" s="95" t="s">
        <v>59</v>
      </c>
      <c r="BB12" s="96"/>
      <c r="BC12" s="96">
        <f t="shared" si="4"/>
        <v>0</v>
      </c>
      <c r="BD12" s="75">
        <v>44011</v>
      </c>
      <c r="BE12" s="76" t="s">
        <v>43</v>
      </c>
      <c r="BF12" s="76"/>
      <c r="BG12" s="75">
        <v>44013</v>
      </c>
      <c r="BH12" s="76" t="s">
        <v>43</v>
      </c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97">
        <f t="shared" si="1"/>
        <v>0.41666666666666669</v>
      </c>
    </row>
    <row r="13" spans="1:73" x14ac:dyDescent="0.25">
      <c r="A13" s="41">
        <v>78</v>
      </c>
      <c r="B13" s="41" t="s">
        <v>41</v>
      </c>
      <c r="C13" s="42" t="s">
        <v>34</v>
      </c>
      <c r="D13" s="159" t="s">
        <v>1065</v>
      </c>
      <c r="E13" s="82">
        <v>0</v>
      </c>
      <c r="F13" s="98" t="s">
        <v>63</v>
      </c>
      <c r="G13" s="84"/>
      <c r="H13" s="82">
        <v>1</v>
      </c>
      <c r="I13" s="98" t="s">
        <v>63</v>
      </c>
      <c r="J13" s="84"/>
      <c r="K13" s="44">
        <v>0.5</v>
      </c>
      <c r="L13" s="99">
        <v>0</v>
      </c>
      <c r="M13" s="100" t="s">
        <v>63</v>
      </c>
      <c r="N13" s="90"/>
      <c r="O13" s="99">
        <v>0</v>
      </c>
      <c r="P13" s="100" t="s">
        <v>63</v>
      </c>
      <c r="Q13" s="90" t="s">
        <v>49</v>
      </c>
      <c r="R13" s="44">
        <f t="shared" si="3"/>
        <v>0</v>
      </c>
      <c r="S13" s="91">
        <v>0</v>
      </c>
      <c r="T13" s="91" t="s">
        <v>63</v>
      </c>
      <c r="U13" s="91">
        <v>0</v>
      </c>
      <c r="V13" s="91" t="s">
        <v>63</v>
      </c>
      <c r="W13" s="92"/>
      <c r="X13" s="93">
        <f t="shared" si="2"/>
        <v>0</v>
      </c>
      <c r="Y13" s="76"/>
      <c r="Z13" s="76"/>
      <c r="AA13" s="76"/>
      <c r="AB13" s="76"/>
      <c r="AC13" s="76"/>
      <c r="AD13" s="76"/>
      <c r="AE13" s="165"/>
      <c r="AF13" s="165"/>
      <c r="AG13" s="165"/>
      <c r="AH13" s="165"/>
      <c r="AI13" s="165"/>
      <c r="AJ13" s="165"/>
      <c r="AK13" s="93"/>
      <c r="AL13" s="42" t="s">
        <v>95</v>
      </c>
      <c r="AM13" s="93">
        <v>10</v>
      </c>
      <c r="AN13" s="103" t="s">
        <v>97</v>
      </c>
      <c r="AO13" s="94">
        <v>10</v>
      </c>
      <c r="AP13" s="42"/>
      <c r="AQ13" s="42" t="s">
        <v>72</v>
      </c>
      <c r="AR13" s="42" t="s">
        <v>97</v>
      </c>
      <c r="AS13" s="42"/>
      <c r="AT13" s="42" t="s">
        <v>72</v>
      </c>
      <c r="AU13" s="42" t="s">
        <v>97</v>
      </c>
      <c r="AV13" s="42"/>
      <c r="AW13" s="94" t="s">
        <v>43</v>
      </c>
      <c r="AX13" s="95" t="s">
        <v>59</v>
      </c>
      <c r="AY13" s="95" t="s">
        <v>98</v>
      </c>
      <c r="AZ13" s="95" t="s">
        <v>43</v>
      </c>
      <c r="BA13" s="95" t="s">
        <v>59</v>
      </c>
      <c r="BB13" s="96"/>
      <c r="BC13" s="9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97">
        <f t="shared" si="1"/>
        <v>1.5714285714285714</v>
      </c>
    </row>
    <row r="14" spans="1:73" x14ac:dyDescent="0.25">
      <c r="A14" s="41">
        <v>87</v>
      </c>
      <c r="B14" s="41" t="s">
        <v>44</v>
      </c>
      <c r="C14" s="42" t="s">
        <v>34</v>
      </c>
      <c r="D14" s="42" t="s">
        <v>45</v>
      </c>
      <c r="E14" s="82">
        <v>0</v>
      </c>
      <c r="F14" s="83" t="s">
        <v>63</v>
      </c>
      <c r="G14" s="84"/>
      <c r="H14" s="82">
        <v>0</v>
      </c>
      <c r="I14" s="98" t="s">
        <v>63</v>
      </c>
      <c r="J14" s="84"/>
      <c r="K14" s="44">
        <v>0</v>
      </c>
      <c r="L14" s="101" t="s">
        <v>68</v>
      </c>
      <c r="M14" s="100"/>
      <c r="N14" s="90"/>
      <c r="O14" s="99">
        <v>0</v>
      </c>
      <c r="P14" s="100" t="s">
        <v>63</v>
      </c>
      <c r="Q14" s="90"/>
      <c r="R14" s="44">
        <f t="shared" si="3"/>
        <v>0</v>
      </c>
      <c r="S14" s="104" t="s">
        <v>102</v>
      </c>
      <c r="T14" s="105"/>
      <c r="U14" s="91">
        <v>0</v>
      </c>
      <c r="V14" s="91" t="s">
        <v>63</v>
      </c>
      <c r="W14" s="92"/>
      <c r="X14" s="93">
        <f t="shared" si="2"/>
        <v>0</v>
      </c>
      <c r="Y14" s="130">
        <v>0</v>
      </c>
      <c r="Z14" s="129" t="s">
        <v>63</v>
      </c>
      <c r="AA14" s="127"/>
      <c r="AB14" s="131">
        <v>0</v>
      </c>
      <c r="AC14" s="129" t="s">
        <v>63</v>
      </c>
      <c r="AD14" s="127"/>
      <c r="AE14" s="165">
        <f t="shared" si="0"/>
        <v>0</v>
      </c>
      <c r="AF14" s="165"/>
      <c r="AG14" s="165"/>
      <c r="AH14" s="165"/>
      <c r="AI14" s="165"/>
      <c r="AJ14" s="165"/>
      <c r="AK14" s="93">
        <v>5</v>
      </c>
      <c r="AL14" s="42" t="s">
        <v>106</v>
      </c>
      <c r="AM14" s="93">
        <v>0</v>
      </c>
      <c r="AN14" s="42"/>
      <c r="AO14" s="94">
        <v>2.5</v>
      </c>
      <c r="AP14" s="42"/>
      <c r="AQ14" s="42" t="s">
        <v>72</v>
      </c>
      <c r="AR14" s="42"/>
      <c r="AS14" s="42"/>
      <c r="AT14" s="42" t="s">
        <v>72</v>
      </c>
      <c r="AU14" s="42"/>
      <c r="AV14" s="42"/>
      <c r="AW14" s="94">
        <v>0</v>
      </c>
      <c r="AX14" s="95" t="s">
        <v>59</v>
      </c>
      <c r="AY14" s="96"/>
      <c r="AZ14" s="102">
        <v>0</v>
      </c>
      <c r="BA14" s="95" t="s">
        <v>59</v>
      </c>
      <c r="BB14" s="96"/>
      <c r="BC14" s="96">
        <f t="shared" ref="BC14:BC24" si="5">AVERAGE(AW14,AZ14)</f>
        <v>0</v>
      </c>
      <c r="BD14" s="75">
        <v>44008</v>
      </c>
      <c r="BE14" s="76" t="s">
        <v>43</v>
      </c>
      <c r="BF14" s="76"/>
      <c r="BG14" s="75">
        <v>44015</v>
      </c>
      <c r="BH14" s="76" t="s">
        <v>43</v>
      </c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97">
        <f t="shared" si="1"/>
        <v>0.5</v>
      </c>
    </row>
    <row r="15" spans="1:73" x14ac:dyDescent="0.25">
      <c r="A15" s="41">
        <v>88</v>
      </c>
      <c r="B15" s="41" t="s">
        <v>47</v>
      </c>
      <c r="C15" s="42" t="s">
        <v>34</v>
      </c>
      <c r="D15" s="42" t="s">
        <v>45</v>
      </c>
      <c r="E15" s="82">
        <v>1</v>
      </c>
      <c r="F15" s="98" t="s">
        <v>63</v>
      </c>
      <c r="G15" s="84"/>
      <c r="H15" s="82">
        <v>1</v>
      </c>
      <c r="I15" s="98" t="s">
        <v>63</v>
      </c>
      <c r="J15" s="84"/>
      <c r="K15" s="44">
        <v>1</v>
      </c>
      <c r="L15" s="99">
        <v>0</v>
      </c>
      <c r="M15" s="100" t="s">
        <v>63</v>
      </c>
      <c r="N15" s="90"/>
      <c r="O15" s="99">
        <v>0</v>
      </c>
      <c r="P15" s="100" t="s">
        <v>63</v>
      </c>
      <c r="Q15" s="90"/>
      <c r="R15" s="44">
        <f t="shared" si="3"/>
        <v>0</v>
      </c>
      <c r="S15" s="91">
        <v>0</v>
      </c>
      <c r="T15" s="91" t="s">
        <v>63</v>
      </c>
      <c r="U15" s="91">
        <v>0</v>
      </c>
      <c r="V15" s="91" t="s">
        <v>63</v>
      </c>
      <c r="W15" s="92"/>
      <c r="X15" s="93">
        <f t="shared" si="2"/>
        <v>0</v>
      </c>
      <c r="Y15" s="130" t="s">
        <v>68</v>
      </c>
      <c r="Z15" s="132" t="s">
        <v>43</v>
      </c>
      <c r="AA15" s="133" t="s">
        <v>484</v>
      </c>
      <c r="AB15" s="131">
        <v>0</v>
      </c>
      <c r="AC15" s="129" t="s">
        <v>63</v>
      </c>
      <c r="AD15" s="127"/>
      <c r="AE15" s="165">
        <f t="shared" si="0"/>
        <v>0</v>
      </c>
      <c r="AF15" s="165"/>
      <c r="AG15" s="165"/>
      <c r="AH15" s="165"/>
      <c r="AI15" s="165"/>
      <c r="AJ15" s="165"/>
      <c r="AK15" s="93"/>
      <c r="AL15" s="42" t="s">
        <v>113</v>
      </c>
      <c r="AM15" s="93"/>
      <c r="AN15" s="42" t="s">
        <v>114</v>
      </c>
      <c r="AO15" s="94"/>
      <c r="AP15" s="42"/>
      <c r="AQ15" s="42" t="s">
        <v>72</v>
      </c>
      <c r="AR15" s="42"/>
      <c r="AS15" s="42"/>
      <c r="AT15" s="42" t="s">
        <v>72</v>
      </c>
      <c r="AU15" s="42"/>
      <c r="AV15" s="42"/>
      <c r="AW15" s="94">
        <v>0</v>
      </c>
      <c r="AX15" s="95" t="s">
        <v>59</v>
      </c>
      <c r="AY15" s="96"/>
      <c r="AZ15" s="102">
        <v>0</v>
      </c>
      <c r="BA15" s="95" t="s">
        <v>59</v>
      </c>
      <c r="BB15" s="96"/>
      <c r="BC15" s="96">
        <f t="shared" si="5"/>
        <v>0</v>
      </c>
      <c r="BD15" s="75">
        <v>44008</v>
      </c>
      <c r="BE15" s="76" t="s">
        <v>43</v>
      </c>
      <c r="BF15" s="76"/>
      <c r="BG15" s="76" t="s">
        <v>48</v>
      </c>
      <c r="BH15" s="76" t="s">
        <v>43</v>
      </c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97">
        <f t="shared" si="1"/>
        <v>0.22222222222222221</v>
      </c>
    </row>
    <row r="16" spans="1:73" x14ac:dyDescent="0.25">
      <c r="A16" s="41">
        <v>89</v>
      </c>
      <c r="B16" s="41" t="s">
        <v>50</v>
      </c>
      <c r="C16" s="42" t="s">
        <v>51</v>
      </c>
      <c r="D16" s="42" t="s">
        <v>52</v>
      </c>
      <c r="E16" s="82">
        <v>0</v>
      </c>
      <c r="F16" s="98" t="s">
        <v>63</v>
      </c>
      <c r="G16" s="84"/>
      <c r="H16" s="82">
        <v>0</v>
      </c>
      <c r="I16" s="98" t="s">
        <v>63</v>
      </c>
      <c r="J16" s="84"/>
      <c r="K16" s="44">
        <v>0</v>
      </c>
      <c r="L16" s="99">
        <v>0</v>
      </c>
      <c r="M16" s="100" t="s">
        <v>63</v>
      </c>
      <c r="N16" s="90"/>
      <c r="O16" s="99">
        <v>0</v>
      </c>
      <c r="P16" s="100" t="s">
        <v>63</v>
      </c>
      <c r="Q16" s="90"/>
      <c r="R16" s="44">
        <f t="shared" si="3"/>
        <v>0</v>
      </c>
      <c r="S16" s="91">
        <v>1</v>
      </c>
      <c r="T16" s="91" t="s">
        <v>63</v>
      </c>
      <c r="U16" s="91">
        <v>0</v>
      </c>
      <c r="V16" s="91" t="s">
        <v>63</v>
      </c>
      <c r="W16" s="92"/>
      <c r="X16" s="93">
        <f t="shared" si="2"/>
        <v>0.5</v>
      </c>
      <c r="Y16" s="130">
        <v>0</v>
      </c>
      <c r="Z16" s="129" t="s">
        <v>63</v>
      </c>
      <c r="AA16" s="127"/>
      <c r="AB16" s="131">
        <v>0</v>
      </c>
      <c r="AC16" s="129" t="s">
        <v>63</v>
      </c>
      <c r="AD16" s="127"/>
      <c r="AE16" s="165">
        <f t="shared" si="0"/>
        <v>0</v>
      </c>
      <c r="AF16" s="165"/>
      <c r="AG16" s="165"/>
      <c r="AH16" s="165"/>
      <c r="AI16" s="165"/>
      <c r="AJ16" s="165"/>
      <c r="AK16" s="93">
        <v>5</v>
      </c>
      <c r="AL16" s="42"/>
      <c r="AM16" s="93">
        <v>5</v>
      </c>
      <c r="AN16" s="42"/>
      <c r="AO16" s="94">
        <v>5</v>
      </c>
      <c r="AP16" s="42"/>
      <c r="AQ16" s="42" t="s">
        <v>72</v>
      </c>
      <c r="AR16" s="42"/>
      <c r="AS16" s="42"/>
      <c r="AT16" s="42" t="s">
        <v>122</v>
      </c>
      <c r="AU16" s="42"/>
      <c r="AV16" s="42"/>
      <c r="AW16" s="94">
        <v>0</v>
      </c>
      <c r="AX16" s="95" t="s">
        <v>59</v>
      </c>
      <c r="AY16" s="96"/>
      <c r="AZ16" s="102">
        <v>0</v>
      </c>
      <c r="BA16" s="95" t="s">
        <v>59</v>
      </c>
      <c r="BB16" s="96"/>
      <c r="BC16" s="96">
        <f t="shared" si="5"/>
        <v>0</v>
      </c>
      <c r="BD16" s="75">
        <v>44013</v>
      </c>
      <c r="BE16" s="76" t="s">
        <v>43</v>
      </c>
      <c r="BF16" s="76"/>
      <c r="BG16" s="75">
        <v>44022</v>
      </c>
      <c r="BH16" s="76" t="s">
        <v>43</v>
      </c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97">
        <f t="shared" si="1"/>
        <v>0.91666666666666663</v>
      </c>
    </row>
    <row r="17" spans="1:73" ht="14.25" customHeight="1" x14ac:dyDescent="0.25">
      <c r="A17" s="41">
        <v>90</v>
      </c>
      <c r="B17" s="41" t="s">
        <v>53</v>
      </c>
      <c r="C17" s="42" t="s">
        <v>51</v>
      </c>
      <c r="D17" s="42" t="s">
        <v>52</v>
      </c>
      <c r="E17" s="82"/>
      <c r="F17" s="98"/>
      <c r="G17" s="84"/>
      <c r="H17" s="82">
        <v>0</v>
      </c>
      <c r="I17" s="98" t="s">
        <v>63</v>
      </c>
      <c r="J17" s="84"/>
      <c r="K17" s="44">
        <v>0</v>
      </c>
      <c r="L17" s="99">
        <v>0</v>
      </c>
      <c r="M17" s="100" t="s">
        <v>63</v>
      </c>
      <c r="N17" s="90"/>
      <c r="O17" s="99">
        <v>0</v>
      </c>
      <c r="P17" s="100" t="s">
        <v>63</v>
      </c>
      <c r="Q17" s="90"/>
      <c r="R17" s="44">
        <f t="shared" si="3"/>
        <v>0</v>
      </c>
      <c r="S17" s="91">
        <v>0</v>
      </c>
      <c r="T17" s="91" t="s">
        <v>63</v>
      </c>
      <c r="U17" s="91">
        <v>1</v>
      </c>
      <c r="V17" s="91" t="s">
        <v>63</v>
      </c>
      <c r="W17" s="92"/>
      <c r="X17" s="93">
        <f t="shared" si="2"/>
        <v>0.5</v>
      </c>
      <c r="Y17" s="130">
        <v>1</v>
      </c>
      <c r="Z17" s="129" t="s">
        <v>63</v>
      </c>
      <c r="AA17" s="127"/>
      <c r="AB17" s="131">
        <v>0</v>
      </c>
      <c r="AC17" s="129" t="s">
        <v>63</v>
      </c>
      <c r="AD17" s="127"/>
      <c r="AE17" s="165">
        <f t="shared" si="0"/>
        <v>0.5</v>
      </c>
      <c r="AF17" s="165"/>
      <c r="AG17" s="165"/>
      <c r="AH17" s="165"/>
      <c r="AI17" s="165"/>
      <c r="AJ17" s="165"/>
      <c r="AK17" s="93">
        <v>5</v>
      </c>
      <c r="AL17" s="42" t="s">
        <v>97</v>
      </c>
      <c r="AM17" s="93">
        <v>5</v>
      </c>
      <c r="AN17" s="42" t="s">
        <v>97</v>
      </c>
      <c r="AO17" s="94">
        <v>5</v>
      </c>
      <c r="AP17" s="42"/>
      <c r="AQ17" s="42" t="s">
        <v>72</v>
      </c>
      <c r="AR17" s="42"/>
      <c r="AS17" s="42"/>
      <c r="AT17" s="42" t="s">
        <v>72</v>
      </c>
      <c r="AU17" s="42" t="s">
        <v>97</v>
      </c>
      <c r="AV17" s="42"/>
      <c r="AW17" s="94" t="s">
        <v>43</v>
      </c>
      <c r="AX17" s="95" t="s">
        <v>59</v>
      </c>
      <c r="AY17" s="96"/>
      <c r="AZ17" s="102">
        <v>0</v>
      </c>
      <c r="BA17" s="95" t="s">
        <v>59</v>
      </c>
      <c r="BB17" s="96"/>
      <c r="BC17" s="96">
        <f t="shared" si="5"/>
        <v>0</v>
      </c>
      <c r="BD17" s="75">
        <v>44015</v>
      </c>
      <c r="BE17" s="76" t="s">
        <v>43</v>
      </c>
      <c r="BF17" s="76"/>
      <c r="BG17" s="75">
        <v>44020</v>
      </c>
      <c r="BH17" s="76" t="s">
        <v>43</v>
      </c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97">
        <f t="shared" si="1"/>
        <v>1.2</v>
      </c>
    </row>
    <row r="18" spans="1:73" ht="15" customHeight="1" x14ac:dyDescent="0.25">
      <c r="A18" s="41">
        <v>91</v>
      </c>
      <c r="B18" s="41" t="s">
        <v>54</v>
      </c>
      <c r="C18" s="42" t="s">
        <v>51</v>
      </c>
      <c r="D18" s="42" t="s">
        <v>52</v>
      </c>
      <c r="E18" s="82">
        <v>5</v>
      </c>
      <c r="F18" s="98" t="s">
        <v>37</v>
      </c>
      <c r="G18" s="84"/>
      <c r="H18" s="82">
        <v>0</v>
      </c>
      <c r="I18" s="98" t="s">
        <v>63</v>
      </c>
      <c r="J18" s="84"/>
      <c r="K18" s="44">
        <v>2.5</v>
      </c>
      <c r="L18" s="99">
        <v>5</v>
      </c>
      <c r="M18" s="100" t="s">
        <v>63</v>
      </c>
      <c r="N18" s="90"/>
      <c r="O18" s="99">
        <v>0</v>
      </c>
      <c r="P18" s="100" t="s">
        <v>63</v>
      </c>
      <c r="Q18" s="90"/>
      <c r="R18" s="44">
        <f t="shared" si="3"/>
        <v>2.5</v>
      </c>
      <c r="S18" s="91">
        <v>1</v>
      </c>
      <c r="T18" s="91" t="s">
        <v>63</v>
      </c>
      <c r="U18" s="91">
        <v>1</v>
      </c>
      <c r="V18" s="91" t="s">
        <v>63</v>
      </c>
      <c r="W18" s="92"/>
      <c r="X18" s="93">
        <f t="shared" si="2"/>
        <v>1</v>
      </c>
      <c r="Y18" s="130">
        <v>1</v>
      </c>
      <c r="Z18" s="63" t="s">
        <v>63</v>
      </c>
      <c r="AA18" s="127"/>
      <c r="AB18" s="131">
        <v>0</v>
      </c>
      <c r="AC18" s="129" t="s">
        <v>63</v>
      </c>
      <c r="AD18" s="127"/>
      <c r="AE18" s="165">
        <f t="shared" si="0"/>
        <v>0.5</v>
      </c>
      <c r="AF18" s="165"/>
      <c r="AG18" s="165"/>
      <c r="AH18" s="165"/>
      <c r="AI18" s="165"/>
      <c r="AJ18" s="165"/>
      <c r="AK18" s="93">
        <v>5</v>
      </c>
      <c r="AL18" s="42"/>
      <c r="AM18" s="93">
        <v>10</v>
      </c>
      <c r="AN18" s="103"/>
      <c r="AO18" s="94">
        <v>7.5</v>
      </c>
      <c r="AP18" s="42"/>
      <c r="AQ18" s="42" t="s">
        <v>122</v>
      </c>
      <c r="AR18" s="42"/>
      <c r="AS18" s="42"/>
      <c r="AT18" s="42" t="s">
        <v>122</v>
      </c>
      <c r="AU18" s="42"/>
      <c r="AV18" s="42"/>
      <c r="AW18" s="94" t="s">
        <v>43</v>
      </c>
      <c r="AX18" s="95" t="s">
        <v>59</v>
      </c>
      <c r="AY18" s="96"/>
      <c r="AZ18" s="102">
        <v>0</v>
      </c>
      <c r="BA18" s="95" t="s">
        <v>59</v>
      </c>
      <c r="BB18" s="96"/>
      <c r="BC18" s="96">
        <f t="shared" si="5"/>
        <v>0</v>
      </c>
      <c r="BD18" s="75">
        <v>44015</v>
      </c>
      <c r="BE18" s="76" t="s">
        <v>43</v>
      </c>
      <c r="BF18" s="76"/>
      <c r="BG18" s="75">
        <v>44018</v>
      </c>
      <c r="BH18" s="76" t="s">
        <v>43</v>
      </c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97">
        <f t="shared" si="1"/>
        <v>2.5454545454545454</v>
      </c>
    </row>
    <row r="19" spans="1:73" x14ac:dyDescent="0.25">
      <c r="A19" s="41">
        <v>94</v>
      </c>
      <c r="B19" s="41" t="s">
        <v>57</v>
      </c>
      <c r="C19" s="42" t="s">
        <v>51</v>
      </c>
      <c r="D19" s="42" t="s">
        <v>52</v>
      </c>
      <c r="E19" s="82">
        <v>1</v>
      </c>
      <c r="F19" s="83" t="s">
        <v>63</v>
      </c>
      <c r="G19" s="84"/>
      <c r="H19" s="82">
        <v>5</v>
      </c>
      <c r="I19" s="98" t="s">
        <v>37</v>
      </c>
      <c r="J19" s="84"/>
      <c r="K19" s="44">
        <v>3</v>
      </c>
      <c r="L19" s="99">
        <v>15</v>
      </c>
      <c r="M19" s="100" t="s">
        <v>131</v>
      </c>
      <c r="N19" s="90"/>
      <c r="O19" s="99">
        <v>5</v>
      </c>
      <c r="P19" s="100" t="s">
        <v>63</v>
      </c>
      <c r="Q19" s="90"/>
      <c r="R19" s="44">
        <f t="shared" si="3"/>
        <v>10</v>
      </c>
      <c r="S19" s="91">
        <v>1</v>
      </c>
      <c r="T19" s="91" t="s">
        <v>63</v>
      </c>
      <c r="U19" s="91">
        <v>1</v>
      </c>
      <c r="V19" s="91" t="s">
        <v>63</v>
      </c>
      <c r="W19" s="92"/>
      <c r="X19" s="93">
        <f t="shared" si="2"/>
        <v>1</v>
      </c>
      <c r="Y19" s="130">
        <v>1</v>
      </c>
      <c r="Z19" s="129" t="s">
        <v>63</v>
      </c>
      <c r="AA19" s="127"/>
      <c r="AB19" s="131">
        <v>0</v>
      </c>
      <c r="AC19" s="129" t="s">
        <v>63</v>
      </c>
      <c r="AD19" s="127"/>
      <c r="AE19" s="165">
        <f t="shared" si="0"/>
        <v>0.5</v>
      </c>
      <c r="AF19" s="165"/>
      <c r="AG19" s="165"/>
      <c r="AH19" s="165"/>
      <c r="AI19" s="165"/>
      <c r="AJ19" s="165"/>
      <c r="AK19" s="93">
        <v>0</v>
      </c>
      <c r="AL19" s="42"/>
      <c r="AM19" s="93">
        <v>10</v>
      </c>
      <c r="AN19" s="42"/>
      <c r="AO19" s="94">
        <v>5</v>
      </c>
      <c r="AP19" s="42"/>
      <c r="AQ19" s="42" t="s">
        <v>72</v>
      </c>
      <c r="AR19" s="42"/>
      <c r="AS19" s="42"/>
      <c r="AT19" s="42" t="s">
        <v>133</v>
      </c>
      <c r="AU19" s="42"/>
      <c r="AV19" s="42"/>
      <c r="AW19" s="94">
        <v>1</v>
      </c>
      <c r="AX19" s="95" t="s">
        <v>59</v>
      </c>
      <c r="AY19" s="96"/>
      <c r="AZ19" s="95" t="s">
        <v>43</v>
      </c>
      <c r="BA19" s="95" t="s">
        <v>133</v>
      </c>
      <c r="BB19" s="96"/>
      <c r="BC19" s="96">
        <f t="shared" si="5"/>
        <v>1</v>
      </c>
      <c r="BD19" s="75">
        <v>44013</v>
      </c>
      <c r="BE19" s="76" t="s">
        <v>43</v>
      </c>
      <c r="BF19" s="76"/>
      <c r="BG19" s="75">
        <v>44015</v>
      </c>
      <c r="BH19" s="76" t="s">
        <v>43</v>
      </c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97">
        <f t="shared" si="1"/>
        <v>3.6363636363636362</v>
      </c>
    </row>
    <row r="20" spans="1:73" x14ac:dyDescent="0.25">
      <c r="A20" s="41">
        <v>95</v>
      </c>
      <c r="B20" s="41" t="s">
        <v>58</v>
      </c>
      <c r="C20" s="42" t="s">
        <v>51</v>
      </c>
      <c r="D20" s="42" t="s">
        <v>52</v>
      </c>
      <c r="E20" s="82">
        <v>10</v>
      </c>
      <c r="F20" s="98" t="s">
        <v>131</v>
      </c>
      <c r="G20" s="84"/>
      <c r="H20" s="82">
        <v>15</v>
      </c>
      <c r="I20" s="98" t="s">
        <v>131</v>
      </c>
      <c r="J20" s="84"/>
      <c r="K20" s="44">
        <v>12.5</v>
      </c>
      <c r="L20" s="99">
        <v>20</v>
      </c>
      <c r="M20" s="100" t="s">
        <v>131</v>
      </c>
      <c r="N20" s="90"/>
      <c r="O20" s="99">
        <v>20</v>
      </c>
      <c r="P20" s="100" t="s">
        <v>37</v>
      </c>
      <c r="Q20" s="90"/>
      <c r="R20" s="44">
        <f t="shared" si="3"/>
        <v>20</v>
      </c>
      <c r="S20" s="91">
        <v>1</v>
      </c>
      <c r="T20" s="91" t="s">
        <v>63</v>
      </c>
      <c r="U20" s="91">
        <v>1</v>
      </c>
      <c r="V20" s="91" t="s">
        <v>63</v>
      </c>
      <c r="W20" s="92"/>
      <c r="X20" s="93">
        <f t="shared" si="2"/>
        <v>1</v>
      </c>
      <c r="Y20" s="130">
        <v>10</v>
      </c>
      <c r="Z20" s="63" t="s">
        <v>37</v>
      </c>
      <c r="AA20" s="127"/>
      <c r="AB20" s="131">
        <v>5</v>
      </c>
      <c r="AC20" s="129" t="s">
        <v>37</v>
      </c>
      <c r="AD20" s="127"/>
      <c r="AE20" s="165">
        <f t="shared" si="0"/>
        <v>7.5</v>
      </c>
      <c r="AF20" s="165"/>
      <c r="AG20" s="165"/>
      <c r="AH20" s="165"/>
      <c r="AI20" s="165"/>
      <c r="AJ20" s="165"/>
      <c r="AK20" s="93">
        <v>30</v>
      </c>
      <c r="AL20" s="42"/>
      <c r="AM20" s="93">
        <v>0</v>
      </c>
      <c r="AN20" s="42"/>
      <c r="AO20" s="94">
        <v>15</v>
      </c>
      <c r="AP20" s="42"/>
      <c r="AQ20" s="42" t="s">
        <v>72</v>
      </c>
      <c r="AR20" s="42"/>
      <c r="AS20" s="42"/>
      <c r="AT20" s="42" t="s">
        <v>133</v>
      </c>
      <c r="AU20" s="42"/>
      <c r="AV20" s="42"/>
      <c r="AW20" s="94">
        <v>0</v>
      </c>
      <c r="AX20" s="95" t="s">
        <v>59</v>
      </c>
      <c r="AY20" s="96"/>
      <c r="AZ20" s="95" t="s">
        <v>43</v>
      </c>
      <c r="BA20" s="95" t="s">
        <v>59</v>
      </c>
      <c r="BB20" s="96"/>
      <c r="BC20" s="96">
        <f t="shared" si="5"/>
        <v>0</v>
      </c>
      <c r="BD20" s="75">
        <v>44015</v>
      </c>
      <c r="BE20" s="76" t="s">
        <v>43</v>
      </c>
      <c r="BF20" s="76"/>
      <c r="BG20" s="75">
        <v>44018</v>
      </c>
      <c r="BH20" s="76" t="s">
        <v>43</v>
      </c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97">
        <f t="shared" si="1"/>
        <v>10.181818181818182</v>
      </c>
    </row>
    <row r="21" spans="1:73" x14ac:dyDescent="0.25">
      <c r="A21" s="41">
        <v>97</v>
      </c>
      <c r="B21" s="41" t="s">
        <v>60</v>
      </c>
      <c r="C21" s="42" t="s">
        <v>51</v>
      </c>
      <c r="D21" s="42" t="s">
        <v>52</v>
      </c>
      <c r="E21" s="82">
        <v>3</v>
      </c>
      <c r="F21" s="98" t="s">
        <v>37</v>
      </c>
      <c r="G21" s="84"/>
      <c r="H21" s="82">
        <v>5</v>
      </c>
      <c r="I21" s="98" t="s">
        <v>37</v>
      </c>
      <c r="J21" s="84"/>
      <c r="K21" s="44">
        <v>4</v>
      </c>
      <c r="L21" s="99">
        <v>30</v>
      </c>
      <c r="M21" s="100" t="s">
        <v>131</v>
      </c>
      <c r="N21" s="90"/>
      <c r="O21" s="99">
        <v>5</v>
      </c>
      <c r="P21" s="100" t="s">
        <v>37</v>
      </c>
      <c r="Q21" s="90"/>
      <c r="R21" s="44">
        <f t="shared" si="3"/>
        <v>17.5</v>
      </c>
      <c r="S21" s="91">
        <v>30</v>
      </c>
      <c r="T21" s="91" t="s">
        <v>131</v>
      </c>
      <c r="U21" s="91">
        <v>20</v>
      </c>
      <c r="V21" s="91" t="s">
        <v>131</v>
      </c>
      <c r="W21" s="92"/>
      <c r="X21" s="93">
        <f t="shared" si="2"/>
        <v>25</v>
      </c>
      <c r="Y21" s="130">
        <v>20</v>
      </c>
      <c r="Z21" s="129" t="s">
        <v>131</v>
      </c>
      <c r="AA21" s="127"/>
      <c r="AB21" s="131">
        <v>20</v>
      </c>
      <c r="AC21" s="129" t="s">
        <v>131</v>
      </c>
      <c r="AD21" s="127"/>
      <c r="AE21" s="165">
        <f t="shared" si="0"/>
        <v>20</v>
      </c>
      <c r="AF21" s="165"/>
      <c r="AG21" s="165"/>
      <c r="AH21" s="165"/>
      <c r="AI21" s="165"/>
      <c r="AJ21" s="165"/>
      <c r="AK21" s="93"/>
      <c r="AL21" s="42"/>
      <c r="AM21" s="93">
        <v>10</v>
      </c>
      <c r="AN21" s="103"/>
      <c r="AO21" s="94">
        <v>10</v>
      </c>
      <c r="AP21" s="42"/>
      <c r="AQ21" s="42" t="s">
        <v>72</v>
      </c>
      <c r="AR21" s="42"/>
      <c r="AS21" s="42"/>
      <c r="AT21" s="42" t="s">
        <v>122</v>
      </c>
      <c r="AU21" s="42"/>
      <c r="AV21" s="42"/>
      <c r="AW21" s="94">
        <v>0</v>
      </c>
      <c r="AX21" s="95" t="s">
        <v>59</v>
      </c>
      <c r="AY21" s="96"/>
      <c r="AZ21" s="102">
        <v>0</v>
      </c>
      <c r="BA21" s="95" t="s">
        <v>59</v>
      </c>
      <c r="BB21" s="96"/>
      <c r="BC21" s="96">
        <f t="shared" si="5"/>
        <v>0</v>
      </c>
      <c r="BD21" s="75">
        <v>44011</v>
      </c>
      <c r="BE21" s="76" t="s">
        <v>43</v>
      </c>
      <c r="BF21" s="76"/>
      <c r="BG21" s="75">
        <v>44018</v>
      </c>
      <c r="BH21" s="76" t="s">
        <v>43</v>
      </c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97">
        <f t="shared" si="1"/>
        <v>13</v>
      </c>
    </row>
    <row r="22" spans="1:73" s="74" customFormat="1" x14ac:dyDescent="0.25">
      <c r="A22" s="41">
        <v>111</v>
      </c>
      <c r="B22" s="41" t="s">
        <v>386</v>
      </c>
      <c r="C22" s="42" t="s">
        <v>384</v>
      </c>
      <c r="D22" s="144" t="s">
        <v>1066</v>
      </c>
      <c r="E22" s="82"/>
      <c r="F22" s="98"/>
      <c r="G22" s="84"/>
      <c r="H22" s="82"/>
      <c r="I22" s="98"/>
      <c r="J22" s="84"/>
      <c r="K22" s="44"/>
      <c r="L22" s="99"/>
      <c r="M22" s="100"/>
      <c r="N22" s="90"/>
      <c r="O22" s="99"/>
      <c r="P22" s="100"/>
      <c r="Q22" s="90"/>
      <c r="R22" s="44"/>
      <c r="S22" s="91"/>
      <c r="T22" s="91"/>
      <c r="U22" s="91"/>
      <c r="V22" s="91"/>
      <c r="W22" s="92"/>
      <c r="X22" s="93"/>
      <c r="Y22" s="130" t="s">
        <v>68</v>
      </c>
      <c r="Z22" s="132" t="s">
        <v>43</v>
      </c>
      <c r="AA22" s="133" t="s">
        <v>484</v>
      </c>
      <c r="AB22" s="131">
        <v>30</v>
      </c>
      <c r="AC22" s="129" t="s">
        <v>131</v>
      </c>
      <c r="AD22" s="127"/>
      <c r="AE22" s="165">
        <f t="shared" si="0"/>
        <v>30</v>
      </c>
      <c r="AF22" s="165"/>
      <c r="AG22" s="165"/>
      <c r="AH22" s="165"/>
      <c r="AI22" s="165"/>
      <c r="AJ22" s="165"/>
      <c r="AK22" s="93"/>
      <c r="AL22" s="42"/>
      <c r="AM22" s="93"/>
      <c r="AN22" s="103"/>
      <c r="AO22" s="94"/>
      <c r="AP22" s="42"/>
      <c r="AQ22" s="42"/>
      <c r="AR22" s="42"/>
      <c r="AS22" s="42"/>
      <c r="AT22" s="42"/>
      <c r="AU22" s="42"/>
      <c r="AV22" s="42"/>
      <c r="AW22" s="94"/>
      <c r="AX22" s="95"/>
      <c r="AY22" s="96"/>
      <c r="AZ22" s="102"/>
      <c r="BA22" s="95"/>
      <c r="BB22" s="96"/>
      <c r="BC22" s="96"/>
      <c r="BD22" s="75">
        <v>44027</v>
      </c>
      <c r="BE22" s="76" t="s">
        <v>43</v>
      </c>
      <c r="BF22" s="76"/>
      <c r="BG22" s="75">
        <v>44032</v>
      </c>
      <c r="BH22" s="76">
        <v>0</v>
      </c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97">
        <f t="shared" si="1"/>
        <v>15</v>
      </c>
    </row>
    <row r="23" spans="1:73" s="74" customFormat="1" x14ac:dyDescent="0.25">
      <c r="A23" s="41">
        <v>120</v>
      </c>
      <c r="B23" s="41" t="s">
        <v>495</v>
      </c>
      <c r="C23" s="42" t="s">
        <v>384</v>
      </c>
      <c r="D23" s="144" t="s">
        <v>1067</v>
      </c>
      <c r="E23" s="82"/>
      <c r="F23" s="98"/>
      <c r="G23" s="84"/>
      <c r="H23" s="82"/>
      <c r="I23" s="98"/>
      <c r="J23" s="84"/>
      <c r="K23" s="44"/>
      <c r="L23" s="99"/>
      <c r="M23" s="100"/>
      <c r="N23" s="90"/>
      <c r="O23" s="99"/>
      <c r="P23" s="100"/>
      <c r="Q23" s="90"/>
      <c r="R23" s="44"/>
      <c r="S23" s="91"/>
      <c r="T23" s="91"/>
      <c r="U23" s="91"/>
      <c r="V23" s="91"/>
      <c r="W23" s="92"/>
      <c r="X23" s="93"/>
      <c r="Y23" s="130">
        <v>0</v>
      </c>
      <c r="Z23" s="126" t="s">
        <v>63</v>
      </c>
      <c r="AA23" s="127"/>
      <c r="AB23" s="131">
        <v>0</v>
      </c>
      <c r="AC23" s="129" t="s">
        <v>63</v>
      </c>
      <c r="AD23" s="127"/>
      <c r="AE23" s="165">
        <f t="shared" si="0"/>
        <v>0</v>
      </c>
      <c r="AF23" s="165"/>
      <c r="AG23" s="165"/>
      <c r="AH23" s="165"/>
      <c r="AI23" s="165"/>
      <c r="AJ23" s="165"/>
      <c r="AK23" s="93"/>
      <c r="AL23" s="42"/>
      <c r="AM23" s="93"/>
      <c r="AN23" s="103"/>
      <c r="AO23" s="94"/>
      <c r="AP23" s="42"/>
      <c r="AQ23" s="42"/>
      <c r="AR23" s="42"/>
      <c r="AS23" s="42"/>
      <c r="AT23" s="42"/>
      <c r="AU23" s="42"/>
      <c r="AV23" s="42"/>
      <c r="AW23" s="94"/>
      <c r="AX23" s="95"/>
      <c r="AY23" s="96"/>
      <c r="AZ23" s="102"/>
      <c r="BA23" s="95"/>
      <c r="BB23" s="96"/>
      <c r="BC23" s="96"/>
      <c r="BD23" s="75">
        <v>44008</v>
      </c>
      <c r="BE23" s="76" t="s">
        <v>43</v>
      </c>
      <c r="BF23" s="76" t="s">
        <v>468</v>
      </c>
      <c r="BG23" s="75">
        <v>44011</v>
      </c>
      <c r="BH23" s="76" t="s">
        <v>43</v>
      </c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97">
        <f t="shared" si="1"/>
        <v>0</v>
      </c>
    </row>
    <row r="24" spans="1:73" x14ac:dyDescent="0.25">
      <c r="A24" s="106">
        <v>130</v>
      </c>
      <c r="B24" s="41" t="s">
        <v>390</v>
      </c>
      <c r="C24" s="42" t="s">
        <v>384</v>
      </c>
      <c r="D24" s="76" t="s">
        <v>1068</v>
      </c>
      <c r="E24" s="82"/>
      <c r="F24" s="98"/>
      <c r="G24" s="84"/>
      <c r="H24" s="82"/>
      <c r="I24" s="98"/>
      <c r="J24" s="84"/>
      <c r="K24" s="44"/>
      <c r="L24" s="99"/>
      <c r="M24" s="100"/>
      <c r="N24" s="90"/>
      <c r="O24" s="99"/>
      <c r="P24" s="100"/>
      <c r="Q24" s="90"/>
      <c r="R24" s="44"/>
      <c r="S24" s="91">
        <v>50</v>
      </c>
      <c r="T24" s="91" t="s">
        <v>153</v>
      </c>
      <c r="U24" s="91">
        <v>60</v>
      </c>
      <c r="V24" s="91" t="s">
        <v>153</v>
      </c>
      <c r="W24" s="92"/>
      <c r="X24" s="93">
        <f t="shared" si="2"/>
        <v>55</v>
      </c>
      <c r="Y24" s="130">
        <v>50</v>
      </c>
      <c r="Z24" s="129" t="s">
        <v>153</v>
      </c>
      <c r="AA24" s="127"/>
      <c r="AB24" s="131">
        <v>45</v>
      </c>
      <c r="AC24" s="129" t="s">
        <v>131</v>
      </c>
      <c r="AD24" s="127"/>
      <c r="AE24" s="165">
        <f t="shared" si="0"/>
        <v>47.5</v>
      </c>
      <c r="AF24" s="165"/>
      <c r="AG24" s="165"/>
      <c r="AH24" s="165"/>
      <c r="AI24" s="165"/>
      <c r="AJ24" s="165"/>
      <c r="AK24" s="93"/>
      <c r="AL24" s="42"/>
      <c r="AM24" s="93"/>
      <c r="AN24" s="103"/>
      <c r="AO24" s="94"/>
      <c r="AP24" s="42"/>
      <c r="AQ24" s="42"/>
      <c r="AR24" s="42"/>
      <c r="AS24" s="42"/>
      <c r="AT24" s="42"/>
      <c r="AU24" s="42"/>
      <c r="AV24" s="42"/>
      <c r="AW24" s="94">
        <v>1</v>
      </c>
      <c r="AX24" s="95" t="s">
        <v>59</v>
      </c>
      <c r="AY24" s="96"/>
      <c r="AZ24" s="102">
        <v>1</v>
      </c>
      <c r="BA24" s="95" t="s">
        <v>59</v>
      </c>
      <c r="BB24" s="96"/>
      <c r="BC24" s="96">
        <f t="shared" si="5"/>
        <v>1</v>
      </c>
      <c r="BD24" s="75">
        <v>44006</v>
      </c>
      <c r="BE24" s="76" t="s">
        <v>43</v>
      </c>
      <c r="BF24" s="76"/>
      <c r="BG24" s="75">
        <v>44013</v>
      </c>
      <c r="BH24" s="76" t="s">
        <v>43</v>
      </c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97">
        <f t="shared" si="1"/>
        <v>34.5</v>
      </c>
    </row>
    <row r="25" spans="1:73" s="74" customFormat="1" x14ac:dyDescent="0.25">
      <c r="A25" s="106">
        <v>170</v>
      </c>
      <c r="B25" s="41" t="s">
        <v>392</v>
      </c>
      <c r="C25" s="42" t="s">
        <v>395</v>
      </c>
      <c r="D25" s="144" t="s">
        <v>1069</v>
      </c>
      <c r="E25" s="82"/>
      <c r="F25" s="98"/>
      <c r="G25" s="84"/>
      <c r="H25" s="82"/>
      <c r="I25" s="98"/>
      <c r="J25" s="84"/>
      <c r="K25" s="44"/>
      <c r="L25" s="99"/>
      <c r="M25" s="100"/>
      <c r="N25" s="90"/>
      <c r="O25" s="99"/>
      <c r="P25" s="100"/>
      <c r="Q25" s="90"/>
      <c r="R25" s="44"/>
      <c r="S25" s="91"/>
      <c r="T25" s="91"/>
      <c r="U25" s="91"/>
      <c r="V25" s="91"/>
      <c r="W25" s="92"/>
      <c r="X25" s="93"/>
      <c r="Y25" s="130">
        <v>60</v>
      </c>
      <c r="Z25" s="129" t="s">
        <v>153</v>
      </c>
      <c r="AA25" s="127"/>
      <c r="AB25" s="131">
        <v>50</v>
      </c>
      <c r="AC25" s="129" t="s">
        <v>153</v>
      </c>
      <c r="AD25" s="127"/>
      <c r="AE25" s="165">
        <f t="shared" si="0"/>
        <v>55</v>
      </c>
      <c r="AF25" s="165"/>
      <c r="AG25" s="165"/>
      <c r="AH25" s="165"/>
      <c r="AI25" s="165"/>
      <c r="AJ25" s="165"/>
      <c r="AK25" s="93"/>
      <c r="AL25" s="42"/>
      <c r="AM25" s="93"/>
      <c r="AN25" s="103"/>
      <c r="AO25" s="94"/>
      <c r="AP25" s="42"/>
      <c r="AQ25" s="42"/>
      <c r="AR25" s="42"/>
      <c r="AS25" s="42"/>
      <c r="AT25" s="42"/>
      <c r="AU25" s="42"/>
      <c r="AV25" s="42"/>
      <c r="AW25" s="94"/>
      <c r="AX25" s="95"/>
      <c r="AY25" s="96"/>
      <c r="AZ25" s="102"/>
      <c r="BA25" s="95"/>
      <c r="BB25" s="96"/>
      <c r="BC25" s="96"/>
      <c r="BD25" s="75">
        <v>43995</v>
      </c>
      <c r="BE25" s="76" t="s">
        <v>43</v>
      </c>
      <c r="BF25" s="76"/>
      <c r="BG25" s="75">
        <v>44001</v>
      </c>
      <c r="BH25" s="76" t="s">
        <v>43</v>
      </c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97">
        <f t="shared" si="1"/>
        <v>55</v>
      </c>
    </row>
    <row r="26" spans="1:73" x14ac:dyDescent="0.25">
      <c r="A26" s="41">
        <v>483</v>
      </c>
      <c r="B26" s="41" t="s">
        <v>61</v>
      </c>
      <c r="C26" s="42" t="s">
        <v>51</v>
      </c>
      <c r="D26" s="159" t="s">
        <v>1070</v>
      </c>
      <c r="E26" s="82"/>
      <c r="F26" s="98"/>
      <c r="G26" s="84" t="s">
        <v>156</v>
      </c>
      <c r="H26" s="82"/>
      <c r="I26" s="98"/>
      <c r="J26" s="84" t="s">
        <v>156</v>
      </c>
      <c r="K26" s="44">
        <v>0</v>
      </c>
      <c r="L26" s="88" t="s">
        <v>43</v>
      </c>
      <c r="M26" s="89" t="s">
        <v>43</v>
      </c>
      <c r="N26" s="90" t="s">
        <v>46</v>
      </c>
      <c r="O26" s="88" t="s">
        <v>43</v>
      </c>
      <c r="P26" s="89" t="s">
        <v>43</v>
      </c>
      <c r="Q26" s="90" t="s">
        <v>49</v>
      </c>
      <c r="R26" s="44"/>
      <c r="S26" s="91">
        <v>80</v>
      </c>
      <c r="T26" s="91" t="s">
        <v>158</v>
      </c>
      <c r="U26" s="91">
        <v>60</v>
      </c>
      <c r="V26" s="91" t="s">
        <v>153</v>
      </c>
      <c r="W26" s="92"/>
      <c r="X26" s="93">
        <f t="shared" si="2"/>
        <v>70</v>
      </c>
      <c r="Y26" s="130">
        <v>50</v>
      </c>
      <c r="Z26" s="129" t="s">
        <v>153</v>
      </c>
      <c r="AA26" s="127" t="s">
        <v>485</v>
      </c>
      <c r="AB26" s="131">
        <v>45</v>
      </c>
      <c r="AC26" s="129" t="s">
        <v>153</v>
      </c>
      <c r="AD26" s="127"/>
      <c r="AE26" s="165">
        <f t="shared" si="0"/>
        <v>47.5</v>
      </c>
      <c r="AF26" s="165"/>
      <c r="AG26" s="165"/>
      <c r="AH26" s="165"/>
      <c r="AI26" s="165"/>
      <c r="AJ26" s="165"/>
      <c r="AK26" s="93">
        <v>20</v>
      </c>
      <c r="AL26" s="42"/>
      <c r="AM26" s="93">
        <v>60</v>
      </c>
      <c r="AN26" s="103" t="s">
        <v>114</v>
      </c>
      <c r="AO26" s="94">
        <v>40</v>
      </c>
      <c r="AP26" s="42"/>
      <c r="AQ26" s="42" t="s">
        <v>159</v>
      </c>
      <c r="AR26" s="42" t="s">
        <v>160</v>
      </c>
      <c r="AS26" s="42"/>
      <c r="AT26" s="42" t="s">
        <v>159</v>
      </c>
      <c r="AU26" s="42" t="s">
        <v>160</v>
      </c>
      <c r="AV26" s="42"/>
      <c r="AW26" s="94" t="s">
        <v>43</v>
      </c>
      <c r="AX26" s="95" t="s">
        <v>59</v>
      </c>
      <c r="AY26" s="95" t="s">
        <v>162</v>
      </c>
      <c r="AZ26" s="95" t="s">
        <v>43</v>
      </c>
      <c r="BA26" s="95" t="s">
        <v>133</v>
      </c>
      <c r="BB26" s="95" t="s">
        <v>162</v>
      </c>
      <c r="BC26" s="96"/>
      <c r="BD26" s="75">
        <v>44004</v>
      </c>
      <c r="BE26" s="76" t="s">
        <v>43</v>
      </c>
      <c r="BF26" s="76"/>
      <c r="BG26" s="75">
        <v>44004</v>
      </c>
      <c r="BH26" s="76" t="s">
        <v>43</v>
      </c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97">
        <f t="shared" si="1"/>
        <v>52.5</v>
      </c>
    </row>
    <row r="27" spans="1:73" x14ac:dyDescent="0.25">
      <c r="A27" s="41">
        <v>490</v>
      </c>
      <c r="B27" s="41" t="s">
        <v>64</v>
      </c>
      <c r="C27" s="42" t="s">
        <v>51</v>
      </c>
      <c r="D27" s="42" t="s">
        <v>65</v>
      </c>
      <c r="E27" s="82">
        <v>10</v>
      </c>
      <c r="F27" s="83" t="s">
        <v>131</v>
      </c>
      <c r="G27" s="84" t="s">
        <v>164</v>
      </c>
      <c r="H27" s="82">
        <v>1</v>
      </c>
      <c r="I27" s="98" t="s">
        <v>63</v>
      </c>
      <c r="J27" s="84"/>
      <c r="K27" s="44">
        <v>5.5</v>
      </c>
      <c r="L27" s="99">
        <v>20</v>
      </c>
      <c r="M27" s="100" t="s">
        <v>131</v>
      </c>
      <c r="N27" s="90" t="s">
        <v>49</v>
      </c>
      <c r="O27" s="99">
        <v>30</v>
      </c>
      <c r="P27" s="100" t="s">
        <v>131</v>
      </c>
      <c r="Q27" s="90"/>
      <c r="R27" s="44">
        <f t="shared" ref="R27:R31" si="6">AVERAGE(L27,O27)</f>
        <v>25</v>
      </c>
      <c r="S27" s="91">
        <v>50</v>
      </c>
      <c r="T27" s="91" t="s">
        <v>153</v>
      </c>
      <c r="U27" s="91">
        <v>60</v>
      </c>
      <c r="V27" s="91" t="s">
        <v>153</v>
      </c>
      <c r="W27" s="92"/>
      <c r="X27" s="93">
        <f t="shared" si="2"/>
        <v>55</v>
      </c>
      <c r="Y27" s="130">
        <v>70</v>
      </c>
      <c r="Z27" s="129" t="s">
        <v>158</v>
      </c>
      <c r="AA27" s="127"/>
      <c r="AB27" s="131">
        <v>70</v>
      </c>
      <c r="AC27" s="129" t="s">
        <v>158</v>
      </c>
      <c r="AD27" s="127"/>
      <c r="AE27" s="165">
        <f t="shared" si="0"/>
        <v>70</v>
      </c>
      <c r="AF27" s="165"/>
      <c r="AG27" s="165"/>
      <c r="AH27" s="165"/>
      <c r="AI27" s="165"/>
      <c r="AJ27" s="165"/>
      <c r="AK27" s="93">
        <v>0</v>
      </c>
      <c r="AL27" s="42"/>
      <c r="AM27" s="93">
        <v>0</v>
      </c>
      <c r="AN27" s="103"/>
      <c r="AO27" s="94">
        <v>0</v>
      </c>
      <c r="AP27" s="42"/>
      <c r="AQ27" s="42" t="s">
        <v>72</v>
      </c>
      <c r="AR27" s="42"/>
      <c r="AS27" s="42"/>
      <c r="AT27" s="42" t="s">
        <v>122</v>
      </c>
      <c r="AU27" s="42"/>
      <c r="AV27" s="42"/>
      <c r="AW27" s="94" t="s">
        <v>43</v>
      </c>
      <c r="AX27" s="95" t="s">
        <v>59</v>
      </c>
      <c r="AY27" s="96"/>
      <c r="AZ27" s="95" t="s">
        <v>43</v>
      </c>
      <c r="BA27" s="95" t="s">
        <v>59</v>
      </c>
      <c r="BB27" s="95" t="s">
        <v>168</v>
      </c>
      <c r="BC27" s="96"/>
      <c r="BD27" s="75">
        <v>44011</v>
      </c>
      <c r="BE27" s="76" t="s">
        <v>43</v>
      </c>
      <c r="BF27" s="76"/>
      <c r="BG27" s="75">
        <v>44008</v>
      </c>
      <c r="BH27" s="76" t="s">
        <v>43</v>
      </c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97">
        <f t="shared" si="1"/>
        <v>31.1</v>
      </c>
    </row>
    <row r="28" spans="1:73" x14ac:dyDescent="0.25">
      <c r="A28" s="41">
        <v>491</v>
      </c>
      <c r="B28" s="41" t="s">
        <v>66</v>
      </c>
      <c r="C28" s="42" t="s">
        <v>51</v>
      </c>
      <c r="D28" s="42" t="s">
        <v>65</v>
      </c>
      <c r="E28" s="82">
        <v>0</v>
      </c>
      <c r="F28" s="83" t="s">
        <v>63</v>
      </c>
      <c r="G28" s="84"/>
      <c r="H28" s="82">
        <v>1</v>
      </c>
      <c r="I28" s="98" t="s">
        <v>63</v>
      </c>
      <c r="J28" s="84" t="s">
        <v>170</v>
      </c>
      <c r="K28" s="44">
        <v>0.5</v>
      </c>
      <c r="L28" s="99">
        <v>5</v>
      </c>
      <c r="M28" s="100" t="s">
        <v>63</v>
      </c>
      <c r="N28" s="90" t="s">
        <v>171</v>
      </c>
      <c r="O28" s="99">
        <v>0</v>
      </c>
      <c r="P28" s="100" t="s">
        <v>63</v>
      </c>
      <c r="Q28" s="90" t="s">
        <v>49</v>
      </c>
      <c r="R28" s="44">
        <f t="shared" si="6"/>
        <v>2.5</v>
      </c>
      <c r="S28" s="91">
        <v>1</v>
      </c>
      <c r="T28" s="91" t="s">
        <v>63</v>
      </c>
      <c r="U28" s="91">
        <v>1</v>
      </c>
      <c r="V28" s="91" t="s">
        <v>63</v>
      </c>
      <c r="W28" s="92"/>
      <c r="X28" s="93">
        <f t="shared" si="2"/>
        <v>1</v>
      </c>
      <c r="Y28" s="130">
        <v>0</v>
      </c>
      <c r="Z28" s="126" t="s">
        <v>63</v>
      </c>
      <c r="AA28" s="127"/>
      <c r="AB28" s="131">
        <v>0</v>
      </c>
      <c r="AC28" s="129" t="s">
        <v>63</v>
      </c>
      <c r="AD28" s="127"/>
      <c r="AE28" s="165">
        <f t="shared" si="0"/>
        <v>0</v>
      </c>
      <c r="AF28" s="165"/>
      <c r="AG28" s="165"/>
      <c r="AH28" s="165"/>
      <c r="AI28" s="165"/>
      <c r="AJ28" s="165"/>
      <c r="AK28" s="93">
        <v>0</v>
      </c>
      <c r="AL28" s="42"/>
      <c r="AM28" s="93">
        <v>0</v>
      </c>
      <c r="AN28" s="42"/>
      <c r="AO28" s="94">
        <v>0</v>
      </c>
      <c r="AP28" s="42"/>
      <c r="AQ28" s="42" t="s">
        <v>122</v>
      </c>
      <c r="AR28" s="42"/>
      <c r="AS28" s="42"/>
      <c r="AT28" s="42" t="s">
        <v>43</v>
      </c>
      <c r="AU28" s="42" t="s">
        <v>173</v>
      </c>
      <c r="AV28" s="42"/>
      <c r="AW28" s="94" t="s">
        <v>43</v>
      </c>
      <c r="AX28" s="95" t="s">
        <v>59</v>
      </c>
      <c r="AY28" s="96"/>
      <c r="AZ28" s="95" t="s">
        <v>43</v>
      </c>
      <c r="BA28" s="95" t="s">
        <v>59</v>
      </c>
      <c r="BB28" s="96"/>
      <c r="BC28" s="96"/>
      <c r="BD28" s="75">
        <v>44011</v>
      </c>
      <c r="BE28" s="76" t="s">
        <v>43</v>
      </c>
      <c r="BF28" s="76"/>
      <c r="BG28" s="75">
        <v>44015</v>
      </c>
      <c r="BH28" s="76" t="s">
        <v>43</v>
      </c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97">
        <f t="shared" si="1"/>
        <v>0.8</v>
      </c>
    </row>
    <row r="29" spans="1:73" ht="15.75" customHeight="1" x14ac:dyDescent="0.25">
      <c r="A29" s="41">
        <v>493</v>
      </c>
      <c r="B29" s="41" t="s">
        <v>67</v>
      </c>
      <c r="C29" s="42" t="s">
        <v>51</v>
      </c>
      <c r="D29" s="42" t="s">
        <v>65</v>
      </c>
      <c r="E29" s="82">
        <v>5</v>
      </c>
      <c r="F29" s="98" t="s">
        <v>37</v>
      </c>
      <c r="G29" s="84"/>
      <c r="H29" s="82">
        <v>10</v>
      </c>
      <c r="I29" s="98" t="s">
        <v>131</v>
      </c>
      <c r="J29" s="84"/>
      <c r="K29" s="44">
        <v>7.5</v>
      </c>
      <c r="L29" s="99">
        <v>55</v>
      </c>
      <c r="M29" s="100" t="s">
        <v>174</v>
      </c>
      <c r="N29" s="90"/>
      <c r="O29" s="99">
        <v>50</v>
      </c>
      <c r="P29" s="100" t="s">
        <v>153</v>
      </c>
      <c r="Q29" s="90"/>
      <c r="R29" s="44">
        <f t="shared" si="6"/>
        <v>52.5</v>
      </c>
      <c r="S29" s="91">
        <v>30</v>
      </c>
      <c r="T29" s="91" t="s">
        <v>131</v>
      </c>
      <c r="U29" s="91">
        <v>25</v>
      </c>
      <c r="V29" s="91" t="s">
        <v>131</v>
      </c>
      <c r="W29" s="92"/>
      <c r="X29" s="93">
        <f t="shared" si="2"/>
        <v>27.5</v>
      </c>
      <c r="Y29" s="130">
        <v>30</v>
      </c>
      <c r="Z29" s="129" t="s">
        <v>131</v>
      </c>
      <c r="AA29" s="127"/>
      <c r="AB29" s="134">
        <v>25</v>
      </c>
      <c r="AC29" s="129" t="s">
        <v>131</v>
      </c>
      <c r="AD29" s="127"/>
      <c r="AE29" s="165">
        <f t="shared" si="0"/>
        <v>27.5</v>
      </c>
      <c r="AF29" s="165"/>
      <c r="AG29" s="165"/>
      <c r="AH29" s="165"/>
      <c r="AI29" s="165"/>
      <c r="AJ29" s="165"/>
      <c r="AK29" s="93">
        <v>30</v>
      </c>
      <c r="AL29" s="42"/>
      <c r="AM29" s="93">
        <v>20</v>
      </c>
      <c r="AN29" s="42"/>
      <c r="AO29" s="94">
        <v>25</v>
      </c>
      <c r="AP29" s="42"/>
      <c r="AQ29" s="42" t="s">
        <v>133</v>
      </c>
      <c r="AR29" s="42"/>
      <c r="AS29" s="42"/>
      <c r="AT29" s="42" t="s">
        <v>122</v>
      </c>
      <c r="AU29" s="42"/>
      <c r="AV29" s="42"/>
      <c r="AW29" s="94">
        <v>1</v>
      </c>
      <c r="AX29" s="95" t="s">
        <v>59</v>
      </c>
      <c r="AY29" s="96"/>
      <c r="AZ29" s="102">
        <v>1</v>
      </c>
      <c r="BA29" s="95" t="s">
        <v>133</v>
      </c>
      <c r="BB29" s="96"/>
      <c r="BC29" s="96">
        <f t="shared" ref="BC29:BC31" si="7">AVERAGE(AW29,AZ29)</f>
        <v>1</v>
      </c>
      <c r="BD29" s="75">
        <v>44018</v>
      </c>
      <c r="BE29" s="76" t="s">
        <v>43</v>
      </c>
      <c r="BF29" s="76"/>
      <c r="BG29" s="75">
        <v>44018</v>
      </c>
      <c r="BH29" s="76" t="s">
        <v>43</v>
      </c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97">
        <f t="shared" si="1"/>
        <v>23.5</v>
      </c>
    </row>
    <row r="30" spans="1:73" ht="15.75" customHeight="1" x14ac:dyDescent="0.25">
      <c r="A30" s="41">
        <v>494</v>
      </c>
      <c r="B30" s="41" t="s">
        <v>69</v>
      </c>
      <c r="C30" s="42" t="s">
        <v>51</v>
      </c>
      <c r="D30" s="42" t="s">
        <v>65</v>
      </c>
      <c r="E30" s="82"/>
      <c r="F30" s="98"/>
      <c r="G30" s="84"/>
      <c r="H30" s="82">
        <v>3</v>
      </c>
      <c r="I30" s="98" t="s">
        <v>37</v>
      </c>
      <c r="J30" s="84"/>
      <c r="K30" s="44">
        <v>1.5</v>
      </c>
      <c r="L30" s="99">
        <v>0</v>
      </c>
      <c r="M30" s="100" t="s">
        <v>63</v>
      </c>
      <c r="N30" s="90"/>
      <c r="O30" s="99">
        <v>15</v>
      </c>
      <c r="P30" s="100" t="s">
        <v>131</v>
      </c>
      <c r="Q30" s="90"/>
      <c r="R30" s="44">
        <f t="shared" si="6"/>
        <v>7.5</v>
      </c>
      <c r="S30" s="91">
        <v>1</v>
      </c>
      <c r="T30" s="91" t="s">
        <v>63</v>
      </c>
      <c r="U30" s="91">
        <v>1</v>
      </c>
      <c r="V30" s="91" t="s">
        <v>63</v>
      </c>
      <c r="W30" s="92"/>
      <c r="X30" s="93">
        <f t="shared" si="2"/>
        <v>1</v>
      </c>
      <c r="Y30" s="130">
        <v>0</v>
      </c>
      <c r="Z30" s="129" t="s">
        <v>63</v>
      </c>
      <c r="AA30" s="127"/>
      <c r="AB30" s="131">
        <v>1</v>
      </c>
      <c r="AC30" s="129" t="s">
        <v>63</v>
      </c>
      <c r="AD30" s="127"/>
      <c r="AE30" s="165">
        <f t="shared" si="0"/>
        <v>0.5</v>
      </c>
      <c r="AF30" s="165"/>
      <c r="AG30" s="165"/>
      <c r="AH30" s="165"/>
      <c r="AI30" s="165"/>
      <c r="AJ30" s="165"/>
      <c r="AK30" s="93">
        <v>0</v>
      </c>
      <c r="AL30" s="42"/>
      <c r="AM30" s="93"/>
      <c r="AN30" s="42"/>
      <c r="AO30" s="94">
        <v>0</v>
      </c>
      <c r="AP30" s="42"/>
      <c r="AQ30" s="42" t="s">
        <v>43</v>
      </c>
      <c r="AR30" s="42"/>
      <c r="AS30" s="42"/>
      <c r="AT30" s="42" t="s">
        <v>133</v>
      </c>
      <c r="AU30" s="42" t="s">
        <v>177</v>
      </c>
      <c r="AV30" s="42"/>
      <c r="AW30" s="94">
        <v>0</v>
      </c>
      <c r="AX30" s="95" t="s">
        <v>59</v>
      </c>
      <c r="AY30" s="96"/>
      <c r="AZ30" s="102">
        <v>1</v>
      </c>
      <c r="BA30" s="95" t="s">
        <v>59</v>
      </c>
      <c r="BB30" s="96"/>
      <c r="BC30" s="96">
        <f t="shared" si="7"/>
        <v>0.5</v>
      </c>
      <c r="BD30" s="75">
        <v>44022</v>
      </c>
      <c r="BE30" s="76" t="s">
        <v>43</v>
      </c>
      <c r="BF30" s="76" t="s">
        <v>470</v>
      </c>
      <c r="BG30" s="75">
        <v>44032</v>
      </c>
      <c r="BH30" s="76">
        <v>0</v>
      </c>
      <c r="BI30" s="76" t="s">
        <v>471</v>
      </c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97">
        <f t="shared" si="1"/>
        <v>2</v>
      </c>
    </row>
    <row r="31" spans="1:73" ht="15.75" customHeight="1" x14ac:dyDescent="0.25">
      <c r="A31" s="41">
        <v>495</v>
      </c>
      <c r="B31" s="41" t="s">
        <v>70</v>
      </c>
      <c r="C31" s="42" t="s">
        <v>51</v>
      </c>
      <c r="D31" s="42" t="s">
        <v>65</v>
      </c>
      <c r="E31" s="82">
        <v>25</v>
      </c>
      <c r="F31" s="98" t="s">
        <v>131</v>
      </c>
      <c r="G31" s="84"/>
      <c r="H31" s="82">
        <v>15</v>
      </c>
      <c r="I31" s="98" t="s">
        <v>131</v>
      </c>
      <c r="J31" s="84"/>
      <c r="K31" s="44">
        <v>20</v>
      </c>
      <c r="L31" s="99">
        <v>20</v>
      </c>
      <c r="M31" s="100" t="s">
        <v>131</v>
      </c>
      <c r="N31" s="90"/>
      <c r="O31" s="99">
        <v>15</v>
      </c>
      <c r="P31" s="100" t="s">
        <v>131</v>
      </c>
      <c r="Q31" s="90"/>
      <c r="R31" s="44">
        <f t="shared" si="6"/>
        <v>17.5</v>
      </c>
      <c r="S31" s="91">
        <v>35</v>
      </c>
      <c r="T31" s="91" t="s">
        <v>131</v>
      </c>
      <c r="U31" s="91">
        <v>35</v>
      </c>
      <c r="V31" s="91" t="s">
        <v>131</v>
      </c>
      <c r="W31" s="92"/>
      <c r="X31" s="93">
        <f t="shared" si="2"/>
        <v>35</v>
      </c>
      <c r="Y31" s="130">
        <v>30</v>
      </c>
      <c r="Z31" s="129" t="s">
        <v>131</v>
      </c>
      <c r="AA31" s="127"/>
      <c r="AB31" s="131">
        <v>35</v>
      </c>
      <c r="AC31" s="129" t="s">
        <v>131</v>
      </c>
      <c r="AD31" s="127"/>
      <c r="AE31" s="165">
        <f t="shared" si="0"/>
        <v>32.5</v>
      </c>
      <c r="AF31" s="165"/>
      <c r="AG31" s="165"/>
      <c r="AH31" s="165"/>
      <c r="AI31" s="165"/>
      <c r="AJ31" s="165"/>
      <c r="AK31" s="93">
        <v>5</v>
      </c>
      <c r="AL31" s="42"/>
      <c r="AM31" s="93">
        <v>5</v>
      </c>
      <c r="AN31" s="42"/>
      <c r="AO31" s="94">
        <v>5</v>
      </c>
      <c r="AP31" s="42"/>
      <c r="AQ31" s="42" t="s">
        <v>72</v>
      </c>
      <c r="AR31" s="42"/>
      <c r="AS31" s="42"/>
      <c r="AT31" s="42" t="s">
        <v>72</v>
      </c>
      <c r="AU31" s="42"/>
      <c r="AV31" s="42"/>
      <c r="AW31" s="94">
        <v>0</v>
      </c>
      <c r="AX31" s="95" t="s">
        <v>59</v>
      </c>
      <c r="AY31" s="96"/>
      <c r="AZ31" s="102">
        <v>0</v>
      </c>
      <c r="BA31" s="95" t="s">
        <v>59</v>
      </c>
      <c r="BB31" s="96"/>
      <c r="BC31" s="96">
        <f t="shared" si="7"/>
        <v>0</v>
      </c>
      <c r="BD31" s="75">
        <v>44011</v>
      </c>
      <c r="BE31" s="76" t="s">
        <v>43</v>
      </c>
      <c r="BF31" s="76"/>
      <c r="BG31" s="75">
        <v>44013</v>
      </c>
      <c r="BH31" s="76" t="s">
        <v>43</v>
      </c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97">
        <f t="shared" si="1"/>
        <v>18.333333333333332</v>
      </c>
    </row>
    <row r="32" spans="1:73" ht="15.75" customHeight="1" x14ac:dyDescent="0.25">
      <c r="A32" s="41">
        <v>498</v>
      </c>
      <c r="B32" s="41" t="s">
        <v>73</v>
      </c>
      <c r="C32" s="42" t="s">
        <v>51</v>
      </c>
      <c r="D32" s="42" t="s">
        <v>65</v>
      </c>
      <c r="E32" s="82">
        <v>60</v>
      </c>
      <c r="F32" s="98" t="s">
        <v>158</v>
      </c>
      <c r="G32" s="84" t="s">
        <v>42</v>
      </c>
      <c r="H32" s="82" t="s">
        <v>178</v>
      </c>
      <c r="I32" s="98" t="s">
        <v>179</v>
      </c>
      <c r="J32" s="84" t="s">
        <v>156</v>
      </c>
      <c r="K32" s="44">
        <v>60</v>
      </c>
      <c r="L32" s="88" t="s">
        <v>43</v>
      </c>
      <c r="M32" s="89" t="s">
        <v>43</v>
      </c>
      <c r="N32" s="90" t="s">
        <v>180</v>
      </c>
      <c r="O32" s="88" t="s">
        <v>43</v>
      </c>
      <c r="P32" s="89" t="s">
        <v>43</v>
      </c>
      <c r="Q32" s="90" t="s">
        <v>49</v>
      </c>
      <c r="R32" s="44"/>
      <c r="S32" s="91">
        <v>65</v>
      </c>
      <c r="T32" s="91" t="s">
        <v>158</v>
      </c>
      <c r="U32" s="91">
        <v>65</v>
      </c>
      <c r="V32" s="91" t="s">
        <v>153</v>
      </c>
      <c r="W32" s="92"/>
      <c r="X32" s="93">
        <f t="shared" si="2"/>
        <v>65</v>
      </c>
      <c r="Y32" s="130">
        <v>60</v>
      </c>
      <c r="Z32" s="129" t="s">
        <v>153</v>
      </c>
      <c r="AA32" s="127"/>
      <c r="AB32" s="131">
        <v>70</v>
      </c>
      <c r="AC32" s="129" t="s">
        <v>158</v>
      </c>
      <c r="AD32" s="127"/>
      <c r="AE32" s="165">
        <f t="shared" si="0"/>
        <v>65</v>
      </c>
      <c r="AF32" s="165"/>
      <c r="AG32" s="165"/>
      <c r="AH32" s="165"/>
      <c r="AI32" s="165"/>
      <c r="AJ32" s="165"/>
      <c r="AK32" s="93">
        <v>50</v>
      </c>
      <c r="AL32" s="42"/>
      <c r="AM32" s="93">
        <v>70</v>
      </c>
      <c r="AN32" s="42"/>
      <c r="AO32" s="94">
        <v>60</v>
      </c>
      <c r="AP32" s="42"/>
      <c r="AQ32" s="42" t="s">
        <v>122</v>
      </c>
      <c r="AR32" s="42"/>
      <c r="AS32" s="42"/>
      <c r="AT32" s="42" t="s">
        <v>133</v>
      </c>
      <c r="AU32" s="42" t="s">
        <v>160</v>
      </c>
      <c r="AV32" s="42"/>
      <c r="AW32" s="94" t="s">
        <v>43</v>
      </c>
      <c r="AX32" s="95" t="s">
        <v>59</v>
      </c>
      <c r="AY32" s="96"/>
      <c r="AZ32" s="95" t="s">
        <v>43</v>
      </c>
      <c r="BA32" s="95" t="s">
        <v>59</v>
      </c>
      <c r="BB32" s="96"/>
      <c r="BC32" s="96"/>
      <c r="BD32" s="75">
        <v>44006</v>
      </c>
      <c r="BE32" s="76" t="s">
        <v>43</v>
      </c>
      <c r="BF32" s="76"/>
      <c r="BG32" s="75">
        <v>44008</v>
      </c>
      <c r="BH32" s="76" t="s">
        <v>43</v>
      </c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97">
        <f t="shared" si="1"/>
        <v>62.857142857142854</v>
      </c>
    </row>
    <row r="33" spans="1:73" ht="15.75" customHeight="1" x14ac:dyDescent="0.25">
      <c r="A33" s="41">
        <v>521</v>
      </c>
      <c r="B33" s="41" t="s">
        <v>74</v>
      </c>
      <c r="C33" s="42" t="s">
        <v>51</v>
      </c>
      <c r="D33" s="42" t="s">
        <v>1071</v>
      </c>
      <c r="E33" s="82">
        <v>15</v>
      </c>
      <c r="F33" s="83" t="s">
        <v>131</v>
      </c>
      <c r="G33" s="84" t="s">
        <v>164</v>
      </c>
      <c r="H33" s="82">
        <v>15</v>
      </c>
      <c r="I33" s="98" t="s">
        <v>131</v>
      </c>
      <c r="J33" s="84"/>
      <c r="K33" s="44">
        <v>15</v>
      </c>
      <c r="L33" s="99">
        <v>10</v>
      </c>
      <c r="M33" s="100" t="s">
        <v>37</v>
      </c>
      <c r="N33" s="90"/>
      <c r="O33" s="99">
        <v>10</v>
      </c>
      <c r="P33" s="100" t="s">
        <v>131</v>
      </c>
      <c r="Q33" s="90" t="s">
        <v>181</v>
      </c>
      <c r="R33" s="44">
        <f t="shared" ref="R33:R35" si="8">AVERAGE(L33,O33)</f>
        <v>10</v>
      </c>
      <c r="S33" s="91">
        <v>30</v>
      </c>
      <c r="T33" s="91" t="s">
        <v>131</v>
      </c>
      <c r="U33" s="91">
        <v>15</v>
      </c>
      <c r="V33" s="91" t="s">
        <v>131</v>
      </c>
      <c r="W33" s="92"/>
      <c r="X33" s="93">
        <f t="shared" si="2"/>
        <v>22.5</v>
      </c>
      <c r="Y33" s="130">
        <v>25</v>
      </c>
      <c r="Z33" s="129" t="s">
        <v>131</v>
      </c>
      <c r="AA33" s="127"/>
      <c r="AB33" s="131">
        <v>30</v>
      </c>
      <c r="AC33" s="129" t="s">
        <v>131</v>
      </c>
      <c r="AD33" s="127"/>
      <c r="AE33" s="165">
        <f t="shared" si="0"/>
        <v>27.5</v>
      </c>
      <c r="AF33" s="165"/>
      <c r="AG33" s="165"/>
      <c r="AH33" s="165"/>
      <c r="AI33" s="165"/>
      <c r="AJ33" s="165"/>
      <c r="AK33" s="93">
        <v>5</v>
      </c>
      <c r="AL33" s="42"/>
      <c r="AM33" s="93">
        <v>0</v>
      </c>
      <c r="AN33" s="103"/>
      <c r="AO33" s="94">
        <v>2.5</v>
      </c>
      <c r="AP33" s="42"/>
      <c r="AQ33" s="42" t="s">
        <v>72</v>
      </c>
      <c r="AR33" s="42" t="s">
        <v>160</v>
      </c>
      <c r="AS33" s="42"/>
      <c r="AT33" s="42" t="s">
        <v>133</v>
      </c>
      <c r="AU33" s="42"/>
      <c r="AV33" s="42"/>
      <c r="AW33" s="94">
        <v>1</v>
      </c>
      <c r="AX33" s="95" t="s">
        <v>59</v>
      </c>
      <c r="AY33" s="96"/>
      <c r="AZ33" s="102">
        <v>1</v>
      </c>
      <c r="BA33" s="95" t="s">
        <v>59</v>
      </c>
      <c r="BB33" s="96"/>
      <c r="BC33" s="96">
        <f t="shared" ref="BC33:BC35" si="9">AVERAGE(AW33,AZ33)</f>
        <v>1</v>
      </c>
      <c r="BD33" s="75">
        <v>44015</v>
      </c>
      <c r="BE33" s="76" t="s">
        <v>43</v>
      </c>
      <c r="BF33" s="76"/>
      <c r="BG33" s="75">
        <v>44020</v>
      </c>
      <c r="BH33" s="76" t="s">
        <v>43</v>
      </c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97">
        <f t="shared" si="1"/>
        <v>13.083333333333334</v>
      </c>
    </row>
    <row r="34" spans="1:73" ht="15.75" customHeight="1" x14ac:dyDescent="0.25">
      <c r="A34" s="41">
        <v>527</v>
      </c>
      <c r="B34" s="41" t="s">
        <v>76</v>
      </c>
      <c r="C34" s="42" t="s">
        <v>51</v>
      </c>
      <c r="D34" s="42" t="s">
        <v>1071</v>
      </c>
      <c r="E34" s="82">
        <v>20</v>
      </c>
      <c r="F34" s="83" t="s">
        <v>153</v>
      </c>
      <c r="G34" s="84"/>
      <c r="H34" s="82">
        <v>30</v>
      </c>
      <c r="I34" s="98" t="s">
        <v>131</v>
      </c>
      <c r="J34" s="84"/>
      <c r="K34" s="44">
        <v>25</v>
      </c>
      <c r="L34" s="99">
        <v>15</v>
      </c>
      <c r="M34" s="100" t="s">
        <v>37</v>
      </c>
      <c r="N34" s="90"/>
      <c r="O34" s="99">
        <v>15</v>
      </c>
      <c r="P34" s="100" t="s">
        <v>131</v>
      </c>
      <c r="Q34" s="90"/>
      <c r="R34" s="44">
        <f t="shared" si="8"/>
        <v>15</v>
      </c>
      <c r="S34" s="91">
        <v>35</v>
      </c>
      <c r="T34" s="91" t="s">
        <v>131</v>
      </c>
      <c r="U34" s="91">
        <v>40</v>
      </c>
      <c r="V34" s="91" t="s">
        <v>131</v>
      </c>
      <c r="W34" s="92"/>
      <c r="X34" s="93">
        <f t="shared" si="2"/>
        <v>37.5</v>
      </c>
      <c r="Y34" s="130">
        <v>40</v>
      </c>
      <c r="Z34" s="129" t="s">
        <v>131</v>
      </c>
      <c r="AA34" s="127"/>
      <c r="AB34" s="131">
        <v>30</v>
      </c>
      <c r="AC34" s="129" t="s">
        <v>131</v>
      </c>
      <c r="AD34" s="127"/>
      <c r="AE34" s="165">
        <f t="shared" si="0"/>
        <v>35</v>
      </c>
      <c r="AF34" s="165"/>
      <c r="AG34" s="165"/>
      <c r="AH34" s="165"/>
      <c r="AI34" s="165"/>
      <c r="AJ34" s="165"/>
      <c r="AK34" s="93">
        <v>20</v>
      </c>
      <c r="AL34" s="42"/>
      <c r="AM34" s="93">
        <v>40</v>
      </c>
      <c r="AN34" s="42"/>
      <c r="AO34" s="94">
        <v>30</v>
      </c>
      <c r="AP34" s="42"/>
      <c r="AQ34" s="42" t="s">
        <v>122</v>
      </c>
      <c r="AR34" s="42"/>
      <c r="AS34" s="42"/>
      <c r="AT34" s="42" t="s">
        <v>43</v>
      </c>
      <c r="AU34" s="42" t="s">
        <v>182</v>
      </c>
      <c r="AV34" s="42"/>
      <c r="AW34" s="94">
        <v>5</v>
      </c>
      <c r="AX34" s="95" t="s">
        <v>59</v>
      </c>
      <c r="AY34" s="96"/>
      <c r="AZ34" s="95" t="s">
        <v>43</v>
      </c>
      <c r="BA34" s="95" t="s">
        <v>59</v>
      </c>
      <c r="BB34" s="96"/>
      <c r="BC34" s="96">
        <f t="shared" si="9"/>
        <v>5</v>
      </c>
      <c r="BD34" s="75">
        <v>44015</v>
      </c>
      <c r="BE34" s="76" t="s">
        <v>43</v>
      </c>
      <c r="BF34" s="76"/>
      <c r="BG34" s="75">
        <v>44015</v>
      </c>
      <c r="BH34" s="76" t="s">
        <v>43</v>
      </c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97">
        <f t="shared" si="1"/>
        <v>26.363636363636363</v>
      </c>
    </row>
    <row r="35" spans="1:73" ht="15.75" customHeight="1" x14ac:dyDescent="0.25">
      <c r="A35" s="41">
        <v>528</v>
      </c>
      <c r="B35" s="41" t="s">
        <v>77</v>
      </c>
      <c r="C35" s="42" t="s">
        <v>51</v>
      </c>
      <c r="D35" s="42" t="s">
        <v>1071</v>
      </c>
      <c r="E35" s="82">
        <v>0</v>
      </c>
      <c r="F35" s="98" t="s">
        <v>63</v>
      </c>
      <c r="G35" s="84"/>
      <c r="H35" s="82">
        <v>0</v>
      </c>
      <c r="I35" s="98" t="s">
        <v>63</v>
      </c>
      <c r="J35" s="84"/>
      <c r="K35" s="44">
        <v>0</v>
      </c>
      <c r="L35" s="99">
        <v>20</v>
      </c>
      <c r="M35" s="100" t="s">
        <v>131</v>
      </c>
      <c r="N35" s="90"/>
      <c r="O35" s="99">
        <v>20</v>
      </c>
      <c r="P35" s="100" t="s">
        <v>131</v>
      </c>
      <c r="Q35" s="90"/>
      <c r="R35" s="44">
        <f t="shared" si="8"/>
        <v>20</v>
      </c>
      <c r="S35" s="91">
        <v>0</v>
      </c>
      <c r="T35" s="91" t="s">
        <v>63</v>
      </c>
      <c r="U35" s="91">
        <v>1</v>
      </c>
      <c r="V35" s="91" t="s">
        <v>63</v>
      </c>
      <c r="W35" s="92"/>
      <c r="X35" s="93">
        <f t="shared" si="2"/>
        <v>0.5</v>
      </c>
      <c r="Y35" s="130">
        <v>1</v>
      </c>
      <c r="Z35" s="126" t="s">
        <v>63</v>
      </c>
      <c r="AA35" s="127"/>
      <c r="AB35" s="131">
        <v>1</v>
      </c>
      <c r="AC35" s="129" t="s">
        <v>63</v>
      </c>
      <c r="AD35" s="127"/>
      <c r="AE35" s="165">
        <f t="shared" si="0"/>
        <v>1</v>
      </c>
      <c r="AF35" s="165"/>
      <c r="AG35" s="165"/>
      <c r="AH35" s="165"/>
      <c r="AI35" s="165"/>
      <c r="AJ35" s="165"/>
      <c r="AK35" s="93">
        <v>0</v>
      </c>
      <c r="AL35" s="42"/>
      <c r="AM35" s="93">
        <v>0</v>
      </c>
      <c r="AN35" s="103"/>
      <c r="AO35" s="94">
        <v>0</v>
      </c>
      <c r="AP35" s="42"/>
      <c r="AQ35" s="42" t="s">
        <v>122</v>
      </c>
      <c r="AR35" s="42"/>
      <c r="AS35" s="42"/>
      <c r="AT35" s="42" t="s">
        <v>133</v>
      </c>
      <c r="AU35" s="42"/>
      <c r="AV35" s="42"/>
      <c r="AW35" s="94">
        <v>1</v>
      </c>
      <c r="AX35" s="95" t="s">
        <v>59</v>
      </c>
      <c r="AY35" s="96"/>
      <c r="AZ35" s="95" t="s">
        <v>43</v>
      </c>
      <c r="BA35" s="95" t="s">
        <v>59</v>
      </c>
      <c r="BB35" s="96"/>
      <c r="BC35" s="96">
        <f t="shared" si="9"/>
        <v>1</v>
      </c>
      <c r="BD35" s="75">
        <v>44013</v>
      </c>
      <c r="BE35" s="76" t="s">
        <v>43</v>
      </c>
      <c r="BF35" s="76"/>
      <c r="BG35" s="75">
        <v>44018</v>
      </c>
      <c r="BH35" s="76" t="s">
        <v>43</v>
      </c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97">
        <f t="shared" si="1"/>
        <v>4</v>
      </c>
    </row>
    <row r="36" spans="1:73" ht="15.75" customHeight="1" x14ac:dyDescent="0.25">
      <c r="A36" s="41">
        <v>529</v>
      </c>
      <c r="B36" s="41" t="s">
        <v>79</v>
      </c>
      <c r="C36" s="42" t="s">
        <v>51</v>
      </c>
      <c r="D36" s="42" t="s">
        <v>65</v>
      </c>
      <c r="E36" s="82"/>
      <c r="F36" s="83"/>
      <c r="G36" s="84"/>
      <c r="H36" s="82"/>
      <c r="I36" s="98"/>
      <c r="J36" s="84" t="s">
        <v>156</v>
      </c>
      <c r="K36" s="44">
        <v>0</v>
      </c>
      <c r="L36" s="88" t="s">
        <v>43</v>
      </c>
      <c r="M36" s="89" t="s">
        <v>43</v>
      </c>
      <c r="N36" s="90" t="s">
        <v>49</v>
      </c>
      <c r="O36" s="88" t="s">
        <v>43</v>
      </c>
      <c r="P36" s="89" t="s">
        <v>43</v>
      </c>
      <c r="Q36" s="90" t="s">
        <v>49</v>
      </c>
      <c r="R36" s="44"/>
      <c r="S36" s="91">
        <v>50</v>
      </c>
      <c r="T36" s="91" t="s">
        <v>158</v>
      </c>
      <c r="U36" s="91">
        <v>50</v>
      </c>
      <c r="V36" s="91" t="s">
        <v>153</v>
      </c>
      <c r="W36" s="92"/>
      <c r="X36" s="93">
        <f t="shared" si="2"/>
        <v>50</v>
      </c>
      <c r="Y36" s="130">
        <v>45</v>
      </c>
      <c r="Z36" s="129" t="s">
        <v>153</v>
      </c>
      <c r="AA36" s="127"/>
      <c r="AB36" s="131">
        <v>60</v>
      </c>
      <c r="AC36" s="129" t="s">
        <v>153</v>
      </c>
      <c r="AD36" s="127"/>
      <c r="AE36" s="165">
        <f t="shared" si="0"/>
        <v>52.5</v>
      </c>
      <c r="AF36" s="165"/>
      <c r="AG36" s="165"/>
      <c r="AH36" s="165"/>
      <c r="AI36" s="165"/>
      <c r="AJ36" s="165"/>
      <c r="AK36" s="93"/>
      <c r="AL36" s="42" t="s">
        <v>56</v>
      </c>
      <c r="AM36" s="93"/>
      <c r="AN36" s="103" t="s">
        <v>114</v>
      </c>
      <c r="AO36" s="94"/>
      <c r="AP36" s="42"/>
      <c r="AQ36" s="42" t="s">
        <v>122</v>
      </c>
      <c r="AR36" s="42"/>
      <c r="AS36" s="42"/>
      <c r="AT36" s="42" t="s">
        <v>133</v>
      </c>
      <c r="AU36" s="42" t="s">
        <v>160</v>
      </c>
      <c r="AV36" s="42"/>
      <c r="AW36" s="94" t="s">
        <v>43</v>
      </c>
      <c r="AX36" s="95" t="s">
        <v>183</v>
      </c>
      <c r="AY36" s="96"/>
      <c r="AZ36" s="95" t="s">
        <v>43</v>
      </c>
      <c r="BA36" s="95" t="s">
        <v>133</v>
      </c>
      <c r="BB36" s="95" t="s">
        <v>168</v>
      </c>
      <c r="BC36" s="96"/>
      <c r="BD36" s="75">
        <v>44011</v>
      </c>
      <c r="BE36" s="76" t="s">
        <v>43</v>
      </c>
      <c r="BF36" s="76"/>
      <c r="BG36" s="75">
        <v>44018</v>
      </c>
      <c r="BH36" s="76" t="s">
        <v>43</v>
      </c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97">
        <f t="shared" si="1"/>
        <v>51.25</v>
      </c>
    </row>
    <row r="37" spans="1:73" ht="15.75" customHeight="1" x14ac:dyDescent="0.25">
      <c r="A37" s="41">
        <v>534</v>
      </c>
      <c r="B37" s="41" t="s">
        <v>80</v>
      </c>
      <c r="C37" s="42" t="s">
        <v>51</v>
      </c>
      <c r="D37" s="42" t="s">
        <v>65</v>
      </c>
      <c r="E37" s="82">
        <v>40</v>
      </c>
      <c r="F37" s="83" t="s">
        <v>153</v>
      </c>
      <c r="G37" s="84" t="s">
        <v>164</v>
      </c>
      <c r="H37" s="82">
        <v>50</v>
      </c>
      <c r="I37" s="98" t="s">
        <v>158</v>
      </c>
      <c r="J37" s="84"/>
      <c r="K37" s="44">
        <v>45</v>
      </c>
      <c r="L37" s="88" t="s">
        <v>43</v>
      </c>
      <c r="M37" s="89" t="s">
        <v>43</v>
      </c>
      <c r="N37" s="90" t="s">
        <v>49</v>
      </c>
      <c r="O37" s="88" t="s">
        <v>43</v>
      </c>
      <c r="P37" s="89" t="s">
        <v>43</v>
      </c>
      <c r="Q37" s="90" t="s">
        <v>49</v>
      </c>
      <c r="R37" s="44"/>
      <c r="S37" s="91">
        <v>65</v>
      </c>
      <c r="T37" s="91" t="s">
        <v>153</v>
      </c>
      <c r="U37" s="91">
        <v>60</v>
      </c>
      <c r="V37" s="91" t="s">
        <v>153</v>
      </c>
      <c r="W37" s="92"/>
      <c r="X37" s="93">
        <f t="shared" si="2"/>
        <v>62.5</v>
      </c>
      <c r="Y37" s="130">
        <v>60</v>
      </c>
      <c r="Z37" s="129" t="s">
        <v>174</v>
      </c>
      <c r="AA37" s="127"/>
      <c r="AB37" s="131">
        <v>60</v>
      </c>
      <c r="AC37" s="129" t="s">
        <v>153</v>
      </c>
      <c r="AD37" s="127"/>
      <c r="AE37" s="165">
        <f t="shared" si="0"/>
        <v>60</v>
      </c>
      <c r="AF37" s="165"/>
      <c r="AG37" s="165"/>
      <c r="AH37" s="165"/>
      <c r="AI37" s="165"/>
      <c r="AJ37" s="165"/>
      <c r="AK37" s="93">
        <v>40</v>
      </c>
      <c r="AL37" s="42" t="s">
        <v>184</v>
      </c>
      <c r="AM37" s="93">
        <v>20</v>
      </c>
      <c r="AN37" s="42" t="s">
        <v>185</v>
      </c>
      <c r="AO37" s="94">
        <v>30</v>
      </c>
      <c r="AP37" s="42"/>
      <c r="AQ37" s="42" t="s">
        <v>72</v>
      </c>
      <c r="AR37" s="42"/>
      <c r="AS37" s="42"/>
      <c r="AT37" s="42" t="s">
        <v>133</v>
      </c>
      <c r="AU37" s="42"/>
      <c r="AV37" s="42"/>
      <c r="AW37" s="94" t="s">
        <v>43</v>
      </c>
      <c r="AX37" s="95" t="s">
        <v>59</v>
      </c>
      <c r="AY37" s="96"/>
      <c r="AZ37" s="95" t="s">
        <v>43</v>
      </c>
      <c r="BA37" s="95" t="s">
        <v>133</v>
      </c>
      <c r="BB37" s="96"/>
      <c r="BC37" s="96"/>
      <c r="BD37" s="75">
        <v>44008</v>
      </c>
      <c r="BE37" s="76" t="s">
        <v>43</v>
      </c>
      <c r="BF37" s="76"/>
      <c r="BG37" s="75">
        <v>44011</v>
      </c>
      <c r="BH37" s="76" t="s">
        <v>43</v>
      </c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97">
        <f t="shared" si="1"/>
        <v>49.375</v>
      </c>
    </row>
    <row r="38" spans="1:73" ht="15.75" customHeight="1" x14ac:dyDescent="0.25">
      <c r="A38" s="41">
        <v>535</v>
      </c>
      <c r="B38" s="41" t="s">
        <v>81</v>
      </c>
      <c r="C38" s="42" t="s">
        <v>51</v>
      </c>
      <c r="D38" s="42" t="s">
        <v>65</v>
      </c>
      <c r="E38" s="82">
        <v>70</v>
      </c>
      <c r="F38" s="83" t="s">
        <v>158</v>
      </c>
      <c r="G38" s="84" t="s">
        <v>164</v>
      </c>
      <c r="H38" s="82">
        <v>65</v>
      </c>
      <c r="I38" s="98" t="s">
        <v>158</v>
      </c>
      <c r="J38" s="84" t="s">
        <v>186</v>
      </c>
      <c r="K38" s="44">
        <v>67.5</v>
      </c>
      <c r="L38" s="88" t="s">
        <v>43</v>
      </c>
      <c r="M38" s="89" t="s">
        <v>43</v>
      </c>
      <c r="N38" s="90" t="s">
        <v>187</v>
      </c>
      <c r="O38" s="88" t="s">
        <v>43</v>
      </c>
      <c r="P38" s="89" t="s">
        <v>43</v>
      </c>
      <c r="Q38" s="90" t="s">
        <v>49</v>
      </c>
      <c r="R38" s="44"/>
      <c r="S38" s="91">
        <v>70</v>
      </c>
      <c r="T38" s="91" t="s">
        <v>158</v>
      </c>
      <c r="U38" s="91">
        <v>55</v>
      </c>
      <c r="V38" s="91" t="s">
        <v>153</v>
      </c>
      <c r="W38" s="92"/>
      <c r="X38" s="93">
        <f t="shared" si="2"/>
        <v>62.5</v>
      </c>
      <c r="Y38" s="130">
        <v>65</v>
      </c>
      <c r="Z38" s="129" t="s">
        <v>153</v>
      </c>
      <c r="AA38" s="127"/>
      <c r="AB38" s="131">
        <v>60</v>
      </c>
      <c r="AC38" s="129" t="s">
        <v>153</v>
      </c>
      <c r="AD38" s="127"/>
      <c r="AE38" s="165">
        <f t="shared" si="0"/>
        <v>62.5</v>
      </c>
      <c r="AF38" s="165"/>
      <c r="AG38" s="165"/>
      <c r="AH38" s="165"/>
      <c r="AI38" s="165"/>
      <c r="AJ38" s="165"/>
      <c r="AK38" s="93">
        <v>30</v>
      </c>
      <c r="AL38" s="42"/>
      <c r="AM38" s="93">
        <v>50</v>
      </c>
      <c r="AN38" s="42"/>
      <c r="AO38" s="94">
        <v>40</v>
      </c>
      <c r="AP38" s="42"/>
      <c r="AQ38" s="42" t="s">
        <v>188</v>
      </c>
      <c r="AR38" s="42"/>
      <c r="AS38" s="42"/>
      <c r="AT38" s="42" t="s">
        <v>122</v>
      </c>
      <c r="AU38" s="42"/>
      <c r="AV38" s="42"/>
      <c r="AW38" s="94" t="s">
        <v>43</v>
      </c>
      <c r="AX38" s="95" t="s">
        <v>59</v>
      </c>
      <c r="AY38" s="96"/>
      <c r="AZ38" s="95" t="s">
        <v>43</v>
      </c>
      <c r="BA38" s="95" t="s">
        <v>59</v>
      </c>
      <c r="BB38" s="96"/>
      <c r="BC38" s="96"/>
      <c r="BD38" s="75">
        <v>44008</v>
      </c>
      <c r="BE38" s="76" t="s">
        <v>43</v>
      </c>
      <c r="BF38" s="76"/>
      <c r="BG38" s="75">
        <v>44011</v>
      </c>
      <c r="BH38" s="76" t="s">
        <v>43</v>
      </c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97">
        <f t="shared" si="1"/>
        <v>58.125</v>
      </c>
    </row>
    <row r="39" spans="1:73" ht="15.75" customHeight="1" x14ac:dyDescent="0.25">
      <c r="A39" s="41">
        <v>536</v>
      </c>
      <c r="B39" s="41" t="s">
        <v>82</v>
      </c>
      <c r="C39" s="42" t="s">
        <v>51</v>
      </c>
      <c r="D39" s="42" t="s">
        <v>65</v>
      </c>
      <c r="E39" s="82">
        <v>60</v>
      </c>
      <c r="F39" s="98" t="s">
        <v>158</v>
      </c>
      <c r="G39" s="84" t="s">
        <v>189</v>
      </c>
      <c r="H39" s="82" t="s">
        <v>190</v>
      </c>
      <c r="I39" s="98" t="s">
        <v>191</v>
      </c>
      <c r="J39" s="84" t="s">
        <v>192</v>
      </c>
      <c r="K39" s="44">
        <v>57.5</v>
      </c>
      <c r="L39" s="88" t="s">
        <v>43</v>
      </c>
      <c r="M39" s="89" t="s">
        <v>43</v>
      </c>
      <c r="N39" s="90" t="s">
        <v>49</v>
      </c>
      <c r="O39" s="88" t="s">
        <v>43</v>
      </c>
      <c r="P39" s="89" t="s">
        <v>43</v>
      </c>
      <c r="Q39" s="90" t="s">
        <v>49</v>
      </c>
      <c r="R39" s="44"/>
      <c r="S39" s="91">
        <v>65</v>
      </c>
      <c r="T39" s="91" t="s">
        <v>158</v>
      </c>
      <c r="U39" s="91">
        <v>70</v>
      </c>
      <c r="V39" s="91" t="s">
        <v>158</v>
      </c>
      <c r="W39" s="92"/>
      <c r="X39" s="93">
        <f t="shared" si="2"/>
        <v>67.5</v>
      </c>
      <c r="Y39" s="130">
        <v>65</v>
      </c>
      <c r="Z39" s="63" t="s">
        <v>158</v>
      </c>
      <c r="AA39" s="127"/>
      <c r="AB39" s="131">
        <v>60</v>
      </c>
      <c r="AC39" s="129" t="s">
        <v>153</v>
      </c>
      <c r="AD39" s="127"/>
      <c r="AE39" s="165">
        <f t="shared" si="0"/>
        <v>62.5</v>
      </c>
      <c r="AF39" s="165"/>
      <c r="AG39" s="165"/>
      <c r="AH39" s="165"/>
      <c r="AI39" s="165"/>
      <c r="AJ39" s="165"/>
      <c r="AK39" s="93">
        <v>30</v>
      </c>
      <c r="AL39" s="42"/>
      <c r="AM39" s="93">
        <v>50</v>
      </c>
      <c r="AN39" s="42"/>
      <c r="AO39" s="94">
        <v>40</v>
      </c>
      <c r="AP39" s="42"/>
      <c r="AQ39" s="42" t="s">
        <v>43</v>
      </c>
      <c r="AR39" s="42"/>
      <c r="AS39" s="42"/>
      <c r="AT39" s="42" t="s">
        <v>43</v>
      </c>
      <c r="AU39" s="42"/>
      <c r="AV39" s="42"/>
      <c r="AW39" s="94" t="s">
        <v>43</v>
      </c>
      <c r="AX39" s="95" t="s">
        <v>59</v>
      </c>
      <c r="AY39" s="96"/>
      <c r="AZ39" s="95" t="s">
        <v>43</v>
      </c>
      <c r="BA39" s="95" t="s">
        <v>59</v>
      </c>
      <c r="BB39" s="96"/>
      <c r="BC39" s="96"/>
      <c r="BD39" s="75">
        <v>44008</v>
      </c>
      <c r="BE39" s="76" t="s">
        <v>43</v>
      </c>
      <c r="BF39" s="76"/>
      <c r="BG39" s="75">
        <v>44008</v>
      </c>
      <c r="BH39" s="76" t="s">
        <v>43</v>
      </c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97">
        <f t="shared" si="1"/>
        <v>57.142857142857146</v>
      </c>
    </row>
    <row r="40" spans="1:73" ht="15.75" customHeight="1" x14ac:dyDescent="0.25">
      <c r="A40" s="41">
        <v>538</v>
      </c>
      <c r="B40" s="41" t="s">
        <v>83</v>
      </c>
      <c r="C40" s="42" t="s">
        <v>51</v>
      </c>
      <c r="D40" s="42" t="s">
        <v>65</v>
      </c>
      <c r="E40" s="82">
        <v>25</v>
      </c>
      <c r="F40" s="98" t="s">
        <v>131</v>
      </c>
      <c r="G40" s="84"/>
      <c r="H40" s="82">
        <v>25</v>
      </c>
      <c r="I40" s="98" t="s">
        <v>153</v>
      </c>
      <c r="J40" s="84" t="s">
        <v>164</v>
      </c>
      <c r="K40" s="44">
        <v>25</v>
      </c>
      <c r="L40" s="99">
        <v>20</v>
      </c>
      <c r="M40" s="100" t="s">
        <v>131</v>
      </c>
      <c r="N40" s="90" t="s">
        <v>193</v>
      </c>
      <c r="O40" s="99">
        <v>10</v>
      </c>
      <c r="P40" s="100" t="s">
        <v>63</v>
      </c>
      <c r="Q40" s="90"/>
      <c r="R40" s="44">
        <f t="shared" ref="R40:R56" si="10">AVERAGE(L40,O40)</f>
        <v>15</v>
      </c>
      <c r="S40" s="91">
        <v>20</v>
      </c>
      <c r="T40" s="91" t="s">
        <v>131</v>
      </c>
      <c r="U40" s="91">
        <v>20</v>
      </c>
      <c r="V40" s="91" t="s">
        <v>131</v>
      </c>
      <c r="W40" s="92"/>
      <c r="X40" s="93">
        <f t="shared" si="2"/>
        <v>20</v>
      </c>
      <c r="Y40" s="130">
        <v>20</v>
      </c>
      <c r="Z40" s="129" t="s">
        <v>131</v>
      </c>
      <c r="AA40" s="127"/>
      <c r="AB40" s="131">
        <v>25</v>
      </c>
      <c r="AC40" s="129" t="s">
        <v>131</v>
      </c>
      <c r="AD40" s="127"/>
      <c r="AE40" s="165">
        <f t="shared" si="0"/>
        <v>22.5</v>
      </c>
      <c r="AF40" s="165"/>
      <c r="AG40" s="165"/>
      <c r="AH40" s="165"/>
      <c r="AI40" s="165"/>
      <c r="AJ40" s="165"/>
      <c r="AK40" s="93">
        <v>70</v>
      </c>
      <c r="AL40" s="42"/>
      <c r="AM40" s="93">
        <v>50</v>
      </c>
      <c r="AN40" s="42"/>
      <c r="AO40" s="94">
        <v>60</v>
      </c>
      <c r="AP40" s="42"/>
      <c r="AQ40" s="42" t="s">
        <v>72</v>
      </c>
      <c r="AR40" s="42"/>
      <c r="AS40" s="42"/>
      <c r="AT40" s="42" t="s">
        <v>194</v>
      </c>
      <c r="AU40" s="42"/>
      <c r="AV40" s="42"/>
      <c r="AW40" s="94">
        <v>10</v>
      </c>
      <c r="AX40" s="95" t="s">
        <v>59</v>
      </c>
      <c r="AY40" s="96"/>
      <c r="AZ40" s="95" t="s">
        <v>43</v>
      </c>
      <c r="BA40" s="95" t="s">
        <v>59</v>
      </c>
      <c r="BB40" s="96"/>
      <c r="BC40" s="96">
        <f t="shared" ref="BC40:BC44" si="11">AVERAGE(AW40,AZ40)</f>
        <v>10</v>
      </c>
      <c r="BD40" s="75">
        <v>44022</v>
      </c>
      <c r="BE40" s="76" t="s">
        <v>43</v>
      </c>
      <c r="BF40" s="76"/>
      <c r="BG40" s="75">
        <v>44032</v>
      </c>
      <c r="BH40" s="76" t="s">
        <v>43</v>
      </c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97">
        <f t="shared" si="1"/>
        <v>26.818181818181817</v>
      </c>
    </row>
    <row r="41" spans="1:73" ht="15.75" customHeight="1" x14ac:dyDescent="0.25">
      <c r="A41" s="41">
        <v>539</v>
      </c>
      <c r="B41" s="41" t="s">
        <v>84</v>
      </c>
      <c r="C41" s="42" t="s">
        <v>51</v>
      </c>
      <c r="D41" s="42" t="s">
        <v>65</v>
      </c>
      <c r="E41" s="82"/>
      <c r="F41" s="98"/>
      <c r="G41" s="84"/>
      <c r="H41" s="82"/>
      <c r="I41" s="98"/>
      <c r="J41" s="84"/>
      <c r="K41" s="44">
        <v>0</v>
      </c>
      <c r="L41" s="99">
        <v>5</v>
      </c>
      <c r="M41" s="100" t="s">
        <v>37</v>
      </c>
      <c r="N41" s="90"/>
      <c r="O41" s="99">
        <v>10</v>
      </c>
      <c r="P41" s="100" t="s">
        <v>63</v>
      </c>
      <c r="Q41" s="90"/>
      <c r="R41" s="44">
        <f t="shared" si="10"/>
        <v>7.5</v>
      </c>
      <c r="S41" s="91">
        <v>0</v>
      </c>
      <c r="T41" s="91" t="s">
        <v>63</v>
      </c>
      <c r="U41" s="91">
        <v>1</v>
      </c>
      <c r="V41" s="91" t="s">
        <v>63</v>
      </c>
      <c r="W41" s="92"/>
      <c r="X41" s="93">
        <f t="shared" si="2"/>
        <v>0.5</v>
      </c>
      <c r="Y41" s="130">
        <v>5</v>
      </c>
      <c r="Z41" s="129" t="s">
        <v>37</v>
      </c>
      <c r="AA41" s="127"/>
      <c r="AB41" s="131">
        <v>5</v>
      </c>
      <c r="AC41" s="129" t="s">
        <v>37</v>
      </c>
      <c r="AD41" s="127"/>
      <c r="AE41" s="165">
        <f t="shared" si="0"/>
        <v>5</v>
      </c>
      <c r="AF41" s="165"/>
      <c r="AG41" s="165"/>
      <c r="AH41" s="165"/>
      <c r="AI41" s="165"/>
      <c r="AJ41" s="165"/>
      <c r="AK41" s="93">
        <v>5</v>
      </c>
      <c r="AL41" s="42"/>
      <c r="AM41" s="93">
        <v>0</v>
      </c>
      <c r="AN41" s="42"/>
      <c r="AO41" s="94">
        <v>2.5</v>
      </c>
      <c r="AP41" s="42"/>
      <c r="AQ41" s="42" t="s">
        <v>43</v>
      </c>
      <c r="AR41" s="42"/>
      <c r="AS41" s="42"/>
      <c r="AT41" s="42" t="s">
        <v>43</v>
      </c>
      <c r="AU41" s="42"/>
      <c r="AV41" s="42"/>
      <c r="AW41" s="94">
        <v>0</v>
      </c>
      <c r="AX41" s="95" t="s">
        <v>59</v>
      </c>
      <c r="AY41" s="96"/>
      <c r="AZ41" s="102">
        <v>0</v>
      </c>
      <c r="BA41" s="95" t="s">
        <v>195</v>
      </c>
      <c r="BB41" s="96"/>
      <c r="BC41" s="96">
        <f t="shared" si="11"/>
        <v>0</v>
      </c>
      <c r="BD41" s="75">
        <v>44034</v>
      </c>
      <c r="BE41" s="76">
        <v>0</v>
      </c>
      <c r="BF41" s="76"/>
      <c r="BG41" s="76"/>
      <c r="BH41" s="76">
        <v>0</v>
      </c>
      <c r="BI41" s="76" t="s">
        <v>472</v>
      </c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97">
        <f t="shared" si="1"/>
        <v>2.5833333333333335</v>
      </c>
    </row>
    <row r="42" spans="1:73" ht="15.75" customHeight="1" x14ac:dyDescent="0.25">
      <c r="A42" s="41">
        <v>545</v>
      </c>
      <c r="B42" s="41" t="s">
        <v>85</v>
      </c>
      <c r="C42" s="42" t="s">
        <v>51</v>
      </c>
      <c r="D42" s="42" t="s">
        <v>1071</v>
      </c>
      <c r="E42" s="82">
        <v>1</v>
      </c>
      <c r="F42" s="98" t="s">
        <v>63</v>
      </c>
      <c r="G42" s="84"/>
      <c r="H42" s="82">
        <v>1</v>
      </c>
      <c r="I42" s="98" t="s">
        <v>63</v>
      </c>
      <c r="J42" s="84"/>
      <c r="K42" s="44">
        <v>1</v>
      </c>
      <c r="L42" s="99">
        <v>5</v>
      </c>
      <c r="M42" s="100" t="s">
        <v>37</v>
      </c>
      <c r="N42" s="90"/>
      <c r="O42" s="99">
        <v>5</v>
      </c>
      <c r="P42" s="100" t="s">
        <v>63</v>
      </c>
      <c r="Q42" s="90"/>
      <c r="R42" s="44">
        <f t="shared" si="10"/>
        <v>5</v>
      </c>
      <c r="S42" s="91">
        <v>0</v>
      </c>
      <c r="T42" s="91" t="s">
        <v>63</v>
      </c>
      <c r="U42" s="91">
        <v>1</v>
      </c>
      <c r="V42" s="91" t="s">
        <v>63</v>
      </c>
      <c r="W42" s="92"/>
      <c r="X42" s="93">
        <f t="shared" si="2"/>
        <v>0.5</v>
      </c>
      <c r="Y42" s="130">
        <v>1</v>
      </c>
      <c r="Z42" s="129" t="s">
        <v>63</v>
      </c>
      <c r="AA42" s="127"/>
      <c r="AB42" s="131">
        <v>5</v>
      </c>
      <c r="AC42" s="129" t="s">
        <v>37</v>
      </c>
      <c r="AD42" s="127"/>
      <c r="AE42" s="165">
        <f t="shared" si="0"/>
        <v>3</v>
      </c>
      <c r="AF42" s="165"/>
      <c r="AG42" s="165"/>
      <c r="AH42" s="165"/>
      <c r="AI42" s="165"/>
      <c r="AJ42" s="165"/>
      <c r="AK42" s="93">
        <v>30</v>
      </c>
      <c r="AL42" s="42"/>
      <c r="AM42" s="93">
        <v>0</v>
      </c>
      <c r="AN42" s="42" t="s">
        <v>196</v>
      </c>
      <c r="AO42" s="94">
        <v>15</v>
      </c>
      <c r="AP42" s="42"/>
      <c r="AQ42" s="42" t="s">
        <v>133</v>
      </c>
      <c r="AR42" s="42"/>
      <c r="AS42" s="42"/>
      <c r="AT42" s="42" t="s">
        <v>133</v>
      </c>
      <c r="AU42" s="42"/>
      <c r="AV42" s="42"/>
      <c r="AW42" s="94">
        <v>1</v>
      </c>
      <c r="AX42" s="95" t="s">
        <v>59</v>
      </c>
      <c r="AY42" s="96"/>
      <c r="AZ42" s="95" t="s">
        <v>43</v>
      </c>
      <c r="BA42" s="95" t="s">
        <v>59</v>
      </c>
      <c r="BB42" s="96"/>
      <c r="BC42" s="96">
        <f t="shared" si="11"/>
        <v>1</v>
      </c>
      <c r="BD42" s="75">
        <v>44022</v>
      </c>
      <c r="BE42" s="76" t="s">
        <v>43</v>
      </c>
      <c r="BF42" s="76"/>
      <c r="BG42" s="75">
        <v>44032</v>
      </c>
      <c r="BH42" s="76" t="s">
        <v>43</v>
      </c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97">
        <f t="shared" si="1"/>
        <v>4.5454545454545459</v>
      </c>
    </row>
    <row r="43" spans="1:73" ht="15.75" customHeight="1" x14ac:dyDescent="0.25">
      <c r="A43" s="41">
        <v>549</v>
      </c>
      <c r="B43" s="41" t="s">
        <v>86</v>
      </c>
      <c r="C43" s="42" t="s">
        <v>51</v>
      </c>
      <c r="D43" s="42" t="s">
        <v>1071</v>
      </c>
      <c r="E43" s="82">
        <v>1</v>
      </c>
      <c r="F43" s="98" t="s">
        <v>63</v>
      </c>
      <c r="G43" s="84"/>
      <c r="H43" s="82">
        <v>1</v>
      </c>
      <c r="I43" s="98" t="s">
        <v>63</v>
      </c>
      <c r="J43" s="84"/>
      <c r="K43" s="44">
        <v>1</v>
      </c>
      <c r="L43" s="99">
        <v>0</v>
      </c>
      <c r="M43" s="100" t="s">
        <v>63</v>
      </c>
      <c r="N43" s="90"/>
      <c r="O43" s="99">
        <v>0</v>
      </c>
      <c r="P43" s="100" t="s">
        <v>63</v>
      </c>
      <c r="Q43" s="90"/>
      <c r="R43" s="44">
        <f t="shared" si="10"/>
        <v>0</v>
      </c>
      <c r="S43" s="91">
        <v>15</v>
      </c>
      <c r="T43" s="91" t="s">
        <v>131</v>
      </c>
      <c r="U43" s="91">
        <v>1</v>
      </c>
      <c r="V43" s="91" t="s">
        <v>63</v>
      </c>
      <c r="W43" s="92"/>
      <c r="X43" s="93">
        <f t="shared" si="2"/>
        <v>8</v>
      </c>
      <c r="Y43" s="130">
        <v>10</v>
      </c>
      <c r="Z43" s="129" t="s">
        <v>37</v>
      </c>
      <c r="AA43" s="127" t="s">
        <v>486</v>
      </c>
      <c r="AB43" s="131">
        <v>1</v>
      </c>
      <c r="AC43" s="129" t="s">
        <v>63</v>
      </c>
      <c r="AD43" s="127"/>
      <c r="AE43" s="165">
        <f t="shared" si="0"/>
        <v>5.5</v>
      </c>
      <c r="AF43" s="165"/>
      <c r="AG43" s="165"/>
      <c r="AH43" s="165"/>
      <c r="AI43" s="165"/>
      <c r="AJ43" s="165"/>
      <c r="AK43" s="93">
        <v>5</v>
      </c>
      <c r="AL43" s="42"/>
      <c r="AM43" s="93">
        <v>0</v>
      </c>
      <c r="AN43" s="42"/>
      <c r="AO43" s="94">
        <v>2.5</v>
      </c>
      <c r="AP43" s="42"/>
      <c r="AQ43" s="42" t="s">
        <v>43</v>
      </c>
      <c r="AR43" s="42"/>
      <c r="AS43" s="42"/>
      <c r="AT43" s="42" t="s">
        <v>72</v>
      </c>
      <c r="AU43" s="42"/>
      <c r="AV43" s="42"/>
      <c r="AW43" s="94">
        <v>0</v>
      </c>
      <c r="AX43" s="95" t="s">
        <v>59</v>
      </c>
      <c r="AY43" s="96"/>
      <c r="AZ43" s="95" t="s">
        <v>43</v>
      </c>
      <c r="BA43" s="95" t="s">
        <v>59</v>
      </c>
      <c r="BB43" s="96"/>
      <c r="BC43" s="96">
        <f t="shared" si="11"/>
        <v>0</v>
      </c>
      <c r="BD43" s="75">
        <v>44020</v>
      </c>
      <c r="BE43" s="76" t="s">
        <v>43</v>
      </c>
      <c r="BF43" s="76"/>
      <c r="BG43" s="75">
        <v>44022</v>
      </c>
      <c r="BH43" s="76" t="s">
        <v>43</v>
      </c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97">
        <f t="shared" si="1"/>
        <v>3.0909090909090908</v>
      </c>
    </row>
    <row r="44" spans="1:73" ht="15.75" customHeight="1" x14ac:dyDescent="0.25">
      <c r="A44" s="41">
        <v>550</v>
      </c>
      <c r="B44" s="41" t="s">
        <v>88</v>
      </c>
      <c r="C44" s="42" t="s">
        <v>51</v>
      </c>
      <c r="D44" s="42" t="s">
        <v>1071</v>
      </c>
      <c r="E44" s="82">
        <v>1</v>
      </c>
      <c r="F44" s="98" t="s">
        <v>63</v>
      </c>
      <c r="G44" s="84"/>
      <c r="H44" s="82">
        <v>0</v>
      </c>
      <c r="I44" s="98" t="s">
        <v>63</v>
      </c>
      <c r="J44" s="84"/>
      <c r="K44" s="44">
        <v>0.5</v>
      </c>
      <c r="L44" s="99">
        <v>10</v>
      </c>
      <c r="M44" s="100" t="s">
        <v>37</v>
      </c>
      <c r="N44" s="90"/>
      <c r="O44" s="99">
        <v>5</v>
      </c>
      <c r="P44" s="100" t="s">
        <v>63</v>
      </c>
      <c r="Q44" s="90" t="s">
        <v>181</v>
      </c>
      <c r="R44" s="44">
        <f t="shared" si="10"/>
        <v>7.5</v>
      </c>
      <c r="S44" s="91">
        <v>1</v>
      </c>
      <c r="T44" s="91" t="s">
        <v>63</v>
      </c>
      <c r="U44" s="91">
        <v>5</v>
      </c>
      <c r="V44" s="91" t="s">
        <v>37</v>
      </c>
      <c r="W44" s="92"/>
      <c r="X44" s="93">
        <f t="shared" si="2"/>
        <v>3</v>
      </c>
      <c r="Y44" s="130">
        <v>5</v>
      </c>
      <c r="Z44" s="63" t="s">
        <v>37</v>
      </c>
      <c r="AA44" s="127"/>
      <c r="AB44" s="131">
        <v>5</v>
      </c>
      <c r="AC44" s="129" t="s">
        <v>37</v>
      </c>
      <c r="AD44" s="127"/>
      <c r="AE44" s="165">
        <f t="shared" si="0"/>
        <v>5</v>
      </c>
      <c r="AF44" s="165"/>
      <c r="AG44" s="165"/>
      <c r="AH44" s="165"/>
      <c r="AI44" s="165"/>
      <c r="AJ44" s="165"/>
      <c r="AK44" s="93">
        <v>0</v>
      </c>
      <c r="AL44" s="42"/>
      <c r="AM44" s="93">
        <v>30</v>
      </c>
      <c r="AN44" s="42"/>
      <c r="AO44" s="94">
        <v>15</v>
      </c>
      <c r="AP44" s="42"/>
      <c r="AQ44" s="42" t="s">
        <v>122</v>
      </c>
      <c r="AR44" s="42"/>
      <c r="AS44" s="42"/>
      <c r="AT44" s="42" t="s">
        <v>43</v>
      </c>
      <c r="AU44" s="42"/>
      <c r="AV44" s="42"/>
      <c r="AW44" s="94">
        <v>0</v>
      </c>
      <c r="AX44" s="95" t="s">
        <v>59</v>
      </c>
      <c r="AY44" s="96"/>
      <c r="AZ44" s="95" t="s">
        <v>43</v>
      </c>
      <c r="BA44" s="95" t="s">
        <v>59</v>
      </c>
      <c r="BB44" s="96"/>
      <c r="BC44" s="96">
        <f t="shared" si="11"/>
        <v>0</v>
      </c>
      <c r="BD44" s="75">
        <v>44015</v>
      </c>
      <c r="BE44" s="76" t="s">
        <v>43</v>
      </c>
      <c r="BF44" s="76"/>
      <c r="BG44" s="75">
        <v>44018</v>
      </c>
      <c r="BH44" s="76" t="s">
        <v>43</v>
      </c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97">
        <f t="shared" si="1"/>
        <v>5.6363636363636367</v>
      </c>
    </row>
    <row r="45" spans="1:73" ht="15.75" customHeight="1" x14ac:dyDescent="0.25">
      <c r="A45" s="41">
        <v>553</v>
      </c>
      <c r="B45" s="41" t="s">
        <v>89</v>
      </c>
      <c r="C45" s="42" t="s">
        <v>51</v>
      </c>
      <c r="D45" s="42" t="s">
        <v>65</v>
      </c>
      <c r="E45" s="82">
        <v>1</v>
      </c>
      <c r="F45" s="98" t="s">
        <v>63</v>
      </c>
      <c r="G45" s="84"/>
      <c r="H45" s="82">
        <v>0</v>
      </c>
      <c r="I45" s="98" t="s">
        <v>63</v>
      </c>
      <c r="J45" s="84"/>
      <c r="K45" s="44">
        <v>0.5</v>
      </c>
      <c r="L45" s="99">
        <v>10</v>
      </c>
      <c r="M45" s="100" t="s">
        <v>37</v>
      </c>
      <c r="N45" s="90" t="s">
        <v>193</v>
      </c>
      <c r="O45" s="99">
        <v>5</v>
      </c>
      <c r="P45" s="100" t="s">
        <v>63</v>
      </c>
      <c r="Q45" s="90"/>
      <c r="R45" s="44">
        <f t="shared" si="10"/>
        <v>7.5</v>
      </c>
      <c r="S45" s="91">
        <v>1</v>
      </c>
      <c r="T45" s="91" t="s">
        <v>63</v>
      </c>
      <c r="U45" s="91">
        <v>1</v>
      </c>
      <c r="V45" s="91" t="s">
        <v>63</v>
      </c>
      <c r="W45" s="92"/>
      <c r="X45" s="93">
        <f t="shared" si="2"/>
        <v>1</v>
      </c>
      <c r="Y45" s="130">
        <v>1</v>
      </c>
      <c r="Z45" s="129" t="s">
        <v>63</v>
      </c>
      <c r="AA45" s="127"/>
      <c r="AB45" s="131">
        <v>1</v>
      </c>
      <c r="AC45" s="129" t="s">
        <v>63</v>
      </c>
      <c r="AD45" s="127"/>
      <c r="AE45" s="165">
        <f t="shared" si="0"/>
        <v>1</v>
      </c>
      <c r="AF45" s="165"/>
      <c r="AG45" s="165"/>
      <c r="AH45" s="165"/>
      <c r="AI45" s="165"/>
      <c r="AJ45" s="165"/>
      <c r="AK45" s="93">
        <v>20</v>
      </c>
      <c r="AL45" s="42"/>
      <c r="AM45" s="93">
        <v>5</v>
      </c>
      <c r="AN45" s="42"/>
      <c r="AO45" s="94">
        <v>12.5</v>
      </c>
      <c r="AP45" s="42"/>
      <c r="AQ45" s="42" t="s">
        <v>72</v>
      </c>
      <c r="AR45" s="42"/>
      <c r="AS45" s="42"/>
      <c r="AT45" s="42" t="s">
        <v>133</v>
      </c>
      <c r="AU45" s="42"/>
      <c r="AV45" s="42"/>
      <c r="AW45" s="94" t="s">
        <v>43</v>
      </c>
      <c r="AX45" s="95" t="s">
        <v>59</v>
      </c>
      <c r="AY45" s="96"/>
      <c r="AZ45" s="95" t="s">
        <v>43</v>
      </c>
      <c r="BA45" s="95" t="s">
        <v>59</v>
      </c>
      <c r="BB45" s="96"/>
      <c r="BC45" s="96"/>
      <c r="BD45" s="75">
        <v>44011</v>
      </c>
      <c r="BE45" s="76" t="s">
        <v>43</v>
      </c>
      <c r="BF45" s="76"/>
      <c r="BG45" s="75">
        <v>44008</v>
      </c>
      <c r="BH45" s="76" t="s">
        <v>43</v>
      </c>
      <c r="BI45" s="76"/>
      <c r="BJ45" s="76"/>
      <c r="BK45" s="76"/>
      <c r="BL45" s="76"/>
      <c r="BM45" s="76"/>
      <c r="BN45" s="76"/>
      <c r="BO45" s="76"/>
      <c r="BP45" s="76"/>
      <c r="BQ45" s="76"/>
      <c r="BR45" s="76"/>
      <c r="BS45" s="76"/>
      <c r="BT45" s="76"/>
      <c r="BU45" s="97">
        <f t="shared" si="1"/>
        <v>4.5</v>
      </c>
    </row>
    <row r="46" spans="1:73" ht="15.75" customHeight="1" x14ac:dyDescent="0.25">
      <c r="A46" s="41">
        <v>556</v>
      </c>
      <c r="B46" s="41" t="s">
        <v>90</v>
      </c>
      <c r="C46" s="42" t="s">
        <v>51</v>
      </c>
      <c r="D46" s="42" t="s">
        <v>65</v>
      </c>
      <c r="E46" s="82">
        <v>0</v>
      </c>
      <c r="F46" s="98" t="s">
        <v>63</v>
      </c>
      <c r="G46" s="84"/>
      <c r="H46" s="82">
        <v>1</v>
      </c>
      <c r="I46" s="98" t="s">
        <v>63</v>
      </c>
      <c r="J46" s="84"/>
      <c r="K46" s="44">
        <v>0.5</v>
      </c>
      <c r="L46" s="88" t="s">
        <v>43</v>
      </c>
      <c r="M46" s="89" t="s">
        <v>43</v>
      </c>
      <c r="N46" s="90" t="s">
        <v>197</v>
      </c>
      <c r="O46" s="99">
        <v>0</v>
      </c>
      <c r="P46" s="100" t="s">
        <v>63</v>
      </c>
      <c r="Q46" s="90"/>
      <c r="R46" s="44">
        <f t="shared" si="10"/>
        <v>0</v>
      </c>
      <c r="S46" s="91">
        <v>1</v>
      </c>
      <c r="T46" s="91" t="s">
        <v>63</v>
      </c>
      <c r="U46" s="91">
        <v>0</v>
      </c>
      <c r="V46" s="91" t="s">
        <v>63</v>
      </c>
      <c r="W46" s="92"/>
      <c r="X46" s="93">
        <f t="shared" si="2"/>
        <v>0.5</v>
      </c>
      <c r="Y46" s="130">
        <v>0</v>
      </c>
      <c r="Z46" s="63" t="s">
        <v>63</v>
      </c>
      <c r="AA46" s="127"/>
      <c r="AB46" s="131">
        <v>1</v>
      </c>
      <c r="AC46" s="129" t="s">
        <v>63</v>
      </c>
      <c r="AD46" s="127"/>
      <c r="AE46" s="165">
        <f t="shared" si="0"/>
        <v>0.5</v>
      </c>
      <c r="AF46" s="165"/>
      <c r="AG46" s="165"/>
      <c r="AH46" s="165"/>
      <c r="AI46" s="165"/>
      <c r="AJ46" s="165"/>
      <c r="AK46" s="93">
        <v>5</v>
      </c>
      <c r="AL46" s="42" t="s">
        <v>97</v>
      </c>
      <c r="AM46" s="93">
        <v>10</v>
      </c>
      <c r="AN46" s="42"/>
      <c r="AO46" s="94">
        <v>7.5</v>
      </c>
      <c r="AP46" s="42"/>
      <c r="AQ46" s="42" t="s">
        <v>72</v>
      </c>
      <c r="AR46" s="42"/>
      <c r="AS46" s="42"/>
      <c r="AT46" s="42" t="s">
        <v>72</v>
      </c>
      <c r="AU46" s="42"/>
      <c r="AV46" s="42"/>
      <c r="AW46" s="94" t="s">
        <v>43</v>
      </c>
      <c r="AX46" s="95" t="s">
        <v>59</v>
      </c>
      <c r="AY46" s="96"/>
      <c r="AZ46" s="95" t="s">
        <v>43</v>
      </c>
      <c r="BA46" s="95" t="s">
        <v>59</v>
      </c>
      <c r="BB46" s="96"/>
      <c r="BC46" s="96"/>
      <c r="BD46" s="75">
        <v>44011</v>
      </c>
      <c r="BE46" s="76" t="s">
        <v>43</v>
      </c>
      <c r="BF46" s="76"/>
      <c r="BG46" s="75">
        <v>44013</v>
      </c>
      <c r="BH46" s="76" t="s">
        <v>43</v>
      </c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6"/>
      <c r="BU46" s="97">
        <f t="shared" si="1"/>
        <v>2</v>
      </c>
    </row>
    <row r="47" spans="1:73" ht="15.75" customHeight="1" x14ac:dyDescent="0.25">
      <c r="A47" s="41">
        <v>559</v>
      </c>
      <c r="B47" s="41" t="s">
        <v>92</v>
      </c>
      <c r="C47" s="42" t="s">
        <v>51</v>
      </c>
      <c r="D47" s="42" t="s">
        <v>65</v>
      </c>
      <c r="E47" s="82">
        <v>0</v>
      </c>
      <c r="F47" s="98" t="s">
        <v>63</v>
      </c>
      <c r="G47" s="84"/>
      <c r="H47" s="82">
        <v>0</v>
      </c>
      <c r="I47" s="98" t="s">
        <v>63</v>
      </c>
      <c r="J47" s="84"/>
      <c r="K47" s="44">
        <v>0</v>
      </c>
      <c r="L47" s="99">
        <v>5</v>
      </c>
      <c r="M47" s="100" t="s">
        <v>37</v>
      </c>
      <c r="N47" s="90" t="s">
        <v>198</v>
      </c>
      <c r="O47" s="99">
        <v>10</v>
      </c>
      <c r="P47" s="100" t="s">
        <v>37</v>
      </c>
      <c r="Q47" s="90"/>
      <c r="R47" s="44">
        <f t="shared" si="10"/>
        <v>7.5</v>
      </c>
      <c r="S47" s="91">
        <v>1</v>
      </c>
      <c r="T47" s="91" t="s">
        <v>63</v>
      </c>
      <c r="U47" s="91">
        <v>1</v>
      </c>
      <c r="V47" s="91" t="s">
        <v>63</v>
      </c>
      <c r="W47" s="92"/>
      <c r="X47" s="93">
        <f t="shared" si="2"/>
        <v>1</v>
      </c>
      <c r="Y47" s="130">
        <v>1</v>
      </c>
      <c r="Z47" s="129" t="s">
        <v>63</v>
      </c>
      <c r="AA47" s="127"/>
      <c r="AB47" s="131">
        <v>1</v>
      </c>
      <c r="AC47" s="129" t="s">
        <v>63</v>
      </c>
      <c r="AD47" s="127"/>
      <c r="AE47" s="165">
        <f t="shared" si="0"/>
        <v>1</v>
      </c>
      <c r="AF47" s="165"/>
      <c r="AG47" s="165"/>
      <c r="AH47" s="165"/>
      <c r="AI47" s="165"/>
      <c r="AJ47" s="165"/>
      <c r="AK47" s="93">
        <v>10</v>
      </c>
      <c r="AL47" s="42"/>
      <c r="AM47" s="93">
        <v>5</v>
      </c>
      <c r="AN47" s="42"/>
      <c r="AO47" s="94">
        <v>7.5</v>
      </c>
      <c r="AP47" s="42"/>
      <c r="AQ47" s="42" t="s">
        <v>133</v>
      </c>
      <c r="AR47" s="42"/>
      <c r="AS47" s="42"/>
      <c r="AT47" s="42" t="s">
        <v>199</v>
      </c>
      <c r="AU47" s="42"/>
      <c r="AV47" s="42"/>
      <c r="AW47" s="94" t="s">
        <v>43</v>
      </c>
      <c r="AX47" s="95" t="s">
        <v>59</v>
      </c>
      <c r="AY47" s="96"/>
      <c r="AZ47" s="95" t="s">
        <v>43</v>
      </c>
      <c r="BA47" s="95" t="s">
        <v>133</v>
      </c>
      <c r="BB47" s="96"/>
      <c r="BC47" s="96"/>
      <c r="BD47" s="75">
        <v>44013</v>
      </c>
      <c r="BE47" s="76" t="s">
        <v>43</v>
      </c>
      <c r="BF47" s="76"/>
      <c r="BG47" s="75">
        <v>44015</v>
      </c>
      <c r="BH47" s="76" t="s">
        <v>43</v>
      </c>
      <c r="BI47" s="76"/>
      <c r="BJ47" s="76"/>
      <c r="BK47" s="76"/>
      <c r="BL47" s="76"/>
      <c r="BM47" s="76"/>
      <c r="BN47" s="76"/>
      <c r="BO47" s="76"/>
      <c r="BP47" s="76"/>
      <c r="BQ47" s="76"/>
      <c r="BR47" s="76"/>
      <c r="BS47" s="76"/>
      <c r="BT47" s="76"/>
      <c r="BU47" s="97">
        <f t="shared" si="1"/>
        <v>3.4</v>
      </c>
    </row>
    <row r="48" spans="1:73" ht="15.75" customHeight="1" x14ac:dyDescent="0.25">
      <c r="A48" s="41">
        <v>562</v>
      </c>
      <c r="B48" s="41" t="s">
        <v>93</v>
      </c>
      <c r="C48" s="42" t="s">
        <v>51</v>
      </c>
      <c r="D48" s="42" t="s">
        <v>65</v>
      </c>
      <c r="E48" s="82">
        <v>0</v>
      </c>
      <c r="F48" s="83" t="s">
        <v>63</v>
      </c>
      <c r="G48" s="84"/>
      <c r="H48" s="82">
        <v>1</v>
      </c>
      <c r="I48" s="98" t="s">
        <v>63</v>
      </c>
      <c r="J48" s="84"/>
      <c r="K48" s="44">
        <v>0.5</v>
      </c>
      <c r="L48" s="99">
        <v>5</v>
      </c>
      <c r="M48" s="100" t="s">
        <v>63</v>
      </c>
      <c r="N48" s="90"/>
      <c r="O48" s="99">
        <v>0</v>
      </c>
      <c r="P48" s="100" t="s">
        <v>63</v>
      </c>
      <c r="Q48" s="90"/>
      <c r="R48" s="44">
        <f t="shared" si="10"/>
        <v>2.5</v>
      </c>
      <c r="S48" s="91">
        <v>1</v>
      </c>
      <c r="T48" s="91" t="s">
        <v>63</v>
      </c>
      <c r="U48" s="91">
        <v>0</v>
      </c>
      <c r="V48" s="91" t="s">
        <v>63</v>
      </c>
      <c r="W48" s="92"/>
      <c r="X48" s="93">
        <f t="shared" si="2"/>
        <v>0.5</v>
      </c>
      <c r="Y48" s="130">
        <v>3</v>
      </c>
      <c r="Z48" s="63" t="s">
        <v>37</v>
      </c>
      <c r="AA48" s="127"/>
      <c r="AB48" s="131">
        <v>3</v>
      </c>
      <c r="AC48" s="129" t="s">
        <v>37</v>
      </c>
      <c r="AD48" s="127"/>
      <c r="AE48" s="165">
        <f t="shared" si="0"/>
        <v>3</v>
      </c>
      <c r="AF48" s="165"/>
      <c r="AG48" s="165"/>
      <c r="AH48" s="165"/>
      <c r="AI48" s="165"/>
      <c r="AJ48" s="165"/>
      <c r="AK48" s="93">
        <v>5</v>
      </c>
      <c r="AL48" s="42" t="s">
        <v>200</v>
      </c>
      <c r="AM48" s="93">
        <v>10</v>
      </c>
      <c r="AN48" s="103"/>
      <c r="AO48" s="94">
        <v>7.5</v>
      </c>
      <c r="AP48" s="42"/>
      <c r="AQ48" s="42" t="s">
        <v>122</v>
      </c>
      <c r="AR48" s="42"/>
      <c r="AS48" s="42"/>
      <c r="AT48" s="42" t="s">
        <v>122</v>
      </c>
      <c r="AU48" s="42"/>
      <c r="AV48" s="42"/>
      <c r="AW48" s="94" t="s">
        <v>43</v>
      </c>
      <c r="AX48" s="95" t="s">
        <v>59</v>
      </c>
      <c r="AY48" s="96"/>
      <c r="AZ48" s="102">
        <v>0</v>
      </c>
      <c r="BA48" s="95" t="s">
        <v>59</v>
      </c>
      <c r="BB48" s="96"/>
      <c r="BC48" s="96">
        <f>AVERAGE(AW48,AZ48)</f>
        <v>0</v>
      </c>
      <c r="BD48" s="75">
        <v>44013</v>
      </c>
      <c r="BE48" s="76" t="s">
        <v>43</v>
      </c>
      <c r="BF48" s="76"/>
      <c r="BG48" s="75">
        <v>44015</v>
      </c>
      <c r="BH48" s="76" t="s">
        <v>43</v>
      </c>
      <c r="BI48" s="76"/>
      <c r="BJ48" s="76"/>
      <c r="BK48" s="76"/>
      <c r="BL48" s="76"/>
      <c r="BM48" s="76"/>
      <c r="BN48" s="76"/>
      <c r="BO48" s="76"/>
      <c r="BP48" s="76"/>
      <c r="BQ48" s="76"/>
      <c r="BR48" s="76"/>
      <c r="BS48" s="76"/>
      <c r="BT48" s="76"/>
      <c r="BU48" s="97">
        <f t="shared" si="1"/>
        <v>2.5454545454545454</v>
      </c>
    </row>
    <row r="49" spans="1:73" ht="15.75" customHeight="1" x14ac:dyDescent="0.25">
      <c r="A49" s="41">
        <v>564</v>
      </c>
      <c r="B49" s="41" t="s">
        <v>94</v>
      </c>
      <c r="C49" s="42" t="s">
        <v>51</v>
      </c>
      <c r="D49" s="42" t="s">
        <v>65</v>
      </c>
      <c r="E49" s="82">
        <v>5</v>
      </c>
      <c r="F49" s="98" t="s">
        <v>37</v>
      </c>
      <c r="G49" s="84"/>
      <c r="H49" s="82">
        <v>5</v>
      </c>
      <c r="I49" s="98" t="s">
        <v>37</v>
      </c>
      <c r="J49" s="84"/>
      <c r="K49" s="44">
        <v>5</v>
      </c>
      <c r="L49" s="88" t="s">
        <v>43</v>
      </c>
      <c r="M49" s="89" t="s">
        <v>43</v>
      </c>
      <c r="N49" s="90" t="s">
        <v>49</v>
      </c>
      <c r="O49" s="99">
        <v>30</v>
      </c>
      <c r="P49" s="100" t="s">
        <v>153</v>
      </c>
      <c r="Q49" s="90"/>
      <c r="R49" s="44">
        <f t="shared" si="10"/>
        <v>30</v>
      </c>
      <c r="S49" s="91">
        <v>20</v>
      </c>
      <c r="T49" s="91" t="s">
        <v>131</v>
      </c>
      <c r="U49" s="91">
        <v>35</v>
      </c>
      <c r="V49" s="91" t="s">
        <v>131</v>
      </c>
      <c r="W49" s="92"/>
      <c r="X49" s="93">
        <f t="shared" si="2"/>
        <v>27.5</v>
      </c>
      <c r="Y49" s="130">
        <v>25</v>
      </c>
      <c r="Z49" s="129" t="s">
        <v>131</v>
      </c>
      <c r="AA49" s="127"/>
      <c r="AB49" s="131">
        <v>20</v>
      </c>
      <c r="AC49" s="129" t="s">
        <v>131</v>
      </c>
      <c r="AD49" s="127"/>
      <c r="AE49" s="165">
        <f t="shared" si="0"/>
        <v>22.5</v>
      </c>
      <c r="AF49" s="165"/>
      <c r="AG49" s="165"/>
      <c r="AH49" s="165"/>
      <c r="AI49" s="165"/>
      <c r="AJ49" s="165"/>
      <c r="AK49" s="93">
        <v>20</v>
      </c>
      <c r="AL49" s="42"/>
      <c r="AM49" s="93">
        <v>80</v>
      </c>
      <c r="AN49" s="42"/>
      <c r="AO49" s="94">
        <v>50</v>
      </c>
      <c r="AP49" s="42"/>
      <c r="AQ49" s="42" t="s">
        <v>72</v>
      </c>
      <c r="AR49" s="42"/>
      <c r="AS49" s="42"/>
      <c r="AT49" s="42" t="s">
        <v>72</v>
      </c>
      <c r="AU49" s="42"/>
      <c r="AV49" s="42"/>
      <c r="AW49" s="94" t="s">
        <v>43</v>
      </c>
      <c r="AX49" s="95" t="s">
        <v>59</v>
      </c>
      <c r="AY49" s="96"/>
      <c r="AZ49" s="95" t="s">
        <v>43</v>
      </c>
      <c r="BA49" s="95" t="s">
        <v>59</v>
      </c>
      <c r="BB49" s="96"/>
      <c r="BC49" s="96"/>
      <c r="BD49" s="75">
        <v>44008</v>
      </c>
      <c r="BE49" s="76" t="s">
        <v>43</v>
      </c>
      <c r="BF49" s="76"/>
      <c r="BG49" s="75">
        <v>44011</v>
      </c>
      <c r="BH49" s="76" t="s">
        <v>43</v>
      </c>
      <c r="BI49" s="76"/>
      <c r="BJ49" s="76"/>
      <c r="BK49" s="76"/>
      <c r="BL49" s="76"/>
      <c r="BM49" s="76"/>
      <c r="BN49" s="76"/>
      <c r="BO49" s="76"/>
      <c r="BP49" s="76"/>
      <c r="BQ49" s="76"/>
      <c r="BR49" s="76"/>
      <c r="BS49" s="76"/>
      <c r="BT49" s="76"/>
      <c r="BU49" s="97">
        <f t="shared" si="1"/>
        <v>26.666666666666668</v>
      </c>
    </row>
    <row r="50" spans="1:73" ht="15.75" customHeight="1" x14ac:dyDescent="0.25">
      <c r="A50" s="41">
        <v>567</v>
      </c>
      <c r="B50" s="41" t="s">
        <v>96</v>
      </c>
      <c r="C50" s="42" t="s">
        <v>51</v>
      </c>
      <c r="D50" s="42" t="s">
        <v>65</v>
      </c>
      <c r="E50" s="82">
        <v>70</v>
      </c>
      <c r="F50" s="98" t="s">
        <v>158</v>
      </c>
      <c r="G50" s="84"/>
      <c r="H50" s="82" t="s">
        <v>201</v>
      </c>
      <c r="I50" s="98" t="s">
        <v>179</v>
      </c>
      <c r="J50" s="84"/>
      <c r="K50" s="44">
        <v>67.5</v>
      </c>
      <c r="L50" s="99">
        <v>50</v>
      </c>
      <c r="M50" s="100" t="s">
        <v>158</v>
      </c>
      <c r="N50" s="90"/>
      <c r="O50" s="99">
        <v>40</v>
      </c>
      <c r="P50" s="100" t="s">
        <v>158</v>
      </c>
      <c r="Q50" s="90" t="s">
        <v>202</v>
      </c>
      <c r="R50" s="44">
        <f t="shared" si="10"/>
        <v>45</v>
      </c>
      <c r="S50" s="91">
        <v>40</v>
      </c>
      <c r="T50" s="91" t="s">
        <v>153</v>
      </c>
      <c r="U50" s="91">
        <v>45</v>
      </c>
      <c r="V50" s="91" t="s">
        <v>153</v>
      </c>
      <c r="W50" s="92"/>
      <c r="X50" s="93">
        <f t="shared" si="2"/>
        <v>42.5</v>
      </c>
      <c r="Y50" s="130">
        <v>45</v>
      </c>
      <c r="Z50" s="129" t="s">
        <v>153</v>
      </c>
      <c r="AA50" s="127"/>
      <c r="AB50" s="131">
        <v>40</v>
      </c>
      <c r="AC50" s="129" t="s">
        <v>153</v>
      </c>
      <c r="AD50" s="127"/>
      <c r="AE50" s="165">
        <f t="shared" si="0"/>
        <v>42.5</v>
      </c>
      <c r="AF50" s="165"/>
      <c r="AG50" s="165"/>
      <c r="AH50" s="165"/>
      <c r="AI50" s="165"/>
      <c r="AJ50" s="165"/>
      <c r="AK50" s="93">
        <v>40</v>
      </c>
      <c r="AL50" s="42"/>
      <c r="AM50" s="93">
        <v>70</v>
      </c>
      <c r="AN50" s="42"/>
      <c r="AO50" s="94">
        <v>55</v>
      </c>
      <c r="AP50" s="42"/>
      <c r="AQ50" s="42" t="s">
        <v>122</v>
      </c>
      <c r="AR50" s="42"/>
      <c r="AS50" s="42"/>
      <c r="AT50" s="42" t="s">
        <v>122</v>
      </c>
      <c r="AU50" s="42"/>
      <c r="AV50" s="42"/>
      <c r="AW50" s="94" t="s">
        <v>43</v>
      </c>
      <c r="AX50" s="95" t="s">
        <v>59</v>
      </c>
      <c r="AY50" s="96"/>
      <c r="AZ50" s="95" t="s">
        <v>43</v>
      </c>
      <c r="BA50" s="95" t="s">
        <v>59</v>
      </c>
      <c r="BB50" s="96"/>
      <c r="BC50" s="96"/>
      <c r="BD50" s="75">
        <v>44011</v>
      </c>
      <c r="BE50" s="76" t="s">
        <v>43</v>
      </c>
      <c r="BF50" s="76"/>
      <c r="BG50" s="75">
        <v>44011</v>
      </c>
      <c r="BH50" s="76" t="s">
        <v>43</v>
      </c>
      <c r="BI50" s="76"/>
      <c r="BJ50" s="76"/>
      <c r="BK50" s="76"/>
      <c r="BL50" s="76"/>
      <c r="BM50" s="76"/>
      <c r="BN50" s="76"/>
      <c r="BO50" s="76"/>
      <c r="BP50" s="76"/>
      <c r="BQ50" s="76"/>
      <c r="BR50" s="76"/>
      <c r="BS50" s="76"/>
      <c r="BT50" s="76"/>
      <c r="BU50" s="97">
        <f t="shared" si="1"/>
        <v>48.888888888888886</v>
      </c>
    </row>
    <row r="51" spans="1:73" ht="15.75" customHeight="1" x14ac:dyDescent="0.25">
      <c r="A51" s="41">
        <v>572</v>
      </c>
      <c r="B51" s="41" t="s">
        <v>99</v>
      </c>
      <c r="C51" s="42" t="s">
        <v>51</v>
      </c>
      <c r="D51" s="42" t="s">
        <v>1071</v>
      </c>
      <c r="E51" s="82">
        <v>5</v>
      </c>
      <c r="F51" s="98" t="s">
        <v>37</v>
      </c>
      <c r="G51" s="84"/>
      <c r="H51" s="82">
        <v>1</v>
      </c>
      <c r="I51" s="98" t="s">
        <v>63</v>
      </c>
      <c r="J51" s="84"/>
      <c r="K51" s="44">
        <v>3</v>
      </c>
      <c r="L51" s="99">
        <v>10</v>
      </c>
      <c r="M51" s="100" t="s">
        <v>37</v>
      </c>
      <c r="N51" s="90"/>
      <c r="O51" s="99">
        <v>10</v>
      </c>
      <c r="P51" s="100" t="s">
        <v>37</v>
      </c>
      <c r="Q51" s="90" t="s">
        <v>181</v>
      </c>
      <c r="R51" s="44">
        <f t="shared" si="10"/>
        <v>10</v>
      </c>
      <c r="S51" s="91">
        <v>1</v>
      </c>
      <c r="T51" s="91" t="s">
        <v>63</v>
      </c>
      <c r="U51" s="91">
        <v>0</v>
      </c>
      <c r="V51" s="91" t="s">
        <v>63</v>
      </c>
      <c r="W51" s="92"/>
      <c r="X51" s="93">
        <f t="shared" si="2"/>
        <v>0.5</v>
      </c>
      <c r="Y51" s="130">
        <v>1</v>
      </c>
      <c r="Z51" s="63" t="s">
        <v>63</v>
      </c>
      <c r="AA51" s="127"/>
      <c r="AB51" s="131">
        <v>0</v>
      </c>
      <c r="AC51" s="129" t="s">
        <v>63</v>
      </c>
      <c r="AD51" s="127"/>
      <c r="AE51" s="165">
        <f t="shared" si="0"/>
        <v>0.5</v>
      </c>
      <c r="AF51" s="165"/>
      <c r="AG51" s="165"/>
      <c r="AH51" s="165"/>
      <c r="AI51" s="165"/>
      <c r="AJ51" s="165"/>
      <c r="AK51" s="93">
        <v>0</v>
      </c>
      <c r="AL51" s="42" t="s">
        <v>200</v>
      </c>
      <c r="AM51" s="93">
        <v>10</v>
      </c>
      <c r="AN51" s="103"/>
      <c r="AO51" s="94">
        <v>5</v>
      </c>
      <c r="AP51" s="42"/>
      <c r="AQ51" s="42" t="s">
        <v>72</v>
      </c>
      <c r="AR51" s="42"/>
      <c r="AS51" s="42"/>
      <c r="AT51" s="42" t="s">
        <v>72</v>
      </c>
      <c r="AU51" s="42"/>
      <c r="AV51" s="42"/>
      <c r="AW51" s="94">
        <v>0</v>
      </c>
      <c r="AX51" s="95" t="s">
        <v>59</v>
      </c>
      <c r="AY51" s="96"/>
      <c r="AZ51" s="102">
        <v>1</v>
      </c>
      <c r="BA51" s="95" t="s">
        <v>59</v>
      </c>
      <c r="BB51" s="96"/>
      <c r="BC51" s="96">
        <f t="shared" ref="BC51:BC52" si="12">AVERAGE(AW51,AZ51)</f>
        <v>0.5</v>
      </c>
      <c r="BD51" s="75">
        <v>44015</v>
      </c>
      <c r="BE51" s="76" t="s">
        <v>43</v>
      </c>
      <c r="BF51" s="76"/>
      <c r="BG51" s="75">
        <v>44018</v>
      </c>
      <c r="BH51" s="76" t="s">
        <v>43</v>
      </c>
      <c r="BI51" s="76"/>
      <c r="BJ51" s="76"/>
      <c r="BK51" s="76"/>
      <c r="BL51" s="76"/>
      <c r="BM51" s="76"/>
      <c r="BN51" s="76"/>
      <c r="BO51" s="76"/>
      <c r="BP51" s="76"/>
      <c r="BQ51" s="76"/>
      <c r="BR51" s="76"/>
      <c r="BS51" s="76"/>
      <c r="BT51" s="76"/>
      <c r="BU51" s="97">
        <f t="shared" si="1"/>
        <v>3.25</v>
      </c>
    </row>
    <row r="52" spans="1:73" ht="15.75" customHeight="1" x14ac:dyDescent="0.25">
      <c r="A52" s="41">
        <v>574</v>
      </c>
      <c r="B52" s="41" t="s">
        <v>100</v>
      </c>
      <c r="C52" s="42" t="s">
        <v>51</v>
      </c>
      <c r="D52" s="42" t="s">
        <v>1071</v>
      </c>
      <c r="E52" s="82">
        <v>0</v>
      </c>
      <c r="F52" s="98" t="s">
        <v>63</v>
      </c>
      <c r="G52" s="84"/>
      <c r="H52" s="82">
        <v>0</v>
      </c>
      <c r="I52" s="98" t="s">
        <v>63</v>
      </c>
      <c r="J52" s="84"/>
      <c r="K52" s="44">
        <v>0</v>
      </c>
      <c r="L52" s="99">
        <v>1</v>
      </c>
      <c r="M52" s="100" t="s">
        <v>63</v>
      </c>
      <c r="N52" s="90"/>
      <c r="O52" s="99">
        <v>0</v>
      </c>
      <c r="P52" s="100" t="s">
        <v>63</v>
      </c>
      <c r="Q52" s="90"/>
      <c r="R52" s="44">
        <f t="shared" si="10"/>
        <v>0.5</v>
      </c>
      <c r="S52" s="91">
        <v>0</v>
      </c>
      <c r="T52" s="91" t="s">
        <v>63</v>
      </c>
      <c r="U52" s="91">
        <v>0</v>
      </c>
      <c r="V52" s="91" t="s">
        <v>63</v>
      </c>
      <c r="W52" s="92"/>
      <c r="X52" s="93">
        <f t="shared" si="2"/>
        <v>0</v>
      </c>
      <c r="Y52" s="130">
        <v>0</v>
      </c>
      <c r="Z52" s="129" t="s">
        <v>63</v>
      </c>
      <c r="AA52" s="127"/>
      <c r="AB52" s="131">
        <v>0</v>
      </c>
      <c r="AC52" s="129" t="s">
        <v>63</v>
      </c>
      <c r="AD52" s="127"/>
      <c r="AE52" s="165">
        <f t="shared" si="0"/>
        <v>0</v>
      </c>
      <c r="AF52" s="165"/>
      <c r="AG52" s="165"/>
      <c r="AH52" s="165"/>
      <c r="AI52" s="165"/>
      <c r="AJ52" s="165"/>
      <c r="AK52" s="93">
        <v>5</v>
      </c>
      <c r="AL52" s="42"/>
      <c r="AM52" s="93">
        <v>0</v>
      </c>
      <c r="AN52" s="42"/>
      <c r="AO52" s="94">
        <v>2.5</v>
      </c>
      <c r="AP52" s="42"/>
      <c r="AQ52" s="42" t="s">
        <v>72</v>
      </c>
      <c r="AR52" s="42"/>
      <c r="AS52" s="42"/>
      <c r="AT52" s="42" t="s">
        <v>133</v>
      </c>
      <c r="AU52" s="42"/>
      <c r="AV52" s="42"/>
      <c r="AW52" s="94">
        <v>0</v>
      </c>
      <c r="AX52" s="95" t="s">
        <v>59</v>
      </c>
      <c r="AY52" s="96"/>
      <c r="AZ52" s="102">
        <v>0</v>
      </c>
      <c r="BA52" s="95" t="s">
        <v>133</v>
      </c>
      <c r="BB52" s="95" t="s">
        <v>203</v>
      </c>
      <c r="BC52" s="96">
        <f t="shared" si="12"/>
        <v>0</v>
      </c>
      <c r="BD52" s="75">
        <v>44018</v>
      </c>
      <c r="BE52" s="76" t="s">
        <v>43</v>
      </c>
      <c r="BF52" s="76"/>
      <c r="BG52" s="75">
        <v>44018</v>
      </c>
      <c r="BH52" s="76" t="s">
        <v>43</v>
      </c>
      <c r="BI52" s="76"/>
      <c r="BJ52" s="76"/>
      <c r="BK52" s="76"/>
      <c r="BL52" s="76"/>
      <c r="BM52" s="76"/>
      <c r="BN52" s="76"/>
      <c r="BO52" s="76"/>
      <c r="BP52" s="76"/>
      <c r="BQ52" s="76"/>
      <c r="BR52" s="76"/>
      <c r="BS52" s="76"/>
      <c r="BT52" s="76"/>
      <c r="BU52" s="97">
        <f t="shared" si="1"/>
        <v>0.5</v>
      </c>
    </row>
    <row r="53" spans="1:73" ht="15.75" customHeight="1" x14ac:dyDescent="0.25">
      <c r="A53" s="41">
        <v>575</v>
      </c>
      <c r="B53" s="41" t="s">
        <v>101</v>
      </c>
      <c r="C53" s="42" t="s">
        <v>51</v>
      </c>
      <c r="D53" s="42" t="s">
        <v>1071</v>
      </c>
      <c r="E53" s="82">
        <v>10</v>
      </c>
      <c r="F53" s="98" t="s">
        <v>131</v>
      </c>
      <c r="G53" s="84"/>
      <c r="H53" s="82">
        <v>10</v>
      </c>
      <c r="I53" s="98" t="s">
        <v>131</v>
      </c>
      <c r="J53" s="84"/>
      <c r="K53" s="44">
        <v>10</v>
      </c>
      <c r="L53" s="99">
        <v>10</v>
      </c>
      <c r="M53" s="100" t="s">
        <v>37</v>
      </c>
      <c r="N53" s="90" t="s">
        <v>181</v>
      </c>
      <c r="O53" s="99">
        <v>20</v>
      </c>
      <c r="P53" s="100" t="s">
        <v>131</v>
      </c>
      <c r="Q53" s="90"/>
      <c r="R53" s="44">
        <f t="shared" si="10"/>
        <v>15</v>
      </c>
      <c r="S53" s="91">
        <v>10</v>
      </c>
      <c r="T53" s="91" t="s">
        <v>131</v>
      </c>
      <c r="U53" s="91">
        <v>1</v>
      </c>
      <c r="V53" s="91" t="s">
        <v>63</v>
      </c>
      <c r="W53" s="92"/>
      <c r="X53" s="93">
        <f t="shared" si="2"/>
        <v>5.5</v>
      </c>
      <c r="Y53" s="125">
        <v>20</v>
      </c>
      <c r="Z53" s="129" t="s">
        <v>131</v>
      </c>
      <c r="AA53" s="127"/>
      <c r="AB53" s="131">
        <v>10</v>
      </c>
      <c r="AC53" s="129" t="s">
        <v>131</v>
      </c>
      <c r="AD53" s="127"/>
      <c r="AE53" s="165">
        <f t="shared" si="0"/>
        <v>15</v>
      </c>
      <c r="AF53" s="165"/>
      <c r="AG53" s="165"/>
      <c r="AH53" s="165"/>
      <c r="AI53" s="165"/>
      <c r="AJ53" s="165"/>
      <c r="AK53" s="93">
        <v>5</v>
      </c>
      <c r="AL53" s="42"/>
      <c r="AM53" s="93">
        <v>10</v>
      </c>
      <c r="AN53" s="42" t="s">
        <v>114</v>
      </c>
      <c r="AO53" s="94">
        <v>7.5</v>
      </c>
      <c r="AP53" s="42"/>
      <c r="AQ53" s="42" t="s">
        <v>72</v>
      </c>
      <c r="AR53" s="42"/>
      <c r="AS53" s="42"/>
      <c r="AT53" s="42" t="s">
        <v>133</v>
      </c>
      <c r="AU53" s="42"/>
      <c r="AV53" s="42"/>
      <c r="AW53" s="94" t="s">
        <v>43</v>
      </c>
      <c r="AX53" s="95" t="s">
        <v>59</v>
      </c>
      <c r="AY53" s="96"/>
      <c r="AZ53" s="95" t="s">
        <v>43</v>
      </c>
      <c r="BA53" s="95" t="s">
        <v>59</v>
      </c>
      <c r="BB53" s="96"/>
      <c r="BC53" s="96"/>
      <c r="BD53" s="75">
        <v>44011</v>
      </c>
      <c r="BE53" s="76" t="s">
        <v>43</v>
      </c>
      <c r="BF53" s="76"/>
      <c r="BG53" s="75">
        <v>44015</v>
      </c>
      <c r="BH53" s="76" t="s">
        <v>43</v>
      </c>
      <c r="BI53" s="76"/>
      <c r="BJ53" s="76"/>
      <c r="BK53" s="76"/>
      <c r="BL53" s="76"/>
      <c r="BM53" s="76"/>
      <c r="BN53" s="76"/>
      <c r="BO53" s="76"/>
      <c r="BP53" s="76"/>
      <c r="BQ53" s="76"/>
      <c r="BR53" s="76"/>
      <c r="BS53" s="76"/>
      <c r="BT53" s="76"/>
      <c r="BU53" s="97">
        <f t="shared" si="1"/>
        <v>10.6</v>
      </c>
    </row>
    <row r="54" spans="1:73" ht="15.75" customHeight="1" x14ac:dyDescent="0.25">
      <c r="A54" s="41">
        <v>578</v>
      </c>
      <c r="B54" s="41" t="s">
        <v>103</v>
      </c>
      <c r="C54" s="42" t="s">
        <v>51</v>
      </c>
      <c r="D54" s="42" t="s">
        <v>1072</v>
      </c>
      <c r="E54" s="82"/>
      <c r="F54" s="98"/>
      <c r="G54" s="84"/>
      <c r="H54" s="82">
        <v>5</v>
      </c>
      <c r="I54" s="98" t="s">
        <v>37</v>
      </c>
      <c r="J54" s="84" t="s">
        <v>204</v>
      </c>
      <c r="K54" s="44">
        <v>2.5</v>
      </c>
      <c r="L54" s="99">
        <v>3</v>
      </c>
      <c r="M54" s="100" t="s">
        <v>63</v>
      </c>
      <c r="N54" s="90" t="s">
        <v>181</v>
      </c>
      <c r="O54" s="99">
        <v>0</v>
      </c>
      <c r="P54" s="100" t="s">
        <v>63</v>
      </c>
      <c r="Q54" s="90" t="s">
        <v>205</v>
      </c>
      <c r="R54" s="44">
        <f t="shared" si="10"/>
        <v>1.5</v>
      </c>
      <c r="S54" s="91">
        <v>10</v>
      </c>
      <c r="T54" s="91" t="s">
        <v>131</v>
      </c>
      <c r="U54" s="91">
        <v>5</v>
      </c>
      <c r="V54" s="91" t="s">
        <v>37</v>
      </c>
      <c r="W54" s="92"/>
      <c r="X54" s="93">
        <f t="shared" si="2"/>
        <v>7.5</v>
      </c>
      <c r="Y54" s="130" t="s">
        <v>68</v>
      </c>
      <c r="Z54" s="132" t="s">
        <v>43</v>
      </c>
      <c r="AA54" s="133" t="s">
        <v>484</v>
      </c>
      <c r="AB54" s="131">
        <v>5</v>
      </c>
      <c r="AC54" s="129" t="s">
        <v>37</v>
      </c>
      <c r="AD54" s="127"/>
      <c r="AE54" s="165">
        <f t="shared" si="0"/>
        <v>5</v>
      </c>
      <c r="AF54" s="165"/>
      <c r="AG54" s="165"/>
      <c r="AH54" s="165"/>
      <c r="AI54" s="165"/>
      <c r="AJ54" s="165"/>
      <c r="AK54" s="93">
        <v>10</v>
      </c>
      <c r="AL54" s="42"/>
      <c r="AM54" s="93"/>
      <c r="AN54" s="103"/>
      <c r="AO54" s="94">
        <v>10</v>
      </c>
      <c r="AP54" s="42"/>
      <c r="AQ54" s="42" t="s">
        <v>122</v>
      </c>
      <c r="AR54" s="42"/>
      <c r="AS54" s="42"/>
      <c r="AT54" s="42" t="s">
        <v>122</v>
      </c>
      <c r="AU54" s="42"/>
      <c r="AV54" s="42"/>
      <c r="AW54" s="94" t="s">
        <v>43</v>
      </c>
      <c r="AX54" s="95" t="s">
        <v>59</v>
      </c>
      <c r="AY54" s="96"/>
      <c r="AZ54" s="95" t="s">
        <v>43</v>
      </c>
      <c r="BA54" s="95" t="s">
        <v>133</v>
      </c>
      <c r="BB54" s="96"/>
      <c r="BC54" s="96"/>
      <c r="BD54" s="75">
        <v>44013</v>
      </c>
      <c r="BE54" s="76" t="s">
        <v>43</v>
      </c>
      <c r="BF54" s="76"/>
      <c r="BG54" s="75">
        <v>44022</v>
      </c>
      <c r="BH54" s="76">
        <v>0</v>
      </c>
      <c r="BI54" s="76"/>
      <c r="BJ54" s="76"/>
      <c r="BK54" s="76"/>
      <c r="BL54" s="76"/>
      <c r="BM54" s="76"/>
      <c r="BN54" s="76"/>
      <c r="BO54" s="76"/>
      <c r="BP54" s="76"/>
      <c r="BQ54" s="76"/>
      <c r="BR54" s="76"/>
      <c r="BS54" s="76"/>
      <c r="BT54" s="76"/>
      <c r="BU54" s="97">
        <f t="shared" si="1"/>
        <v>4.75</v>
      </c>
    </row>
    <row r="55" spans="1:73" ht="15.75" customHeight="1" x14ac:dyDescent="0.25">
      <c r="A55" s="41">
        <v>580</v>
      </c>
      <c r="B55" s="41" t="s">
        <v>105</v>
      </c>
      <c r="C55" s="42" t="s">
        <v>118</v>
      </c>
      <c r="D55" s="160" t="s">
        <v>119</v>
      </c>
      <c r="E55" s="82">
        <v>60</v>
      </c>
      <c r="F55" s="83" t="s">
        <v>158</v>
      </c>
      <c r="G55" s="84"/>
      <c r="H55" s="82">
        <v>70</v>
      </c>
      <c r="I55" s="98" t="s">
        <v>158</v>
      </c>
      <c r="J55" s="84"/>
      <c r="K55" s="44">
        <v>65</v>
      </c>
      <c r="L55" s="99">
        <v>45</v>
      </c>
      <c r="M55" s="100" t="s">
        <v>158</v>
      </c>
      <c r="N55" s="90"/>
      <c r="O55" s="99">
        <v>50</v>
      </c>
      <c r="P55" s="100" t="s">
        <v>153</v>
      </c>
      <c r="Q55" s="90"/>
      <c r="R55" s="44">
        <f t="shared" si="10"/>
        <v>47.5</v>
      </c>
      <c r="S55" s="91">
        <v>55</v>
      </c>
      <c r="T55" s="91" t="s">
        <v>153</v>
      </c>
      <c r="U55" s="91">
        <v>65</v>
      </c>
      <c r="V55" s="91" t="s">
        <v>153</v>
      </c>
      <c r="W55" s="92"/>
      <c r="X55" s="93">
        <f t="shared" si="2"/>
        <v>60</v>
      </c>
      <c r="Y55" s="76"/>
      <c r="Z55" s="76"/>
      <c r="AA55" s="76"/>
      <c r="AB55" s="76"/>
      <c r="AC55" s="76"/>
      <c r="AD55" s="76"/>
      <c r="AE55" s="165"/>
      <c r="AF55" s="165"/>
      <c r="AG55" s="165"/>
      <c r="AH55" s="165"/>
      <c r="AI55" s="165"/>
      <c r="AJ55" s="165"/>
      <c r="AK55" s="93">
        <v>50</v>
      </c>
      <c r="AL55" s="42" t="s">
        <v>55</v>
      </c>
      <c r="AM55" s="93">
        <v>40</v>
      </c>
      <c r="AN55" s="42" t="s">
        <v>206</v>
      </c>
      <c r="AO55" s="94">
        <v>45</v>
      </c>
      <c r="AP55" s="42"/>
      <c r="AQ55" s="42" t="s">
        <v>72</v>
      </c>
      <c r="AR55" s="42"/>
      <c r="AS55" s="42"/>
      <c r="AT55" s="42" t="s">
        <v>72</v>
      </c>
      <c r="AU55" s="42"/>
      <c r="AV55" s="42"/>
      <c r="AW55" s="94">
        <v>20</v>
      </c>
      <c r="AX55" s="95" t="s">
        <v>59</v>
      </c>
      <c r="AY55" s="96"/>
      <c r="AZ55" s="102">
        <v>40</v>
      </c>
      <c r="BA55" s="95" t="s">
        <v>59</v>
      </c>
      <c r="BB55" s="96"/>
      <c r="BC55" s="96">
        <f t="shared" ref="BC55:BC77" si="13">AVERAGE(AW55,AZ55)</f>
        <v>30</v>
      </c>
      <c r="BD55" s="76"/>
      <c r="BE55" s="76"/>
      <c r="BF55" s="76"/>
      <c r="BG55" s="76"/>
      <c r="BH55" s="76"/>
      <c r="BI55" s="76"/>
      <c r="BJ55" s="76"/>
      <c r="BK55" s="76"/>
      <c r="BL55" s="76"/>
      <c r="BM55" s="76"/>
      <c r="BN55" s="76"/>
      <c r="BO55" s="76"/>
      <c r="BP55" s="76"/>
      <c r="BQ55" s="76"/>
      <c r="BR55" s="76"/>
      <c r="BS55" s="76"/>
      <c r="BT55" s="76"/>
      <c r="BU55" s="97">
        <f t="shared" si="1"/>
        <v>49.5</v>
      </c>
    </row>
    <row r="56" spans="1:73" ht="15.75" customHeight="1" x14ac:dyDescent="0.25">
      <c r="A56" s="41">
        <v>581</v>
      </c>
      <c r="B56" s="41" t="s">
        <v>107</v>
      </c>
      <c r="C56" s="42" t="s">
        <v>118</v>
      </c>
      <c r="D56" s="160" t="s">
        <v>119</v>
      </c>
      <c r="E56" s="82">
        <v>55</v>
      </c>
      <c r="F56" s="98" t="s">
        <v>158</v>
      </c>
      <c r="G56" s="84"/>
      <c r="H56" s="82">
        <v>65</v>
      </c>
      <c r="I56" s="98" t="s">
        <v>158</v>
      </c>
      <c r="J56" s="84"/>
      <c r="K56" s="44">
        <v>60</v>
      </c>
      <c r="L56" s="99">
        <v>70</v>
      </c>
      <c r="M56" s="100" t="s">
        <v>158</v>
      </c>
      <c r="N56" s="90"/>
      <c r="O56" s="99">
        <v>65</v>
      </c>
      <c r="P56" s="100" t="s">
        <v>158</v>
      </c>
      <c r="Q56" s="90"/>
      <c r="R56" s="44">
        <f t="shared" si="10"/>
        <v>67.5</v>
      </c>
      <c r="S56" s="91">
        <v>60</v>
      </c>
      <c r="T56" s="91" t="s">
        <v>153</v>
      </c>
      <c r="U56" s="91">
        <v>55</v>
      </c>
      <c r="V56" s="91" t="s">
        <v>153</v>
      </c>
      <c r="W56" s="92"/>
      <c r="X56" s="93">
        <f t="shared" si="2"/>
        <v>57.5</v>
      </c>
      <c r="Y56" s="130">
        <v>70</v>
      </c>
      <c r="Z56" s="129" t="s">
        <v>158</v>
      </c>
      <c r="AA56" s="127"/>
      <c r="AB56" s="131">
        <v>65</v>
      </c>
      <c r="AC56" s="129" t="s">
        <v>158</v>
      </c>
      <c r="AD56" s="127"/>
      <c r="AE56" s="165">
        <f t="shared" si="0"/>
        <v>67.5</v>
      </c>
      <c r="AF56" s="165"/>
      <c r="AG56" s="165"/>
      <c r="AH56" s="165"/>
      <c r="AI56" s="165"/>
      <c r="AJ56" s="165"/>
      <c r="AK56" s="93">
        <v>60</v>
      </c>
      <c r="AL56" s="42" t="s">
        <v>71</v>
      </c>
      <c r="AM56" s="93">
        <v>30</v>
      </c>
      <c r="AN56" s="103"/>
      <c r="AO56" s="94">
        <v>45</v>
      </c>
      <c r="AP56" s="42"/>
      <c r="AQ56" s="42" t="s">
        <v>72</v>
      </c>
      <c r="AR56" s="42"/>
      <c r="AS56" s="42"/>
      <c r="AT56" s="42" t="s">
        <v>72</v>
      </c>
      <c r="AU56" s="42"/>
      <c r="AV56" s="42"/>
      <c r="AW56" s="94">
        <v>20</v>
      </c>
      <c r="AX56" s="95" t="s">
        <v>59</v>
      </c>
      <c r="AY56" s="96"/>
      <c r="AZ56" s="102">
        <v>60</v>
      </c>
      <c r="BA56" s="95" t="s">
        <v>59</v>
      </c>
      <c r="BB56" s="96"/>
      <c r="BC56" s="96">
        <f t="shared" si="13"/>
        <v>40</v>
      </c>
      <c r="BD56" s="75">
        <v>44006</v>
      </c>
      <c r="BE56" s="76" t="s">
        <v>43</v>
      </c>
      <c r="BF56" s="76"/>
      <c r="BG56" s="75">
        <v>44001</v>
      </c>
      <c r="BH56" s="76" t="s">
        <v>43</v>
      </c>
      <c r="BI56" s="76"/>
      <c r="BJ56" s="76"/>
      <c r="BK56" s="76"/>
      <c r="BL56" s="76"/>
      <c r="BM56" s="76"/>
      <c r="BN56" s="76"/>
      <c r="BO56" s="76"/>
      <c r="BP56" s="76"/>
      <c r="BQ56" s="76"/>
      <c r="BR56" s="76"/>
      <c r="BS56" s="76"/>
      <c r="BT56" s="76"/>
      <c r="BU56" s="97">
        <f t="shared" si="1"/>
        <v>56.25</v>
      </c>
    </row>
    <row r="57" spans="1:73" ht="15.75" customHeight="1" x14ac:dyDescent="0.25">
      <c r="A57" s="106">
        <v>584</v>
      </c>
      <c r="B57" s="41" t="s">
        <v>394</v>
      </c>
      <c r="C57" s="42" t="s">
        <v>118</v>
      </c>
      <c r="D57" s="42" t="s">
        <v>119</v>
      </c>
      <c r="E57" s="82"/>
      <c r="F57" s="98"/>
      <c r="G57" s="84"/>
      <c r="H57" s="82"/>
      <c r="I57" s="98"/>
      <c r="J57" s="84"/>
      <c r="K57" s="44"/>
      <c r="L57" s="99"/>
      <c r="M57" s="100"/>
      <c r="N57" s="90"/>
      <c r="O57" s="99"/>
      <c r="P57" s="100"/>
      <c r="Q57" s="90"/>
      <c r="R57" s="44"/>
      <c r="S57" s="91">
        <v>85</v>
      </c>
      <c r="T57" s="91" t="s">
        <v>158</v>
      </c>
      <c r="U57" s="91">
        <v>75</v>
      </c>
      <c r="V57" s="91" t="s">
        <v>158</v>
      </c>
      <c r="W57" s="92"/>
      <c r="X57" s="93">
        <f t="shared" si="2"/>
        <v>80</v>
      </c>
      <c r="Y57" s="130">
        <v>80</v>
      </c>
      <c r="Z57" s="129" t="s">
        <v>158</v>
      </c>
      <c r="AA57" s="127"/>
      <c r="AB57" s="131">
        <v>70</v>
      </c>
      <c r="AC57" s="129" t="s">
        <v>158</v>
      </c>
      <c r="AD57" s="127"/>
      <c r="AE57" s="165">
        <f t="shared" si="0"/>
        <v>75</v>
      </c>
      <c r="AF57" s="165"/>
      <c r="AG57" s="165"/>
      <c r="AH57" s="165"/>
      <c r="AI57" s="165"/>
      <c r="AJ57" s="165"/>
      <c r="AK57" s="93"/>
      <c r="AL57" s="42"/>
      <c r="AM57" s="93"/>
      <c r="AN57" s="42"/>
      <c r="AO57" s="94"/>
      <c r="AP57" s="42"/>
      <c r="AQ57" s="42"/>
      <c r="AR57" s="42"/>
      <c r="AS57" s="42"/>
      <c r="AT57" s="42"/>
      <c r="AU57" s="42"/>
      <c r="AV57" s="42"/>
      <c r="AW57" s="94">
        <v>1</v>
      </c>
      <c r="AX57" s="95" t="s">
        <v>59</v>
      </c>
      <c r="AY57" s="96"/>
      <c r="AZ57" s="102">
        <v>30</v>
      </c>
      <c r="BA57" s="95" t="s">
        <v>59</v>
      </c>
      <c r="BB57" s="96"/>
      <c r="BC57" s="96">
        <f t="shared" si="13"/>
        <v>15.5</v>
      </c>
      <c r="BD57" s="75">
        <v>44004</v>
      </c>
      <c r="BE57" s="76" t="s">
        <v>43</v>
      </c>
      <c r="BF57" s="76"/>
      <c r="BG57" s="75">
        <v>44008</v>
      </c>
      <c r="BH57" s="76" t="s">
        <v>43</v>
      </c>
      <c r="BI57" s="76"/>
      <c r="BJ57" s="76"/>
      <c r="BK57" s="76"/>
      <c r="BL57" s="76"/>
      <c r="BM57" s="76"/>
      <c r="BN57" s="76"/>
      <c r="BO57" s="76"/>
      <c r="BP57" s="76"/>
      <c r="BQ57" s="76"/>
      <c r="BR57" s="76"/>
      <c r="BS57" s="76"/>
      <c r="BT57" s="76"/>
      <c r="BU57" s="97">
        <f t="shared" si="1"/>
        <v>56.833333333333336</v>
      </c>
    </row>
    <row r="58" spans="1:73" ht="15.75" customHeight="1" x14ac:dyDescent="0.25">
      <c r="A58" s="41">
        <v>585</v>
      </c>
      <c r="B58" s="41" t="s">
        <v>108</v>
      </c>
      <c r="C58" s="42" t="s">
        <v>118</v>
      </c>
      <c r="D58" s="42" t="s">
        <v>119</v>
      </c>
      <c r="E58" s="82">
        <v>0</v>
      </c>
      <c r="F58" s="98" t="s">
        <v>63</v>
      </c>
      <c r="G58" s="84"/>
      <c r="H58" s="82">
        <v>0</v>
      </c>
      <c r="I58" s="98" t="s">
        <v>63</v>
      </c>
      <c r="J58" s="84"/>
      <c r="K58" s="44">
        <v>0</v>
      </c>
      <c r="L58" s="99">
        <v>5</v>
      </c>
      <c r="M58" s="100" t="s">
        <v>63</v>
      </c>
      <c r="N58" s="90"/>
      <c r="O58" s="99">
        <v>3</v>
      </c>
      <c r="P58" s="100" t="s">
        <v>37</v>
      </c>
      <c r="Q58" s="90"/>
      <c r="R58" s="44">
        <f t="shared" ref="R58:R68" si="14">AVERAGE(L58,O58)</f>
        <v>4</v>
      </c>
      <c r="S58" s="91">
        <v>1</v>
      </c>
      <c r="T58" s="91" t="s">
        <v>63</v>
      </c>
      <c r="U58" s="91">
        <v>1</v>
      </c>
      <c r="V58" s="91" t="s">
        <v>63</v>
      </c>
      <c r="W58" s="92"/>
      <c r="X58" s="93">
        <f t="shared" si="2"/>
        <v>1</v>
      </c>
      <c r="Y58" s="125">
        <v>1</v>
      </c>
      <c r="Z58" s="129" t="s">
        <v>63</v>
      </c>
      <c r="AA58" s="127"/>
      <c r="AB58" s="131">
        <v>1</v>
      </c>
      <c r="AC58" s="129" t="s">
        <v>63</v>
      </c>
      <c r="AD58" s="127"/>
      <c r="AE58" s="165">
        <f t="shared" si="0"/>
        <v>1</v>
      </c>
      <c r="AF58" s="165"/>
      <c r="AG58" s="165"/>
      <c r="AH58" s="165"/>
      <c r="AI58" s="165"/>
      <c r="AJ58" s="165"/>
      <c r="AK58" s="93">
        <v>0</v>
      </c>
      <c r="AL58" s="42" t="s">
        <v>71</v>
      </c>
      <c r="AM58" s="93">
        <v>0</v>
      </c>
      <c r="AN58" s="42" t="s">
        <v>71</v>
      </c>
      <c r="AO58" s="94">
        <v>0</v>
      </c>
      <c r="AP58" s="42"/>
      <c r="AQ58" s="42" t="s">
        <v>72</v>
      </c>
      <c r="AR58" s="42"/>
      <c r="AS58" s="42"/>
      <c r="AT58" s="42" t="s">
        <v>72</v>
      </c>
      <c r="AU58" s="42"/>
      <c r="AV58" s="42"/>
      <c r="AW58" s="94">
        <v>5</v>
      </c>
      <c r="AX58" s="95" t="s">
        <v>59</v>
      </c>
      <c r="AY58" s="96"/>
      <c r="AZ58" s="95" t="s">
        <v>43</v>
      </c>
      <c r="BA58" s="95" t="s">
        <v>59</v>
      </c>
      <c r="BB58" s="96"/>
      <c r="BC58" s="96">
        <f t="shared" si="13"/>
        <v>5</v>
      </c>
      <c r="BD58" s="75">
        <v>44004</v>
      </c>
      <c r="BE58" s="76" t="s">
        <v>43</v>
      </c>
      <c r="BF58" s="76"/>
      <c r="BG58" s="75">
        <v>44004</v>
      </c>
      <c r="BH58" s="76" t="s">
        <v>43</v>
      </c>
      <c r="BI58" s="76"/>
      <c r="BJ58" s="76"/>
      <c r="BK58" s="76"/>
      <c r="BL58" s="76"/>
      <c r="BM58" s="76"/>
      <c r="BN58" s="76"/>
      <c r="BO58" s="76"/>
      <c r="BP58" s="76"/>
      <c r="BQ58" s="76"/>
      <c r="BR58" s="76"/>
      <c r="BS58" s="76"/>
      <c r="BT58" s="76"/>
      <c r="BU58" s="97">
        <f t="shared" si="1"/>
        <v>1.5454545454545454</v>
      </c>
    </row>
    <row r="59" spans="1:73" ht="15.75" customHeight="1" x14ac:dyDescent="0.25">
      <c r="A59" s="41">
        <v>586</v>
      </c>
      <c r="B59" s="41" t="s">
        <v>109</v>
      </c>
      <c r="C59" s="42" t="s">
        <v>118</v>
      </c>
      <c r="D59" s="42" t="s">
        <v>119</v>
      </c>
      <c r="E59" s="82">
        <v>75</v>
      </c>
      <c r="F59" s="83" t="s">
        <v>158</v>
      </c>
      <c r="G59" s="84"/>
      <c r="H59" s="82">
        <v>75</v>
      </c>
      <c r="I59" s="98" t="s">
        <v>158</v>
      </c>
      <c r="J59" s="84"/>
      <c r="K59" s="44">
        <v>75</v>
      </c>
      <c r="L59" s="99">
        <v>70</v>
      </c>
      <c r="M59" s="100" t="s">
        <v>158</v>
      </c>
      <c r="N59" s="90"/>
      <c r="O59" s="99">
        <v>50</v>
      </c>
      <c r="P59" s="100" t="s">
        <v>153</v>
      </c>
      <c r="Q59" s="90"/>
      <c r="R59" s="44">
        <f t="shared" si="14"/>
        <v>60</v>
      </c>
      <c r="S59" s="91">
        <v>70</v>
      </c>
      <c r="T59" s="91" t="s">
        <v>158</v>
      </c>
      <c r="U59" s="91">
        <v>80</v>
      </c>
      <c r="V59" s="91" t="s">
        <v>158</v>
      </c>
      <c r="W59" s="92"/>
      <c r="X59" s="93">
        <f t="shared" si="2"/>
        <v>75</v>
      </c>
      <c r="Y59" s="76"/>
      <c r="Z59" s="76"/>
      <c r="AA59" s="76"/>
      <c r="AB59" s="76"/>
      <c r="AC59" s="76"/>
      <c r="AD59" s="76"/>
      <c r="AE59" s="165"/>
      <c r="AF59" s="165"/>
      <c r="AG59" s="165"/>
      <c r="AH59" s="165"/>
      <c r="AI59" s="165"/>
      <c r="AJ59" s="165"/>
      <c r="AK59" s="93">
        <v>60</v>
      </c>
      <c r="AL59" s="42" t="s">
        <v>71</v>
      </c>
      <c r="AM59" s="93">
        <v>60</v>
      </c>
      <c r="AN59" s="42" t="s">
        <v>114</v>
      </c>
      <c r="AO59" s="94">
        <v>60</v>
      </c>
      <c r="AP59" s="42"/>
      <c r="AQ59" s="42" t="s">
        <v>72</v>
      </c>
      <c r="AR59" s="42"/>
      <c r="AS59" s="42"/>
      <c r="AT59" s="42" t="s">
        <v>72</v>
      </c>
      <c r="AU59" s="42"/>
      <c r="AV59" s="42"/>
      <c r="AW59" s="94">
        <v>5</v>
      </c>
      <c r="AX59" s="95" t="s">
        <v>59</v>
      </c>
      <c r="AY59" s="96"/>
      <c r="AZ59" s="95" t="s">
        <v>43</v>
      </c>
      <c r="BA59" s="95" t="s">
        <v>59</v>
      </c>
      <c r="BB59" s="96"/>
      <c r="BC59" s="96">
        <f t="shared" si="13"/>
        <v>5</v>
      </c>
      <c r="BD59" s="76"/>
      <c r="BE59" s="76"/>
      <c r="BF59" s="76"/>
      <c r="BG59" s="76"/>
      <c r="BH59" s="76"/>
      <c r="BI59" s="76"/>
      <c r="BJ59" s="76"/>
      <c r="BK59" s="76"/>
      <c r="BL59" s="76"/>
      <c r="BM59" s="76"/>
      <c r="BN59" s="76"/>
      <c r="BO59" s="76"/>
      <c r="BP59" s="76"/>
      <c r="BQ59" s="76"/>
      <c r="BR59" s="76"/>
      <c r="BS59" s="76"/>
      <c r="BT59" s="76"/>
      <c r="BU59" s="97">
        <f t="shared" si="1"/>
        <v>60.555555555555557</v>
      </c>
    </row>
    <row r="60" spans="1:73" ht="15.75" customHeight="1" x14ac:dyDescent="0.25">
      <c r="A60" s="41">
        <v>587</v>
      </c>
      <c r="B60" s="41" t="s">
        <v>110</v>
      </c>
      <c r="C60" s="42" t="s">
        <v>118</v>
      </c>
      <c r="D60" s="42" t="s">
        <v>119</v>
      </c>
      <c r="E60" s="82"/>
      <c r="F60" s="83"/>
      <c r="G60" s="84"/>
      <c r="H60" s="82">
        <v>1</v>
      </c>
      <c r="I60" s="98" t="s">
        <v>63</v>
      </c>
      <c r="J60" s="84"/>
      <c r="K60" s="44">
        <v>0.5</v>
      </c>
      <c r="L60" s="99">
        <v>10</v>
      </c>
      <c r="M60" s="100" t="s">
        <v>37</v>
      </c>
      <c r="N60" s="90"/>
      <c r="O60" s="99">
        <v>2</v>
      </c>
      <c r="P60" s="100" t="s">
        <v>63</v>
      </c>
      <c r="Q60" s="90"/>
      <c r="R60" s="44">
        <f t="shared" si="14"/>
        <v>6</v>
      </c>
      <c r="S60" s="91">
        <v>1</v>
      </c>
      <c r="T60" s="91" t="s">
        <v>63</v>
      </c>
      <c r="U60" s="91">
        <v>1</v>
      </c>
      <c r="V60" s="91" t="s">
        <v>63</v>
      </c>
      <c r="W60" s="92"/>
      <c r="X60" s="93">
        <f t="shared" si="2"/>
        <v>1</v>
      </c>
      <c r="Y60" s="125">
        <v>1</v>
      </c>
      <c r="Z60" s="126" t="s">
        <v>63</v>
      </c>
      <c r="AA60" s="127"/>
      <c r="AB60" s="131">
        <v>1</v>
      </c>
      <c r="AC60" s="129" t="s">
        <v>63</v>
      </c>
      <c r="AD60" s="127"/>
      <c r="AE60" s="165">
        <f t="shared" si="0"/>
        <v>1</v>
      </c>
      <c r="AF60" s="165"/>
      <c r="AG60" s="165"/>
      <c r="AH60" s="165"/>
      <c r="AI60" s="165"/>
      <c r="AJ60" s="165"/>
      <c r="AK60" s="93">
        <v>5</v>
      </c>
      <c r="AL60" s="42" t="s">
        <v>211</v>
      </c>
      <c r="AM60" s="93">
        <v>0</v>
      </c>
      <c r="AN60" s="42" t="s">
        <v>212</v>
      </c>
      <c r="AO60" s="94">
        <v>2.5</v>
      </c>
      <c r="AP60" s="42"/>
      <c r="AQ60" s="42" t="s">
        <v>72</v>
      </c>
      <c r="AR60" s="42"/>
      <c r="AS60" s="42"/>
      <c r="AT60" s="42" t="s">
        <v>72</v>
      </c>
      <c r="AU60" s="42"/>
      <c r="AV60" s="42"/>
      <c r="AW60" s="94">
        <v>0</v>
      </c>
      <c r="AX60" s="95" t="s">
        <v>59</v>
      </c>
      <c r="AY60" s="95" t="s">
        <v>213</v>
      </c>
      <c r="AZ60" s="102">
        <v>0</v>
      </c>
      <c r="BA60" s="95" t="s">
        <v>59</v>
      </c>
      <c r="BB60" s="96"/>
      <c r="BC60" s="96">
        <f t="shared" si="13"/>
        <v>0</v>
      </c>
      <c r="BD60" s="75">
        <v>44011</v>
      </c>
      <c r="BE60" s="76" t="s">
        <v>43</v>
      </c>
      <c r="BF60" s="76"/>
      <c r="BG60" s="75">
        <v>44011</v>
      </c>
      <c r="BH60" s="76" t="s">
        <v>43</v>
      </c>
      <c r="BI60" s="76"/>
      <c r="BJ60" s="76"/>
      <c r="BK60" s="76"/>
      <c r="BL60" s="76"/>
      <c r="BM60" s="76"/>
      <c r="BN60" s="76"/>
      <c r="BO60" s="76"/>
      <c r="BP60" s="76"/>
      <c r="BQ60" s="76"/>
      <c r="BR60" s="76"/>
      <c r="BS60" s="76"/>
      <c r="BT60" s="76"/>
      <c r="BU60" s="97">
        <f t="shared" si="1"/>
        <v>2</v>
      </c>
    </row>
    <row r="61" spans="1:73" ht="15.75" customHeight="1" x14ac:dyDescent="0.25">
      <c r="A61" s="41">
        <v>589</v>
      </c>
      <c r="B61" s="41" t="s">
        <v>112</v>
      </c>
      <c r="C61" s="42" t="s">
        <v>118</v>
      </c>
      <c r="D61" s="42" t="s">
        <v>119</v>
      </c>
      <c r="E61" s="82">
        <v>10</v>
      </c>
      <c r="F61" s="98" t="s">
        <v>37</v>
      </c>
      <c r="G61" s="84"/>
      <c r="H61" s="82">
        <v>20</v>
      </c>
      <c r="I61" s="98" t="s">
        <v>131</v>
      </c>
      <c r="J61" s="84"/>
      <c r="K61" s="44">
        <v>15</v>
      </c>
      <c r="L61" s="99">
        <v>15</v>
      </c>
      <c r="M61" s="100" t="s">
        <v>37</v>
      </c>
      <c r="N61" s="90"/>
      <c r="O61" s="99">
        <v>20</v>
      </c>
      <c r="P61" s="100" t="s">
        <v>131</v>
      </c>
      <c r="Q61" s="90"/>
      <c r="R61" s="44">
        <f t="shared" si="14"/>
        <v>17.5</v>
      </c>
      <c r="S61" s="91">
        <v>1</v>
      </c>
      <c r="T61" s="91" t="s">
        <v>63</v>
      </c>
      <c r="U61" s="91">
        <v>1</v>
      </c>
      <c r="V61" s="91" t="s">
        <v>63</v>
      </c>
      <c r="W61" s="92"/>
      <c r="X61" s="93">
        <f t="shared" si="2"/>
        <v>1</v>
      </c>
      <c r="Y61" s="76"/>
      <c r="Z61" s="76"/>
      <c r="AA61" s="76"/>
      <c r="AB61" s="76"/>
      <c r="AC61" s="76"/>
      <c r="AD61" s="76"/>
      <c r="AE61" s="165"/>
      <c r="AF61" s="165"/>
      <c r="AG61" s="165"/>
      <c r="AH61" s="165"/>
      <c r="AI61" s="165"/>
      <c r="AJ61" s="165"/>
      <c r="AK61" s="93"/>
      <c r="AL61" s="42" t="s">
        <v>214</v>
      </c>
      <c r="AM61" s="93"/>
      <c r="AN61" s="42" t="s">
        <v>215</v>
      </c>
      <c r="AO61" s="94"/>
      <c r="AP61" s="42"/>
      <c r="AQ61" s="42" t="s">
        <v>72</v>
      </c>
      <c r="AR61" s="42"/>
      <c r="AS61" s="42"/>
      <c r="AT61" s="42" t="s">
        <v>72</v>
      </c>
      <c r="AU61" s="42"/>
      <c r="AV61" s="42"/>
      <c r="AW61" s="94" t="s">
        <v>43</v>
      </c>
      <c r="AX61" s="95" t="s">
        <v>59</v>
      </c>
      <c r="AY61" s="96"/>
      <c r="AZ61" s="102">
        <v>20</v>
      </c>
      <c r="BA61" s="95" t="s">
        <v>59</v>
      </c>
      <c r="BB61" s="96"/>
      <c r="BC61" s="96">
        <f t="shared" si="13"/>
        <v>20</v>
      </c>
      <c r="BD61" s="76"/>
      <c r="BE61" s="76"/>
      <c r="BF61" s="76"/>
      <c r="BG61" s="76"/>
      <c r="BH61" s="76"/>
      <c r="BI61" s="76"/>
      <c r="BJ61" s="76"/>
      <c r="BK61" s="76"/>
      <c r="BL61" s="76"/>
      <c r="BM61" s="76"/>
      <c r="BN61" s="76"/>
      <c r="BO61" s="76"/>
      <c r="BP61" s="76"/>
      <c r="BQ61" s="76"/>
      <c r="BR61" s="76"/>
      <c r="BS61" s="76"/>
      <c r="BT61" s="76"/>
      <c r="BU61" s="97">
        <f t="shared" si="1"/>
        <v>12.428571428571429</v>
      </c>
    </row>
    <row r="62" spans="1:73" ht="15.75" customHeight="1" x14ac:dyDescent="0.25">
      <c r="A62" s="41">
        <v>590</v>
      </c>
      <c r="B62" s="41" t="s">
        <v>115</v>
      </c>
      <c r="C62" s="42" t="s">
        <v>118</v>
      </c>
      <c r="D62" s="42" t="s">
        <v>119</v>
      </c>
      <c r="E62" s="82">
        <v>0</v>
      </c>
      <c r="F62" s="83" t="s">
        <v>63</v>
      </c>
      <c r="G62" s="84"/>
      <c r="H62" s="82">
        <v>0</v>
      </c>
      <c r="I62" s="98" t="s">
        <v>63</v>
      </c>
      <c r="J62" s="84"/>
      <c r="K62" s="44">
        <v>0</v>
      </c>
      <c r="L62" s="99">
        <v>5</v>
      </c>
      <c r="M62" s="100" t="s">
        <v>37</v>
      </c>
      <c r="N62" s="90"/>
      <c r="O62" s="99">
        <v>0</v>
      </c>
      <c r="P62" s="100" t="s">
        <v>63</v>
      </c>
      <c r="Q62" s="90"/>
      <c r="R62" s="44">
        <f t="shared" si="14"/>
        <v>2.5</v>
      </c>
      <c r="S62" s="91">
        <v>1</v>
      </c>
      <c r="T62" s="91" t="s">
        <v>63</v>
      </c>
      <c r="U62" s="91">
        <v>1</v>
      </c>
      <c r="V62" s="91" t="s">
        <v>63</v>
      </c>
      <c r="W62" s="92"/>
      <c r="X62" s="93">
        <f t="shared" si="2"/>
        <v>1</v>
      </c>
      <c r="Y62" s="130">
        <v>1</v>
      </c>
      <c r="Z62" s="63" t="s">
        <v>63</v>
      </c>
      <c r="AA62" s="127"/>
      <c r="AB62" s="131">
        <v>0</v>
      </c>
      <c r="AC62" s="129" t="s">
        <v>63</v>
      </c>
      <c r="AD62" s="127"/>
      <c r="AE62" s="165">
        <f t="shared" si="0"/>
        <v>0.5</v>
      </c>
      <c r="AF62" s="165"/>
      <c r="AG62" s="165"/>
      <c r="AH62" s="165"/>
      <c r="AI62" s="165"/>
      <c r="AJ62" s="165"/>
      <c r="AK62" s="93">
        <v>5</v>
      </c>
      <c r="AL62" s="42" t="s">
        <v>216</v>
      </c>
      <c r="AM62" s="93">
        <v>0</v>
      </c>
      <c r="AN62" s="42" t="s">
        <v>217</v>
      </c>
      <c r="AO62" s="94">
        <v>2.5</v>
      </c>
      <c r="AP62" s="42"/>
      <c r="AQ62" s="42" t="s">
        <v>72</v>
      </c>
      <c r="AR62" s="42"/>
      <c r="AS62" s="42"/>
      <c r="AT62" s="42" t="s">
        <v>72</v>
      </c>
      <c r="AU62" s="42"/>
      <c r="AV62" s="42"/>
      <c r="AW62" s="94">
        <v>0</v>
      </c>
      <c r="AX62" s="95" t="s">
        <v>59</v>
      </c>
      <c r="AY62" s="96"/>
      <c r="AZ62" s="102">
        <v>5</v>
      </c>
      <c r="BA62" s="95" t="s">
        <v>59</v>
      </c>
      <c r="BB62" s="96"/>
      <c r="BC62" s="96">
        <f t="shared" si="13"/>
        <v>2.5</v>
      </c>
      <c r="BD62" s="75">
        <v>44003</v>
      </c>
      <c r="BE62" s="76" t="s">
        <v>43</v>
      </c>
      <c r="BF62" s="76"/>
      <c r="BG62" s="75">
        <v>44006</v>
      </c>
      <c r="BH62" s="76" t="s">
        <v>43</v>
      </c>
      <c r="BI62" s="76"/>
      <c r="BJ62" s="76"/>
      <c r="BK62" s="76"/>
      <c r="BL62" s="76"/>
      <c r="BM62" s="76"/>
      <c r="BN62" s="76"/>
      <c r="BO62" s="76"/>
      <c r="BP62" s="76"/>
      <c r="BQ62" s="76"/>
      <c r="BR62" s="76"/>
      <c r="BS62" s="76"/>
      <c r="BT62" s="76"/>
      <c r="BU62" s="97">
        <f t="shared" si="1"/>
        <v>1.5</v>
      </c>
    </row>
    <row r="63" spans="1:73" ht="15.75" customHeight="1" x14ac:dyDescent="0.25">
      <c r="A63" s="41">
        <v>591</v>
      </c>
      <c r="B63" s="41" t="s">
        <v>116</v>
      </c>
      <c r="C63" s="42" t="s">
        <v>118</v>
      </c>
      <c r="D63" s="42" t="s">
        <v>119</v>
      </c>
      <c r="E63" s="82">
        <v>15</v>
      </c>
      <c r="F63" s="83" t="s">
        <v>131</v>
      </c>
      <c r="G63" s="84"/>
      <c r="H63" s="82">
        <v>15</v>
      </c>
      <c r="I63" s="98" t="s">
        <v>131</v>
      </c>
      <c r="J63" s="84"/>
      <c r="K63" s="44">
        <v>15</v>
      </c>
      <c r="L63" s="99">
        <v>30</v>
      </c>
      <c r="M63" s="100" t="s">
        <v>153</v>
      </c>
      <c r="N63" s="90"/>
      <c r="O63" s="99">
        <v>40</v>
      </c>
      <c r="P63" s="100" t="s">
        <v>174</v>
      </c>
      <c r="Q63" s="90"/>
      <c r="R63" s="44">
        <f t="shared" si="14"/>
        <v>35</v>
      </c>
      <c r="S63" s="91">
        <v>15</v>
      </c>
      <c r="T63" s="91" t="s">
        <v>131</v>
      </c>
      <c r="U63" s="91">
        <v>30</v>
      </c>
      <c r="V63" s="91" t="s">
        <v>131</v>
      </c>
      <c r="W63" s="92"/>
      <c r="X63" s="93">
        <f t="shared" si="2"/>
        <v>22.5</v>
      </c>
      <c r="Y63" s="130">
        <v>15</v>
      </c>
      <c r="Z63" s="129" t="s">
        <v>131</v>
      </c>
      <c r="AA63" s="127"/>
      <c r="AB63" s="131">
        <v>15</v>
      </c>
      <c r="AC63" s="129" t="s">
        <v>131</v>
      </c>
      <c r="AD63" s="127"/>
      <c r="AE63" s="165">
        <f t="shared" si="0"/>
        <v>15</v>
      </c>
      <c r="AF63" s="165"/>
      <c r="AG63" s="165"/>
      <c r="AH63" s="165"/>
      <c r="AI63" s="165"/>
      <c r="AJ63" s="165"/>
      <c r="AK63" s="93">
        <v>30</v>
      </c>
      <c r="AL63" s="42" t="s">
        <v>71</v>
      </c>
      <c r="AM63" s="93">
        <v>10</v>
      </c>
      <c r="AN63" s="42" t="s">
        <v>71</v>
      </c>
      <c r="AO63" s="94">
        <v>20</v>
      </c>
      <c r="AP63" s="42"/>
      <c r="AQ63" s="42" t="s">
        <v>72</v>
      </c>
      <c r="AR63" s="42"/>
      <c r="AS63" s="42"/>
      <c r="AT63" s="42" t="s">
        <v>72</v>
      </c>
      <c r="AU63" s="42"/>
      <c r="AV63" s="42"/>
      <c r="AW63" s="94">
        <v>10</v>
      </c>
      <c r="AX63" s="95" t="s">
        <v>59</v>
      </c>
      <c r="AY63" s="96"/>
      <c r="AZ63" s="102">
        <v>20</v>
      </c>
      <c r="BA63" s="95" t="s">
        <v>59</v>
      </c>
      <c r="BB63" s="96"/>
      <c r="BC63" s="96">
        <f t="shared" si="13"/>
        <v>15</v>
      </c>
      <c r="BD63" s="75">
        <v>44004</v>
      </c>
      <c r="BE63" s="76" t="s">
        <v>43</v>
      </c>
      <c r="BF63" s="76"/>
      <c r="BG63" s="75">
        <v>44013</v>
      </c>
      <c r="BH63" s="76" t="s">
        <v>43</v>
      </c>
      <c r="BI63" s="76"/>
      <c r="BJ63" s="76"/>
      <c r="BK63" s="76"/>
      <c r="BL63" s="76"/>
      <c r="BM63" s="76"/>
      <c r="BN63" s="76"/>
      <c r="BO63" s="76"/>
      <c r="BP63" s="76"/>
      <c r="BQ63" s="76"/>
      <c r="BR63" s="76"/>
      <c r="BS63" s="76"/>
      <c r="BT63" s="76"/>
      <c r="BU63" s="97">
        <f t="shared" si="1"/>
        <v>20.416666666666668</v>
      </c>
    </row>
    <row r="64" spans="1:73" ht="15.75" customHeight="1" x14ac:dyDescent="0.25">
      <c r="A64" s="41">
        <v>592</v>
      </c>
      <c r="B64" s="41" t="s">
        <v>117</v>
      </c>
      <c r="C64" s="42" t="s">
        <v>118</v>
      </c>
      <c r="D64" s="42" t="s">
        <v>119</v>
      </c>
      <c r="E64" s="82">
        <v>20</v>
      </c>
      <c r="F64" s="98" t="s">
        <v>131</v>
      </c>
      <c r="G64" s="84"/>
      <c r="H64" s="82">
        <v>20</v>
      </c>
      <c r="I64" s="98" t="s">
        <v>131</v>
      </c>
      <c r="J64" s="84"/>
      <c r="K64" s="44">
        <v>20</v>
      </c>
      <c r="L64" s="99">
        <v>15</v>
      </c>
      <c r="M64" s="100" t="s">
        <v>153</v>
      </c>
      <c r="N64" s="90"/>
      <c r="O64" s="99">
        <v>20</v>
      </c>
      <c r="P64" s="100" t="s">
        <v>131</v>
      </c>
      <c r="Q64" s="90"/>
      <c r="R64" s="44">
        <f t="shared" si="14"/>
        <v>17.5</v>
      </c>
      <c r="S64" s="91">
        <v>20</v>
      </c>
      <c r="T64" s="91" t="s">
        <v>131</v>
      </c>
      <c r="U64" s="91">
        <v>25</v>
      </c>
      <c r="V64" s="91" t="s">
        <v>131</v>
      </c>
      <c r="W64" s="92"/>
      <c r="X64" s="93">
        <f t="shared" si="2"/>
        <v>22.5</v>
      </c>
      <c r="Y64" s="76"/>
      <c r="Z64" s="76"/>
      <c r="AA64" s="76"/>
      <c r="AB64" s="76"/>
      <c r="AC64" s="76"/>
      <c r="AD64" s="76"/>
      <c r="AE64" s="165"/>
      <c r="AF64" s="165"/>
      <c r="AG64" s="165"/>
      <c r="AH64" s="165"/>
      <c r="AI64" s="165"/>
      <c r="AJ64" s="165"/>
      <c r="AK64" s="93">
        <v>10</v>
      </c>
      <c r="AL64" s="42" t="s">
        <v>71</v>
      </c>
      <c r="AM64" s="93">
        <v>50</v>
      </c>
      <c r="AN64" s="42" t="s">
        <v>218</v>
      </c>
      <c r="AO64" s="94">
        <v>30</v>
      </c>
      <c r="AP64" s="42"/>
      <c r="AQ64" s="42" t="s">
        <v>72</v>
      </c>
      <c r="AR64" s="42"/>
      <c r="AS64" s="42"/>
      <c r="AT64" s="42" t="s">
        <v>72</v>
      </c>
      <c r="AU64" s="42"/>
      <c r="AV64" s="42"/>
      <c r="AW64" s="94" t="s">
        <v>43</v>
      </c>
      <c r="AX64" s="95" t="s">
        <v>59</v>
      </c>
      <c r="AY64" s="96"/>
      <c r="AZ64" s="102">
        <v>0</v>
      </c>
      <c r="BA64" s="95" t="s">
        <v>59</v>
      </c>
      <c r="BB64" s="96"/>
      <c r="BC64" s="96">
        <f t="shared" si="13"/>
        <v>0</v>
      </c>
      <c r="BD64" s="76"/>
      <c r="BE64" s="76"/>
      <c r="BF64" s="76"/>
      <c r="BG64" s="76"/>
      <c r="BH64" s="76"/>
      <c r="BI64" s="76"/>
      <c r="BJ64" s="76"/>
      <c r="BK64" s="76"/>
      <c r="BL64" s="76"/>
      <c r="BM64" s="76"/>
      <c r="BN64" s="76"/>
      <c r="BO64" s="76"/>
      <c r="BP64" s="76"/>
      <c r="BQ64" s="76"/>
      <c r="BR64" s="76"/>
      <c r="BS64" s="76"/>
      <c r="BT64" s="76"/>
      <c r="BU64" s="97">
        <f t="shared" si="1"/>
        <v>20</v>
      </c>
    </row>
    <row r="65" spans="1:73" ht="15.75" customHeight="1" x14ac:dyDescent="0.25">
      <c r="A65" s="41">
        <v>595</v>
      </c>
      <c r="B65" s="41" t="s">
        <v>121</v>
      </c>
      <c r="C65" s="42" t="s">
        <v>118</v>
      </c>
      <c r="D65" s="42" t="s">
        <v>119</v>
      </c>
      <c r="E65" s="82">
        <v>10</v>
      </c>
      <c r="F65" s="83" t="s">
        <v>37</v>
      </c>
      <c r="G65" s="84"/>
      <c r="H65" s="82">
        <v>20</v>
      </c>
      <c r="I65" s="98" t="s">
        <v>131</v>
      </c>
      <c r="J65" s="84"/>
      <c r="K65" s="44">
        <v>15</v>
      </c>
      <c r="L65" s="99">
        <v>30</v>
      </c>
      <c r="M65" s="100" t="s">
        <v>153</v>
      </c>
      <c r="N65" s="90" t="s">
        <v>49</v>
      </c>
      <c r="O65" s="101" t="s">
        <v>68</v>
      </c>
      <c r="P65" s="100"/>
      <c r="Q65" s="90"/>
      <c r="R65" s="44">
        <f t="shared" si="14"/>
        <v>30</v>
      </c>
      <c r="S65" s="91">
        <v>10</v>
      </c>
      <c r="T65" s="91" t="s">
        <v>37</v>
      </c>
      <c r="U65" s="91">
        <v>1</v>
      </c>
      <c r="V65" s="91" t="s">
        <v>63</v>
      </c>
      <c r="W65" s="92"/>
      <c r="X65" s="93">
        <f t="shared" si="2"/>
        <v>5.5</v>
      </c>
      <c r="Y65" s="130">
        <v>10</v>
      </c>
      <c r="Z65" s="129" t="s">
        <v>37</v>
      </c>
      <c r="AA65" s="127"/>
      <c r="AB65" s="131">
        <v>20</v>
      </c>
      <c r="AC65" s="129" t="s">
        <v>131</v>
      </c>
      <c r="AD65" s="127"/>
      <c r="AE65" s="165">
        <f t="shared" si="0"/>
        <v>15</v>
      </c>
      <c r="AF65" s="165"/>
      <c r="AG65" s="165"/>
      <c r="AH65" s="165"/>
      <c r="AI65" s="165"/>
      <c r="AJ65" s="165"/>
      <c r="AK65" s="93"/>
      <c r="AL65" s="42" t="s">
        <v>56</v>
      </c>
      <c r="AM65" s="93"/>
      <c r="AN65" s="42" t="s">
        <v>114</v>
      </c>
      <c r="AO65" s="94"/>
      <c r="AP65" s="42"/>
      <c r="AQ65" s="42" t="s">
        <v>72</v>
      </c>
      <c r="AR65" s="42"/>
      <c r="AS65" s="42"/>
      <c r="AT65" s="42" t="s">
        <v>72</v>
      </c>
      <c r="AU65" s="42" t="s">
        <v>97</v>
      </c>
      <c r="AV65" s="42"/>
      <c r="AW65" s="94">
        <v>30</v>
      </c>
      <c r="AX65" s="95" t="s">
        <v>59</v>
      </c>
      <c r="AY65" s="96"/>
      <c r="AZ65" s="102">
        <v>10</v>
      </c>
      <c r="BA65" s="95" t="s">
        <v>59</v>
      </c>
      <c r="BB65" s="96"/>
      <c r="BC65" s="96">
        <f t="shared" si="13"/>
        <v>20</v>
      </c>
      <c r="BD65" s="75">
        <v>43999</v>
      </c>
      <c r="BE65" s="76" t="s">
        <v>43</v>
      </c>
      <c r="BF65" s="76"/>
      <c r="BG65" s="75">
        <v>43999</v>
      </c>
      <c r="BH65" s="76" t="s">
        <v>43</v>
      </c>
      <c r="BI65" s="76"/>
      <c r="BJ65" s="76"/>
      <c r="BK65" s="76"/>
      <c r="BL65" s="76"/>
      <c r="BM65" s="76"/>
      <c r="BN65" s="76"/>
      <c r="BO65" s="76"/>
      <c r="BP65" s="76"/>
      <c r="BQ65" s="76"/>
      <c r="BR65" s="76"/>
      <c r="BS65" s="76"/>
      <c r="BT65" s="76"/>
      <c r="BU65" s="97">
        <f t="shared" si="1"/>
        <v>15.666666666666666</v>
      </c>
    </row>
    <row r="66" spans="1:73" ht="15.75" customHeight="1" x14ac:dyDescent="0.25">
      <c r="A66" s="41">
        <v>603</v>
      </c>
      <c r="B66" s="41" t="s">
        <v>123</v>
      </c>
      <c r="C66" s="42" t="s">
        <v>118</v>
      </c>
      <c r="D66" s="42" t="s">
        <v>119</v>
      </c>
      <c r="E66" s="82">
        <v>0</v>
      </c>
      <c r="F66" s="98" t="s">
        <v>63</v>
      </c>
      <c r="G66" s="84"/>
      <c r="H66" s="82">
        <v>1</v>
      </c>
      <c r="I66" s="98" t="s">
        <v>63</v>
      </c>
      <c r="J66" s="84"/>
      <c r="K66" s="44">
        <v>0.5</v>
      </c>
      <c r="L66" s="99">
        <v>5</v>
      </c>
      <c r="M66" s="100" t="s">
        <v>37</v>
      </c>
      <c r="N66" s="90"/>
      <c r="O66" s="99">
        <v>5</v>
      </c>
      <c r="P66" s="100" t="s">
        <v>37</v>
      </c>
      <c r="Q66" s="90"/>
      <c r="R66" s="44">
        <f t="shared" si="14"/>
        <v>5</v>
      </c>
      <c r="S66" s="91">
        <v>5</v>
      </c>
      <c r="T66" s="91" t="s">
        <v>37</v>
      </c>
      <c r="U66" s="91">
        <v>5</v>
      </c>
      <c r="V66" s="91" t="s">
        <v>37</v>
      </c>
      <c r="W66" s="92"/>
      <c r="X66" s="93">
        <f t="shared" si="2"/>
        <v>5</v>
      </c>
      <c r="Y66" s="125">
        <v>15</v>
      </c>
      <c r="Z66" s="129" t="s">
        <v>37</v>
      </c>
      <c r="AA66" s="127"/>
      <c r="AB66" s="131">
        <v>15</v>
      </c>
      <c r="AC66" s="129" t="s">
        <v>37</v>
      </c>
      <c r="AD66" s="127"/>
      <c r="AE66" s="165">
        <f t="shared" si="0"/>
        <v>15</v>
      </c>
      <c r="AF66" s="165"/>
      <c r="AG66" s="165"/>
      <c r="AH66" s="165"/>
      <c r="AI66" s="165"/>
      <c r="AJ66" s="165"/>
      <c r="AK66" s="93">
        <v>0</v>
      </c>
      <c r="AL66" s="42" t="s">
        <v>225</v>
      </c>
      <c r="AM66" s="93">
        <v>0</v>
      </c>
      <c r="AN66" s="42" t="s">
        <v>227</v>
      </c>
      <c r="AO66" s="94">
        <v>0</v>
      </c>
      <c r="AP66" s="42"/>
      <c r="AQ66" s="42" t="s">
        <v>122</v>
      </c>
      <c r="AR66" s="42"/>
      <c r="AS66" s="42"/>
      <c r="AT66" s="42" t="s">
        <v>133</v>
      </c>
      <c r="AU66" s="42"/>
      <c r="AV66" s="42"/>
      <c r="AW66" s="94">
        <v>5</v>
      </c>
      <c r="AX66" s="95" t="s">
        <v>183</v>
      </c>
      <c r="AY66" s="96"/>
      <c r="AZ66" s="102">
        <v>1</v>
      </c>
      <c r="BA66" s="95" t="s">
        <v>183</v>
      </c>
      <c r="BB66" s="96"/>
      <c r="BC66" s="96">
        <f t="shared" si="13"/>
        <v>3</v>
      </c>
      <c r="BD66" s="75">
        <v>44011</v>
      </c>
      <c r="BE66" s="76" t="s">
        <v>43</v>
      </c>
      <c r="BF66" s="76"/>
      <c r="BG66" s="75">
        <v>44004</v>
      </c>
      <c r="BH66" s="76" t="s">
        <v>43</v>
      </c>
      <c r="BI66" s="76"/>
      <c r="BJ66" s="76"/>
      <c r="BK66" s="76"/>
      <c r="BL66" s="76"/>
      <c r="BM66" s="76"/>
      <c r="BN66" s="76"/>
      <c r="BO66" s="76"/>
      <c r="BP66" s="76"/>
      <c r="BQ66" s="76"/>
      <c r="BR66" s="76"/>
      <c r="BS66" s="76"/>
      <c r="BT66" s="76"/>
      <c r="BU66" s="97">
        <f t="shared" si="1"/>
        <v>4.75</v>
      </c>
    </row>
    <row r="67" spans="1:73" ht="15.75" customHeight="1" x14ac:dyDescent="0.25">
      <c r="A67" s="41">
        <v>604</v>
      </c>
      <c r="B67" s="41" t="s">
        <v>125</v>
      </c>
      <c r="C67" s="42" t="s">
        <v>118</v>
      </c>
      <c r="D67" s="42" t="s">
        <v>119</v>
      </c>
      <c r="E67" s="82">
        <v>10</v>
      </c>
      <c r="F67" s="83" t="s">
        <v>131</v>
      </c>
      <c r="G67" s="84" t="s">
        <v>170</v>
      </c>
      <c r="H67" s="82">
        <v>10</v>
      </c>
      <c r="I67" s="98" t="s">
        <v>37</v>
      </c>
      <c r="J67" s="84"/>
      <c r="K67" s="44">
        <v>10</v>
      </c>
      <c r="L67" s="99">
        <v>25</v>
      </c>
      <c r="M67" s="100" t="s">
        <v>153</v>
      </c>
      <c r="N67" s="90"/>
      <c r="O67" s="99">
        <v>35</v>
      </c>
      <c r="P67" s="100" t="s">
        <v>174</v>
      </c>
      <c r="Q67" s="90"/>
      <c r="R67" s="44">
        <f t="shared" si="14"/>
        <v>30</v>
      </c>
      <c r="S67" s="91">
        <v>20</v>
      </c>
      <c r="T67" s="91" t="s">
        <v>131</v>
      </c>
      <c r="U67" s="91">
        <v>20</v>
      </c>
      <c r="V67" s="91" t="s">
        <v>131</v>
      </c>
      <c r="W67" s="92"/>
      <c r="X67" s="93">
        <f t="shared" si="2"/>
        <v>20</v>
      </c>
      <c r="Y67" s="130">
        <v>25</v>
      </c>
      <c r="Z67" s="129" t="s">
        <v>131</v>
      </c>
      <c r="AA67" s="127"/>
      <c r="AB67" s="131">
        <v>30</v>
      </c>
      <c r="AC67" s="129" t="s">
        <v>131</v>
      </c>
      <c r="AD67" s="127"/>
      <c r="AE67" s="165">
        <f t="shared" si="0"/>
        <v>27.5</v>
      </c>
      <c r="AF67" s="165"/>
      <c r="AG67" s="165"/>
      <c r="AH67" s="165"/>
      <c r="AI67" s="165"/>
      <c r="AJ67" s="165"/>
      <c r="AK67" s="93">
        <v>10</v>
      </c>
      <c r="AL67" s="42" t="s">
        <v>241</v>
      </c>
      <c r="AM67" s="93">
        <v>50</v>
      </c>
      <c r="AN67" s="42" t="s">
        <v>212</v>
      </c>
      <c r="AO67" s="94">
        <v>30</v>
      </c>
      <c r="AP67" s="42"/>
      <c r="AQ67" s="42" t="s">
        <v>72</v>
      </c>
      <c r="AR67" s="42"/>
      <c r="AS67" s="42"/>
      <c r="AT67" s="42" t="s">
        <v>72</v>
      </c>
      <c r="AU67" s="42"/>
      <c r="AV67" s="42"/>
      <c r="AW67" s="94">
        <v>1</v>
      </c>
      <c r="AX67" s="95" t="s">
        <v>59</v>
      </c>
      <c r="AY67" s="96"/>
      <c r="AZ67" s="102">
        <v>5</v>
      </c>
      <c r="BA67" s="95" t="s">
        <v>59</v>
      </c>
      <c r="BB67" s="96"/>
      <c r="BC67" s="96">
        <f t="shared" si="13"/>
        <v>3</v>
      </c>
      <c r="BD67" s="75">
        <v>44008</v>
      </c>
      <c r="BE67" s="76" t="s">
        <v>43</v>
      </c>
      <c r="BF67" s="76"/>
      <c r="BG67" s="75">
        <v>44004</v>
      </c>
      <c r="BH67" s="76" t="s">
        <v>43</v>
      </c>
      <c r="BI67" s="76"/>
      <c r="BJ67" s="76"/>
      <c r="BK67" s="76"/>
      <c r="BL67" s="76"/>
      <c r="BM67" s="76"/>
      <c r="BN67" s="76"/>
      <c r="BO67" s="76"/>
      <c r="BP67" s="76"/>
      <c r="BQ67" s="76"/>
      <c r="BR67" s="76"/>
      <c r="BS67" s="76"/>
      <c r="BT67" s="76"/>
      <c r="BU67" s="97">
        <f t="shared" si="1"/>
        <v>20.083333333333332</v>
      </c>
    </row>
    <row r="68" spans="1:73" ht="15.75" customHeight="1" x14ac:dyDescent="0.25">
      <c r="A68" s="41">
        <v>608</v>
      </c>
      <c r="B68" s="41" t="s">
        <v>126</v>
      </c>
      <c r="C68" s="42" t="s">
        <v>118</v>
      </c>
      <c r="D68" s="42" t="s">
        <v>119</v>
      </c>
      <c r="E68" s="82">
        <v>0</v>
      </c>
      <c r="F68" s="98" t="s">
        <v>63</v>
      </c>
      <c r="G68" s="84"/>
      <c r="H68" s="82">
        <v>0</v>
      </c>
      <c r="I68" s="98" t="s">
        <v>63</v>
      </c>
      <c r="J68" s="84"/>
      <c r="K68" s="44">
        <v>0</v>
      </c>
      <c r="L68" s="99">
        <v>5</v>
      </c>
      <c r="M68" s="100" t="s">
        <v>37</v>
      </c>
      <c r="N68" s="90"/>
      <c r="O68" s="99">
        <v>5</v>
      </c>
      <c r="P68" s="100" t="s">
        <v>37</v>
      </c>
      <c r="Q68" s="90"/>
      <c r="R68" s="44">
        <f t="shared" si="14"/>
        <v>5</v>
      </c>
      <c r="S68" s="91">
        <v>1</v>
      </c>
      <c r="T68" s="91" t="s">
        <v>63</v>
      </c>
      <c r="U68" s="91">
        <v>10</v>
      </c>
      <c r="V68" s="91" t="s">
        <v>37</v>
      </c>
      <c r="W68" s="92"/>
      <c r="X68" s="93">
        <f t="shared" si="2"/>
        <v>5.5</v>
      </c>
      <c r="Y68" s="130">
        <v>15</v>
      </c>
      <c r="Z68" s="129" t="s">
        <v>131</v>
      </c>
      <c r="AA68" s="127"/>
      <c r="AB68" s="131">
        <v>15</v>
      </c>
      <c r="AC68" s="129" t="s">
        <v>37</v>
      </c>
      <c r="AD68" s="127"/>
      <c r="AE68" s="165">
        <f t="shared" si="0"/>
        <v>15</v>
      </c>
      <c r="AF68" s="165"/>
      <c r="AG68" s="165"/>
      <c r="AH68" s="165"/>
      <c r="AI68" s="165"/>
      <c r="AJ68" s="165"/>
      <c r="AK68" s="93">
        <v>10</v>
      </c>
      <c r="AL68" s="42" t="s">
        <v>248</v>
      </c>
      <c r="AM68" s="93">
        <v>10</v>
      </c>
      <c r="AN68" s="103" t="s">
        <v>250</v>
      </c>
      <c r="AO68" s="94">
        <v>10</v>
      </c>
      <c r="AP68" s="42"/>
      <c r="AQ68" s="42" t="s">
        <v>72</v>
      </c>
      <c r="AR68" s="42"/>
      <c r="AS68" s="42"/>
      <c r="AT68" s="42" t="s">
        <v>133</v>
      </c>
      <c r="AU68" s="42"/>
      <c r="AV68" s="42"/>
      <c r="AW68" s="94">
        <v>10</v>
      </c>
      <c r="AX68" s="95" t="s">
        <v>183</v>
      </c>
      <c r="AY68" s="96"/>
      <c r="AZ68" s="102">
        <v>5</v>
      </c>
      <c r="BA68" s="95" t="s">
        <v>183</v>
      </c>
      <c r="BB68" s="96"/>
      <c r="BC68" s="96">
        <f t="shared" si="13"/>
        <v>7.5</v>
      </c>
      <c r="BD68" s="75">
        <v>44004</v>
      </c>
      <c r="BE68" s="76" t="s">
        <v>43</v>
      </c>
      <c r="BF68" s="76"/>
      <c r="BG68" s="75">
        <v>44008</v>
      </c>
      <c r="BH68" s="76" t="s">
        <v>43</v>
      </c>
      <c r="BI68" s="76"/>
      <c r="BJ68" s="76"/>
      <c r="BK68" s="76"/>
      <c r="BL68" s="76"/>
      <c r="BM68" s="76"/>
      <c r="BN68" s="76"/>
      <c r="BO68" s="76"/>
      <c r="BP68" s="76"/>
      <c r="BQ68" s="76"/>
      <c r="BR68" s="76"/>
      <c r="BS68" s="76"/>
      <c r="BT68" s="76"/>
      <c r="BU68" s="97">
        <f t="shared" si="1"/>
        <v>7.166666666666667</v>
      </c>
    </row>
    <row r="69" spans="1:73" s="74" customFormat="1" ht="15.75" customHeight="1" x14ac:dyDescent="0.25">
      <c r="A69" s="41">
        <v>621</v>
      </c>
      <c r="B69" s="41" t="s">
        <v>397</v>
      </c>
      <c r="C69" s="42" t="s">
        <v>384</v>
      </c>
      <c r="D69" s="159" t="s">
        <v>1079</v>
      </c>
      <c r="E69" s="82"/>
      <c r="F69" s="98"/>
      <c r="G69" s="84"/>
      <c r="H69" s="82"/>
      <c r="I69" s="98"/>
      <c r="J69" s="84"/>
      <c r="K69" s="44"/>
      <c r="L69" s="99"/>
      <c r="M69" s="100"/>
      <c r="N69" s="90"/>
      <c r="O69" s="99"/>
      <c r="P69" s="100"/>
      <c r="Q69" s="90"/>
      <c r="R69" s="44"/>
      <c r="S69" s="91"/>
      <c r="T69" s="91"/>
      <c r="U69" s="91"/>
      <c r="V69" s="91"/>
      <c r="W69" s="92"/>
      <c r="X69" s="93"/>
      <c r="Y69" s="130">
        <v>20</v>
      </c>
      <c r="Z69" s="129" t="s">
        <v>131</v>
      </c>
      <c r="AA69" s="127"/>
      <c r="AB69" s="131">
        <v>15</v>
      </c>
      <c r="AC69" s="129" t="s">
        <v>131</v>
      </c>
      <c r="AD69" s="127"/>
      <c r="AE69" s="165">
        <f t="shared" ref="AE69:AE132" si="15">AVERAGE(Y69,AB69)</f>
        <v>17.5</v>
      </c>
      <c r="AF69" s="165"/>
      <c r="AG69" s="165"/>
      <c r="AH69" s="165"/>
      <c r="AI69" s="165"/>
      <c r="AJ69" s="165"/>
      <c r="AK69" s="93"/>
      <c r="AL69" s="42"/>
      <c r="AM69" s="93"/>
      <c r="AN69" s="103"/>
      <c r="AO69" s="94"/>
      <c r="AP69" s="42"/>
      <c r="AQ69" s="42"/>
      <c r="AR69" s="42"/>
      <c r="AS69" s="42"/>
      <c r="AT69" s="42"/>
      <c r="AU69" s="42"/>
      <c r="AV69" s="42"/>
      <c r="AW69" s="94"/>
      <c r="AX69" s="95"/>
      <c r="AY69" s="96"/>
      <c r="AZ69" s="102"/>
      <c r="BA69" s="95"/>
      <c r="BB69" s="96"/>
      <c r="BC69" s="96"/>
      <c r="BD69" s="75">
        <v>44008</v>
      </c>
      <c r="BE69" s="76" t="s">
        <v>43</v>
      </c>
      <c r="BF69" s="76"/>
      <c r="BG69" s="75">
        <v>44013</v>
      </c>
      <c r="BH69" s="76" t="s">
        <v>43</v>
      </c>
      <c r="BI69" s="76" t="s">
        <v>473</v>
      </c>
      <c r="BJ69" s="76"/>
      <c r="BK69" s="76"/>
      <c r="BL69" s="76"/>
      <c r="BM69" s="76"/>
      <c r="BN69" s="76"/>
      <c r="BO69" s="76"/>
      <c r="BP69" s="76"/>
      <c r="BQ69" s="76"/>
      <c r="BR69" s="76"/>
      <c r="BS69" s="76"/>
      <c r="BT69" s="76"/>
      <c r="BU69" s="97">
        <f t="shared" ref="BU69:BU132" si="16">AVERAGE(E69,H69,L69,O69,S69,U69,Y69,AB69,AP69,AS69,AK69,AM69,AW69,AZ69,BE69,BH69)</f>
        <v>17.5</v>
      </c>
    </row>
    <row r="70" spans="1:73" ht="15.75" customHeight="1" x14ac:dyDescent="0.25">
      <c r="A70" s="106">
        <v>622</v>
      </c>
      <c r="B70" s="41" t="s">
        <v>399</v>
      </c>
      <c r="C70" s="42" t="s">
        <v>384</v>
      </c>
      <c r="D70" s="159" t="s">
        <v>1079</v>
      </c>
      <c r="E70" s="82"/>
      <c r="F70" s="98"/>
      <c r="G70" s="84"/>
      <c r="H70" s="82"/>
      <c r="I70" s="98"/>
      <c r="J70" s="84"/>
      <c r="K70" s="44"/>
      <c r="L70" s="99"/>
      <c r="M70" s="100"/>
      <c r="N70" s="90"/>
      <c r="O70" s="99"/>
      <c r="P70" s="100"/>
      <c r="Q70" s="90"/>
      <c r="R70" s="44"/>
      <c r="S70" s="91">
        <v>10</v>
      </c>
      <c r="T70" s="91" t="s">
        <v>131</v>
      </c>
      <c r="U70" s="91">
        <v>10</v>
      </c>
      <c r="V70" s="91" t="s">
        <v>37</v>
      </c>
      <c r="W70" s="92"/>
      <c r="X70" s="93">
        <f t="shared" si="2"/>
        <v>10</v>
      </c>
      <c r="Y70" s="130">
        <v>15</v>
      </c>
      <c r="Z70" s="129" t="s">
        <v>131</v>
      </c>
      <c r="AA70" s="127"/>
      <c r="AB70" s="131">
        <v>20</v>
      </c>
      <c r="AC70" s="129" t="s">
        <v>131</v>
      </c>
      <c r="AD70" s="127"/>
      <c r="AE70" s="165">
        <f t="shared" si="15"/>
        <v>17.5</v>
      </c>
      <c r="AF70" s="165"/>
      <c r="AG70" s="165"/>
      <c r="AH70" s="165"/>
      <c r="AI70" s="165"/>
      <c r="AJ70" s="165"/>
      <c r="AK70" s="93"/>
      <c r="AL70" s="42"/>
      <c r="AM70" s="93"/>
      <c r="AN70" s="42"/>
      <c r="AO70" s="94"/>
      <c r="AP70" s="42"/>
      <c r="AQ70" s="42"/>
      <c r="AR70" s="42"/>
      <c r="AS70" s="42"/>
      <c r="AT70" s="42"/>
      <c r="AU70" s="42"/>
      <c r="AV70" s="42"/>
      <c r="AW70" s="94">
        <v>5</v>
      </c>
      <c r="AX70" s="95" t="s">
        <v>59</v>
      </c>
      <c r="AY70" s="96"/>
      <c r="AZ70" s="102">
        <v>1</v>
      </c>
      <c r="BA70" s="95" t="s">
        <v>59</v>
      </c>
      <c r="BB70" s="96"/>
      <c r="BC70" s="96">
        <f t="shared" si="13"/>
        <v>3</v>
      </c>
      <c r="BD70" s="75">
        <v>44018</v>
      </c>
      <c r="BE70" s="76">
        <v>0</v>
      </c>
      <c r="BF70" s="76"/>
      <c r="BG70" s="75">
        <v>44025</v>
      </c>
      <c r="BH70" s="76">
        <v>0</v>
      </c>
      <c r="BI70" s="76"/>
      <c r="BJ70" s="76"/>
      <c r="BK70" s="76"/>
      <c r="BL70" s="76"/>
      <c r="BM70" s="76"/>
      <c r="BN70" s="76"/>
      <c r="BO70" s="76"/>
      <c r="BP70" s="76"/>
      <c r="BQ70" s="76"/>
      <c r="BR70" s="76"/>
      <c r="BS70" s="76"/>
      <c r="BT70" s="76"/>
      <c r="BU70" s="97">
        <f t="shared" si="16"/>
        <v>7.625</v>
      </c>
    </row>
    <row r="71" spans="1:73" ht="15.75" customHeight="1" x14ac:dyDescent="0.25">
      <c r="A71" s="106">
        <v>624</v>
      </c>
      <c r="B71" s="41" t="s">
        <v>400</v>
      </c>
      <c r="C71" s="42" t="s">
        <v>384</v>
      </c>
      <c r="D71" s="159" t="s">
        <v>1079</v>
      </c>
      <c r="E71" s="82"/>
      <c r="F71" s="98"/>
      <c r="G71" s="84"/>
      <c r="H71" s="82"/>
      <c r="I71" s="98"/>
      <c r="J71" s="84"/>
      <c r="K71" s="44"/>
      <c r="L71" s="99"/>
      <c r="M71" s="100"/>
      <c r="N71" s="90"/>
      <c r="O71" s="99"/>
      <c r="P71" s="100"/>
      <c r="Q71" s="90"/>
      <c r="R71" s="44"/>
      <c r="S71" s="91">
        <v>20</v>
      </c>
      <c r="T71" s="91" t="s">
        <v>131</v>
      </c>
      <c r="U71" s="91">
        <v>20</v>
      </c>
      <c r="V71" s="91" t="s">
        <v>131</v>
      </c>
      <c r="W71" s="92"/>
      <c r="X71" s="93">
        <f t="shared" si="2"/>
        <v>20</v>
      </c>
      <c r="Y71" s="130">
        <v>15</v>
      </c>
      <c r="Z71" s="129" t="s">
        <v>131</v>
      </c>
      <c r="AA71" s="127"/>
      <c r="AB71" s="131">
        <v>5</v>
      </c>
      <c r="AC71" s="129" t="s">
        <v>37</v>
      </c>
      <c r="AD71" s="127"/>
      <c r="AE71" s="165">
        <f t="shared" si="15"/>
        <v>10</v>
      </c>
      <c r="AF71" s="165"/>
      <c r="AG71" s="165"/>
      <c r="AH71" s="165"/>
      <c r="AI71" s="165"/>
      <c r="AJ71" s="165"/>
      <c r="AK71" s="93"/>
      <c r="AL71" s="42"/>
      <c r="AM71" s="93"/>
      <c r="AN71" s="42"/>
      <c r="AO71" s="94"/>
      <c r="AP71" s="42"/>
      <c r="AQ71" s="42"/>
      <c r="AR71" s="42"/>
      <c r="AS71" s="42"/>
      <c r="AT71" s="42"/>
      <c r="AU71" s="42"/>
      <c r="AV71" s="42"/>
      <c r="AW71" s="94">
        <v>5</v>
      </c>
      <c r="AX71" s="95" t="s">
        <v>59</v>
      </c>
      <c r="AY71" s="96"/>
      <c r="AZ71" s="102">
        <v>1</v>
      </c>
      <c r="BA71" s="95" t="s">
        <v>59</v>
      </c>
      <c r="BB71" s="96"/>
      <c r="BC71" s="96">
        <f t="shared" si="13"/>
        <v>3</v>
      </c>
      <c r="BD71" s="75">
        <v>44013</v>
      </c>
      <c r="BE71" s="76" t="s">
        <v>43</v>
      </c>
      <c r="BF71" s="76"/>
      <c r="BG71" s="75">
        <v>44018</v>
      </c>
      <c r="BH71" s="76" t="s">
        <v>43</v>
      </c>
      <c r="BI71" s="76"/>
      <c r="BJ71" s="76"/>
      <c r="BK71" s="76"/>
      <c r="BL71" s="76"/>
      <c r="BM71" s="76"/>
      <c r="BN71" s="76"/>
      <c r="BO71" s="76"/>
      <c r="BP71" s="76"/>
      <c r="BQ71" s="76"/>
      <c r="BR71" s="76"/>
      <c r="BS71" s="76"/>
      <c r="BT71" s="76"/>
      <c r="BU71" s="97">
        <f t="shared" si="16"/>
        <v>11</v>
      </c>
    </row>
    <row r="72" spans="1:73" s="74" customFormat="1" ht="15.75" customHeight="1" x14ac:dyDescent="0.25">
      <c r="A72" s="106">
        <v>627</v>
      </c>
      <c r="B72" s="41" t="s">
        <v>401</v>
      </c>
      <c r="C72" s="42" t="s">
        <v>384</v>
      </c>
      <c r="D72" s="144" t="s">
        <v>385</v>
      </c>
      <c r="E72" s="82"/>
      <c r="F72" s="98"/>
      <c r="G72" s="84"/>
      <c r="H72" s="82"/>
      <c r="I72" s="98"/>
      <c r="J72" s="84"/>
      <c r="K72" s="44"/>
      <c r="L72" s="99"/>
      <c r="M72" s="100"/>
      <c r="N72" s="90"/>
      <c r="O72" s="99"/>
      <c r="P72" s="100"/>
      <c r="Q72" s="90"/>
      <c r="R72" s="44"/>
      <c r="S72" s="91"/>
      <c r="T72" s="91"/>
      <c r="U72" s="91"/>
      <c r="V72" s="91"/>
      <c r="W72" s="92"/>
      <c r="X72" s="93"/>
      <c r="Y72" s="130">
        <v>15</v>
      </c>
      <c r="Z72" s="129" t="s">
        <v>131</v>
      </c>
      <c r="AA72" s="127"/>
      <c r="AB72" s="131">
        <v>10</v>
      </c>
      <c r="AC72" s="129" t="s">
        <v>131</v>
      </c>
      <c r="AD72" s="127"/>
      <c r="AE72" s="165">
        <f t="shared" si="15"/>
        <v>12.5</v>
      </c>
      <c r="AF72" s="165"/>
      <c r="AG72" s="165"/>
      <c r="AH72" s="165"/>
      <c r="AI72" s="165"/>
      <c r="AJ72" s="165"/>
      <c r="AK72" s="93"/>
      <c r="AL72" s="42"/>
      <c r="AM72" s="93"/>
      <c r="AN72" s="42"/>
      <c r="AO72" s="94"/>
      <c r="AP72" s="42"/>
      <c r="AQ72" s="42"/>
      <c r="AR72" s="42"/>
      <c r="AS72" s="42"/>
      <c r="AT72" s="42"/>
      <c r="AU72" s="42"/>
      <c r="AV72" s="42"/>
      <c r="AW72" s="94"/>
      <c r="AX72" s="95"/>
      <c r="AY72" s="96"/>
      <c r="AZ72" s="102"/>
      <c r="BA72" s="95"/>
      <c r="BB72" s="96"/>
      <c r="BC72" s="96"/>
      <c r="BD72" s="75">
        <v>44011</v>
      </c>
      <c r="BE72" s="76" t="s">
        <v>43</v>
      </c>
      <c r="BF72" s="76"/>
      <c r="BG72" s="75">
        <v>44013</v>
      </c>
      <c r="BH72" s="76" t="s">
        <v>43</v>
      </c>
      <c r="BI72" s="76"/>
      <c r="BJ72" s="76"/>
      <c r="BK72" s="76"/>
      <c r="BL72" s="76"/>
      <c r="BM72" s="76"/>
      <c r="BN72" s="76"/>
      <c r="BO72" s="76"/>
      <c r="BP72" s="76"/>
      <c r="BQ72" s="76"/>
      <c r="BR72" s="76"/>
      <c r="BS72" s="76"/>
      <c r="BT72" s="76"/>
      <c r="BU72" s="97">
        <f t="shared" si="16"/>
        <v>12.5</v>
      </c>
    </row>
    <row r="73" spans="1:73" ht="15.75" customHeight="1" x14ac:dyDescent="0.25">
      <c r="A73" s="41">
        <v>757</v>
      </c>
      <c r="B73" s="107" t="s">
        <v>127</v>
      </c>
      <c r="C73" s="159" t="s">
        <v>51</v>
      </c>
      <c r="D73" s="159" t="s">
        <v>52</v>
      </c>
      <c r="E73" s="82">
        <v>0</v>
      </c>
      <c r="F73" s="98" t="s">
        <v>63</v>
      </c>
      <c r="G73" s="84"/>
      <c r="H73" s="82">
        <v>0</v>
      </c>
      <c r="I73" s="98" t="s">
        <v>63</v>
      </c>
      <c r="J73" s="84" t="s">
        <v>281</v>
      </c>
      <c r="K73" s="44">
        <v>0</v>
      </c>
      <c r="L73" s="99">
        <v>0</v>
      </c>
      <c r="M73" s="100" t="s">
        <v>63</v>
      </c>
      <c r="N73" s="90"/>
      <c r="O73" s="99">
        <v>0</v>
      </c>
      <c r="P73" s="100" t="s">
        <v>63</v>
      </c>
      <c r="Q73" s="90"/>
      <c r="R73" s="44">
        <f t="shared" ref="R73:R81" si="17">AVERAGE(L73,O73)</f>
        <v>0</v>
      </c>
      <c r="S73" s="91">
        <v>1</v>
      </c>
      <c r="T73" s="91" t="s">
        <v>63</v>
      </c>
      <c r="U73" s="91">
        <v>1</v>
      </c>
      <c r="V73" s="91" t="s">
        <v>63</v>
      </c>
      <c r="W73" s="92"/>
      <c r="X73" s="93">
        <f t="shared" si="2"/>
        <v>1</v>
      </c>
      <c r="Y73" s="130">
        <v>0</v>
      </c>
      <c r="Z73" s="129" t="s">
        <v>63</v>
      </c>
      <c r="AA73" s="127"/>
      <c r="AB73" s="131">
        <v>1</v>
      </c>
      <c r="AC73" s="129" t="s">
        <v>63</v>
      </c>
      <c r="AD73" s="127"/>
      <c r="AE73" s="165">
        <f t="shared" si="15"/>
        <v>0.5</v>
      </c>
      <c r="AF73" s="165"/>
      <c r="AG73" s="165"/>
      <c r="AH73" s="165"/>
      <c r="AI73" s="165"/>
      <c r="AJ73" s="165"/>
      <c r="AK73" s="93">
        <v>0</v>
      </c>
      <c r="AL73" s="42"/>
      <c r="AM73" s="93">
        <v>10</v>
      </c>
      <c r="AN73" s="42"/>
      <c r="AO73" s="94">
        <v>5</v>
      </c>
      <c r="AP73" s="42"/>
      <c r="AQ73" s="42" t="s">
        <v>133</v>
      </c>
      <c r="AR73" s="42"/>
      <c r="AS73" s="42"/>
      <c r="AT73" s="42" t="s">
        <v>72</v>
      </c>
      <c r="AU73" s="42"/>
      <c r="AV73" s="42"/>
      <c r="AW73" s="94">
        <v>0</v>
      </c>
      <c r="AX73" s="95" t="s">
        <v>59</v>
      </c>
      <c r="AY73" s="96"/>
      <c r="AZ73" s="95" t="s">
        <v>43</v>
      </c>
      <c r="BA73" s="95" t="s">
        <v>59</v>
      </c>
      <c r="BB73" s="96"/>
      <c r="BC73" s="96">
        <f t="shared" si="13"/>
        <v>0</v>
      </c>
      <c r="BD73" s="75">
        <v>44013</v>
      </c>
      <c r="BE73" s="76" t="s">
        <v>43</v>
      </c>
      <c r="BF73" s="76"/>
      <c r="BG73" s="75">
        <v>44013</v>
      </c>
      <c r="BH73" s="76" t="s">
        <v>43</v>
      </c>
      <c r="BI73" s="76"/>
      <c r="BJ73" s="76"/>
      <c r="BK73" s="76"/>
      <c r="BL73" s="76"/>
      <c r="BM73" s="76"/>
      <c r="BN73" s="76"/>
      <c r="BO73" s="76"/>
      <c r="BP73" s="76"/>
      <c r="BQ73" s="76"/>
      <c r="BR73" s="76"/>
      <c r="BS73" s="76"/>
      <c r="BT73" s="76"/>
      <c r="BU73" s="97">
        <f t="shared" si="16"/>
        <v>1.1818181818181819</v>
      </c>
    </row>
    <row r="74" spans="1:73" ht="15.75" customHeight="1" x14ac:dyDescent="0.25">
      <c r="A74" s="41">
        <v>758</v>
      </c>
      <c r="B74" s="107" t="s">
        <v>128</v>
      </c>
      <c r="C74" s="159" t="s">
        <v>51</v>
      </c>
      <c r="D74" s="159" t="s">
        <v>52</v>
      </c>
      <c r="E74" s="82">
        <v>20</v>
      </c>
      <c r="F74" s="83" t="s">
        <v>37</v>
      </c>
      <c r="G74" s="84"/>
      <c r="H74" s="82">
        <v>15</v>
      </c>
      <c r="I74" s="98" t="s">
        <v>131</v>
      </c>
      <c r="J74" s="84"/>
      <c r="K74" s="44">
        <v>17.5</v>
      </c>
      <c r="L74" s="99">
        <v>30</v>
      </c>
      <c r="M74" s="100" t="s">
        <v>153</v>
      </c>
      <c r="N74" s="90"/>
      <c r="O74" s="99">
        <v>20</v>
      </c>
      <c r="P74" s="100" t="s">
        <v>37</v>
      </c>
      <c r="Q74" s="90"/>
      <c r="R74" s="44">
        <f t="shared" si="17"/>
        <v>25</v>
      </c>
      <c r="S74" s="91">
        <v>20</v>
      </c>
      <c r="T74" s="91" t="s">
        <v>131</v>
      </c>
      <c r="U74" s="91">
        <v>20</v>
      </c>
      <c r="V74" s="91" t="s">
        <v>131</v>
      </c>
      <c r="W74" s="92"/>
      <c r="X74" s="93">
        <f t="shared" si="2"/>
        <v>20</v>
      </c>
      <c r="Y74" s="130">
        <v>20</v>
      </c>
      <c r="Z74" s="129" t="s">
        <v>131</v>
      </c>
      <c r="AA74" s="127"/>
      <c r="AB74" s="131">
        <v>30</v>
      </c>
      <c r="AC74" s="129" t="s">
        <v>131</v>
      </c>
      <c r="AD74" s="127"/>
      <c r="AE74" s="165">
        <f t="shared" si="15"/>
        <v>25</v>
      </c>
      <c r="AF74" s="165"/>
      <c r="AG74" s="165"/>
      <c r="AH74" s="165"/>
      <c r="AI74" s="165"/>
      <c r="AJ74" s="165"/>
      <c r="AK74" s="93">
        <v>5</v>
      </c>
      <c r="AL74" s="42"/>
      <c r="AM74" s="93">
        <v>10</v>
      </c>
      <c r="AN74" s="42"/>
      <c r="AO74" s="94">
        <v>7.5</v>
      </c>
      <c r="AP74" s="42"/>
      <c r="AQ74" s="42" t="s">
        <v>72</v>
      </c>
      <c r="AR74" s="42"/>
      <c r="AS74" s="42"/>
      <c r="AT74" s="42" t="s">
        <v>122</v>
      </c>
      <c r="AU74" s="42"/>
      <c r="AV74" s="42"/>
      <c r="AW74" s="94">
        <v>5</v>
      </c>
      <c r="AX74" s="95" t="s">
        <v>59</v>
      </c>
      <c r="AY74" s="96"/>
      <c r="AZ74" s="102">
        <v>5</v>
      </c>
      <c r="BA74" s="95" t="s">
        <v>59</v>
      </c>
      <c r="BB74" s="96"/>
      <c r="BC74" s="96">
        <f t="shared" si="13"/>
        <v>5</v>
      </c>
      <c r="BD74" s="75">
        <v>44032</v>
      </c>
      <c r="BE74" s="76" t="s">
        <v>43</v>
      </c>
      <c r="BF74" s="76"/>
      <c r="BG74" s="75">
        <v>44027</v>
      </c>
      <c r="BH74" s="76" t="s">
        <v>43</v>
      </c>
      <c r="BI74" s="76"/>
      <c r="BJ74" s="76"/>
      <c r="BK74" s="76"/>
      <c r="BL74" s="76"/>
      <c r="BM74" s="76"/>
      <c r="BN74" s="76"/>
      <c r="BO74" s="76"/>
      <c r="BP74" s="76"/>
      <c r="BQ74" s="76"/>
      <c r="BR74" s="76"/>
      <c r="BS74" s="76"/>
      <c r="BT74" s="76"/>
      <c r="BU74" s="97">
        <f t="shared" si="16"/>
        <v>16.666666666666668</v>
      </c>
    </row>
    <row r="75" spans="1:73" ht="15.75" customHeight="1" x14ac:dyDescent="0.25">
      <c r="A75" s="41">
        <v>759</v>
      </c>
      <c r="B75" s="107" t="s">
        <v>129</v>
      </c>
      <c r="C75" s="159" t="s">
        <v>51</v>
      </c>
      <c r="D75" s="159" t="s">
        <v>52</v>
      </c>
      <c r="E75" s="82">
        <v>0</v>
      </c>
      <c r="F75" s="98" t="s">
        <v>63</v>
      </c>
      <c r="G75" s="84"/>
      <c r="H75" s="82">
        <v>0</v>
      </c>
      <c r="I75" s="98" t="s">
        <v>63</v>
      </c>
      <c r="J75" s="84"/>
      <c r="K75" s="44">
        <v>0</v>
      </c>
      <c r="L75" s="99">
        <v>0</v>
      </c>
      <c r="M75" s="100" t="s">
        <v>63</v>
      </c>
      <c r="N75" s="90"/>
      <c r="O75" s="99">
        <v>0</v>
      </c>
      <c r="P75" s="100" t="s">
        <v>63</v>
      </c>
      <c r="Q75" s="90"/>
      <c r="R75" s="44">
        <f t="shared" si="17"/>
        <v>0</v>
      </c>
      <c r="S75" s="91">
        <v>0</v>
      </c>
      <c r="T75" s="91" t="s">
        <v>63</v>
      </c>
      <c r="U75" s="91">
        <v>0</v>
      </c>
      <c r="V75" s="91" t="s">
        <v>63</v>
      </c>
      <c r="W75" s="92"/>
      <c r="X75" s="93">
        <f t="shared" si="2"/>
        <v>0</v>
      </c>
      <c r="Y75" s="130">
        <v>0</v>
      </c>
      <c r="Z75" s="129" t="s">
        <v>63</v>
      </c>
      <c r="AA75" s="127"/>
      <c r="AB75" s="131">
        <v>0</v>
      </c>
      <c r="AC75" s="129" t="s">
        <v>63</v>
      </c>
      <c r="AD75" s="127"/>
      <c r="AE75" s="165">
        <f t="shared" si="15"/>
        <v>0</v>
      </c>
      <c r="AF75" s="165"/>
      <c r="AG75" s="165"/>
      <c r="AH75" s="165"/>
      <c r="AI75" s="165"/>
      <c r="AJ75" s="165"/>
      <c r="AK75" s="93">
        <v>5</v>
      </c>
      <c r="AL75" s="42" t="s">
        <v>97</v>
      </c>
      <c r="AM75" s="93">
        <v>10</v>
      </c>
      <c r="AN75" s="103"/>
      <c r="AO75" s="94">
        <v>7.5</v>
      </c>
      <c r="AP75" s="42"/>
      <c r="AQ75" s="42" t="s">
        <v>122</v>
      </c>
      <c r="AR75" s="42"/>
      <c r="AS75" s="42"/>
      <c r="AT75" s="42" t="s">
        <v>133</v>
      </c>
      <c r="AU75" s="42"/>
      <c r="AV75" s="42"/>
      <c r="AW75" s="94">
        <v>0</v>
      </c>
      <c r="AX75" s="95" t="s">
        <v>59</v>
      </c>
      <c r="AY75" s="96"/>
      <c r="AZ75" s="102">
        <v>0</v>
      </c>
      <c r="BA75" s="95" t="s">
        <v>59</v>
      </c>
      <c r="BB75" s="96"/>
      <c r="BC75" s="96">
        <f t="shared" si="13"/>
        <v>0</v>
      </c>
      <c r="BD75" s="75">
        <v>44015</v>
      </c>
      <c r="BE75" s="76" t="s">
        <v>43</v>
      </c>
      <c r="BF75" s="76"/>
      <c r="BG75" s="75">
        <v>44018</v>
      </c>
      <c r="BH75" s="76" t="s">
        <v>43</v>
      </c>
      <c r="BI75" s="76"/>
      <c r="BJ75" s="76"/>
      <c r="BK75" s="76"/>
      <c r="BL75" s="76"/>
      <c r="BM75" s="76"/>
      <c r="BN75" s="76"/>
      <c r="BO75" s="76"/>
      <c r="BP75" s="76"/>
      <c r="BQ75" s="76"/>
      <c r="BR75" s="76"/>
      <c r="BS75" s="76"/>
      <c r="BT75" s="76"/>
      <c r="BU75" s="97">
        <f t="shared" si="16"/>
        <v>1.25</v>
      </c>
    </row>
    <row r="76" spans="1:73" ht="15.75" customHeight="1" x14ac:dyDescent="0.25">
      <c r="A76" s="41">
        <v>760</v>
      </c>
      <c r="B76" s="107" t="s">
        <v>130</v>
      </c>
      <c r="C76" s="159" t="s">
        <v>51</v>
      </c>
      <c r="D76" s="159" t="s">
        <v>52</v>
      </c>
      <c r="E76" s="82">
        <v>0</v>
      </c>
      <c r="F76" s="83" t="s">
        <v>63</v>
      </c>
      <c r="G76" s="84"/>
      <c r="H76" s="82">
        <v>0</v>
      </c>
      <c r="I76" s="98" t="s">
        <v>63</v>
      </c>
      <c r="J76" s="84"/>
      <c r="K76" s="44">
        <v>0</v>
      </c>
      <c r="L76" s="99">
        <v>0</v>
      </c>
      <c r="M76" s="100" t="s">
        <v>63</v>
      </c>
      <c r="N76" s="90"/>
      <c r="O76" s="99">
        <v>0</v>
      </c>
      <c r="P76" s="100" t="s">
        <v>63</v>
      </c>
      <c r="Q76" s="90" t="s">
        <v>49</v>
      </c>
      <c r="R76" s="44">
        <f t="shared" si="17"/>
        <v>0</v>
      </c>
      <c r="S76" s="91">
        <v>0</v>
      </c>
      <c r="T76" s="91" t="s">
        <v>63</v>
      </c>
      <c r="U76" s="91">
        <v>0</v>
      </c>
      <c r="V76" s="91" t="s">
        <v>63</v>
      </c>
      <c r="W76" s="92"/>
      <c r="X76" s="93">
        <f t="shared" si="2"/>
        <v>0</v>
      </c>
      <c r="Y76" s="130">
        <v>0</v>
      </c>
      <c r="Z76" s="129" t="s">
        <v>63</v>
      </c>
      <c r="AA76" s="127"/>
      <c r="AB76" s="131">
        <v>0</v>
      </c>
      <c r="AC76" s="129" t="s">
        <v>63</v>
      </c>
      <c r="AD76" s="127"/>
      <c r="AE76" s="165">
        <f t="shared" si="15"/>
        <v>0</v>
      </c>
      <c r="AF76" s="165"/>
      <c r="AG76" s="165"/>
      <c r="AH76" s="165"/>
      <c r="AI76" s="165"/>
      <c r="AJ76" s="165"/>
      <c r="AK76" s="93">
        <v>5</v>
      </c>
      <c r="AL76" s="42"/>
      <c r="AM76" s="93">
        <v>0</v>
      </c>
      <c r="AN76" s="42"/>
      <c r="AO76" s="94">
        <v>2.5</v>
      </c>
      <c r="AP76" s="42"/>
      <c r="AQ76" s="42" t="s">
        <v>72</v>
      </c>
      <c r="AR76" s="42"/>
      <c r="AS76" s="42"/>
      <c r="AT76" s="42" t="s">
        <v>133</v>
      </c>
      <c r="AU76" s="42"/>
      <c r="AV76" s="42"/>
      <c r="AW76" s="94">
        <v>0</v>
      </c>
      <c r="AX76" s="95" t="s">
        <v>59</v>
      </c>
      <c r="AY76" s="96"/>
      <c r="AZ76" s="95" t="s">
        <v>43</v>
      </c>
      <c r="BA76" s="95" t="s">
        <v>59</v>
      </c>
      <c r="BB76" s="96"/>
      <c r="BC76" s="96">
        <f t="shared" si="13"/>
        <v>0</v>
      </c>
      <c r="BD76" s="75">
        <v>44015</v>
      </c>
      <c r="BE76" s="76" t="s">
        <v>43</v>
      </c>
      <c r="BF76" s="76"/>
      <c r="BG76" s="75">
        <v>44013</v>
      </c>
      <c r="BH76" s="76" t="s">
        <v>43</v>
      </c>
      <c r="BI76" s="76"/>
      <c r="BJ76" s="76"/>
      <c r="BK76" s="76"/>
      <c r="BL76" s="76"/>
      <c r="BM76" s="76"/>
      <c r="BN76" s="76"/>
      <c r="BO76" s="76"/>
      <c r="BP76" s="76"/>
      <c r="BQ76" s="76"/>
      <c r="BR76" s="76"/>
      <c r="BS76" s="76"/>
      <c r="BT76" s="76"/>
      <c r="BU76" s="97">
        <f t="shared" si="16"/>
        <v>0.45454545454545453</v>
      </c>
    </row>
    <row r="77" spans="1:73" ht="15.75" customHeight="1" x14ac:dyDescent="0.25">
      <c r="A77" s="41">
        <v>761</v>
      </c>
      <c r="B77" s="107" t="s">
        <v>132</v>
      </c>
      <c r="C77" s="159" t="s">
        <v>51</v>
      </c>
      <c r="D77" s="159" t="s">
        <v>52</v>
      </c>
      <c r="E77" s="82">
        <v>0</v>
      </c>
      <c r="F77" s="98" t="s">
        <v>63</v>
      </c>
      <c r="G77" s="84"/>
      <c r="H77" s="82">
        <v>0</v>
      </c>
      <c r="I77" s="98" t="s">
        <v>63</v>
      </c>
      <c r="J77" s="84"/>
      <c r="K77" s="44">
        <v>0</v>
      </c>
      <c r="L77" s="99">
        <v>0</v>
      </c>
      <c r="M77" s="100" t="s">
        <v>63</v>
      </c>
      <c r="N77" s="90"/>
      <c r="O77" s="99">
        <v>0</v>
      </c>
      <c r="P77" s="100" t="s">
        <v>63</v>
      </c>
      <c r="Q77" s="90"/>
      <c r="R77" s="44">
        <f t="shared" si="17"/>
        <v>0</v>
      </c>
      <c r="S77" s="91">
        <v>1</v>
      </c>
      <c r="T77" s="91" t="s">
        <v>63</v>
      </c>
      <c r="U77" s="91">
        <v>1</v>
      </c>
      <c r="V77" s="91" t="s">
        <v>63</v>
      </c>
      <c r="W77" s="92"/>
      <c r="X77" s="93">
        <f t="shared" si="2"/>
        <v>1</v>
      </c>
      <c r="Y77" s="130">
        <v>0</v>
      </c>
      <c r="Z77" s="129" t="s">
        <v>63</v>
      </c>
      <c r="AA77" s="127"/>
      <c r="AB77" s="131">
        <v>1</v>
      </c>
      <c r="AC77" s="129" t="s">
        <v>63</v>
      </c>
      <c r="AD77" s="127"/>
      <c r="AE77" s="165">
        <f t="shared" si="15"/>
        <v>0.5</v>
      </c>
      <c r="AF77" s="165"/>
      <c r="AG77" s="165"/>
      <c r="AH77" s="165"/>
      <c r="AI77" s="165"/>
      <c r="AJ77" s="165"/>
      <c r="AK77" s="93">
        <v>0</v>
      </c>
      <c r="AL77" s="42"/>
      <c r="AM77" s="93">
        <v>10</v>
      </c>
      <c r="AN77" s="42"/>
      <c r="AO77" s="94">
        <v>5</v>
      </c>
      <c r="AP77" s="42"/>
      <c r="AQ77" s="42" t="s">
        <v>133</v>
      </c>
      <c r="AR77" s="42"/>
      <c r="AS77" s="42"/>
      <c r="AT77" s="42" t="s">
        <v>133</v>
      </c>
      <c r="AU77" s="42"/>
      <c r="AV77" s="42"/>
      <c r="AW77" s="94" t="s">
        <v>43</v>
      </c>
      <c r="AX77" s="95" t="s">
        <v>59</v>
      </c>
      <c r="AY77" s="96"/>
      <c r="AZ77" s="102">
        <v>0</v>
      </c>
      <c r="BA77" s="95" t="s">
        <v>59</v>
      </c>
      <c r="BB77" s="96"/>
      <c r="BC77" s="96">
        <f t="shared" si="13"/>
        <v>0</v>
      </c>
      <c r="BD77" s="75">
        <v>44011</v>
      </c>
      <c r="BE77" s="76" t="s">
        <v>43</v>
      </c>
      <c r="BF77" s="76"/>
      <c r="BG77" s="75">
        <v>44013</v>
      </c>
      <c r="BH77" s="76" t="s">
        <v>43</v>
      </c>
      <c r="BI77" s="76"/>
      <c r="BJ77" s="76"/>
      <c r="BK77" s="76"/>
      <c r="BL77" s="76"/>
      <c r="BM77" s="76"/>
      <c r="BN77" s="76"/>
      <c r="BO77" s="76"/>
      <c r="BP77" s="76"/>
      <c r="BQ77" s="76"/>
      <c r="BR77" s="76"/>
      <c r="BS77" s="76"/>
      <c r="BT77" s="76"/>
      <c r="BU77" s="97">
        <f t="shared" si="16"/>
        <v>1.1818181818181819</v>
      </c>
    </row>
    <row r="78" spans="1:73" ht="15.75" customHeight="1" x14ac:dyDescent="0.25">
      <c r="A78" s="41">
        <v>762</v>
      </c>
      <c r="B78" s="107" t="s">
        <v>134</v>
      </c>
      <c r="C78" s="159" t="s">
        <v>51</v>
      </c>
      <c r="D78" s="159" t="s">
        <v>52</v>
      </c>
      <c r="E78" s="82">
        <v>0</v>
      </c>
      <c r="F78" s="98" t="s">
        <v>63</v>
      </c>
      <c r="G78" s="84"/>
      <c r="H78" s="82">
        <v>0</v>
      </c>
      <c r="I78" s="98" t="s">
        <v>63</v>
      </c>
      <c r="J78" s="84"/>
      <c r="K78" s="44">
        <v>0</v>
      </c>
      <c r="L78" s="99">
        <v>5</v>
      </c>
      <c r="M78" s="100" t="s">
        <v>63</v>
      </c>
      <c r="N78" s="90"/>
      <c r="O78" s="99">
        <v>0</v>
      </c>
      <c r="P78" s="100" t="s">
        <v>63</v>
      </c>
      <c r="Q78" s="90" t="s">
        <v>315</v>
      </c>
      <c r="R78" s="44">
        <f t="shared" si="17"/>
        <v>2.5</v>
      </c>
      <c r="S78" s="91">
        <v>0</v>
      </c>
      <c r="T78" s="91" t="s">
        <v>63</v>
      </c>
      <c r="U78" s="91">
        <v>0</v>
      </c>
      <c r="V78" s="91" t="s">
        <v>63</v>
      </c>
      <c r="W78" s="92"/>
      <c r="X78" s="93">
        <f t="shared" si="2"/>
        <v>0</v>
      </c>
      <c r="Y78" s="130">
        <v>0</v>
      </c>
      <c r="Z78" s="129" t="s">
        <v>63</v>
      </c>
      <c r="AA78" s="127"/>
      <c r="AB78" s="131">
        <v>0</v>
      </c>
      <c r="AC78" s="129" t="s">
        <v>63</v>
      </c>
      <c r="AD78" s="127"/>
      <c r="AE78" s="165">
        <f t="shared" si="15"/>
        <v>0</v>
      </c>
      <c r="AF78" s="165"/>
      <c r="AG78" s="165"/>
      <c r="AH78" s="165"/>
      <c r="AI78" s="165"/>
      <c r="AJ78" s="165"/>
      <c r="AK78" s="93"/>
      <c r="AL78" s="42"/>
      <c r="AM78" s="93">
        <v>5</v>
      </c>
      <c r="AN78" s="42"/>
      <c r="AO78" s="94">
        <v>5</v>
      </c>
      <c r="AP78" s="42"/>
      <c r="AQ78" s="42" t="s">
        <v>133</v>
      </c>
      <c r="AR78" s="42"/>
      <c r="AS78" s="42"/>
      <c r="AT78" s="42" t="s">
        <v>72</v>
      </c>
      <c r="AU78" s="42"/>
      <c r="AV78" s="42"/>
      <c r="AW78" s="94" t="s">
        <v>43</v>
      </c>
      <c r="AX78" s="95" t="s">
        <v>59</v>
      </c>
      <c r="AY78" s="96"/>
      <c r="AZ78" s="95" t="s">
        <v>43</v>
      </c>
      <c r="BA78" s="95" t="s">
        <v>59</v>
      </c>
      <c r="BB78" s="96"/>
      <c r="BC78" s="96"/>
      <c r="BD78" s="75">
        <v>44015</v>
      </c>
      <c r="BE78" s="76" t="s">
        <v>43</v>
      </c>
      <c r="BF78" s="76"/>
      <c r="BG78" s="75">
        <v>44013</v>
      </c>
      <c r="BH78" s="76" t="s">
        <v>43</v>
      </c>
      <c r="BI78" s="76"/>
      <c r="BJ78" s="76"/>
      <c r="BK78" s="76"/>
      <c r="BL78" s="76"/>
      <c r="BM78" s="76"/>
      <c r="BN78" s="76"/>
      <c r="BO78" s="76"/>
      <c r="BP78" s="76"/>
      <c r="BQ78" s="76"/>
      <c r="BR78" s="76"/>
      <c r="BS78" s="76"/>
      <c r="BT78" s="76"/>
      <c r="BU78" s="97">
        <f t="shared" si="16"/>
        <v>1.1111111111111112</v>
      </c>
    </row>
    <row r="79" spans="1:73" ht="15.75" customHeight="1" x14ac:dyDescent="0.25">
      <c r="A79" s="41">
        <v>763</v>
      </c>
      <c r="B79" s="107" t="s">
        <v>135</v>
      </c>
      <c r="C79" s="159" t="s">
        <v>51</v>
      </c>
      <c r="D79" s="159" t="s">
        <v>52</v>
      </c>
      <c r="E79" s="82">
        <v>0</v>
      </c>
      <c r="F79" s="83" t="s">
        <v>63</v>
      </c>
      <c r="G79" s="84"/>
      <c r="H79" s="82">
        <v>0</v>
      </c>
      <c r="I79" s="98" t="s">
        <v>63</v>
      </c>
      <c r="J79" s="84"/>
      <c r="K79" s="44">
        <v>0</v>
      </c>
      <c r="L79" s="99">
        <v>0</v>
      </c>
      <c r="M79" s="100" t="s">
        <v>63</v>
      </c>
      <c r="N79" s="90"/>
      <c r="O79" s="99">
        <v>0</v>
      </c>
      <c r="P79" s="100" t="s">
        <v>63</v>
      </c>
      <c r="Q79" s="90"/>
      <c r="R79" s="44">
        <f t="shared" si="17"/>
        <v>0</v>
      </c>
      <c r="S79" s="91">
        <v>1</v>
      </c>
      <c r="T79" s="91" t="s">
        <v>63</v>
      </c>
      <c r="U79" s="91">
        <v>1</v>
      </c>
      <c r="V79" s="91" t="s">
        <v>63</v>
      </c>
      <c r="W79" s="92"/>
      <c r="X79" s="93">
        <f t="shared" si="2"/>
        <v>1</v>
      </c>
      <c r="Y79" s="130">
        <v>1</v>
      </c>
      <c r="Z79" s="63" t="s">
        <v>63</v>
      </c>
      <c r="AA79" s="127"/>
      <c r="AB79" s="131">
        <v>1</v>
      </c>
      <c r="AC79" s="129" t="s">
        <v>63</v>
      </c>
      <c r="AD79" s="127"/>
      <c r="AE79" s="165">
        <f t="shared" si="15"/>
        <v>1</v>
      </c>
      <c r="AF79" s="165"/>
      <c r="AG79" s="165"/>
      <c r="AH79" s="165"/>
      <c r="AI79" s="165"/>
      <c r="AJ79" s="165"/>
      <c r="AK79" s="93">
        <v>0</v>
      </c>
      <c r="AL79" s="42" t="s">
        <v>97</v>
      </c>
      <c r="AM79" s="93">
        <v>10</v>
      </c>
      <c r="AN79" s="42"/>
      <c r="AO79" s="94">
        <v>5</v>
      </c>
      <c r="AP79" s="42"/>
      <c r="AQ79" s="42" t="s">
        <v>72</v>
      </c>
      <c r="AR79" s="42"/>
      <c r="AS79" s="42"/>
      <c r="AT79" s="42" t="s">
        <v>72</v>
      </c>
      <c r="AU79" s="42"/>
      <c r="AV79" s="42"/>
      <c r="AW79" s="94">
        <v>0</v>
      </c>
      <c r="AX79" s="95" t="s">
        <v>59</v>
      </c>
      <c r="AY79" s="96"/>
      <c r="AZ79" s="95" t="s">
        <v>43</v>
      </c>
      <c r="BA79" s="95" t="s">
        <v>59</v>
      </c>
      <c r="BB79" s="96"/>
      <c r="BC79" s="96">
        <f t="shared" ref="BC79:BC83" si="18">AVERAGE(AW79,AZ79)</f>
        <v>0</v>
      </c>
      <c r="BD79" s="75">
        <v>44015</v>
      </c>
      <c r="BE79" s="76" t="s">
        <v>43</v>
      </c>
      <c r="BF79" s="76"/>
      <c r="BG79" s="75">
        <v>44022</v>
      </c>
      <c r="BH79" s="76" t="s">
        <v>43</v>
      </c>
      <c r="BI79" s="76"/>
      <c r="BJ79" s="76"/>
      <c r="BK79" s="76"/>
      <c r="BL79" s="76"/>
      <c r="BM79" s="76"/>
      <c r="BN79" s="76"/>
      <c r="BO79" s="76"/>
      <c r="BP79" s="76"/>
      <c r="BQ79" s="76"/>
      <c r="BR79" s="76"/>
      <c r="BS79" s="76"/>
      <c r="BT79" s="76"/>
      <c r="BU79" s="97">
        <f t="shared" si="16"/>
        <v>1.2727272727272727</v>
      </c>
    </row>
    <row r="80" spans="1:73" ht="15.75" customHeight="1" x14ac:dyDescent="0.25">
      <c r="A80" s="41">
        <v>764</v>
      </c>
      <c r="B80" s="107" t="s">
        <v>136</v>
      </c>
      <c r="C80" s="159" t="s">
        <v>51</v>
      </c>
      <c r="D80" s="159" t="s">
        <v>52</v>
      </c>
      <c r="E80" s="82">
        <v>0</v>
      </c>
      <c r="F80" s="83" t="s">
        <v>63</v>
      </c>
      <c r="G80" s="84"/>
      <c r="H80" s="82">
        <v>1</v>
      </c>
      <c r="I80" s="98" t="s">
        <v>63</v>
      </c>
      <c r="J80" s="84"/>
      <c r="K80" s="44">
        <v>0.5</v>
      </c>
      <c r="L80" s="99">
        <v>1</v>
      </c>
      <c r="M80" s="100" t="s">
        <v>63</v>
      </c>
      <c r="N80" s="90"/>
      <c r="O80" s="99">
        <v>0</v>
      </c>
      <c r="P80" s="100" t="s">
        <v>63</v>
      </c>
      <c r="Q80" s="90"/>
      <c r="R80" s="44">
        <f t="shared" si="17"/>
        <v>0.5</v>
      </c>
      <c r="S80" s="91">
        <v>1</v>
      </c>
      <c r="T80" s="91" t="s">
        <v>63</v>
      </c>
      <c r="U80" s="91">
        <v>1</v>
      </c>
      <c r="V80" s="91" t="s">
        <v>63</v>
      </c>
      <c r="W80" s="92"/>
      <c r="X80" s="93">
        <f t="shared" si="2"/>
        <v>1</v>
      </c>
      <c r="Y80" s="130">
        <v>0</v>
      </c>
      <c r="Z80" s="129" t="s">
        <v>63</v>
      </c>
      <c r="AA80" s="127"/>
      <c r="AB80" s="131">
        <v>0</v>
      </c>
      <c r="AC80" s="129" t="s">
        <v>63</v>
      </c>
      <c r="AD80" s="127"/>
      <c r="AE80" s="165">
        <f t="shared" si="15"/>
        <v>0</v>
      </c>
      <c r="AF80" s="165"/>
      <c r="AG80" s="165"/>
      <c r="AH80" s="165"/>
      <c r="AI80" s="165"/>
      <c r="AJ80" s="165"/>
      <c r="AK80" s="93">
        <v>0</v>
      </c>
      <c r="AL80" s="42"/>
      <c r="AM80" s="93">
        <v>0</v>
      </c>
      <c r="AN80" s="42"/>
      <c r="AO80" s="94">
        <v>0</v>
      </c>
      <c r="AP80" s="42"/>
      <c r="AQ80" s="42" t="s">
        <v>199</v>
      </c>
      <c r="AR80" s="42"/>
      <c r="AS80" s="42"/>
      <c r="AT80" s="42" t="s">
        <v>122</v>
      </c>
      <c r="AU80" s="42"/>
      <c r="AV80" s="42"/>
      <c r="AW80" s="94">
        <v>1</v>
      </c>
      <c r="AX80" s="95" t="s">
        <v>59</v>
      </c>
      <c r="AY80" s="96"/>
      <c r="AZ80" s="95" t="s">
        <v>43</v>
      </c>
      <c r="BA80" s="95" t="s">
        <v>59</v>
      </c>
      <c r="BB80" s="96"/>
      <c r="BC80" s="96">
        <f t="shared" si="18"/>
        <v>1</v>
      </c>
      <c r="BD80" s="75">
        <v>44013</v>
      </c>
      <c r="BE80" s="76" t="s">
        <v>43</v>
      </c>
      <c r="BF80" s="76"/>
      <c r="BG80" s="75">
        <v>44015</v>
      </c>
      <c r="BH80" s="76" t="s">
        <v>43</v>
      </c>
      <c r="BI80" s="76"/>
      <c r="BJ80" s="76"/>
      <c r="BK80" s="76"/>
      <c r="BL80" s="76"/>
      <c r="BM80" s="76"/>
      <c r="BN80" s="76"/>
      <c r="BO80" s="76"/>
      <c r="BP80" s="76"/>
      <c r="BQ80" s="76"/>
      <c r="BR80" s="76"/>
      <c r="BS80" s="76"/>
      <c r="BT80" s="76"/>
      <c r="BU80" s="97">
        <f t="shared" si="16"/>
        <v>0.45454545454545453</v>
      </c>
    </row>
    <row r="81" spans="1:73" ht="15.75" customHeight="1" x14ac:dyDescent="0.25">
      <c r="A81" s="103">
        <v>779</v>
      </c>
      <c r="B81" s="107" t="s">
        <v>219</v>
      </c>
      <c r="C81" s="42" t="s">
        <v>402</v>
      </c>
      <c r="D81" s="42" t="s">
        <v>403</v>
      </c>
      <c r="E81" s="82"/>
      <c r="F81" s="83"/>
      <c r="G81" s="84"/>
      <c r="H81" s="82"/>
      <c r="I81" s="98"/>
      <c r="J81" s="84"/>
      <c r="K81" s="44"/>
      <c r="L81" s="99">
        <v>0</v>
      </c>
      <c r="M81" s="100" t="s">
        <v>63</v>
      </c>
      <c r="N81" s="90" t="s">
        <v>181</v>
      </c>
      <c r="O81" s="99">
        <v>0</v>
      </c>
      <c r="P81" s="100" t="s">
        <v>63</v>
      </c>
      <c r="Q81" s="90"/>
      <c r="R81" s="44">
        <f t="shared" si="17"/>
        <v>0</v>
      </c>
      <c r="S81" s="91">
        <v>0</v>
      </c>
      <c r="T81" s="91" t="s">
        <v>63</v>
      </c>
      <c r="U81" s="91">
        <v>0</v>
      </c>
      <c r="V81" s="91" t="s">
        <v>63</v>
      </c>
      <c r="W81" s="92"/>
      <c r="X81" s="93">
        <f t="shared" si="2"/>
        <v>0</v>
      </c>
      <c r="Y81" s="125">
        <v>1</v>
      </c>
      <c r="Z81" s="129" t="s">
        <v>63</v>
      </c>
      <c r="AA81" s="127"/>
      <c r="AB81" s="131">
        <v>0</v>
      </c>
      <c r="AC81" s="129" t="s">
        <v>63</v>
      </c>
      <c r="AD81" s="127"/>
      <c r="AE81" s="165">
        <f t="shared" si="15"/>
        <v>0.5</v>
      </c>
      <c r="AF81" s="165"/>
      <c r="AG81" s="165"/>
      <c r="AH81" s="165"/>
      <c r="AI81" s="165"/>
      <c r="AJ81" s="165"/>
      <c r="AK81" s="93"/>
      <c r="AL81" s="42"/>
      <c r="AM81" s="93"/>
      <c r="AN81" s="42"/>
      <c r="AO81" s="94"/>
      <c r="AP81" s="42"/>
      <c r="AQ81" s="42" t="s">
        <v>72</v>
      </c>
      <c r="AR81" s="42"/>
      <c r="AS81" s="42"/>
      <c r="AT81" s="42" t="s">
        <v>133</v>
      </c>
      <c r="AU81" s="42"/>
      <c r="AV81" s="42"/>
      <c r="AW81" s="94">
        <v>0</v>
      </c>
      <c r="AX81" s="95" t="s">
        <v>59</v>
      </c>
      <c r="AY81" s="96"/>
      <c r="AZ81" s="102">
        <v>0</v>
      </c>
      <c r="BA81" s="95" t="s">
        <v>59</v>
      </c>
      <c r="BB81" s="96"/>
      <c r="BC81" s="96">
        <f t="shared" si="18"/>
        <v>0</v>
      </c>
      <c r="BD81" s="75">
        <v>44018</v>
      </c>
      <c r="BE81" s="76">
        <v>0</v>
      </c>
      <c r="BF81" s="76"/>
      <c r="BG81" s="75">
        <v>44032</v>
      </c>
      <c r="BH81" s="76">
        <v>0</v>
      </c>
      <c r="BI81" s="76"/>
      <c r="BJ81" s="76"/>
      <c r="BK81" s="76"/>
      <c r="BL81" s="76"/>
      <c r="BM81" s="76"/>
      <c r="BN81" s="76"/>
      <c r="BO81" s="76"/>
      <c r="BP81" s="76"/>
      <c r="BQ81" s="76"/>
      <c r="BR81" s="76"/>
      <c r="BS81" s="76"/>
      <c r="BT81" s="76"/>
      <c r="BU81" s="97">
        <f t="shared" si="16"/>
        <v>0.1</v>
      </c>
    </row>
    <row r="82" spans="1:73" s="74" customFormat="1" ht="15.75" customHeight="1" x14ac:dyDescent="0.25">
      <c r="A82" s="103">
        <v>781</v>
      </c>
      <c r="B82" s="107" t="s">
        <v>404</v>
      </c>
      <c r="C82" s="42" t="s">
        <v>395</v>
      </c>
      <c r="D82" s="42" t="s">
        <v>119</v>
      </c>
      <c r="E82" s="82"/>
      <c r="F82" s="83"/>
      <c r="G82" s="84"/>
      <c r="H82" s="82"/>
      <c r="I82" s="98"/>
      <c r="J82" s="84"/>
      <c r="K82" s="44"/>
      <c r="L82" s="99"/>
      <c r="M82" s="100"/>
      <c r="N82" s="90"/>
      <c r="O82" s="99"/>
      <c r="P82" s="100"/>
      <c r="Q82" s="90"/>
      <c r="R82" s="44"/>
      <c r="S82" s="91"/>
      <c r="T82" s="91"/>
      <c r="U82" s="91"/>
      <c r="V82" s="91"/>
      <c r="W82" s="92"/>
      <c r="X82" s="93"/>
      <c r="Y82" s="130">
        <v>15</v>
      </c>
      <c r="Z82" s="129" t="s">
        <v>131</v>
      </c>
      <c r="AA82" s="127"/>
      <c r="AB82" s="131">
        <v>10</v>
      </c>
      <c r="AC82" s="129" t="s">
        <v>131</v>
      </c>
      <c r="AD82" s="127"/>
      <c r="AE82" s="165">
        <f t="shared" si="15"/>
        <v>12.5</v>
      </c>
      <c r="AF82" s="165"/>
      <c r="AG82" s="165"/>
      <c r="AH82" s="165"/>
      <c r="AI82" s="165"/>
      <c r="AJ82" s="165"/>
      <c r="AK82" s="93"/>
      <c r="AL82" s="42"/>
      <c r="AM82" s="93"/>
      <c r="AN82" s="42"/>
      <c r="AO82" s="94"/>
      <c r="AP82" s="42"/>
      <c r="AQ82" s="42"/>
      <c r="AR82" s="42"/>
      <c r="AS82" s="42"/>
      <c r="AT82" s="42"/>
      <c r="AU82" s="42"/>
      <c r="AV82" s="42"/>
      <c r="AW82" s="94"/>
      <c r="AX82" s="95"/>
      <c r="AY82" s="96"/>
      <c r="AZ82" s="102"/>
      <c r="BA82" s="95"/>
      <c r="BB82" s="96"/>
      <c r="BC82" s="96"/>
      <c r="BD82" s="75">
        <v>44008</v>
      </c>
      <c r="BE82" s="76" t="s">
        <v>43</v>
      </c>
      <c r="BF82" s="76"/>
      <c r="BG82" s="75">
        <v>44004</v>
      </c>
      <c r="BH82" s="76" t="s">
        <v>43</v>
      </c>
      <c r="BI82" s="76"/>
      <c r="BJ82" s="76"/>
      <c r="BK82" s="76"/>
      <c r="BL82" s="76"/>
      <c r="BM82" s="76"/>
      <c r="BN82" s="76"/>
      <c r="BO82" s="76"/>
      <c r="BP82" s="76"/>
      <c r="BQ82" s="76"/>
      <c r="BR82" s="76"/>
      <c r="BS82" s="76"/>
      <c r="BT82" s="76"/>
      <c r="BU82" s="97">
        <f t="shared" si="16"/>
        <v>12.5</v>
      </c>
    </row>
    <row r="83" spans="1:73" ht="15.75" customHeight="1" x14ac:dyDescent="0.25">
      <c r="A83" s="108">
        <v>782</v>
      </c>
      <c r="B83" s="107" t="s">
        <v>406</v>
      </c>
      <c r="C83" s="42" t="s">
        <v>395</v>
      </c>
      <c r="D83" s="42" t="s">
        <v>119</v>
      </c>
      <c r="E83" s="82"/>
      <c r="F83" s="83"/>
      <c r="G83" s="84"/>
      <c r="H83" s="82"/>
      <c r="I83" s="98"/>
      <c r="J83" s="84"/>
      <c r="K83" s="44"/>
      <c r="L83" s="99"/>
      <c r="M83" s="100"/>
      <c r="N83" s="90"/>
      <c r="O83" s="99"/>
      <c r="P83" s="100"/>
      <c r="Q83" s="90"/>
      <c r="R83" s="44"/>
      <c r="S83" s="91">
        <v>20</v>
      </c>
      <c r="T83" s="91" t="s">
        <v>131</v>
      </c>
      <c r="U83" s="91">
        <v>25</v>
      </c>
      <c r="V83" s="91" t="s">
        <v>131</v>
      </c>
      <c r="W83" s="92"/>
      <c r="X83" s="93">
        <f t="shared" si="2"/>
        <v>22.5</v>
      </c>
      <c r="Y83" s="125">
        <v>25</v>
      </c>
      <c r="Z83" s="129" t="s">
        <v>131</v>
      </c>
      <c r="AA83" s="127"/>
      <c r="AB83" s="131">
        <v>15</v>
      </c>
      <c r="AC83" s="129" t="s">
        <v>37</v>
      </c>
      <c r="AD83" s="127"/>
      <c r="AE83" s="165">
        <f t="shared" si="15"/>
        <v>20</v>
      </c>
      <c r="AF83" s="165"/>
      <c r="AG83" s="165"/>
      <c r="AH83" s="165"/>
      <c r="AI83" s="165"/>
      <c r="AJ83" s="165"/>
      <c r="AK83" s="93"/>
      <c r="AL83" s="42"/>
      <c r="AM83" s="93"/>
      <c r="AN83" s="42"/>
      <c r="AO83" s="94"/>
      <c r="AP83" s="42"/>
      <c r="AQ83" s="42"/>
      <c r="AR83" s="42"/>
      <c r="AS83" s="42"/>
      <c r="AT83" s="42"/>
      <c r="AU83" s="42"/>
      <c r="AV83" s="42"/>
      <c r="AW83" s="94">
        <v>5</v>
      </c>
      <c r="AX83" s="95" t="s">
        <v>59</v>
      </c>
      <c r="AY83" s="96"/>
      <c r="AZ83" s="102">
        <v>1</v>
      </c>
      <c r="BA83" s="95" t="s">
        <v>59</v>
      </c>
      <c r="BB83" s="96"/>
      <c r="BC83" s="96">
        <f t="shared" si="18"/>
        <v>3</v>
      </c>
      <c r="BD83" s="75">
        <v>44020</v>
      </c>
      <c r="BE83" s="76" t="s">
        <v>43</v>
      </c>
      <c r="BF83" s="76"/>
      <c r="BG83" s="75">
        <v>44020</v>
      </c>
      <c r="BH83" s="76" t="s">
        <v>43</v>
      </c>
      <c r="BI83" s="76"/>
      <c r="BJ83" s="76"/>
      <c r="BK83" s="76"/>
      <c r="BL83" s="76"/>
      <c r="BM83" s="76"/>
      <c r="BN83" s="76"/>
      <c r="BO83" s="76"/>
      <c r="BP83" s="76"/>
      <c r="BQ83" s="76"/>
      <c r="BR83" s="76"/>
      <c r="BS83" s="76"/>
      <c r="BT83" s="76"/>
      <c r="BU83" s="97">
        <f t="shared" si="16"/>
        <v>15.166666666666666</v>
      </c>
    </row>
    <row r="84" spans="1:73" ht="15.75" customHeight="1" x14ac:dyDescent="0.25">
      <c r="A84" s="103">
        <v>783</v>
      </c>
      <c r="B84" s="42" t="s">
        <v>220</v>
      </c>
      <c r="C84" s="42" t="s">
        <v>511</v>
      </c>
      <c r="D84" s="42" t="s">
        <v>1073</v>
      </c>
      <c r="E84" s="82"/>
      <c r="F84" s="83"/>
      <c r="G84" s="84"/>
      <c r="H84" s="82"/>
      <c r="I84" s="98"/>
      <c r="J84" s="84"/>
      <c r="K84" s="44"/>
      <c r="L84" s="99">
        <v>0</v>
      </c>
      <c r="M84" s="100" t="s">
        <v>63</v>
      </c>
      <c r="N84" s="90" t="s">
        <v>316</v>
      </c>
      <c r="O84" s="99">
        <v>0</v>
      </c>
      <c r="P84" s="100" t="s">
        <v>63</v>
      </c>
      <c r="Q84" s="90"/>
      <c r="R84" s="44">
        <f t="shared" ref="R84:R91" si="19">AVERAGE(L84,O84)</f>
        <v>0</v>
      </c>
      <c r="S84" s="91">
        <v>1</v>
      </c>
      <c r="T84" s="91" t="s">
        <v>63</v>
      </c>
      <c r="U84" s="91">
        <v>1</v>
      </c>
      <c r="V84" s="91" t="s">
        <v>63</v>
      </c>
      <c r="W84" s="92"/>
      <c r="X84" s="93">
        <f t="shared" si="2"/>
        <v>1</v>
      </c>
      <c r="Y84" s="130">
        <v>1</v>
      </c>
      <c r="Z84" s="129" t="s">
        <v>63</v>
      </c>
      <c r="AA84" s="127"/>
      <c r="AB84" s="131">
        <v>0</v>
      </c>
      <c r="AC84" s="129" t="s">
        <v>63</v>
      </c>
      <c r="AD84" s="127"/>
      <c r="AE84" s="165">
        <f t="shared" si="15"/>
        <v>0.5</v>
      </c>
      <c r="AF84" s="165"/>
      <c r="AG84" s="165"/>
      <c r="AH84" s="165"/>
      <c r="AI84" s="165"/>
      <c r="AJ84" s="165"/>
      <c r="AK84" s="93"/>
      <c r="AL84" s="42"/>
      <c r="AM84" s="93"/>
      <c r="AN84" s="42"/>
      <c r="AO84" s="94"/>
      <c r="AP84" s="42"/>
      <c r="AQ84" s="42" t="s">
        <v>72</v>
      </c>
      <c r="AR84" s="42"/>
      <c r="AS84" s="42"/>
      <c r="AT84" s="42" t="s">
        <v>72</v>
      </c>
      <c r="AU84" s="42"/>
      <c r="AV84" s="42"/>
      <c r="AW84" s="94" t="s">
        <v>43</v>
      </c>
      <c r="AX84" s="95" t="s">
        <v>59</v>
      </c>
      <c r="AY84" s="96"/>
      <c r="AZ84" s="95" t="s">
        <v>43</v>
      </c>
      <c r="BA84" s="95" t="s">
        <v>59</v>
      </c>
      <c r="BB84" s="96"/>
      <c r="BC84" s="96"/>
      <c r="BD84" s="75">
        <v>44004</v>
      </c>
      <c r="BE84" s="76" t="s">
        <v>43</v>
      </c>
      <c r="BF84" s="76"/>
      <c r="BG84" s="75">
        <v>44006</v>
      </c>
      <c r="BH84" s="76" t="s">
        <v>43</v>
      </c>
      <c r="BI84" s="76"/>
      <c r="BJ84" s="76"/>
      <c r="BK84" s="76"/>
      <c r="BL84" s="76"/>
      <c r="BM84" s="76"/>
      <c r="BN84" s="76"/>
      <c r="BO84" s="76"/>
      <c r="BP84" s="76"/>
      <c r="BQ84" s="76"/>
      <c r="BR84" s="76"/>
      <c r="BS84" s="76"/>
      <c r="BT84" s="76"/>
      <c r="BU84" s="97">
        <f t="shared" si="16"/>
        <v>0.5</v>
      </c>
    </row>
    <row r="85" spans="1:73" ht="15.75" customHeight="1" x14ac:dyDescent="0.25">
      <c r="A85" s="103">
        <v>784</v>
      </c>
      <c r="B85" s="42" t="s">
        <v>221</v>
      </c>
      <c r="C85" s="42" t="s">
        <v>511</v>
      </c>
      <c r="D85" s="42" t="s">
        <v>1073</v>
      </c>
      <c r="E85" s="82"/>
      <c r="F85" s="83"/>
      <c r="G85" s="84"/>
      <c r="H85" s="82"/>
      <c r="I85" s="98"/>
      <c r="J85" s="84"/>
      <c r="K85" s="44"/>
      <c r="L85" s="99">
        <v>0</v>
      </c>
      <c r="M85" s="100" t="s">
        <v>63</v>
      </c>
      <c r="N85" s="90"/>
      <c r="O85" s="99">
        <v>0</v>
      </c>
      <c r="P85" s="100" t="s">
        <v>63</v>
      </c>
      <c r="Q85" s="90"/>
      <c r="R85" s="44">
        <f t="shared" si="19"/>
        <v>0</v>
      </c>
      <c r="S85" s="91">
        <v>1</v>
      </c>
      <c r="T85" s="91" t="s">
        <v>63</v>
      </c>
      <c r="U85" s="91">
        <v>0</v>
      </c>
      <c r="V85" s="91" t="s">
        <v>63</v>
      </c>
      <c r="W85" s="92"/>
      <c r="X85" s="93">
        <f t="shared" si="2"/>
        <v>0.5</v>
      </c>
      <c r="Y85" s="130">
        <v>0</v>
      </c>
      <c r="Z85" s="129" t="s">
        <v>63</v>
      </c>
      <c r="AA85" s="127"/>
      <c r="AB85" s="131">
        <v>0</v>
      </c>
      <c r="AC85" s="129" t="s">
        <v>63</v>
      </c>
      <c r="AD85" s="127"/>
      <c r="AE85" s="165">
        <f t="shared" si="15"/>
        <v>0</v>
      </c>
      <c r="AF85" s="165"/>
      <c r="AG85" s="165"/>
      <c r="AH85" s="165"/>
      <c r="AI85" s="165"/>
      <c r="AJ85" s="165"/>
      <c r="AK85" s="93"/>
      <c r="AL85" s="42"/>
      <c r="AM85" s="93"/>
      <c r="AN85" s="42"/>
      <c r="AO85" s="94"/>
      <c r="AP85" s="42"/>
      <c r="AQ85" s="42" t="s">
        <v>72</v>
      </c>
      <c r="AR85" s="42"/>
      <c r="AS85" s="42"/>
      <c r="AT85" s="42" t="s">
        <v>72</v>
      </c>
      <c r="AU85" s="42"/>
      <c r="AV85" s="42"/>
      <c r="AW85" s="94">
        <v>0</v>
      </c>
      <c r="AX85" s="95" t="s">
        <v>59</v>
      </c>
      <c r="AY85" s="96"/>
      <c r="AZ85" s="95" t="s">
        <v>43</v>
      </c>
      <c r="BA85" s="95" t="s">
        <v>59</v>
      </c>
      <c r="BB85" s="96"/>
      <c r="BC85" s="96">
        <f>AVERAGE(AW85,AZ85)</f>
        <v>0</v>
      </c>
      <c r="BD85" s="75">
        <v>44004</v>
      </c>
      <c r="BE85" s="76" t="s">
        <v>43</v>
      </c>
      <c r="BF85" s="76"/>
      <c r="BG85" s="75">
        <v>44006</v>
      </c>
      <c r="BH85" s="76" t="s">
        <v>43</v>
      </c>
      <c r="BI85" s="76"/>
      <c r="BJ85" s="76"/>
      <c r="BK85" s="76"/>
      <c r="BL85" s="76"/>
      <c r="BM85" s="76"/>
      <c r="BN85" s="76"/>
      <c r="BO85" s="76"/>
      <c r="BP85" s="76"/>
      <c r="BQ85" s="76"/>
      <c r="BR85" s="76"/>
      <c r="BS85" s="76"/>
      <c r="BT85" s="76"/>
      <c r="BU85" s="97">
        <f t="shared" si="16"/>
        <v>0.14285714285714285</v>
      </c>
    </row>
    <row r="86" spans="1:73" ht="15.75" customHeight="1" x14ac:dyDescent="0.25">
      <c r="A86" s="103">
        <v>785</v>
      </c>
      <c r="B86" s="42" t="s">
        <v>222</v>
      </c>
      <c r="C86" s="42" t="s">
        <v>511</v>
      </c>
      <c r="D86" s="42" t="s">
        <v>1074</v>
      </c>
      <c r="E86" s="82"/>
      <c r="F86" s="83"/>
      <c r="G86" s="84"/>
      <c r="H86" s="82"/>
      <c r="I86" s="98"/>
      <c r="J86" s="84"/>
      <c r="K86" s="44"/>
      <c r="L86" s="99">
        <v>3</v>
      </c>
      <c r="M86" s="100" t="s">
        <v>63</v>
      </c>
      <c r="N86" s="90"/>
      <c r="O86" s="99">
        <v>0</v>
      </c>
      <c r="P86" s="100" t="s">
        <v>63</v>
      </c>
      <c r="Q86" s="90"/>
      <c r="R86" s="44">
        <f t="shared" si="19"/>
        <v>1.5</v>
      </c>
      <c r="S86" s="91">
        <v>0</v>
      </c>
      <c r="T86" s="91" t="s">
        <v>63</v>
      </c>
      <c r="U86" s="91">
        <v>1</v>
      </c>
      <c r="V86" s="91" t="s">
        <v>63</v>
      </c>
      <c r="W86" s="92"/>
      <c r="X86" s="93">
        <f t="shared" si="2"/>
        <v>0.5</v>
      </c>
      <c r="Y86" s="130">
        <v>0</v>
      </c>
      <c r="Z86" s="129" t="s">
        <v>63</v>
      </c>
      <c r="AA86" s="127"/>
      <c r="AB86" s="131">
        <v>0</v>
      </c>
      <c r="AC86" s="129" t="s">
        <v>63</v>
      </c>
      <c r="AD86" s="127"/>
      <c r="AE86" s="165">
        <f t="shared" si="15"/>
        <v>0</v>
      </c>
      <c r="AF86" s="165"/>
      <c r="AG86" s="165"/>
      <c r="AH86" s="165"/>
      <c r="AI86" s="165"/>
      <c r="AJ86" s="165"/>
      <c r="AK86" s="93"/>
      <c r="AL86" s="42"/>
      <c r="AM86" s="93"/>
      <c r="AN86" s="42"/>
      <c r="AO86" s="94"/>
      <c r="AP86" s="42"/>
      <c r="AQ86" s="42" t="s">
        <v>72</v>
      </c>
      <c r="AR86" s="42"/>
      <c r="AS86" s="42"/>
      <c r="AT86" s="42" t="s">
        <v>72</v>
      </c>
      <c r="AU86" s="42"/>
      <c r="AV86" s="42"/>
      <c r="AW86" s="94" t="s">
        <v>43</v>
      </c>
      <c r="AX86" s="95" t="s">
        <v>59</v>
      </c>
      <c r="AY86" s="96"/>
      <c r="AZ86" s="95" t="s">
        <v>43</v>
      </c>
      <c r="BA86" s="95" t="s">
        <v>59</v>
      </c>
      <c r="BB86" s="96"/>
      <c r="BC86" s="96"/>
      <c r="BD86" s="75">
        <v>44003</v>
      </c>
      <c r="BE86" s="76" t="s">
        <v>43</v>
      </c>
      <c r="BF86" s="76"/>
      <c r="BG86" s="75">
        <v>44006</v>
      </c>
      <c r="BH86" s="76" t="s">
        <v>43</v>
      </c>
      <c r="BI86" s="76"/>
      <c r="BJ86" s="76"/>
      <c r="BK86" s="76"/>
      <c r="BL86" s="76"/>
      <c r="BM86" s="76"/>
      <c r="BN86" s="76"/>
      <c r="BO86" s="76"/>
      <c r="BP86" s="76"/>
      <c r="BQ86" s="76"/>
      <c r="BR86" s="76"/>
      <c r="BS86" s="76"/>
      <c r="BT86" s="76"/>
      <c r="BU86" s="97">
        <f t="shared" si="16"/>
        <v>0.66666666666666663</v>
      </c>
    </row>
    <row r="87" spans="1:73" ht="15.75" customHeight="1" x14ac:dyDescent="0.25">
      <c r="A87" s="103">
        <v>786</v>
      </c>
      <c r="B87" s="42" t="s">
        <v>223</v>
      </c>
      <c r="C87" s="42" t="s">
        <v>511</v>
      </c>
      <c r="D87" s="159" t="s">
        <v>1143</v>
      </c>
      <c r="E87" s="82"/>
      <c r="F87" s="83"/>
      <c r="G87" s="84"/>
      <c r="H87" s="82"/>
      <c r="I87" s="98"/>
      <c r="J87" s="84"/>
      <c r="K87" s="44"/>
      <c r="L87" s="99">
        <v>0</v>
      </c>
      <c r="M87" s="100" t="s">
        <v>63</v>
      </c>
      <c r="N87" s="90"/>
      <c r="O87" s="99">
        <v>0</v>
      </c>
      <c r="P87" s="100" t="s">
        <v>63</v>
      </c>
      <c r="Q87" s="90" t="s">
        <v>49</v>
      </c>
      <c r="R87" s="44">
        <f t="shared" si="19"/>
        <v>0</v>
      </c>
      <c r="S87" s="91">
        <v>1</v>
      </c>
      <c r="T87" s="91" t="s">
        <v>63</v>
      </c>
      <c r="U87" s="91">
        <v>1</v>
      </c>
      <c r="V87" s="91" t="s">
        <v>63</v>
      </c>
      <c r="W87" s="92"/>
      <c r="X87" s="93">
        <f t="shared" si="2"/>
        <v>1</v>
      </c>
      <c r="Y87" s="130">
        <v>0</v>
      </c>
      <c r="Z87" s="126" t="s">
        <v>63</v>
      </c>
      <c r="AA87" s="127"/>
      <c r="AB87" s="131">
        <v>1</v>
      </c>
      <c r="AC87" s="129" t="s">
        <v>63</v>
      </c>
      <c r="AD87" s="127"/>
      <c r="AE87" s="165">
        <f t="shared" si="15"/>
        <v>0.5</v>
      </c>
      <c r="AF87" s="165"/>
      <c r="AG87" s="165"/>
      <c r="AH87" s="165"/>
      <c r="AI87" s="165"/>
      <c r="AJ87" s="165"/>
      <c r="AK87" s="93"/>
      <c r="AL87" s="42"/>
      <c r="AM87" s="93"/>
      <c r="AN87" s="42"/>
      <c r="AO87" s="94"/>
      <c r="AP87" s="42"/>
      <c r="AQ87" s="42" t="s">
        <v>72</v>
      </c>
      <c r="AR87" s="42"/>
      <c r="AS87" s="42"/>
      <c r="AT87" s="42" t="s">
        <v>72</v>
      </c>
      <c r="AU87" s="42" t="s">
        <v>317</v>
      </c>
      <c r="AV87" s="42"/>
      <c r="AW87" s="94">
        <v>0</v>
      </c>
      <c r="AX87" s="95" t="s">
        <v>59</v>
      </c>
      <c r="AY87" s="96"/>
      <c r="AZ87" s="102">
        <v>0</v>
      </c>
      <c r="BA87" s="95" t="s">
        <v>59</v>
      </c>
      <c r="BB87" s="95" t="s">
        <v>318</v>
      </c>
      <c r="BC87" s="96">
        <f t="shared" ref="BC87:BC91" si="20">AVERAGE(AW87,AZ87)</f>
        <v>0</v>
      </c>
      <c r="BD87" s="75">
        <v>44018</v>
      </c>
      <c r="BE87" s="76" t="s">
        <v>43</v>
      </c>
      <c r="BF87" s="76"/>
      <c r="BG87" s="75">
        <v>44018</v>
      </c>
      <c r="BH87" s="76" t="s">
        <v>43</v>
      </c>
      <c r="BI87" s="76"/>
      <c r="BJ87" s="76"/>
      <c r="BK87" s="76"/>
      <c r="BL87" s="76"/>
      <c r="BM87" s="76"/>
      <c r="BN87" s="76"/>
      <c r="BO87" s="76"/>
      <c r="BP87" s="76"/>
      <c r="BQ87" s="76"/>
      <c r="BR87" s="76"/>
      <c r="BS87" s="76"/>
      <c r="BT87" s="76"/>
      <c r="BU87" s="97">
        <f t="shared" si="16"/>
        <v>0.375</v>
      </c>
    </row>
    <row r="88" spans="1:73" ht="15.75" customHeight="1" x14ac:dyDescent="0.25">
      <c r="A88" s="103">
        <v>788</v>
      </c>
      <c r="B88" s="42" t="s">
        <v>224</v>
      </c>
      <c r="C88" s="42" t="s">
        <v>158</v>
      </c>
      <c r="D88" s="42" t="s">
        <v>412</v>
      </c>
      <c r="E88" s="82"/>
      <c r="F88" s="83"/>
      <c r="G88" s="84"/>
      <c r="H88" s="82"/>
      <c r="I88" s="98"/>
      <c r="J88" s="84"/>
      <c r="K88" s="44"/>
      <c r="L88" s="99">
        <v>0</v>
      </c>
      <c r="M88" s="100" t="s">
        <v>63</v>
      </c>
      <c r="N88" s="90"/>
      <c r="O88" s="99">
        <v>0</v>
      </c>
      <c r="P88" s="100" t="s">
        <v>63</v>
      </c>
      <c r="Q88" s="90"/>
      <c r="R88" s="44">
        <f t="shared" si="19"/>
        <v>0</v>
      </c>
      <c r="S88" s="91">
        <v>1</v>
      </c>
      <c r="T88" s="91" t="s">
        <v>63</v>
      </c>
      <c r="U88" s="91">
        <v>1</v>
      </c>
      <c r="V88" s="91" t="s">
        <v>63</v>
      </c>
      <c r="W88" s="92"/>
      <c r="X88" s="93">
        <f t="shared" si="2"/>
        <v>1</v>
      </c>
      <c r="Y88" s="130">
        <v>1</v>
      </c>
      <c r="Z88" s="129" t="s">
        <v>63</v>
      </c>
      <c r="AA88" s="127"/>
      <c r="AB88" s="131">
        <v>1</v>
      </c>
      <c r="AC88" s="129" t="s">
        <v>63</v>
      </c>
      <c r="AD88" s="127" t="s">
        <v>487</v>
      </c>
      <c r="AE88" s="165">
        <f t="shared" si="15"/>
        <v>1</v>
      </c>
      <c r="AF88" s="165"/>
      <c r="AG88" s="165"/>
      <c r="AH88" s="165"/>
      <c r="AI88" s="165"/>
      <c r="AJ88" s="165"/>
      <c r="AK88" s="93"/>
      <c r="AL88" s="42"/>
      <c r="AM88" s="93"/>
      <c r="AN88" s="42"/>
      <c r="AO88" s="94"/>
      <c r="AP88" s="42"/>
      <c r="AQ88" s="42" t="s">
        <v>72</v>
      </c>
      <c r="AR88" s="42"/>
      <c r="AS88" s="42"/>
      <c r="AT88" s="42" t="s">
        <v>72</v>
      </c>
      <c r="AU88" s="42"/>
      <c r="AV88" s="42"/>
      <c r="AW88" s="94" t="s">
        <v>43</v>
      </c>
      <c r="AX88" s="95" t="s">
        <v>59</v>
      </c>
      <c r="AY88" s="96"/>
      <c r="AZ88" s="102">
        <v>0</v>
      </c>
      <c r="BA88" s="95" t="s">
        <v>59</v>
      </c>
      <c r="BB88" s="96"/>
      <c r="BC88" s="96">
        <f t="shared" si="20"/>
        <v>0</v>
      </c>
      <c r="BD88" s="75">
        <v>44015</v>
      </c>
      <c r="BE88" s="76" t="s">
        <v>43</v>
      </c>
      <c r="BF88" s="76"/>
      <c r="BG88" s="75">
        <v>44015</v>
      </c>
      <c r="BH88" s="76" t="s">
        <v>43</v>
      </c>
      <c r="BI88" s="76"/>
      <c r="BJ88" s="76"/>
      <c r="BK88" s="76"/>
      <c r="BL88" s="76"/>
      <c r="BM88" s="76"/>
      <c r="BN88" s="76"/>
      <c r="BO88" s="76"/>
      <c r="BP88" s="76"/>
      <c r="BQ88" s="76"/>
      <c r="BR88" s="76"/>
      <c r="BS88" s="76"/>
      <c r="BT88" s="76"/>
      <c r="BU88" s="97">
        <f t="shared" si="16"/>
        <v>0.5714285714285714</v>
      </c>
    </row>
    <row r="89" spans="1:73" ht="15.75" customHeight="1" x14ac:dyDescent="0.25">
      <c r="A89" s="103">
        <v>789</v>
      </c>
      <c r="B89" s="42" t="s">
        <v>226</v>
      </c>
      <c r="C89" s="42" t="s">
        <v>158</v>
      </c>
      <c r="D89" s="42" t="s">
        <v>412</v>
      </c>
      <c r="E89" s="82"/>
      <c r="F89" s="83"/>
      <c r="G89" s="84"/>
      <c r="H89" s="82"/>
      <c r="I89" s="98"/>
      <c r="J89" s="84"/>
      <c r="K89" s="44"/>
      <c r="L89" s="99">
        <v>0</v>
      </c>
      <c r="M89" s="100" t="s">
        <v>63</v>
      </c>
      <c r="N89" s="90"/>
      <c r="O89" s="99">
        <v>0</v>
      </c>
      <c r="P89" s="100" t="s">
        <v>63</v>
      </c>
      <c r="Q89" s="90"/>
      <c r="R89" s="44">
        <f t="shared" si="19"/>
        <v>0</v>
      </c>
      <c r="S89" s="91">
        <v>0</v>
      </c>
      <c r="T89" s="91" t="s">
        <v>63</v>
      </c>
      <c r="U89" s="91">
        <v>0</v>
      </c>
      <c r="V89" s="91" t="s">
        <v>63</v>
      </c>
      <c r="W89" s="92"/>
      <c r="X89" s="93">
        <f t="shared" si="2"/>
        <v>0</v>
      </c>
      <c r="Y89" s="130">
        <v>0</v>
      </c>
      <c r="Z89" s="129" t="s">
        <v>63</v>
      </c>
      <c r="AA89" s="127"/>
      <c r="AB89" s="131">
        <v>0</v>
      </c>
      <c r="AC89" s="129" t="s">
        <v>63</v>
      </c>
      <c r="AD89" s="127"/>
      <c r="AE89" s="165">
        <f t="shared" si="15"/>
        <v>0</v>
      </c>
      <c r="AF89" s="165"/>
      <c r="AG89" s="165"/>
      <c r="AH89" s="165"/>
      <c r="AI89" s="165"/>
      <c r="AJ89" s="165"/>
      <c r="AK89" s="93"/>
      <c r="AL89" s="42"/>
      <c r="AM89" s="93"/>
      <c r="AN89" s="42"/>
      <c r="AO89" s="94"/>
      <c r="AP89" s="42"/>
      <c r="AQ89" s="42" t="s">
        <v>72</v>
      </c>
      <c r="AR89" s="42"/>
      <c r="AS89" s="42"/>
      <c r="AT89" s="42" t="s">
        <v>72</v>
      </c>
      <c r="AU89" s="42"/>
      <c r="AV89" s="42"/>
      <c r="AW89" s="94">
        <v>0</v>
      </c>
      <c r="AX89" s="95" t="s">
        <v>319</v>
      </c>
      <c r="AY89" s="96"/>
      <c r="AZ89" s="102">
        <v>0</v>
      </c>
      <c r="BA89" s="95" t="s">
        <v>320</v>
      </c>
      <c r="BB89" s="96"/>
      <c r="BC89" s="96">
        <f t="shared" si="20"/>
        <v>0</v>
      </c>
      <c r="BD89" s="75">
        <v>44015</v>
      </c>
      <c r="BE89" s="76" t="s">
        <v>43</v>
      </c>
      <c r="BF89" s="76"/>
      <c r="BG89" s="75">
        <v>44018</v>
      </c>
      <c r="BH89" s="76" t="s">
        <v>43</v>
      </c>
      <c r="BI89" s="76"/>
      <c r="BJ89" s="76"/>
      <c r="BK89" s="76"/>
      <c r="BL89" s="76"/>
      <c r="BM89" s="76"/>
      <c r="BN89" s="76"/>
      <c r="BO89" s="76"/>
      <c r="BP89" s="76"/>
      <c r="BQ89" s="76"/>
      <c r="BR89" s="76"/>
      <c r="BS89" s="76"/>
      <c r="BT89" s="76"/>
      <c r="BU89" s="97">
        <f t="shared" si="16"/>
        <v>0</v>
      </c>
    </row>
    <row r="90" spans="1:73" ht="15.75" customHeight="1" x14ac:dyDescent="0.25">
      <c r="A90" s="103">
        <v>790</v>
      </c>
      <c r="B90" s="42" t="s">
        <v>228</v>
      </c>
      <c r="C90" s="42" t="s">
        <v>158</v>
      </c>
      <c r="D90" s="159" t="s">
        <v>1081</v>
      </c>
      <c r="E90" s="82"/>
      <c r="F90" s="83"/>
      <c r="G90" s="84"/>
      <c r="H90" s="82"/>
      <c r="I90" s="98"/>
      <c r="J90" s="84"/>
      <c r="K90" s="44"/>
      <c r="L90" s="99">
        <v>0</v>
      </c>
      <c r="M90" s="100" t="s">
        <v>63</v>
      </c>
      <c r="N90" s="90"/>
      <c r="O90" s="99">
        <v>0</v>
      </c>
      <c r="P90" s="100" t="s">
        <v>63</v>
      </c>
      <c r="Q90" s="90"/>
      <c r="R90" s="44">
        <f t="shared" si="19"/>
        <v>0</v>
      </c>
      <c r="S90" s="91">
        <v>1</v>
      </c>
      <c r="T90" s="91" t="s">
        <v>63</v>
      </c>
      <c r="U90" s="91">
        <v>0</v>
      </c>
      <c r="V90" s="91" t="s">
        <v>63</v>
      </c>
      <c r="W90" s="92"/>
      <c r="X90" s="93">
        <f t="shared" si="2"/>
        <v>0.5</v>
      </c>
      <c r="Y90" s="130">
        <v>1</v>
      </c>
      <c r="Z90" s="63" t="s">
        <v>63</v>
      </c>
      <c r="AA90" s="127"/>
      <c r="AB90" s="131">
        <v>0</v>
      </c>
      <c r="AC90" s="129" t="s">
        <v>63</v>
      </c>
      <c r="AD90" s="127"/>
      <c r="AE90" s="165">
        <f t="shared" si="15"/>
        <v>0.5</v>
      </c>
      <c r="AF90" s="165"/>
      <c r="AG90" s="165"/>
      <c r="AH90" s="165"/>
      <c r="AI90" s="165"/>
      <c r="AJ90" s="165"/>
      <c r="AK90" s="93"/>
      <c r="AL90" s="42"/>
      <c r="AM90" s="93"/>
      <c r="AN90" s="42"/>
      <c r="AO90" s="94"/>
      <c r="AP90" s="42"/>
      <c r="AQ90" s="42" t="s">
        <v>72</v>
      </c>
      <c r="AR90" s="42"/>
      <c r="AS90" s="42"/>
      <c r="AT90" s="42" t="s">
        <v>72</v>
      </c>
      <c r="AU90" s="42"/>
      <c r="AV90" s="42"/>
      <c r="AW90" s="94">
        <v>0</v>
      </c>
      <c r="AX90" s="95" t="s">
        <v>59</v>
      </c>
      <c r="AY90" s="96"/>
      <c r="AZ90" s="102">
        <v>0</v>
      </c>
      <c r="BA90" s="95" t="s">
        <v>59</v>
      </c>
      <c r="BB90" s="96"/>
      <c r="BC90" s="96">
        <f t="shared" si="20"/>
        <v>0</v>
      </c>
      <c r="BD90" s="75">
        <v>44013</v>
      </c>
      <c r="BE90" s="76" t="s">
        <v>43</v>
      </c>
      <c r="BF90" s="76"/>
      <c r="BG90" s="75">
        <v>44015</v>
      </c>
      <c r="BH90" s="76" t="s">
        <v>43</v>
      </c>
      <c r="BI90" s="76"/>
      <c r="BJ90" s="76"/>
      <c r="BK90" s="76"/>
      <c r="BL90" s="76"/>
      <c r="BM90" s="76"/>
      <c r="BN90" s="76"/>
      <c r="BO90" s="76"/>
      <c r="BP90" s="76"/>
      <c r="BQ90" s="76"/>
      <c r="BR90" s="76"/>
      <c r="BS90" s="76"/>
      <c r="BT90" s="76"/>
      <c r="BU90" s="97">
        <f t="shared" si="16"/>
        <v>0.25</v>
      </c>
    </row>
    <row r="91" spans="1:73" ht="15.75" customHeight="1" x14ac:dyDescent="0.25">
      <c r="A91" s="103">
        <v>791</v>
      </c>
      <c r="B91" s="42" t="s">
        <v>229</v>
      </c>
      <c r="C91" s="42" t="s">
        <v>158</v>
      </c>
      <c r="D91" s="159" t="s">
        <v>1081</v>
      </c>
      <c r="E91" s="82"/>
      <c r="F91" s="83"/>
      <c r="G91" s="84"/>
      <c r="H91" s="82"/>
      <c r="I91" s="98"/>
      <c r="J91" s="84"/>
      <c r="K91" s="44"/>
      <c r="L91" s="99">
        <v>0</v>
      </c>
      <c r="M91" s="100" t="s">
        <v>63</v>
      </c>
      <c r="N91" s="90"/>
      <c r="O91" s="99">
        <v>0</v>
      </c>
      <c r="P91" s="100" t="s">
        <v>63</v>
      </c>
      <c r="Q91" s="90"/>
      <c r="R91" s="44">
        <f t="shared" si="19"/>
        <v>0</v>
      </c>
      <c r="S91" s="91">
        <v>0</v>
      </c>
      <c r="T91" s="91" t="s">
        <v>63</v>
      </c>
      <c r="U91" s="91">
        <v>0</v>
      </c>
      <c r="V91" s="91" t="s">
        <v>63</v>
      </c>
      <c r="W91" s="92"/>
      <c r="X91" s="93">
        <f t="shared" si="2"/>
        <v>0</v>
      </c>
      <c r="Y91" s="125">
        <v>0</v>
      </c>
      <c r="Z91" s="129" t="s">
        <v>63</v>
      </c>
      <c r="AA91" s="127"/>
      <c r="AB91" s="131">
        <v>0</v>
      </c>
      <c r="AC91" s="129" t="s">
        <v>63</v>
      </c>
      <c r="AD91" s="127"/>
      <c r="AE91" s="165">
        <f t="shared" si="15"/>
        <v>0</v>
      </c>
      <c r="AF91" s="165"/>
      <c r="AG91" s="165"/>
      <c r="AH91" s="165"/>
      <c r="AI91" s="165"/>
      <c r="AJ91" s="165"/>
      <c r="AK91" s="93"/>
      <c r="AL91" s="42"/>
      <c r="AM91" s="93"/>
      <c r="AN91" s="42"/>
      <c r="AO91" s="94"/>
      <c r="AP91" s="42"/>
      <c r="AQ91" s="42" t="s">
        <v>72</v>
      </c>
      <c r="AR91" s="42"/>
      <c r="AS91" s="42"/>
      <c r="AT91" s="42" t="s">
        <v>72</v>
      </c>
      <c r="AU91" s="42"/>
      <c r="AV91" s="42"/>
      <c r="AW91" s="94">
        <v>0</v>
      </c>
      <c r="AX91" s="95" t="s">
        <v>59</v>
      </c>
      <c r="AY91" s="96"/>
      <c r="AZ91" s="102">
        <v>0</v>
      </c>
      <c r="BA91" s="95" t="s">
        <v>59</v>
      </c>
      <c r="BB91" s="95" t="s">
        <v>321</v>
      </c>
      <c r="BC91" s="96">
        <f t="shared" si="20"/>
        <v>0</v>
      </c>
      <c r="BD91" s="75">
        <v>44011</v>
      </c>
      <c r="BE91" s="76" t="s">
        <v>43</v>
      </c>
      <c r="BF91" s="76"/>
      <c r="BG91" s="75">
        <v>44013</v>
      </c>
      <c r="BH91" s="76" t="s">
        <v>43</v>
      </c>
      <c r="BI91" s="76"/>
      <c r="BJ91" s="76"/>
      <c r="BK91" s="76"/>
      <c r="BL91" s="76"/>
      <c r="BM91" s="76"/>
      <c r="BN91" s="76"/>
      <c r="BO91" s="76"/>
      <c r="BP91" s="76"/>
      <c r="BQ91" s="76"/>
      <c r="BR91" s="76"/>
      <c r="BS91" s="76"/>
      <c r="BT91" s="76"/>
      <c r="BU91" s="97">
        <f t="shared" si="16"/>
        <v>0</v>
      </c>
    </row>
    <row r="92" spans="1:73" ht="15.75" customHeight="1" x14ac:dyDescent="0.25">
      <c r="A92" s="103">
        <v>793</v>
      </c>
      <c r="B92" s="42" t="s">
        <v>230</v>
      </c>
      <c r="C92" s="42" t="s">
        <v>414</v>
      </c>
      <c r="D92" s="159" t="s">
        <v>1080</v>
      </c>
      <c r="E92" s="82"/>
      <c r="F92" s="83"/>
      <c r="G92" s="84"/>
      <c r="H92" s="82"/>
      <c r="I92" s="98"/>
      <c r="J92" s="84"/>
      <c r="K92" s="44"/>
      <c r="L92" s="88" t="s">
        <v>43</v>
      </c>
      <c r="M92" s="89" t="s">
        <v>43</v>
      </c>
      <c r="N92" s="90" t="s">
        <v>49</v>
      </c>
      <c r="O92" s="88" t="s">
        <v>43</v>
      </c>
      <c r="P92" s="89" t="s">
        <v>43</v>
      </c>
      <c r="Q92" s="90" t="s">
        <v>322</v>
      </c>
      <c r="R92" s="44"/>
      <c r="S92" s="91">
        <v>70</v>
      </c>
      <c r="T92" s="91" t="s">
        <v>158</v>
      </c>
      <c r="U92" s="91">
        <v>35</v>
      </c>
      <c r="V92" s="91" t="s">
        <v>131</v>
      </c>
      <c r="W92" s="92"/>
      <c r="X92" s="93">
        <f t="shared" si="2"/>
        <v>52.5</v>
      </c>
      <c r="Y92" s="130">
        <v>45</v>
      </c>
      <c r="Z92" s="129" t="s">
        <v>131</v>
      </c>
      <c r="AA92" s="127"/>
      <c r="AB92" s="131">
        <v>30</v>
      </c>
      <c r="AC92" s="129" t="s">
        <v>131</v>
      </c>
      <c r="AD92" s="135" t="s">
        <v>488</v>
      </c>
      <c r="AE92" s="165">
        <f t="shared" si="15"/>
        <v>37.5</v>
      </c>
      <c r="AF92" s="165"/>
      <c r="AG92" s="165"/>
      <c r="AH92" s="165"/>
      <c r="AI92" s="165"/>
      <c r="AJ92" s="165"/>
      <c r="AK92" s="93"/>
      <c r="AL92" s="42"/>
      <c r="AM92" s="93"/>
      <c r="AN92" s="42"/>
      <c r="AO92" s="94"/>
      <c r="AP92" s="42"/>
      <c r="AQ92" s="42" t="s">
        <v>72</v>
      </c>
      <c r="AR92" s="42"/>
      <c r="AS92" s="42"/>
      <c r="AT92" s="42" t="s">
        <v>72</v>
      </c>
      <c r="AU92" s="42"/>
      <c r="AV92" s="42"/>
      <c r="AW92" s="94" t="s">
        <v>43</v>
      </c>
      <c r="AX92" s="95" t="s">
        <v>59</v>
      </c>
      <c r="AY92" s="96"/>
      <c r="AZ92" s="95" t="s">
        <v>43</v>
      </c>
      <c r="BA92" s="95" t="s">
        <v>59</v>
      </c>
      <c r="BB92" s="96"/>
      <c r="BC92" s="96"/>
      <c r="BD92" s="75">
        <v>44011</v>
      </c>
      <c r="BE92" s="76" t="s">
        <v>43</v>
      </c>
      <c r="BF92" s="76"/>
      <c r="BG92" s="75">
        <v>44013</v>
      </c>
      <c r="BH92" s="76" t="s">
        <v>43</v>
      </c>
      <c r="BI92" s="76"/>
      <c r="BJ92" s="76"/>
      <c r="BK92" s="76"/>
      <c r="BL92" s="76"/>
      <c r="BM92" s="76"/>
      <c r="BN92" s="76"/>
      <c r="BO92" s="76"/>
      <c r="BP92" s="76"/>
      <c r="BQ92" s="76"/>
      <c r="BR92" s="76"/>
      <c r="BS92" s="76"/>
      <c r="BT92" s="76"/>
      <c r="BU92" s="97">
        <f t="shared" si="16"/>
        <v>45</v>
      </c>
    </row>
    <row r="93" spans="1:73" ht="15.75" customHeight="1" x14ac:dyDescent="0.25">
      <c r="A93" s="103">
        <v>794</v>
      </c>
      <c r="B93" s="42" t="s">
        <v>231</v>
      </c>
      <c r="C93" s="42" t="s">
        <v>416</v>
      </c>
      <c r="D93" s="42" t="s">
        <v>417</v>
      </c>
      <c r="E93" s="82"/>
      <c r="F93" s="83"/>
      <c r="G93" s="84"/>
      <c r="H93" s="82"/>
      <c r="I93" s="98"/>
      <c r="J93" s="84"/>
      <c r="K93" s="44"/>
      <c r="L93" s="88" t="s">
        <v>43</v>
      </c>
      <c r="M93" s="89" t="s">
        <v>43</v>
      </c>
      <c r="N93" s="90" t="s">
        <v>323</v>
      </c>
      <c r="O93" s="99">
        <v>2</v>
      </c>
      <c r="P93" s="100" t="s">
        <v>63</v>
      </c>
      <c r="Q93" s="90"/>
      <c r="R93" s="44">
        <f t="shared" ref="R93:R94" si="21">AVERAGE(L93,O93)</f>
        <v>2</v>
      </c>
      <c r="S93" s="91">
        <v>3</v>
      </c>
      <c r="T93" s="91" t="s">
        <v>37</v>
      </c>
      <c r="U93" s="91">
        <v>1</v>
      </c>
      <c r="V93" s="91" t="s">
        <v>63</v>
      </c>
      <c r="W93" s="92"/>
      <c r="X93" s="93">
        <f t="shared" si="2"/>
        <v>2</v>
      </c>
      <c r="Y93" s="130">
        <v>1</v>
      </c>
      <c r="Z93" s="126" t="s">
        <v>63</v>
      </c>
      <c r="AA93" s="127"/>
      <c r="AB93" s="131">
        <v>1</v>
      </c>
      <c r="AC93" s="129" t="s">
        <v>63</v>
      </c>
      <c r="AD93" s="127"/>
      <c r="AE93" s="165">
        <f t="shared" si="15"/>
        <v>1</v>
      </c>
      <c r="AF93" s="165"/>
      <c r="AG93" s="165"/>
      <c r="AH93" s="165"/>
      <c r="AI93" s="165"/>
      <c r="AJ93" s="165"/>
      <c r="AK93" s="93"/>
      <c r="AL93" s="42"/>
      <c r="AM93" s="93"/>
      <c r="AN93" s="42"/>
      <c r="AO93" s="94"/>
      <c r="AP93" s="42"/>
      <c r="AQ93" s="42" t="s">
        <v>133</v>
      </c>
      <c r="AR93" s="42"/>
      <c r="AS93" s="42"/>
      <c r="AT93" s="42" t="s">
        <v>133</v>
      </c>
      <c r="AU93" s="42"/>
      <c r="AV93" s="42"/>
      <c r="AW93" s="94" t="s">
        <v>43</v>
      </c>
      <c r="AX93" s="95" t="s">
        <v>320</v>
      </c>
      <c r="AY93" s="96"/>
      <c r="AZ93" s="95" t="s">
        <v>43</v>
      </c>
      <c r="BA93" s="95" t="s">
        <v>133</v>
      </c>
      <c r="BB93" s="96"/>
      <c r="BC93" s="96"/>
      <c r="BD93" s="75">
        <v>44015</v>
      </c>
      <c r="BE93" s="76" t="s">
        <v>43</v>
      </c>
      <c r="BF93" s="76"/>
      <c r="BG93" s="75">
        <v>44018</v>
      </c>
      <c r="BH93" s="76" t="s">
        <v>43</v>
      </c>
      <c r="BI93" s="76"/>
      <c r="BJ93" s="76"/>
      <c r="BK93" s="76"/>
      <c r="BL93" s="76"/>
      <c r="BM93" s="76"/>
      <c r="BN93" s="76"/>
      <c r="BO93" s="76"/>
      <c r="BP93" s="76"/>
      <c r="BQ93" s="76"/>
      <c r="BR93" s="76"/>
      <c r="BS93" s="76"/>
      <c r="BT93" s="76"/>
      <c r="BU93" s="97">
        <f t="shared" si="16"/>
        <v>1.6</v>
      </c>
    </row>
    <row r="94" spans="1:73" ht="15.75" customHeight="1" x14ac:dyDescent="0.25">
      <c r="A94" s="103">
        <v>795</v>
      </c>
      <c r="B94" s="42" t="s">
        <v>232</v>
      </c>
      <c r="C94" s="42" t="s">
        <v>418</v>
      </c>
      <c r="D94" s="42" t="s">
        <v>419</v>
      </c>
      <c r="E94" s="82"/>
      <c r="F94" s="83"/>
      <c r="G94" s="84"/>
      <c r="H94" s="82"/>
      <c r="I94" s="98"/>
      <c r="J94" s="84"/>
      <c r="K94" s="44"/>
      <c r="L94" s="99">
        <v>3</v>
      </c>
      <c r="M94" s="100" t="s">
        <v>63</v>
      </c>
      <c r="N94" s="90" t="s">
        <v>181</v>
      </c>
      <c r="O94" s="99">
        <v>5</v>
      </c>
      <c r="P94" s="100" t="s">
        <v>131</v>
      </c>
      <c r="Q94" s="90" t="s">
        <v>181</v>
      </c>
      <c r="R94" s="44">
        <f t="shared" si="21"/>
        <v>4</v>
      </c>
      <c r="S94" s="91">
        <v>1</v>
      </c>
      <c r="T94" s="91" t="s">
        <v>63</v>
      </c>
      <c r="U94" s="91">
        <v>1</v>
      </c>
      <c r="V94" s="91" t="s">
        <v>63</v>
      </c>
      <c r="W94" s="92"/>
      <c r="X94" s="93">
        <f t="shared" si="2"/>
        <v>1</v>
      </c>
      <c r="Y94" s="130">
        <v>0</v>
      </c>
      <c r="Z94" s="129" t="s">
        <v>63</v>
      </c>
      <c r="AA94" s="127"/>
      <c r="AB94" s="131">
        <v>1</v>
      </c>
      <c r="AC94" s="129" t="s">
        <v>63</v>
      </c>
      <c r="AD94" s="127"/>
      <c r="AE94" s="165">
        <f t="shared" si="15"/>
        <v>0.5</v>
      </c>
      <c r="AF94" s="165"/>
      <c r="AG94" s="165"/>
      <c r="AH94" s="165"/>
      <c r="AI94" s="165"/>
      <c r="AJ94" s="165"/>
      <c r="AK94" s="93"/>
      <c r="AL94" s="42"/>
      <c r="AM94" s="93"/>
      <c r="AN94" s="42"/>
      <c r="AO94" s="94"/>
      <c r="AP94" s="42"/>
      <c r="AQ94" s="42" t="s">
        <v>72</v>
      </c>
      <c r="AR94" s="42"/>
      <c r="AS94" s="42"/>
      <c r="AT94" s="42" t="s">
        <v>72</v>
      </c>
      <c r="AU94" s="42"/>
      <c r="AV94" s="42"/>
      <c r="AW94" s="94" t="s">
        <v>43</v>
      </c>
      <c r="AX94" s="95" t="s">
        <v>59</v>
      </c>
      <c r="AY94" s="96"/>
      <c r="AZ94" s="95" t="s">
        <v>43</v>
      </c>
      <c r="BA94" s="95" t="s">
        <v>59</v>
      </c>
      <c r="BB94" s="96"/>
      <c r="BC94" s="96"/>
      <c r="BD94" s="75">
        <v>44013</v>
      </c>
      <c r="BE94" s="76" t="s">
        <v>43</v>
      </c>
      <c r="BF94" s="76"/>
      <c r="BG94" s="75">
        <v>44013</v>
      </c>
      <c r="BH94" s="76" t="s">
        <v>43</v>
      </c>
      <c r="BI94" s="76"/>
      <c r="BJ94" s="76"/>
      <c r="BK94" s="76"/>
      <c r="BL94" s="76"/>
      <c r="BM94" s="76"/>
      <c r="BN94" s="76"/>
      <c r="BO94" s="76"/>
      <c r="BP94" s="76"/>
      <c r="BQ94" s="76"/>
      <c r="BR94" s="76"/>
      <c r="BS94" s="76"/>
      <c r="BT94" s="76"/>
      <c r="BU94" s="97">
        <f t="shared" si="16"/>
        <v>1.8333333333333333</v>
      </c>
    </row>
    <row r="95" spans="1:73" ht="15.75" customHeight="1" x14ac:dyDescent="0.25">
      <c r="A95" s="103">
        <v>796</v>
      </c>
      <c r="B95" s="42" t="s">
        <v>233</v>
      </c>
      <c r="C95" s="42" t="s">
        <v>420</v>
      </c>
      <c r="D95" s="42" t="s">
        <v>421</v>
      </c>
      <c r="E95" s="82"/>
      <c r="F95" s="83"/>
      <c r="G95" s="84"/>
      <c r="H95" s="82"/>
      <c r="I95" s="98"/>
      <c r="J95" s="84"/>
      <c r="K95" s="44"/>
      <c r="L95" s="88" t="s">
        <v>43</v>
      </c>
      <c r="M95" s="89" t="s">
        <v>43</v>
      </c>
      <c r="N95" s="90" t="s">
        <v>49</v>
      </c>
      <c r="O95" s="88" t="s">
        <v>43</v>
      </c>
      <c r="P95" s="89" t="s">
        <v>43</v>
      </c>
      <c r="Q95" s="90" t="s">
        <v>322</v>
      </c>
      <c r="R95" s="44"/>
      <c r="S95" s="91">
        <v>45</v>
      </c>
      <c r="T95" s="91" t="s">
        <v>131</v>
      </c>
      <c r="U95" s="91">
        <v>30</v>
      </c>
      <c r="V95" s="91" t="s">
        <v>131</v>
      </c>
      <c r="W95" s="92"/>
      <c r="X95" s="93">
        <f t="shared" si="2"/>
        <v>37.5</v>
      </c>
      <c r="Y95" s="130">
        <v>35</v>
      </c>
      <c r="Z95" s="126" t="s">
        <v>131</v>
      </c>
      <c r="AA95" s="127"/>
      <c r="AB95" s="131">
        <v>50</v>
      </c>
      <c r="AC95" s="129" t="s">
        <v>153</v>
      </c>
      <c r="AD95" s="127"/>
      <c r="AE95" s="165">
        <f t="shared" si="15"/>
        <v>42.5</v>
      </c>
      <c r="AF95" s="165"/>
      <c r="AG95" s="165"/>
      <c r="AH95" s="165"/>
      <c r="AI95" s="165"/>
      <c r="AJ95" s="165"/>
      <c r="AK95" s="93"/>
      <c r="AL95" s="42"/>
      <c r="AM95" s="93"/>
      <c r="AN95" s="42"/>
      <c r="AO95" s="94"/>
      <c r="AP95" s="42"/>
      <c r="AQ95" s="42" t="s">
        <v>72</v>
      </c>
      <c r="AR95" s="42"/>
      <c r="AS95" s="42"/>
      <c r="AT95" s="42" t="s">
        <v>72</v>
      </c>
      <c r="AU95" s="42"/>
      <c r="AV95" s="42"/>
      <c r="AW95" s="94" t="s">
        <v>43</v>
      </c>
      <c r="AX95" s="95" t="s">
        <v>59</v>
      </c>
      <c r="AY95" s="96"/>
      <c r="AZ95" s="95" t="s">
        <v>43</v>
      </c>
      <c r="BA95" s="95" t="s">
        <v>59</v>
      </c>
      <c r="BB95" s="96"/>
      <c r="BC95" s="96"/>
      <c r="BD95" s="75">
        <v>44022</v>
      </c>
      <c r="BE95" s="76" t="s">
        <v>43</v>
      </c>
      <c r="BF95" s="76"/>
      <c r="BG95" s="75">
        <v>44013</v>
      </c>
      <c r="BH95" s="76" t="s">
        <v>43</v>
      </c>
      <c r="BI95" s="76"/>
      <c r="BJ95" s="76"/>
      <c r="BK95" s="76"/>
      <c r="BL95" s="76"/>
      <c r="BM95" s="76"/>
      <c r="BN95" s="76"/>
      <c r="BO95" s="76"/>
      <c r="BP95" s="76"/>
      <c r="BQ95" s="76"/>
      <c r="BR95" s="76"/>
      <c r="BS95" s="76"/>
      <c r="BT95" s="76"/>
      <c r="BU95" s="97">
        <f t="shared" si="16"/>
        <v>40</v>
      </c>
    </row>
    <row r="96" spans="1:73" ht="15.75" customHeight="1" x14ac:dyDescent="0.25">
      <c r="A96" s="103">
        <v>797</v>
      </c>
      <c r="B96" s="42" t="s">
        <v>235</v>
      </c>
      <c r="C96" s="42" t="s">
        <v>420</v>
      </c>
      <c r="D96" s="42" t="s">
        <v>421</v>
      </c>
      <c r="E96" s="82"/>
      <c r="F96" s="83"/>
      <c r="G96" s="84"/>
      <c r="H96" s="82"/>
      <c r="I96" s="98"/>
      <c r="J96" s="84"/>
      <c r="K96" s="44"/>
      <c r="L96" s="88" t="s">
        <v>43</v>
      </c>
      <c r="M96" s="89" t="s">
        <v>43</v>
      </c>
      <c r="N96" s="90" t="s">
        <v>49</v>
      </c>
      <c r="O96" s="88" t="s">
        <v>43</v>
      </c>
      <c r="P96" s="89" t="s">
        <v>43</v>
      </c>
      <c r="Q96" s="90" t="s">
        <v>49</v>
      </c>
      <c r="R96" s="44"/>
      <c r="S96" s="91">
        <v>40</v>
      </c>
      <c r="T96" s="91" t="s">
        <v>158</v>
      </c>
      <c r="U96" s="91">
        <v>50</v>
      </c>
      <c r="V96" s="91" t="s">
        <v>153</v>
      </c>
      <c r="W96" s="92"/>
      <c r="X96" s="93">
        <f t="shared" si="2"/>
        <v>45</v>
      </c>
      <c r="Y96" s="130">
        <v>35</v>
      </c>
      <c r="Z96" s="129" t="s">
        <v>131</v>
      </c>
      <c r="AA96" s="127" t="s">
        <v>485</v>
      </c>
      <c r="AB96" s="136" t="s">
        <v>43</v>
      </c>
      <c r="AC96" s="132" t="s">
        <v>43</v>
      </c>
      <c r="AD96" s="127" t="s">
        <v>56</v>
      </c>
      <c r="AE96" s="165">
        <f t="shared" si="15"/>
        <v>35</v>
      </c>
      <c r="AF96" s="165"/>
      <c r="AG96" s="165"/>
      <c r="AH96" s="165"/>
      <c r="AI96" s="165"/>
      <c r="AJ96" s="165"/>
      <c r="AK96" s="93"/>
      <c r="AL96" s="42"/>
      <c r="AM96" s="93"/>
      <c r="AN96" s="42"/>
      <c r="AO96" s="94"/>
      <c r="AP96" s="42"/>
      <c r="AQ96" s="42" t="s">
        <v>72</v>
      </c>
      <c r="AR96" s="42"/>
      <c r="AS96" s="42"/>
      <c r="AT96" s="42" t="s">
        <v>72</v>
      </c>
      <c r="AU96" s="42" t="s">
        <v>324</v>
      </c>
      <c r="AV96" s="42"/>
      <c r="AW96" s="94" t="s">
        <v>43</v>
      </c>
      <c r="AX96" s="95" t="s">
        <v>59</v>
      </c>
      <c r="AY96" s="96"/>
      <c r="AZ96" s="95" t="s">
        <v>43</v>
      </c>
      <c r="BA96" s="95" t="s">
        <v>59</v>
      </c>
      <c r="BB96" s="96"/>
      <c r="BC96" s="96"/>
      <c r="BD96" s="75">
        <v>44011</v>
      </c>
      <c r="BE96" s="76" t="s">
        <v>43</v>
      </c>
      <c r="BF96" s="76"/>
      <c r="BG96" s="75">
        <v>44011</v>
      </c>
      <c r="BH96" s="76" t="s">
        <v>43</v>
      </c>
      <c r="BI96" s="76"/>
      <c r="BJ96" s="76"/>
      <c r="BK96" s="76"/>
      <c r="BL96" s="76"/>
      <c r="BM96" s="76"/>
      <c r="BN96" s="76"/>
      <c r="BO96" s="76"/>
      <c r="BP96" s="76"/>
      <c r="BQ96" s="76"/>
      <c r="BR96" s="76"/>
      <c r="BS96" s="76"/>
      <c r="BT96" s="76"/>
      <c r="BU96" s="97">
        <f t="shared" si="16"/>
        <v>41.666666666666664</v>
      </c>
    </row>
    <row r="97" spans="1:73" ht="15.75" customHeight="1" x14ac:dyDescent="0.25">
      <c r="A97" s="103">
        <v>798</v>
      </c>
      <c r="B97" s="42" t="s">
        <v>236</v>
      </c>
      <c r="C97" s="42" t="s">
        <v>422</v>
      </c>
      <c r="D97" s="42" t="s">
        <v>423</v>
      </c>
      <c r="E97" s="82"/>
      <c r="F97" s="83"/>
      <c r="G97" s="84"/>
      <c r="H97" s="82"/>
      <c r="I97" s="98"/>
      <c r="J97" s="84"/>
      <c r="K97" s="44"/>
      <c r="L97" s="88" t="s">
        <v>43</v>
      </c>
      <c r="M97" s="89" t="s">
        <v>43</v>
      </c>
      <c r="N97" s="90" t="s">
        <v>49</v>
      </c>
      <c r="O97" s="88" t="s">
        <v>43</v>
      </c>
      <c r="P97" s="89" t="s">
        <v>43</v>
      </c>
      <c r="Q97" s="90" t="s">
        <v>322</v>
      </c>
      <c r="R97" s="44"/>
      <c r="S97" s="91">
        <v>30</v>
      </c>
      <c r="T97" s="91" t="s">
        <v>153</v>
      </c>
      <c r="U97" s="91">
        <v>20</v>
      </c>
      <c r="V97" s="91" t="s">
        <v>131</v>
      </c>
      <c r="W97" s="92"/>
      <c r="X97" s="93">
        <f t="shared" si="2"/>
        <v>25</v>
      </c>
      <c r="Y97" s="137" t="s">
        <v>43</v>
      </c>
      <c r="Z97" s="132" t="s">
        <v>43</v>
      </c>
      <c r="AA97" s="127" t="s">
        <v>56</v>
      </c>
      <c r="AB97" s="131">
        <v>20</v>
      </c>
      <c r="AC97" s="129" t="s">
        <v>131</v>
      </c>
      <c r="AD97" s="127"/>
      <c r="AE97" s="165">
        <f t="shared" si="15"/>
        <v>20</v>
      </c>
      <c r="AF97" s="165"/>
      <c r="AG97" s="165"/>
      <c r="AH97" s="165"/>
      <c r="AI97" s="165"/>
      <c r="AJ97" s="165"/>
      <c r="AK97" s="93"/>
      <c r="AL97" s="42"/>
      <c r="AM97" s="93"/>
      <c r="AN97" s="42"/>
      <c r="AO97" s="94"/>
      <c r="AP97" s="42"/>
      <c r="AQ97" s="42" t="s">
        <v>72</v>
      </c>
      <c r="AR97" s="42" t="s">
        <v>325</v>
      </c>
      <c r="AS97" s="42"/>
      <c r="AT97" s="42" t="s">
        <v>133</v>
      </c>
      <c r="AU97" s="42"/>
      <c r="AV97" s="42"/>
      <c r="AW97" s="94" t="s">
        <v>43</v>
      </c>
      <c r="AX97" s="95" t="s">
        <v>59</v>
      </c>
      <c r="AY97" s="96"/>
      <c r="AZ97" s="95" t="s">
        <v>43</v>
      </c>
      <c r="BA97" s="95" t="s">
        <v>59</v>
      </c>
      <c r="BB97" s="96"/>
      <c r="BC97" s="96"/>
      <c r="BD97" s="75">
        <v>44011</v>
      </c>
      <c r="BE97" s="76" t="s">
        <v>43</v>
      </c>
      <c r="BF97" s="76"/>
      <c r="BG97" s="75">
        <v>44013</v>
      </c>
      <c r="BH97" s="76" t="s">
        <v>43</v>
      </c>
      <c r="BI97" s="76"/>
      <c r="BJ97" s="76"/>
      <c r="BK97" s="76"/>
      <c r="BL97" s="76"/>
      <c r="BM97" s="76"/>
      <c r="BN97" s="76"/>
      <c r="BO97" s="76"/>
      <c r="BP97" s="76"/>
      <c r="BQ97" s="76"/>
      <c r="BR97" s="76"/>
      <c r="BS97" s="76"/>
      <c r="BT97" s="76"/>
      <c r="BU97" s="97">
        <f t="shared" si="16"/>
        <v>23.333333333333332</v>
      </c>
    </row>
    <row r="98" spans="1:73" ht="15.75" customHeight="1" x14ac:dyDescent="0.25">
      <c r="A98" s="103">
        <v>799</v>
      </c>
      <c r="B98" s="42" t="s">
        <v>237</v>
      </c>
      <c r="C98" s="42" t="s">
        <v>424</v>
      </c>
      <c r="D98" s="42" t="s">
        <v>425</v>
      </c>
      <c r="E98" s="82"/>
      <c r="F98" s="83"/>
      <c r="G98" s="84"/>
      <c r="H98" s="82"/>
      <c r="I98" s="98"/>
      <c r="J98" s="84"/>
      <c r="K98" s="44"/>
      <c r="L98" s="99">
        <v>0</v>
      </c>
      <c r="M98" s="100" t="s">
        <v>63</v>
      </c>
      <c r="N98" s="90" t="s">
        <v>326</v>
      </c>
      <c r="O98" s="88" t="s">
        <v>43</v>
      </c>
      <c r="P98" s="89" t="s">
        <v>43</v>
      </c>
      <c r="Q98" s="90" t="s">
        <v>327</v>
      </c>
      <c r="R98" s="44">
        <f t="shared" ref="R98:R102" si="22">AVERAGE(L98,O98)</f>
        <v>0</v>
      </c>
      <c r="S98" s="91">
        <v>1</v>
      </c>
      <c r="T98" s="91" t="s">
        <v>63</v>
      </c>
      <c r="U98" s="91">
        <v>1</v>
      </c>
      <c r="V98" s="91" t="s">
        <v>63</v>
      </c>
      <c r="W98" s="92"/>
      <c r="X98" s="93">
        <f t="shared" si="2"/>
        <v>1</v>
      </c>
      <c r="Y98" s="130">
        <v>1</v>
      </c>
      <c r="Z98" s="129" t="s">
        <v>63</v>
      </c>
      <c r="AA98" s="127"/>
      <c r="AB98" s="131">
        <v>1</v>
      </c>
      <c r="AC98" s="129" t="s">
        <v>63</v>
      </c>
      <c r="AD98" s="127"/>
      <c r="AE98" s="165">
        <f t="shared" si="15"/>
        <v>1</v>
      </c>
      <c r="AF98" s="165"/>
      <c r="AG98" s="165"/>
      <c r="AH98" s="165"/>
      <c r="AI98" s="165"/>
      <c r="AJ98" s="165"/>
      <c r="AK98" s="93"/>
      <c r="AL98" s="42"/>
      <c r="AM98" s="93"/>
      <c r="AN98" s="42"/>
      <c r="AO98" s="94"/>
      <c r="AP98" s="42"/>
      <c r="AQ98" s="42" t="s">
        <v>72</v>
      </c>
      <c r="AR98" s="42" t="s">
        <v>328</v>
      </c>
      <c r="AS98" s="42"/>
      <c r="AT98" s="42" t="s">
        <v>72</v>
      </c>
      <c r="AU98" s="42" t="s">
        <v>328</v>
      </c>
      <c r="AV98" s="42"/>
      <c r="AW98" s="94" t="s">
        <v>43</v>
      </c>
      <c r="AX98" s="95" t="s">
        <v>59</v>
      </c>
      <c r="AY98" s="96"/>
      <c r="AZ98" s="95" t="s">
        <v>43</v>
      </c>
      <c r="BA98" s="95" t="s">
        <v>59</v>
      </c>
      <c r="BB98" s="96"/>
      <c r="BC98" s="96"/>
      <c r="BD98" s="75">
        <v>44006</v>
      </c>
      <c r="BE98" s="76" t="s">
        <v>43</v>
      </c>
      <c r="BF98" s="76"/>
      <c r="BG98" s="75">
        <v>44008</v>
      </c>
      <c r="BH98" s="76" t="s">
        <v>43</v>
      </c>
      <c r="BI98" s="76"/>
      <c r="BJ98" s="76"/>
      <c r="BK98" s="76"/>
      <c r="BL98" s="76"/>
      <c r="BM98" s="76"/>
      <c r="BN98" s="76"/>
      <c r="BO98" s="76"/>
      <c r="BP98" s="76"/>
      <c r="BQ98" s="76"/>
      <c r="BR98" s="76"/>
      <c r="BS98" s="76"/>
      <c r="BT98" s="76"/>
      <c r="BU98" s="97">
        <f t="shared" si="16"/>
        <v>0.8</v>
      </c>
    </row>
    <row r="99" spans="1:73" ht="15.75" customHeight="1" x14ac:dyDescent="0.25">
      <c r="A99" s="103">
        <v>800</v>
      </c>
      <c r="B99" s="42" t="s">
        <v>238</v>
      </c>
      <c r="C99" s="42" t="s">
        <v>384</v>
      </c>
      <c r="D99" s="147" t="s">
        <v>1082</v>
      </c>
      <c r="E99" s="82"/>
      <c r="F99" s="83"/>
      <c r="G99" s="84"/>
      <c r="H99" s="82"/>
      <c r="I99" s="98"/>
      <c r="J99" s="84"/>
      <c r="K99" s="44"/>
      <c r="L99" s="99">
        <v>55</v>
      </c>
      <c r="M99" s="100" t="s">
        <v>153</v>
      </c>
      <c r="N99" s="90"/>
      <c r="O99" s="99">
        <v>70</v>
      </c>
      <c r="P99" s="100" t="s">
        <v>158</v>
      </c>
      <c r="Q99" s="90"/>
      <c r="R99" s="44">
        <f t="shared" si="22"/>
        <v>62.5</v>
      </c>
      <c r="S99" s="91">
        <v>10</v>
      </c>
      <c r="T99" s="91" t="s">
        <v>131</v>
      </c>
      <c r="U99" s="91">
        <v>10</v>
      </c>
      <c r="V99" s="91" t="s">
        <v>37</v>
      </c>
      <c r="W99" s="92"/>
      <c r="X99" s="93">
        <f t="shared" si="2"/>
        <v>10</v>
      </c>
      <c r="Y99" s="76"/>
      <c r="Z99" s="76"/>
      <c r="AA99" s="76"/>
      <c r="AB99" s="76"/>
      <c r="AC99" s="76"/>
      <c r="AD99" s="76"/>
      <c r="AE99" s="165"/>
      <c r="AF99" s="165"/>
      <c r="AG99" s="165"/>
      <c r="AH99" s="165"/>
      <c r="AI99" s="165"/>
      <c r="AJ99" s="165"/>
      <c r="AK99" s="93"/>
      <c r="AL99" s="42"/>
      <c r="AM99" s="93"/>
      <c r="AN99" s="42"/>
      <c r="AO99" s="94"/>
      <c r="AP99" s="42"/>
      <c r="AQ99" s="42" t="s">
        <v>72</v>
      </c>
      <c r="AR99" s="42"/>
      <c r="AS99" s="42"/>
      <c r="AT99" s="42" t="s">
        <v>72</v>
      </c>
      <c r="AU99" s="42"/>
      <c r="AV99" s="42"/>
      <c r="AW99" s="94">
        <v>0</v>
      </c>
      <c r="AX99" s="95" t="s">
        <v>59</v>
      </c>
      <c r="AY99" s="95" t="s">
        <v>329</v>
      </c>
      <c r="AZ99" s="95" t="s">
        <v>43</v>
      </c>
      <c r="BA99" s="95" t="s">
        <v>59</v>
      </c>
      <c r="BB99" s="96"/>
      <c r="BC99" s="96">
        <f t="shared" ref="BC99:BC102" si="23">AVERAGE(AW99,AZ99)</f>
        <v>0</v>
      </c>
      <c r="BD99" s="76"/>
      <c r="BE99" s="76"/>
      <c r="BF99" s="76"/>
      <c r="BG99" s="76"/>
      <c r="BH99" s="76"/>
      <c r="BI99" s="76"/>
      <c r="BJ99" s="76"/>
      <c r="BK99" s="76"/>
      <c r="BL99" s="76"/>
      <c r="BM99" s="76"/>
      <c r="BN99" s="76"/>
      <c r="BO99" s="76"/>
      <c r="BP99" s="76"/>
      <c r="BQ99" s="76"/>
      <c r="BR99" s="76"/>
      <c r="BS99" s="76"/>
      <c r="BT99" s="76"/>
      <c r="BU99" s="97">
        <f t="shared" si="16"/>
        <v>29</v>
      </c>
    </row>
    <row r="100" spans="1:73" ht="15.75" customHeight="1" x14ac:dyDescent="0.25">
      <c r="A100" s="41">
        <v>801</v>
      </c>
      <c r="B100" s="109" t="s">
        <v>137</v>
      </c>
      <c r="C100" s="42" t="s">
        <v>138</v>
      </c>
      <c r="D100" s="42" t="s">
        <v>139</v>
      </c>
      <c r="E100" s="110" t="s">
        <v>330</v>
      </c>
      <c r="F100" s="111" t="s">
        <v>179</v>
      </c>
      <c r="G100" s="84" t="s">
        <v>192</v>
      </c>
      <c r="H100" s="82">
        <v>70</v>
      </c>
      <c r="I100" s="98" t="s">
        <v>158</v>
      </c>
      <c r="J100" s="84" t="s">
        <v>42</v>
      </c>
      <c r="K100" s="44">
        <v>70</v>
      </c>
      <c r="L100" s="99">
        <v>80</v>
      </c>
      <c r="M100" s="100" t="s">
        <v>158</v>
      </c>
      <c r="N100" s="90" t="s">
        <v>331</v>
      </c>
      <c r="O100" s="112">
        <v>25</v>
      </c>
      <c r="P100" s="113" t="s">
        <v>174</v>
      </c>
      <c r="Q100" s="114" t="s">
        <v>332</v>
      </c>
      <c r="R100" s="44">
        <f t="shared" si="22"/>
        <v>52.5</v>
      </c>
      <c r="S100" s="91">
        <v>80</v>
      </c>
      <c r="T100" s="91" t="s">
        <v>174</v>
      </c>
      <c r="U100" s="91">
        <v>60</v>
      </c>
      <c r="V100" s="91" t="s">
        <v>153</v>
      </c>
      <c r="W100" s="92"/>
      <c r="X100" s="93">
        <f t="shared" si="2"/>
        <v>70</v>
      </c>
      <c r="Y100" s="130">
        <v>70</v>
      </c>
      <c r="Z100" s="129" t="s">
        <v>158</v>
      </c>
      <c r="AA100" s="127"/>
      <c r="AB100" s="131">
        <v>80</v>
      </c>
      <c r="AC100" s="129" t="s">
        <v>158</v>
      </c>
      <c r="AD100" s="127"/>
      <c r="AE100" s="165">
        <f t="shared" si="15"/>
        <v>75</v>
      </c>
      <c r="AF100" s="165"/>
      <c r="AG100" s="165"/>
      <c r="AH100" s="165"/>
      <c r="AI100" s="165"/>
      <c r="AJ100" s="165"/>
      <c r="AK100" s="93">
        <v>70</v>
      </c>
      <c r="AL100" s="42"/>
      <c r="AM100" s="93">
        <v>80</v>
      </c>
      <c r="AN100" s="103"/>
      <c r="AO100" s="94">
        <v>75</v>
      </c>
      <c r="AP100" s="42"/>
      <c r="AQ100" s="42" t="s">
        <v>133</v>
      </c>
      <c r="AR100" s="42"/>
      <c r="AS100" s="42"/>
      <c r="AT100" s="42" t="s">
        <v>133</v>
      </c>
      <c r="AU100" s="42"/>
      <c r="AV100" s="42"/>
      <c r="AW100" s="94">
        <v>50</v>
      </c>
      <c r="AX100" s="95" t="s">
        <v>59</v>
      </c>
      <c r="AY100" s="96"/>
      <c r="AZ100" s="102">
        <v>40</v>
      </c>
      <c r="BA100" s="95" t="s">
        <v>59</v>
      </c>
      <c r="BB100" s="96"/>
      <c r="BC100" s="96">
        <f t="shared" si="23"/>
        <v>45</v>
      </c>
      <c r="BD100" s="75">
        <v>44013</v>
      </c>
      <c r="BE100" s="76" t="s">
        <v>43</v>
      </c>
      <c r="BF100" s="76"/>
      <c r="BG100" s="75">
        <v>44015</v>
      </c>
      <c r="BH100" s="76" t="s">
        <v>43</v>
      </c>
      <c r="BI100" s="76"/>
      <c r="BJ100" s="76"/>
      <c r="BK100" s="76"/>
      <c r="BL100" s="76"/>
      <c r="BM100" s="76"/>
      <c r="BN100" s="76"/>
      <c r="BO100" s="76"/>
      <c r="BP100" s="76"/>
      <c r="BQ100" s="76"/>
      <c r="BR100" s="76"/>
      <c r="BS100" s="76"/>
      <c r="BT100" s="76"/>
      <c r="BU100" s="97">
        <f t="shared" si="16"/>
        <v>64.090909090909093</v>
      </c>
    </row>
    <row r="101" spans="1:73" ht="15.75" customHeight="1" x14ac:dyDescent="0.25">
      <c r="A101" s="103">
        <v>802</v>
      </c>
      <c r="B101" s="42" t="s">
        <v>239</v>
      </c>
      <c r="C101" s="42" t="s">
        <v>426</v>
      </c>
      <c r="D101" s="42" t="s">
        <v>139</v>
      </c>
      <c r="E101" s="82"/>
      <c r="F101" s="83"/>
      <c r="G101" s="84"/>
      <c r="H101" s="82"/>
      <c r="I101" s="98"/>
      <c r="J101" s="84"/>
      <c r="K101" s="44"/>
      <c r="L101" s="99">
        <v>0</v>
      </c>
      <c r="M101" s="100" t="s">
        <v>63</v>
      </c>
      <c r="N101" s="90"/>
      <c r="O101" s="99">
        <v>0</v>
      </c>
      <c r="P101" s="100" t="s">
        <v>63</v>
      </c>
      <c r="Q101" s="90"/>
      <c r="R101" s="44">
        <f t="shared" si="22"/>
        <v>0</v>
      </c>
      <c r="S101" s="91">
        <v>0</v>
      </c>
      <c r="T101" s="91" t="s">
        <v>63</v>
      </c>
      <c r="U101" s="91">
        <v>0</v>
      </c>
      <c r="V101" s="91" t="s">
        <v>63</v>
      </c>
      <c r="W101" s="92"/>
      <c r="X101" s="93">
        <f t="shared" si="2"/>
        <v>0</v>
      </c>
      <c r="Y101" s="130">
        <v>1</v>
      </c>
      <c r="Z101" s="129" t="s">
        <v>63</v>
      </c>
      <c r="AA101" s="127"/>
      <c r="AB101" s="131">
        <v>1</v>
      </c>
      <c r="AC101" s="129" t="s">
        <v>63</v>
      </c>
      <c r="AD101" s="127"/>
      <c r="AE101" s="165">
        <f t="shared" si="15"/>
        <v>1</v>
      </c>
      <c r="AF101" s="165"/>
      <c r="AG101" s="165"/>
      <c r="AH101" s="165"/>
      <c r="AI101" s="165"/>
      <c r="AJ101" s="165"/>
      <c r="AK101" s="93"/>
      <c r="AL101" s="42"/>
      <c r="AM101" s="93"/>
      <c r="AN101" s="103"/>
      <c r="AO101" s="94"/>
      <c r="AP101" s="42"/>
      <c r="AQ101" s="42" t="s">
        <v>122</v>
      </c>
      <c r="AR101" s="42"/>
      <c r="AS101" s="42"/>
      <c r="AT101" s="42" t="s">
        <v>133</v>
      </c>
      <c r="AU101" s="42"/>
      <c r="AV101" s="42"/>
      <c r="AW101" s="94">
        <v>0</v>
      </c>
      <c r="AX101" s="95" t="s">
        <v>133</v>
      </c>
      <c r="AY101" s="96"/>
      <c r="AZ101" s="102">
        <v>1</v>
      </c>
      <c r="BA101" s="95" t="s">
        <v>133</v>
      </c>
      <c r="BB101" s="96"/>
      <c r="BC101" s="96">
        <f t="shared" si="23"/>
        <v>0.5</v>
      </c>
      <c r="BD101" s="75">
        <v>44018</v>
      </c>
      <c r="BE101" s="76" t="s">
        <v>43</v>
      </c>
      <c r="BF101" s="76"/>
      <c r="BG101" s="75">
        <v>44018</v>
      </c>
      <c r="BH101" s="76" t="s">
        <v>43</v>
      </c>
      <c r="BI101" s="76"/>
      <c r="BJ101" s="76"/>
      <c r="BK101" s="76"/>
      <c r="BL101" s="76"/>
      <c r="BM101" s="76"/>
      <c r="BN101" s="76"/>
      <c r="BO101" s="76"/>
      <c r="BP101" s="76"/>
      <c r="BQ101" s="76"/>
      <c r="BR101" s="76"/>
      <c r="BS101" s="76"/>
      <c r="BT101" s="76"/>
      <c r="BU101" s="97">
        <f t="shared" si="16"/>
        <v>0.375</v>
      </c>
    </row>
    <row r="102" spans="1:73" ht="15.75" customHeight="1" x14ac:dyDescent="0.25">
      <c r="A102" s="103">
        <v>804</v>
      </c>
      <c r="B102" s="42" t="s">
        <v>240</v>
      </c>
      <c r="C102" s="42" t="s">
        <v>512</v>
      </c>
      <c r="D102" s="147" t="s">
        <v>513</v>
      </c>
      <c r="E102" s="82"/>
      <c r="F102" s="83"/>
      <c r="G102" s="84"/>
      <c r="H102" s="82"/>
      <c r="I102" s="98"/>
      <c r="J102" s="84"/>
      <c r="K102" s="44"/>
      <c r="L102" s="99">
        <v>90</v>
      </c>
      <c r="M102" s="100" t="s">
        <v>158</v>
      </c>
      <c r="N102" s="90"/>
      <c r="O102" s="99">
        <v>90</v>
      </c>
      <c r="P102" s="100" t="s">
        <v>158</v>
      </c>
      <c r="Q102" s="90"/>
      <c r="R102" s="44">
        <f t="shared" si="22"/>
        <v>90</v>
      </c>
      <c r="S102" s="91">
        <v>90</v>
      </c>
      <c r="T102" s="91" t="s">
        <v>158</v>
      </c>
      <c r="U102" s="91">
        <v>80</v>
      </c>
      <c r="V102" s="91" t="s">
        <v>158</v>
      </c>
      <c r="W102" s="92"/>
      <c r="X102" s="93">
        <f t="shared" si="2"/>
        <v>85</v>
      </c>
      <c r="Y102" s="76"/>
      <c r="Z102" s="76"/>
      <c r="AA102" s="76"/>
      <c r="AB102" s="76"/>
      <c r="AC102" s="76"/>
      <c r="AD102" s="76"/>
      <c r="AE102" s="165"/>
      <c r="AF102" s="165"/>
      <c r="AG102" s="165"/>
      <c r="AH102" s="165"/>
      <c r="AI102" s="165"/>
      <c r="AJ102" s="165"/>
      <c r="AK102" s="93"/>
      <c r="AL102" s="42"/>
      <c r="AM102" s="93"/>
      <c r="AN102" s="103"/>
      <c r="AO102" s="94"/>
      <c r="AP102" s="42"/>
      <c r="AQ102" s="42" t="s">
        <v>72</v>
      </c>
      <c r="AR102" s="42" t="s">
        <v>97</v>
      </c>
      <c r="AS102" s="42"/>
      <c r="AT102" s="42" t="s">
        <v>72</v>
      </c>
      <c r="AU102" s="42"/>
      <c r="AV102" s="42"/>
      <c r="AW102" s="94">
        <v>30</v>
      </c>
      <c r="AX102" s="95" t="s">
        <v>59</v>
      </c>
      <c r="AY102" s="96"/>
      <c r="AZ102" s="102">
        <v>20</v>
      </c>
      <c r="BA102" s="95" t="s">
        <v>59</v>
      </c>
      <c r="BB102" s="96"/>
      <c r="BC102" s="96">
        <f t="shared" si="23"/>
        <v>25</v>
      </c>
      <c r="BD102" s="76"/>
      <c r="BE102" s="76"/>
      <c r="BF102" s="76"/>
      <c r="BG102" s="76"/>
      <c r="BH102" s="76"/>
      <c r="BI102" s="76"/>
      <c r="BJ102" s="76"/>
      <c r="BK102" s="76"/>
      <c r="BL102" s="76"/>
      <c r="BM102" s="76"/>
      <c r="BN102" s="76"/>
      <c r="BO102" s="76"/>
      <c r="BP102" s="76"/>
      <c r="BQ102" s="76"/>
      <c r="BR102" s="76"/>
      <c r="BS102" s="76"/>
      <c r="BT102" s="76"/>
      <c r="BU102" s="97">
        <f t="shared" si="16"/>
        <v>66.666666666666671</v>
      </c>
    </row>
    <row r="103" spans="1:73" ht="15.75" customHeight="1" x14ac:dyDescent="0.25">
      <c r="A103" s="41">
        <v>805</v>
      </c>
      <c r="B103" s="109" t="s">
        <v>140</v>
      </c>
      <c r="C103" s="42" t="s">
        <v>141</v>
      </c>
      <c r="D103" s="159" t="s">
        <v>1145</v>
      </c>
      <c r="E103" s="82">
        <v>1</v>
      </c>
      <c r="F103" s="98" t="s">
        <v>63</v>
      </c>
      <c r="G103" s="84" t="s">
        <v>333</v>
      </c>
      <c r="H103" s="82">
        <v>1</v>
      </c>
      <c r="I103" s="98" t="s">
        <v>63</v>
      </c>
      <c r="J103" s="84" t="s">
        <v>334</v>
      </c>
      <c r="K103" s="44">
        <v>1</v>
      </c>
      <c r="L103" s="88" t="s">
        <v>43</v>
      </c>
      <c r="M103" s="89" t="s">
        <v>43</v>
      </c>
      <c r="N103" s="90" t="s">
        <v>335</v>
      </c>
      <c r="O103" s="88" t="s">
        <v>43</v>
      </c>
      <c r="P103" s="89" t="s">
        <v>43</v>
      </c>
      <c r="Q103" s="90" t="s">
        <v>49</v>
      </c>
      <c r="R103" s="44"/>
      <c r="S103" s="91">
        <v>1</v>
      </c>
      <c r="T103" s="91" t="s">
        <v>63</v>
      </c>
      <c r="U103" s="91">
        <v>1</v>
      </c>
      <c r="V103" s="91" t="s">
        <v>63</v>
      </c>
      <c r="W103" s="92"/>
      <c r="X103" s="93">
        <f t="shared" si="2"/>
        <v>1</v>
      </c>
      <c r="Y103" s="130">
        <v>1</v>
      </c>
      <c r="Z103" s="126" t="s">
        <v>63</v>
      </c>
      <c r="AA103" s="127"/>
      <c r="AB103" s="131">
        <v>1</v>
      </c>
      <c r="AC103" s="129" t="s">
        <v>63</v>
      </c>
      <c r="AD103" s="127"/>
      <c r="AE103" s="165">
        <f t="shared" si="15"/>
        <v>1</v>
      </c>
      <c r="AF103" s="165"/>
      <c r="AG103" s="165"/>
      <c r="AH103" s="165"/>
      <c r="AI103" s="165"/>
      <c r="AJ103" s="165"/>
      <c r="AK103" s="93">
        <v>0</v>
      </c>
      <c r="AL103" s="42" t="s">
        <v>336</v>
      </c>
      <c r="AM103" s="93">
        <v>5</v>
      </c>
      <c r="AN103" s="103"/>
      <c r="AO103" s="94">
        <v>2.5</v>
      </c>
      <c r="AP103" s="42"/>
      <c r="AQ103" s="42" t="s">
        <v>72</v>
      </c>
      <c r="AR103" s="42"/>
      <c r="AS103" s="42"/>
      <c r="AT103" s="42" t="s">
        <v>72</v>
      </c>
      <c r="AU103" s="42"/>
      <c r="AV103" s="42"/>
      <c r="AW103" s="94" t="s">
        <v>43</v>
      </c>
      <c r="AX103" s="95" t="s">
        <v>59</v>
      </c>
      <c r="AY103" s="96"/>
      <c r="AZ103" s="95" t="s">
        <v>43</v>
      </c>
      <c r="BA103" s="95" t="s">
        <v>59</v>
      </c>
      <c r="BB103" s="96"/>
      <c r="BC103" s="96"/>
      <c r="BD103" s="75">
        <v>44015</v>
      </c>
      <c r="BE103" s="76" t="s">
        <v>43</v>
      </c>
      <c r="BF103" s="76"/>
      <c r="BG103" s="75">
        <v>44013</v>
      </c>
      <c r="BH103" s="76" t="s">
        <v>43</v>
      </c>
      <c r="BI103" s="76"/>
      <c r="BJ103" s="76"/>
      <c r="BK103" s="76"/>
      <c r="BL103" s="76"/>
      <c r="BM103" s="76"/>
      <c r="BN103" s="76"/>
      <c r="BO103" s="76"/>
      <c r="BP103" s="76"/>
      <c r="BQ103" s="76"/>
      <c r="BR103" s="76"/>
      <c r="BS103" s="76"/>
      <c r="BT103" s="76"/>
      <c r="BU103" s="97">
        <f t="shared" si="16"/>
        <v>1.375</v>
      </c>
    </row>
    <row r="104" spans="1:73" ht="15.75" customHeight="1" x14ac:dyDescent="0.25">
      <c r="A104" s="41">
        <v>806</v>
      </c>
      <c r="B104" s="109" t="s">
        <v>143</v>
      </c>
      <c r="C104" s="42" t="s">
        <v>141</v>
      </c>
      <c r="D104" s="159" t="s">
        <v>1145</v>
      </c>
      <c r="E104" s="82"/>
      <c r="F104" s="98"/>
      <c r="G104" s="84" t="s">
        <v>42</v>
      </c>
      <c r="H104" s="82">
        <v>1</v>
      </c>
      <c r="I104" s="98" t="s">
        <v>63</v>
      </c>
      <c r="J104" s="84" t="s">
        <v>337</v>
      </c>
      <c r="K104" s="44">
        <v>0.5</v>
      </c>
      <c r="L104" s="88" t="s">
        <v>43</v>
      </c>
      <c r="M104" s="89" t="s">
        <v>43</v>
      </c>
      <c r="N104" s="90" t="s">
        <v>335</v>
      </c>
      <c r="O104" s="99">
        <v>0</v>
      </c>
      <c r="P104" s="100" t="s">
        <v>63</v>
      </c>
      <c r="Q104" s="90" t="s">
        <v>181</v>
      </c>
      <c r="R104" s="44">
        <f t="shared" ref="R104:R111" si="24">AVERAGE(L104,O104)</f>
        <v>0</v>
      </c>
      <c r="S104" s="91">
        <v>1</v>
      </c>
      <c r="T104" s="91" t="s">
        <v>63</v>
      </c>
      <c r="U104" s="91">
        <v>1</v>
      </c>
      <c r="V104" s="91" t="s">
        <v>63</v>
      </c>
      <c r="W104" s="92"/>
      <c r="X104" s="93">
        <f t="shared" si="2"/>
        <v>1</v>
      </c>
      <c r="Y104" s="130">
        <v>1</v>
      </c>
      <c r="Z104" s="129" t="s">
        <v>63</v>
      </c>
      <c r="AA104" s="127"/>
      <c r="AB104" s="131">
        <v>1</v>
      </c>
      <c r="AC104" s="129" t="s">
        <v>63</v>
      </c>
      <c r="AD104" s="127"/>
      <c r="AE104" s="165">
        <f t="shared" si="15"/>
        <v>1</v>
      </c>
      <c r="AF104" s="165"/>
      <c r="AG104" s="165"/>
      <c r="AH104" s="165"/>
      <c r="AI104" s="165"/>
      <c r="AJ104" s="165"/>
      <c r="AK104" s="93">
        <v>0</v>
      </c>
      <c r="AL104" s="42" t="s">
        <v>336</v>
      </c>
      <c r="AM104" s="93"/>
      <c r="AN104" s="42" t="s">
        <v>56</v>
      </c>
      <c r="AO104" s="94">
        <v>0</v>
      </c>
      <c r="AP104" s="42"/>
      <c r="AQ104" s="42" t="s">
        <v>72</v>
      </c>
      <c r="AR104" s="42"/>
      <c r="AS104" s="42"/>
      <c r="AT104" s="42" t="s">
        <v>72</v>
      </c>
      <c r="AU104" s="42"/>
      <c r="AV104" s="42"/>
      <c r="AW104" s="94" t="s">
        <v>43</v>
      </c>
      <c r="AX104" s="95" t="s">
        <v>59</v>
      </c>
      <c r="AY104" s="96"/>
      <c r="AZ104" s="102">
        <v>0</v>
      </c>
      <c r="BA104" s="95" t="s">
        <v>59</v>
      </c>
      <c r="BB104" s="96"/>
      <c r="BC104" s="96">
        <f>AVERAGE(AW104,AZ104)</f>
        <v>0</v>
      </c>
      <c r="BD104" s="75">
        <v>44015</v>
      </c>
      <c r="BE104" s="76" t="s">
        <v>43</v>
      </c>
      <c r="BF104" s="76"/>
      <c r="BG104" s="75">
        <v>44018</v>
      </c>
      <c r="BH104" s="76" t="s">
        <v>43</v>
      </c>
      <c r="BI104" s="76"/>
      <c r="BJ104" s="76"/>
      <c r="BK104" s="76"/>
      <c r="BL104" s="76"/>
      <c r="BM104" s="76"/>
      <c r="BN104" s="76"/>
      <c r="BO104" s="76"/>
      <c r="BP104" s="76"/>
      <c r="BQ104" s="76"/>
      <c r="BR104" s="76"/>
      <c r="BS104" s="76"/>
      <c r="BT104" s="76"/>
      <c r="BU104" s="97">
        <f t="shared" si="16"/>
        <v>0.625</v>
      </c>
    </row>
    <row r="105" spans="1:73" ht="15.75" customHeight="1" x14ac:dyDescent="0.25">
      <c r="A105" s="41">
        <v>807</v>
      </c>
      <c r="B105" s="109" t="s">
        <v>144</v>
      </c>
      <c r="C105" s="42" t="s">
        <v>141</v>
      </c>
      <c r="D105" s="159" t="s">
        <v>1145</v>
      </c>
      <c r="E105" s="82">
        <v>1</v>
      </c>
      <c r="F105" s="98" t="s">
        <v>63</v>
      </c>
      <c r="G105" s="84"/>
      <c r="H105" s="82">
        <v>1</v>
      </c>
      <c r="I105" s="98" t="s">
        <v>63</v>
      </c>
      <c r="J105" s="84" t="s">
        <v>338</v>
      </c>
      <c r="K105" s="44">
        <v>1</v>
      </c>
      <c r="L105" s="99">
        <v>0</v>
      </c>
      <c r="M105" s="100" t="s">
        <v>63</v>
      </c>
      <c r="N105" s="90" t="s">
        <v>335</v>
      </c>
      <c r="O105" s="88" t="s">
        <v>43</v>
      </c>
      <c r="P105" s="89" t="s">
        <v>43</v>
      </c>
      <c r="Q105" s="90" t="s">
        <v>322</v>
      </c>
      <c r="R105" s="44">
        <f t="shared" si="24"/>
        <v>0</v>
      </c>
      <c r="S105" s="91">
        <v>1</v>
      </c>
      <c r="T105" s="91" t="s">
        <v>63</v>
      </c>
      <c r="U105" s="91">
        <v>1</v>
      </c>
      <c r="V105" s="91" t="s">
        <v>63</v>
      </c>
      <c r="W105" s="92"/>
      <c r="X105" s="93">
        <f t="shared" si="2"/>
        <v>1</v>
      </c>
      <c r="Y105" s="130">
        <v>1</v>
      </c>
      <c r="Z105" s="129" t="s">
        <v>63</v>
      </c>
      <c r="AA105" s="127"/>
      <c r="AB105" s="131">
        <v>1</v>
      </c>
      <c r="AC105" s="129" t="s">
        <v>63</v>
      </c>
      <c r="AD105" s="127"/>
      <c r="AE105" s="165">
        <f t="shared" si="15"/>
        <v>1</v>
      </c>
      <c r="AF105" s="165"/>
      <c r="AG105" s="165"/>
      <c r="AH105" s="165"/>
      <c r="AI105" s="165"/>
      <c r="AJ105" s="165"/>
      <c r="AK105" s="93">
        <v>0</v>
      </c>
      <c r="AL105" s="42" t="s">
        <v>193</v>
      </c>
      <c r="AM105" s="93">
        <v>0</v>
      </c>
      <c r="AN105" s="42" t="s">
        <v>193</v>
      </c>
      <c r="AO105" s="94">
        <v>0</v>
      </c>
      <c r="AP105" s="42"/>
      <c r="AQ105" s="42" t="s">
        <v>72</v>
      </c>
      <c r="AR105" s="42"/>
      <c r="AS105" s="42"/>
      <c r="AT105" s="42" t="s">
        <v>72</v>
      </c>
      <c r="AU105" s="42"/>
      <c r="AV105" s="42"/>
      <c r="AW105" s="94" t="s">
        <v>43</v>
      </c>
      <c r="AX105" s="95" t="s">
        <v>59</v>
      </c>
      <c r="AY105" s="96"/>
      <c r="AZ105" s="95" t="s">
        <v>43</v>
      </c>
      <c r="BA105" s="95" t="s">
        <v>59</v>
      </c>
      <c r="BB105" s="96"/>
      <c r="BC105" s="96"/>
      <c r="BD105" s="75">
        <v>44004</v>
      </c>
      <c r="BE105" s="76" t="s">
        <v>43</v>
      </c>
      <c r="BF105" s="76"/>
      <c r="BG105" s="75">
        <v>44004</v>
      </c>
      <c r="BH105" s="76" t="s">
        <v>43</v>
      </c>
      <c r="BI105" s="76"/>
      <c r="BJ105" s="76"/>
      <c r="BK105" s="76"/>
      <c r="BL105" s="76"/>
      <c r="BM105" s="76"/>
      <c r="BN105" s="76"/>
      <c r="BO105" s="76"/>
      <c r="BP105" s="76"/>
      <c r="BQ105" s="76"/>
      <c r="BR105" s="76"/>
      <c r="BS105" s="76"/>
      <c r="BT105" s="76"/>
      <c r="BU105" s="97">
        <f t="shared" si="16"/>
        <v>0.66666666666666663</v>
      </c>
    </row>
    <row r="106" spans="1:73" ht="15.75" customHeight="1" x14ac:dyDescent="0.25">
      <c r="A106" s="41">
        <v>808</v>
      </c>
      <c r="B106" s="109" t="s">
        <v>145</v>
      </c>
      <c r="C106" s="42" t="s">
        <v>141</v>
      </c>
      <c r="D106" s="159" t="s">
        <v>1145</v>
      </c>
      <c r="E106" s="82">
        <v>1</v>
      </c>
      <c r="F106" s="83" t="s">
        <v>63</v>
      </c>
      <c r="G106" s="84" t="s">
        <v>334</v>
      </c>
      <c r="H106" s="82"/>
      <c r="I106" s="98"/>
      <c r="J106" s="84" t="s">
        <v>339</v>
      </c>
      <c r="K106" s="44">
        <v>0.5</v>
      </c>
      <c r="L106" s="99">
        <v>0</v>
      </c>
      <c r="M106" s="100" t="s">
        <v>63</v>
      </c>
      <c r="N106" s="90"/>
      <c r="O106" s="99">
        <v>0</v>
      </c>
      <c r="P106" s="100" t="s">
        <v>63</v>
      </c>
      <c r="Q106" s="90" t="s">
        <v>49</v>
      </c>
      <c r="R106" s="44">
        <f t="shared" si="24"/>
        <v>0</v>
      </c>
      <c r="S106" s="91">
        <v>1</v>
      </c>
      <c r="T106" s="91" t="s">
        <v>63</v>
      </c>
      <c r="U106" s="91">
        <v>1</v>
      </c>
      <c r="V106" s="91" t="s">
        <v>63</v>
      </c>
      <c r="W106" s="92"/>
      <c r="X106" s="93">
        <f t="shared" si="2"/>
        <v>1</v>
      </c>
      <c r="Y106" s="130">
        <v>1</v>
      </c>
      <c r="Z106" s="129" t="s">
        <v>63</v>
      </c>
      <c r="AA106" s="127"/>
      <c r="AB106" s="131">
        <v>0</v>
      </c>
      <c r="AC106" s="129" t="s">
        <v>63</v>
      </c>
      <c r="AD106" s="127"/>
      <c r="AE106" s="165">
        <f t="shared" si="15"/>
        <v>0.5</v>
      </c>
      <c r="AF106" s="165"/>
      <c r="AG106" s="165"/>
      <c r="AH106" s="165"/>
      <c r="AI106" s="165"/>
      <c r="AJ106" s="165"/>
      <c r="AK106" s="93">
        <v>0</v>
      </c>
      <c r="AL106" s="42"/>
      <c r="AM106" s="93">
        <v>10</v>
      </c>
      <c r="AN106" s="42" t="s">
        <v>340</v>
      </c>
      <c r="AO106" s="94">
        <v>5</v>
      </c>
      <c r="AP106" s="42"/>
      <c r="AQ106" s="42" t="s">
        <v>72</v>
      </c>
      <c r="AR106" s="42"/>
      <c r="AS106" s="42"/>
      <c r="AT106" s="42" t="s">
        <v>72</v>
      </c>
      <c r="AU106" s="42"/>
      <c r="AV106" s="42"/>
      <c r="AW106" s="94" t="s">
        <v>43</v>
      </c>
      <c r="AX106" s="95" t="s">
        <v>59</v>
      </c>
      <c r="AY106" s="96"/>
      <c r="AZ106" s="102">
        <v>0</v>
      </c>
      <c r="BA106" s="95" t="s">
        <v>59</v>
      </c>
      <c r="BB106" s="96"/>
      <c r="BC106" s="96">
        <f>AVERAGE(AW106,AZ106)</f>
        <v>0</v>
      </c>
      <c r="BD106" s="75">
        <v>44018</v>
      </c>
      <c r="BE106" s="76" t="s">
        <v>43</v>
      </c>
      <c r="BF106" s="76"/>
      <c r="BG106" s="75">
        <v>44020</v>
      </c>
      <c r="BH106" s="76" t="s">
        <v>43</v>
      </c>
      <c r="BI106" s="76"/>
      <c r="BJ106" s="76"/>
      <c r="BK106" s="76"/>
      <c r="BL106" s="76"/>
      <c r="BM106" s="76"/>
      <c r="BN106" s="76"/>
      <c r="BO106" s="76"/>
      <c r="BP106" s="76"/>
      <c r="BQ106" s="76"/>
      <c r="BR106" s="76"/>
      <c r="BS106" s="76"/>
      <c r="BT106" s="76"/>
      <c r="BU106" s="97">
        <f t="shared" si="16"/>
        <v>1.4</v>
      </c>
    </row>
    <row r="107" spans="1:73" ht="15.75" customHeight="1" x14ac:dyDescent="0.25">
      <c r="A107" s="41">
        <v>810</v>
      </c>
      <c r="B107" s="109" t="s">
        <v>146</v>
      </c>
      <c r="C107" s="42" t="s">
        <v>147</v>
      </c>
      <c r="D107" s="159" t="s">
        <v>1146</v>
      </c>
      <c r="E107" s="82">
        <v>1</v>
      </c>
      <c r="F107" s="98" t="s">
        <v>63</v>
      </c>
      <c r="G107" s="84"/>
      <c r="H107" s="82">
        <v>1</v>
      </c>
      <c r="I107" s="98" t="s">
        <v>63</v>
      </c>
      <c r="J107" s="84" t="s">
        <v>334</v>
      </c>
      <c r="K107" s="44">
        <v>1</v>
      </c>
      <c r="L107" s="99">
        <v>0</v>
      </c>
      <c r="M107" s="100" t="s">
        <v>63</v>
      </c>
      <c r="N107" s="90" t="s">
        <v>181</v>
      </c>
      <c r="O107" s="99">
        <v>0</v>
      </c>
      <c r="P107" s="100" t="s">
        <v>63</v>
      </c>
      <c r="Q107" s="90" t="s">
        <v>205</v>
      </c>
      <c r="R107" s="44">
        <f t="shared" si="24"/>
        <v>0</v>
      </c>
      <c r="S107" s="91">
        <v>1</v>
      </c>
      <c r="T107" s="91" t="s">
        <v>63</v>
      </c>
      <c r="U107" s="91">
        <v>1</v>
      </c>
      <c r="V107" s="91" t="s">
        <v>63</v>
      </c>
      <c r="W107" s="92"/>
      <c r="X107" s="93">
        <f t="shared" si="2"/>
        <v>1</v>
      </c>
      <c r="Y107" s="130">
        <v>1</v>
      </c>
      <c r="Z107" s="129" t="s">
        <v>63</v>
      </c>
      <c r="AA107" s="127"/>
      <c r="AB107" s="131">
        <v>1</v>
      </c>
      <c r="AC107" s="129" t="s">
        <v>63</v>
      </c>
      <c r="AD107" s="127"/>
      <c r="AE107" s="165">
        <f t="shared" si="15"/>
        <v>1</v>
      </c>
      <c r="AF107" s="165"/>
      <c r="AG107" s="165"/>
      <c r="AH107" s="165"/>
      <c r="AI107" s="165"/>
      <c r="AJ107" s="165"/>
      <c r="AK107" s="93"/>
      <c r="AL107" s="42" t="s">
        <v>56</v>
      </c>
      <c r="AM107" s="93">
        <v>20</v>
      </c>
      <c r="AN107" s="42"/>
      <c r="AO107" s="94">
        <v>20</v>
      </c>
      <c r="AP107" s="42"/>
      <c r="AQ107" s="42" t="s">
        <v>122</v>
      </c>
      <c r="AR107" s="42"/>
      <c r="AS107" s="42"/>
      <c r="AT107" s="42" t="s">
        <v>122</v>
      </c>
      <c r="AU107" s="42"/>
      <c r="AV107" s="42"/>
      <c r="AW107" s="94" t="s">
        <v>43</v>
      </c>
      <c r="AX107" s="95" t="s">
        <v>59</v>
      </c>
      <c r="AY107" s="96"/>
      <c r="AZ107" s="95" t="s">
        <v>43</v>
      </c>
      <c r="BA107" s="95" t="s">
        <v>59</v>
      </c>
      <c r="BB107" s="96"/>
      <c r="BC107" s="96"/>
      <c r="BD107" s="75">
        <v>44008</v>
      </c>
      <c r="BE107" s="76" t="s">
        <v>43</v>
      </c>
      <c r="BF107" s="76"/>
      <c r="BG107" s="75">
        <v>44011</v>
      </c>
      <c r="BH107" s="76" t="s">
        <v>43</v>
      </c>
      <c r="BI107" s="76"/>
      <c r="BJ107" s="76"/>
      <c r="BK107" s="76"/>
      <c r="BL107" s="76"/>
      <c r="BM107" s="76"/>
      <c r="BN107" s="76"/>
      <c r="BO107" s="76"/>
      <c r="BP107" s="76"/>
      <c r="BQ107" s="76"/>
      <c r="BR107" s="76"/>
      <c r="BS107" s="76"/>
      <c r="BT107" s="76"/>
      <c r="BU107" s="97">
        <f t="shared" si="16"/>
        <v>2.8888888888888888</v>
      </c>
    </row>
    <row r="108" spans="1:73" ht="15.75" customHeight="1" x14ac:dyDescent="0.25">
      <c r="A108" s="41">
        <v>811</v>
      </c>
      <c r="B108" s="109" t="s">
        <v>149</v>
      </c>
      <c r="C108" s="42" t="s">
        <v>147</v>
      </c>
      <c r="D108" s="159" t="s">
        <v>1146</v>
      </c>
      <c r="E108" s="82"/>
      <c r="F108" s="83"/>
      <c r="G108" s="84" t="s">
        <v>341</v>
      </c>
      <c r="H108" s="82">
        <v>15</v>
      </c>
      <c r="I108" s="98" t="s">
        <v>37</v>
      </c>
      <c r="J108" s="84" t="s">
        <v>334</v>
      </c>
      <c r="K108" s="44">
        <v>7.5</v>
      </c>
      <c r="L108" s="88" t="s">
        <v>43</v>
      </c>
      <c r="M108" s="89" t="s">
        <v>43</v>
      </c>
      <c r="N108" s="90" t="s">
        <v>49</v>
      </c>
      <c r="O108" s="99">
        <v>30</v>
      </c>
      <c r="P108" s="100" t="s">
        <v>131</v>
      </c>
      <c r="Q108" s="90"/>
      <c r="R108" s="44">
        <f t="shared" si="24"/>
        <v>30</v>
      </c>
      <c r="S108" s="91">
        <v>15</v>
      </c>
      <c r="T108" s="91" t="s">
        <v>37</v>
      </c>
      <c r="U108" s="91">
        <v>10</v>
      </c>
      <c r="V108" s="91" t="s">
        <v>37</v>
      </c>
      <c r="W108" s="92"/>
      <c r="X108" s="93">
        <f t="shared" si="2"/>
        <v>12.5</v>
      </c>
      <c r="Y108" s="125">
        <v>5</v>
      </c>
      <c r="Z108" s="129" t="s">
        <v>37</v>
      </c>
      <c r="AA108" s="127"/>
      <c r="AB108" s="131">
        <v>10</v>
      </c>
      <c r="AC108" s="129" t="s">
        <v>37</v>
      </c>
      <c r="AD108" s="127"/>
      <c r="AE108" s="165">
        <f t="shared" si="15"/>
        <v>7.5</v>
      </c>
      <c r="AF108" s="165"/>
      <c r="AG108" s="165"/>
      <c r="AH108" s="165"/>
      <c r="AI108" s="165"/>
      <c r="AJ108" s="165"/>
      <c r="AK108" s="93">
        <v>10</v>
      </c>
      <c r="AL108" s="42" t="s">
        <v>342</v>
      </c>
      <c r="AM108" s="93">
        <v>0</v>
      </c>
      <c r="AN108" s="42"/>
      <c r="AO108" s="94">
        <v>5</v>
      </c>
      <c r="AP108" s="42"/>
      <c r="AQ108" s="42" t="s">
        <v>72</v>
      </c>
      <c r="AR108" s="42"/>
      <c r="AS108" s="42"/>
      <c r="AT108" s="42" t="s">
        <v>72</v>
      </c>
      <c r="AU108" s="42"/>
      <c r="AV108" s="42"/>
      <c r="AW108" s="94" t="s">
        <v>43</v>
      </c>
      <c r="AX108" s="95" t="s">
        <v>59</v>
      </c>
      <c r="AY108" s="96"/>
      <c r="AZ108" s="95" t="s">
        <v>43</v>
      </c>
      <c r="BA108" s="95" t="s">
        <v>59</v>
      </c>
      <c r="BB108" s="96"/>
      <c r="BC108" s="96"/>
      <c r="BD108" s="75">
        <v>44011</v>
      </c>
      <c r="BE108" s="76" t="s">
        <v>43</v>
      </c>
      <c r="BF108" s="76"/>
      <c r="BG108" s="75">
        <v>44011</v>
      </c>
      <c r="BH108" s="76" t="s">
        <v>43</v>
      </c>
      <c r="BI108" s="76"/>
      <c r="BJ108" s="76"/>
      <c r="BK108" s="76"/>
      <c r="BL108" s="76"/>
      <c r="BM108" s="76"/>
      <c r="BN108" s="76"/>
      <c r="BO108" s="76"/>
      <c r="BP108" s="76"/>
      <c r="BQ108" s="76"/>
      <c r="BR108" s="76"/>
      <c r="BS108" s="76"/>
      <c r="BT108" s="76"/>
      <c r="BU108" s="97">
        <f t="shared" si="16"/>
        <v>11.875</v>
      </c>
    </row>
    <row r="109" spans="1:73" ht="15.75" customHeight="1" x14ac:dyDescent="0.25">
      <c r="A109" s="103">
        <v>812</v>
      </c>
      <c r="B109" s="42" t="s">
        <v>242</v>
      </c>
      <c r="C109" s="42" t="s">
        <v>427</v>
      </c>
      <c r="D109" s="76" t="s">
        <v>500</v>
      </c>
      <c r="E109" s="82"/>
      <c r="F109" s="83"/>
      <c r="G109" s="84"/>
      <c r="H109" s="82"/>
      <c r="I109" s="98"/>
      <c r="J109" s="84"/>
      <c r="K109" s="44"/>
      <c r="L109" s="99">
        <v>1</v>
      </c>
      <c r="M109" s="100" t="s">
        <v>63</v>
      </c>
      <c r="N109" s="90" t="s">
        <v>181</v>
      </c>
      <c r="O109" s="99">
        <v>0</v>
      </c>
      <c r="P109" s="100" t="s">
        <v>63</v>
      </c>
      <c r="Q109" s="90" t="s">
        <v>181</v>
      </c>
      <c r="R109" s="44">
        <f t="shared" si="24"/>
        <v>0.5</v>
      </c>
      <c r="S109" s="91">
        <v>1</v>
      </c>
      <c r="T109" s="91" t="s">
        <v>63</v>
      </c>
      <c r="U109" s="104" t="s">
        <v>102</v>
      </c>
      <c r="V109" s="105"/>
      <c r="W109" s="105"/>
      <c r="X109" s="93">
        <f t="shared" si="2"/>
        <v>1</v>
      </c>
      <c r="Y109" s="130">
        <v>1</v>
      </c>
      <c r="Z109" s="63" t="s">
        <v>63</v>
      </c>
      <c r="AA109" s="127"/>
      <c r="AB109" s="131">
        <v>5</v>
      </c>
      <c r="AC109" s="129" t="s">
        <v>63</v>
      </c>
      <c r="AD109" s="127"/>
      <c r="AE109" s="165">
        <f t="shared" si="15"/>
        <v>3</v>
      </c>
      <c r="AF109" s="165"/>
      <c r="AG109" s="165"/>
      <c r="AH109" s="165"/>
      <c r="AI109" s="165"/>
      <c r="AJ109" s="165"/>
      <c r="AK109" s="93"/>
      <c r="AL109" s="42"/>
      <c r="AM109" s="93"/>
      <c r="AN109" s="42"/>
      <c r="AO109" s="94"/>
      <c r="AP109" s="42"/>
      <c r="AQ109" s="42" t="s">
        <v>72</v>
      </c>
      <c r="AR109" s="42"/>
      <c r="AS109" s="42"/>
      <c r="AT109" s="42" t="s">
        <v>72</v>
      </c>
      <c r="AU109" s="42"/>
      <c r="AV109" s="42"/>
      <c r="AW109" s="94" t="s">
        <v>43</v>
      </c>
      <c r="AX109" s="95" t="s">
        <v>59</v>
      </c>
      <c r="AY109" s="96"/>
      <c r="AZ109" s="95" t="s">
        <v>43</v>
      </c>
      <c r="BA109" s="95" t="s">
        <v>59</v>
      </c>
      <c r="BB109" s="96"/>
      <c r="BC109" s="96"/>
      <c r="BD109" s="75">
        <v>44001</v>
      </c>
      <c r="BE109" s="76" t="s">
        <v>43</v>
      </c>
      <c r="BF109" s="76"/>
      <c r="BG109" s="75">
        <v>43999</v>
      </c>
      <c r="BH109" s="76" t="s">
        <v>43</v>
      </c>
      <c r="BI109" s="76"/>
      <c r="BJ109" s="76"/>
      <c r="BK109" s="76"/>
      <c r="BL109" s="76"/>
      <c r="BM109" s="76"/>
      <c r="BN109" s="76"/>
      <c r="BO109" s="76"/>
      <c r="BP109" s="76"/>
      <c r="BQ109" s="76"/>
      <c r="BR109" s="76"/>
      <c r="BS109" s="76"/>
      <c r="BT109" s="76"/>
      <c r="BU109" s="97">
        <f t="shared" si="16"/>
        <v>1.6</v>
      </c>
    </row>
    <row r="110" spans="1:73" ht="15.75" customHeight="1" x14ac:dyDescent="0.25">
      <c r="A110" s="103">
        <v>813</v>
      </c>
      <c r="B110" s="42" t="s">
        <v>243</v>
      </c>
      <c r="C110" s="42" t="s">
        <v>429</v>
      </c>
      <c r="D110" s="145" t="s">
        <v>501</v>
      </c>
      <c r="E110" s="82"/>
      <c r="F110" s="83"/>
      <c r="G110" s="84"/>
      <c r="H110" s="82"/>
      <c r="I110" s="98"/>
      <c r="J110" s="84"/>
      <c r="K110" s="44"/>
      <c r="L110" s="99">
        <v>20</v>
      </c>
      <c r="M110" s="100" t="s">
        <v>131</v>
      </c>
      <c r="N110" s="90"/>
      <c r="O110" s="99">
        <v>5</v>
      </c>
      <c r="P110" s="100" t="s">
        <v>37</v>
      </c>
      <c r="Q110" s="90"/>
      <c r="R110" s="44">
        <f t="shared" si="24"/>
        <v>12.5</v>
      </c>
      <c r="S110" s="91">
        <v>5</v>
      </c>
      <c r="T110" s="91" t="s">
        <v>37</v>
      </c>
      <c r="U110" s="91">
        <v>5</v>
      </c>
      <c r="V110" s="91" t="s">
        <v>37</v>
      </c>
      <c r="W110" s="92"/>
      <c r="X110" s="93">
        <f t="shared" si="2"/>
        <v>5</v>
      </c>
      <c r="Y110" s="130">
        <v>5</v>
      </c>
      <c r="Z110" s="129" t="s">
        <v>37</v>
      </c>
      <c r="AA110" s="127"/>
      <c r="AB110" s="131">
        <v>1</v>
      </c>
      <c r="AC110" s="129" t="s">
        <v>63</v>
      </c>
      <c r="AD110" s="127"/>
      <c r="AE110" s="165">
        <f t="shared" si="15"/>
        <v>3</v>
      </c>
      <c r="AF110" s="165"/>
      <c r="AG110" s="165"/>
      <c r="AH110" s="165"/>
      <c r="AI110" s="165"/>
      <c r="AJ110" s="165"/>
      <c r="AK110" s="93"/>
      <c r="AL110" s="42"/>
      <c r="AM110" s="93"/>
      <c r="AN110" s="42"/>
      <c r="AO110" s="94"/>
      <c r="AP110" s="42"/>
      <c r="AQ110" s="42" t="s">
        <v>72</v>
      </c>
      <c r="AR110" s="42"/>
      <c r="AS110" s="42"/>
      <c r="AT110" s="42" t="s">
        <v>72</v>
      </c>
      <c r="AU110" s="42"/>
      <c r="AV110" s="42"/>
      <c r="AW110" s="94">
        <v>1</v>
      </c>
      <c r="AX110" s="95" t="s">
        <v>59</v>
      </c>
      <c r="AY110" s="96"/>
      <c r="AZ110" s="102">
        <v>1</v>
      </c>
      <c r="BA110" s="95" t="s">
        <v>59</v>
      </c>
      <c r="BB110" s="96"/>
      <c r="BC110" s="96">
        <f>AVERAGE(AW110,AZ110)</f>
        <v>1</v>
      </c>
      <c r="BD110" s="75">
        <v>44015</v>
      </c>
      <c r="BE110" s="76" t="s">
        <v>43</v>
      </c>
      <c r="BF110" s="76"/>
      <c r="BG110" s="75">
        <v>44018</v>
      </c>
      <c r="BH110" s="76" t="s">
        <v>43</v>
      </c>
      <c r="BI110" s="76"/>
      <c r="BJ110" s="76"/>
      <c r="BK110" s="76"/>
      <c r="BL110" s="76"/>
      <c r="BM110" s="76"/>
      <c r="BN110" s="76"/>
      <c r="BO110" s="76"/>
      <c r="BP110" s="76"/>
      <c r="BQ110" s="76"/>
      <c r="BR110" s="76"/>
      <c r="BS110" s="76"/>
      <c r="BT110" s="76"/>
      <c r="BU110" s="97">
        <f t="shared" si="16"/>
        <v>5.375</v>
      </c>
    </row>
    <row r="111" spans="1:73" ht="15.75" customHeight="1" x14ac:dyDescent="0.25">
      <c r="A111" s="103">
        <v>814</v>
      </c>
      <c r="B111" s="42" t="s">
        <v>244</v>
      </c>
      <c r="C111" s="42" t="s">
        <v>151</v>
      </c>
      <c r="D111" s="76" t="s">
        <v>502</v>
      </c>
      <c r="E111" s="82"/>
      <c r="F111" s="83"/>
      <c r="G111" s="84"/>
      <c r="H111" s="82"/>
      <c r="I111" s="98"/>
      <c r="J111" s="84"/>
      <c r="K111" s="44"/>
      <c r="L111" s="99">
        <v>10</v>
      </c>
      <c r="M111" s="100" t="s">
        <v>63</v>
      </c>
      <c r="N111" s="90" t="s">
        <v>49</v>
      </c>
      <c r="O111" s="88" t="s">
        <v>43</v>
      </c>
      <c r="P111" s="89" t="s">
        <v>43</v>
      </c>
      <c r="Q111" s="90" t="s">
        <v>322</v>
      </c>
      <c r="R111" s="44">
        <f t="shared" si="24"/>
        <v>10</v>
      </c>
      <c r="S111" s="91">
        <v>5</v>
      </c>
      <c r="T111" s="91" t="s">
        <v>37</v>
      </c>
      <c r="U111" s="91">
        <v>10</v>
      </c>
      <c r="V111" s="91" t="s">
        <v>131</v>
      </c>
      <c r="W111" s="92"/>
      <c r="X111" s="93">
        <f t="shared" si="2"/>
        <v>7.5</v>
      </c>
      <c r="Y111" s="130">
        <v>5</v>
      </c>
      <c r="Z111" s="126" t="s">
        <v>37</v>
      </c>
      <c r="AA111" s="127"/>
      <c r="AB111" s="131">
        <v>10</v>
      </c>
      <c r="AC111" s="129" t="s">
        <v>37</v>
      </c>
      <c r="AD111" s="127"/>
      <c r="AE111" s="165">
        <f t="shared" si="15"/>
        <v>7.5</v>
      </c>
      <c r="AF111" s="165"/>
      <c r="AG111" s="165"/>
      <c r="AH111" s="165"/>
      <c r="AI111" s="165"/>
      <c r="AJ111" s="165"/>
      <c r="AK111" s="93"/>
      <c r="AL111" s="42"/>
      <c r="AM111" s="93"/>
      <c r="AN111" s="42"/>
      <c r="AO111" s="94"/>
      <c r="AP111" s="42"/>
      <c r="AQ111" s="42" t="s">
        <v>72</v>
      </c>
      <c r="AR111" s="42"/>
      <c r="AS111" s="42"/>
      <c r="AT111" s="42" t="s">
        <v>72</v>
      </c>
      <c r="AU111" s="42"/>
      <c r="AV111" s="42"/>
      <c r="AW111" s="94" t="s">
        <v>43</v>
      </c>
      <c r="AX111" s="95" t="s">
        <v>59</v>
      </c>
      <c r="AY111" s="96"/>
      <c r="AZ111" s="95" t="s">
        <v>43</v>
      </c>
      <c r="BA111" s="95" t="s">
        <v>59</v>
      </c>
      <c r="BB111" s="96"/>
      <c r="BC111" s="96"/>
      <c r="BD111" s="75">
        <v>44011</v>
      </c>
      <c r="BE111" s="76" t="s">
        <v>43</v>
      </c>
      <c r="BF111" s="76"/>
      <c r="BG111" s="75">
        <v>44015</v>
      </c>
      <c r="BH111" s="76" t="s">
        <v>43</v>
      </c>
      <c r="BI111" s="76"/>
      <c r="BJ111" s="76"/>
      <c r="BK111" s="76"/>
      <c r="BL111" s="76"/>
      <c r="BM111" s="76"/>
      <c r="BN111" s="76"/>
      <c r="BO111" s="76"/>
      <c r="BP111" s="76"/>
      <c r="BQ111" s="76"/>
      <c r="BR111" s="76"/>
      <c r="BS111" s="76"/>
      <c r="BT111" s="76"/>
      <c r="BU111" s="97">
        <f t="shared" si="16"/>
        <v>8</v>
      </c>
    </row>
    <row r="112" spans="1:73" ht="15.75" customHeight="1" x14ac:dyDescent="0.25">
      <c r="A112" s="41">
        <v>815</v>
      </c>
      <c r="B112" s="109" t="s">
        <v>150</v>
      </c>
      <c r="C112" s="42" t="s">
        <v>151</v>
      </c>
      <c r="D112" s="159" t="s">
        <v>502</v>
      </c>
      <c r="E112" s="82"/>
      <c r="F112" s="98"/>
      <c r="G112" s="84" t="s">
        <v>339</v>
      </c>
      <c r="H112" s="82"/>
      <c r="I112" s="98"/>
      <c r="J112" s="84" t="s">
        <v>339</v>
      </c>
      <c r="K112" s="44">
        <v>0</v>
      </c>
      <c r="L112" s="88" t="s">
        <v>43</v>
      </c>
      <c r="M112" s="89" t="s">
        <v>43</v>
      </c>
      <c r="N112" s="90" t="s">
        <v>335</v>
      </c>
      <c r="O112" s="88" t="s">
        <v>43</v>
      </c>
      <c r="P112" s="89" t="s">
        <v>43</v>
      </c>
      <c r="Q112" s="90" t="s">
        <v>322</v>
      </c>
      <c r="R112" s="44"/>
      <c r="S112" s="91">
        <v>1</v>
      </c>
      <c r="T112" s="91" t="s">
        <v>63</v>
      </c>
      <c r="U112" s="91">
        <v>1</v>
      </c>
      <c r="V112" s="91" t="s">
        <v>63</v>
      </c>
      <c r="W112" s="92"/>
      <c r="X112" s="93">
        <f t="shared" si="2"/>
        <v>1</v>
      </c>
      <c r="Y112" s="130">
        <v>1</v>
      </c>
      <c r="Z112" s="129" t="s">
        <v>63</v>
      </c>
      <c r="AA112" s="127"/>
      <c r="AB112" s="131">
        <v>5</v>
      </c>
      <c r="AC112" s="129" t="s">
        <v>63</v>
      </c>
      <c r="AD112" s="127"/>
      <c r="AE112" s="165">
        <f t="shared" si="15"/>
        <v>3</v>
      </c>
      <c r="AF112" s="165"/>
      <c r="AG112" s="165"/>
      <c r="AH112" s="165"/>
      <c r="AI112" s="165"/>
      <c r="AJ112" s="165"/>
      <c r="AK112" s="93">
        <v>0</v>
      </c>
      <c r="AL112" s="42" t="s">
        <v>193</v>
      </c>
      <c r="AM112" s="93"/>
      <c r="AN112" s="42" t="s">
        <v>114</v>
      </c>
      <c r="AO112" s="94">
        <v>0</v>
      </c>
      <c r="AP112" s="42"/>
      <c r="AQ112" s="42" t="s">
        <v>72</v>
      </c>
      <c r="AR112" s="42" t="s">
        <v>343</v>
      </c>
      <c r="AS112" s="42"/>
      <c r="AT112" s="42" t="s">
        <v>72</v>
      </c>
      <c r="AU112" s="42" t="s">
        <v>344</v>
      </c>
      <c r="AV112" s="42"/>
      <c r="AW112" s="94" t="s">
        <v>43</v>
      </c>
      <c r="AX112" s="95" t="s">
        <v>59</v>
      </c>
      <c r="AY112" s="96"/>
      <c r="AZ112" s="95" t="s">
        <v>43</v>
      </c>
      <c r="BA112" s="95" t="s">
        <v>59</v>
      </c>
      <c r="BB112" s="95" t="s">
        <v>345</v>
      </c>
      <c r="BC112" s="96"/>
      <c r="BD112" s="75">
        <v>44006</v>
      </c>
      <c r="BE112" s="76" t="s">
        <v>43</v>
      </c>
      <c r="BF112" s="76"/>
      <c r="BG112" s="75">
        <v>44008</v>
      </c>
      <c r="BH112" s="76" t="s">
        <v>43</v>
      </c>
      <c r="BI112" s="76"/>
      <c r="BJ112" s="76"/>
      <c r="BK112" s="76"/>
      <c r="BL112" s="76"/>
      <c r="BM112" s="76"/>
      <c r="BN112" s="76"/>
      <c r="BO112" s="76"/>
      <c r="BP112" s="76"/>
      <c r="BQ112" s="76"/>
      <c r="BR112" s="76"/>
      <c r="BS112" s="76"/>
      <c r="BT112" s="76"/>
      <c r="BU112" s="97">
        <f t="shared" si="16"/>
        <v>1.6</v>
      </c>
    </row>
    <row r="113" spans="1:73" ht="15.75" customHeight="1" x14ac:dyDescent="0.25">
      <c r="A113" s="103">
        <v>818</v>
      </c>
      <c r="B113" s="42" t="s">
        <v>245</v>
      </c>
      <c r="C113" s="42" t="s">
        <v>432</v>
      </c>
      <c r="D113" s="159" t="s">
        <v>1083</v>
      </c>
      <c r="E113" s="82"/>
      <c r="F113" s="98"/>
      <c r="G113" s="84"/>
      <c r="H113" s="82"/>
      <c r="I113" s="98"/>
      <c r="J113" s="84"/>
      <c r="K113" s="44"/>
      <c r="L113" s="99">
        <v>85</v>
      </c>
      <c r="M113" s="100" t="s">
        <v>158</v>
      </c>
      <c r="N113" s="90"/>
      <c r="O113" s="88" t="s">
        <v>43</v>
      </c>
      <c r="P113" s="89" t="s">
        <v>43</v>
      </c>
      <c r="Q113" s="90" t="s">
        <v>322</v>
      </c>
      <c r="R113" s="44">
        <f>AVERAGE(L113,O113)</f>
        <v>85</v>
      </c>
      <c r="S113" s="91">
        <v>85</v>
      </c>
      <c r="T113" s="91" t="s">
        <v>158</v>
      </c>
      <c r="U113" s="91">
        <v>75</v>
      </c>
      <c r="V113" s="91" t="s">
        <v>158</v>
      </c>
      <c r="W113" s="92"/>
      <c r="X113" s="93">
        <f t="shared" si="2"/>
        <v>80</v>
      </c>
      <c r="Y113" s="130">
        <v>70</v>
      </c>
      <c r="Z113" s="129" t="s">
        <v>158</v>
      </c>
      <c r="AA113" s="127"/>
      <c r="AB113" s="131">
        <v>80</v>
      </c>
      <c r="AC113" s="129" t="s">
        <v>158</v>
      </c>
      <c r="AD113" s="127"/>
      <c r="AE113" s="165">
        <f t="shared" si="15"/>
        <v>75</v>
      </c>
      <c r="AF113" s="165"/>
      <c r="AG113" s="165"/>
      <c r="AH113" s="165"/>
      <c r="AI113" s="165"/>
      <c r="AJ113" s="165"/>
      <c r="AK113" s="93"/>
      <c r="AL113" s="42"/>
      <c r="AM113" s="93"/>
      <c r="AN113" s="42"/>
      <c r="AO113" s="94"/>
      <c r="AP113" s="42"/>
      <c r="AQ113" s="42" t="s">
        <v>72</v>
      </c>
      <c r="AR113" s="42"/>
      <c r="AS113" s="42"/>
      <c r="AT113" s="42" t="s">
        <v>72</v>
      </c>
      <c r="AU113" s="42"/>
      <c r="AV113" s="42"/>
      <c r="AW113" s="94">
        <v>20</v>
      </c>
      <c r="AX113" s="95" t="s">
        <v>59</v>
      </c>
      <c r="AY113" s="95" t="s">
        <v>346</v>
      </c>
      <c r="AZ113" s="102">
        <v>10</v>
      </c>
      <c r="BA113" s="95" t="s">
        <v>59</v>
      </c>
      <c r="BB113" s="96"/>
      <c r="BC113" s="96">
        <f t="shared" ref="BC113:BC115" si="25">AVERAGE(AW113,AZ113)</f>
        <v>15</v>
      </c>
      <c r="BD113" s="75">
        <v>44015</v>
      </c>
      <c r="BE113" s="76" t="s">
        <v>43</v>
      </c>
      <c r="BF113" s="76"/>
      <c r="BG113" s="75">
        <v>44020</v>
      </c>
      <c r="BH113" s="76" t="s">
        <v>43</v>
      </c>
      <c r="BI113" s="76"/>
      <c r="BJ113" s="76"/>
      <c r="BK113" s="76"/>
      <c r="BL113" s="76"/>
      <c r="BM113" s="76"/>
      <c r="BN113" s="76"/>
      <c r="BO113" s="76"/>
      <c r="BP113" s="76"/>
      <c r="BQ113" s="76"/>
      <c r="BR113" s="76"/>
      <c r="BS113" s="76"/>
      <c r="BT113" s="76"/>
      <c r="BU113" s="97">
        <f t="shared" si="16"/>
        <v>60.714285714285715</v>
      </c>
    </row>
    <row r="114" spans="1:73" ht="15.75" customHeight="1" x14ac:dyDescent="0.25">
      <c r="A114" s="103">
        <v>819</v>
      </c>
      <c r="B114" s="42" t="s">
        <v>246</v>
      </c>
      <c r="C114" s="42" t="s">
        <v>434</v>
      </c>
      <c r="D114" s="159" t="s">
        <v>1084</v>
      </c>
      <c r="E114" s="82"/>
      <c r="F114" s="98"/>
      <c r="G114" s="84"/>
      <c r="H114" s="82"/>
      <c r="I114" s="98"/>
      <c r="J114" s="84"/>
      <c r="K114" s="44"/>
      <c r="L114" s="88" t="s">
        <v>43</v>
      </c>
      <c r="M114" s="89" t="s">
        <v>43</v>
      </c>
      <c r="N114" s="90" t="s">
        <v>49</v>
      </c>
      <c r="O114" s="88" t="s">
        <v>43</v>
      </c>
      <c r="P114" s="89" t="s">
        <v>43</v>
      </c>
      <c r="Q114" s="90" t="s">
        <v>322</v>
      </c>
      <c r="R114" s="44"/>
      <c r="S114" s="91">
        <v>80</v>
      </c>
      <c r="T114" s="91" t="s">
        <v>158</v>
      </c>
      <c r="U114" s="91">
        <v>60</v>
      </c>
      <c r="V114" s="91" t="s">
        <v>153</v>
      </c>
      <c r="W114" s="92"/>
      <c r="X114" s="93">
        <f t="shared" si="2"/>
        <v>70</v>
      </c>
      <c r="Y114" s="130">
        <v>75</v>
      </c>
      <c r="Z114" s="129" t="s">
        <v>158</v>
      </c>
      <c r="AA114" s="127"/>
      <c r="AB114" s="131">
        <v>75</v>
      </c>
      <c r="AC114" s="129" t="s">
        <v>158</v>
      </c>
      <c r="AD114" s="127"/>
      <c r="AE114" s="165">
        <f t="shared" si="15"/>
        <v>75</v>
      </c>
      <c r="AF114" s="165"/>
      <c r="AG114" s="165"/>
      <c r="AH114" s="165"/>
      <c r="AI114" s="165"/>
      <c r="AJ114" s="165"/>
      <c r="AK114" s="93"/>
      <c r="AL114" s="42"/>
      <c r="AM114" s="93"/>
      <c r="AN114" s="42"/>
      <c r="AO114" s="94"/>
      <c r="AP114" s="42"/>
      <c r="AQ114" s="42" t="s">
        <v>72</v>
      </c>
      <c r="AR114" s="42" t="s">
        <v>97</v>
      </c>
      <c r="AS114" s="42"/>
      <c r="AT114" s="42" t="s">
        <v>72</v>
      </c>
      <c r="AU114" s="42" t="s">
        <v>97</v>
      </c>
      <c r="AV114" s="42"/>
      <c r="AW114" s="94">
        <v>10</v>
      </c>
      <c r="AX114" s="95" t="s">
        <v>59</v>
      </c>
      <c r="AY114" s="95" t="s">
        <v>203</v>
      </c>
      <c r="AZ114" s="102">
        <v>20</v>
      </c>
      <c r="BA114" s="95" t="s">
        <v>59</v>
      </c>
      <c r="BB114" s="95" t="s">
        <v>347</v>
      </c>
      <c r="BC114" s="96">
        <f t="shared" si="25"/>
        <v>15</v>
      </c>
      <c r="BD114" s="75">
        <v>43997</v>
      </c>
      <c r="BE114" s="76" t="s">
        <v>43</v>
      </c>
      <c r="BF114" s="76"/>
      <c r="BG114" s="75">
        <v>44001</v>
      </c>
      <c r="BH114" s="76" t="s">
        <v>43</v>
      </c>
      <c r="BI114" s="76"/>
      <c r="BJ114" s="76"/>
      <c r="BK114" s="76"/>
      <c r="BL114" s="76"/>
      <c r="BM114" s="76"/>
      <c r="BN114" s="76"/>
      <c r="BO114" s="76"/>
      <c r="BP114" s="76"/>
      <c r="BQ114" s="76"/>
      <c r="BR114" s="76"/>
      <c r="BS114" s="76"/>
      <c r="BT114" s="76"/>
      <c r="BU114" s="97">
        <f t="shared" si="16"/>
        <v>53.333333333333336</v>
      </c>
    </row>
    <row r="115" spans="1:73" ht="15.75" customHeight="1" x14ac:dyDescent="0.25">
      <c r="A115" s="103">
        <v>820</v>
      </c>
      <c r="B115" s="42" t="s">
        <v>247</v>
      </c>
      <c r="C115" s="42" t="s">
        <v>432</v>
      </c>
      <c r="D115" s="120" t="s">
        <v>1083</v>
      </c>
      <c r="E115" s="82"/>
      <c r="F115" s="98"/>
      <c r="G115" s="84"/>
      <c r="H115" s="82"/>
      <c r="I115" s="98"/>
      <c r="J115" s="84"/>
      <c r="K115" s="44"/>
      <c r="L115" s="88" t="s">
        <v>43</v>
      </c>
      <c r="M115" s="89" t="s">
        <v>43</v>
      </c>
      <c r="N115" s="90" t="s">
        <v>348</v>
      </c>
      <c r="O115" s="88" t="s">
        <v>43</v>
      </c>
      <c r="P115" s="89" t="s">
        <v>43</v>
      </c>
      <c r="Q115" s="90" t="s">
        <v>322</v>
      </c>
      <c r="R115" s="44"/>
      <c r="S115" s="91">
        <v>95</v>
      </c>
      <c r="T115" s="91" t="s">
        <v>158</v>
      </c>
      <c r="U115" s="91">
        <v>80</v>
      </c>
      <c r="V115" s="91" t="s">
        <v>158</v>
      </c>
      <c r="W115" s="115" t="s">
        <v>349</v>
      </c>
      <c r="X115" s="93">
        <f t="shared" si="2"/>
        <v>87.5</v>
      </c>
      <c r="Y115" s="76"/>
      <c r="Z115" s="76"/>
      <c r="AA115" s="76"/>
      <c r="AB115" s="76"/>
      <c r="AC115" s="76"/>
      <c r="AD115" s="76"/>
      <c r="AE115" s="165"/>
      <c r="AF115" s="165"/>
      <c r="AG115" s="165"/>
      <c r="AH115" s="165"/>
      <c r="AI115" s="165"/>
      <c r="AJ115" s="165"/>
      <c r="AK115" s="93"/>
      <c r="AL115" s="42"/>
      <c r="AM115" s="93"/>
      <c r="AN115" s="42"/>
      <c r="AO115" s="94"/>
      <c r="AP115" s="42"/>
      <c r="AQ115" s="42" t="s">
        <v>72</v>
      </c>
      <c r="AR115" s="42"/>
      <c r="AS115" s="42"/>
      <c r="AT115" s="42" t="s">
        <v>72</v>
      </c>
      <c r="AU115" s="42"/>
      <c r="AV115" s="42"/>
      <c r="AW115" s="94">
        <v>20</v>
      </c>
      <c r="AX115" s="95" t="s">
        <v>59</v>
      </c>
      <c r="AY115" s="96"/>
      <c r="AZ115" s="95" t="s">
        <v>43</v>
      </c>
      <c r="BA115" s="95" t="s">
        <v>59</v>
      </c>
      <c r="BB115" s="96"/>
      <c r="BC115" s="96">
        <f t="shared" si="25"/>
        <v>20</v>
      </c>
      <c r="BD115" s="76"/>
      <c r="BE115" s="76"/>
      <c r="BF115" s="76"/>
      <c r="BG115" s="76"/>
      <c r="BH115" s="76"/>
      <c r="BI115" s="76"/>
      <c r="BJ115" s="76"/>
      <c r="BK115" s="76"/>
      <c r="BL115" s="76"/>
      <c r="BM115" s="76"/>
      <c r="BN115" s="76"/>
      <c r="BO115" s="76"/>
      <c r="BP115" s="76"/>
      <c r="BQ115" s="76"/>
      <c r="BR115" s="76"/>
      <c r="BS115" s="76"/>
      <c r="BT115" s="76"/>
      <c r="BU115" s="97">
        <f t="shared" si="16"/>
        <v>65</v>
      </c>
    </row>
    <row r="116" spans="1:73" ht="15.75" customHeight="1" x14ac:dyDescent="0.25">
      <c r="A116" s="103">
        <v>821</v>
      </c>
      <c r="B116" s="42" t="s">
        <v>249</v>
      </c>
      <c r="C116" s="42" t="s">
        <v>436</v>
      </c>
      <c r="D116" s="42" t="s">
        <v>503</v>
      </c>
      <c r="E116" s="82"/>
      <c r="F116" s="98"/>
      <c r="G116" s="84"/>
      <c r="H116" s="82"/>
      <c r="I116" s="98"/>
      <c r="J116" s="84"/>
      <c r="K116" s="44"/>
      <c r="L116" s="88" t="s">
        <v>43</v>
      </c>
      <c r="M116" s="89" t="s">
        <v>43</v>
      </c>
      <c r="N116" s="90" t="s">
        <v>49</v>
      </c>
      <c r="O116" s="88" t="s">
        <v>43</v>
      </c>
      <c r="P116" s="89" t="s">
        <v>43</v>
      </c>
      <c r="Q116" s="90" t="s">
        <v>322</v>
      </c>
      <c r="R116" s="44"/>
      <c r="S116" s="91">
        <v>30</v>
      </c>
      <c r="T116" s="91" t="s">
        <v>350</v>
      </c>
      <c r="U116" s="91">
        <v>20</v>
      </c>
      <c r="V116" s="91" t="s">
        <v>131</v>
      </c>
      <c r="W116" s="92"/>
      <c r="X116" s="93">
        <f t="shared" si="2"/>
        <v>25</v>
      </c>
      <c r="Y116" s="130">
        <v>25</v>
      </c>
      <c r="Z116" s="129" t="s">
        <v>131</v>
      </c>
      <c r="AA116" s="127"/>
      <c r="AB116" s="131">
        <v>25</v>
      </c>
      <c r="AC116" s="129" t="s">
        <v>131</v>
      </c>
      <c r="AD116" s="127"/>
      <c r="AE116" s="165">
        <f t="shared" si="15"/>
        <v>25</v>
      </c>
      <c r="AF116" s="165"/>
      <c r="AG116" s="165"/>
      <c r="AH116" s="165"/>
      <c r="AI116" s="165"/>
      <c r="AJ116" s="165"/>
      <c r="AK116" s="93"/>
      <c r="AL116" s="42"/>
      <c r="AM116" s="93"/>
      <c r="AN116" s="42"/>
      <c r="AO116" s="94"/>
      <c r="AP116" s="42"/>
      <c r="AQ116" s="42" t="s">
        <v>72</v>
      </c>
      <c r="AR116" s="42"/>
      <c r="AS116" s="42"/>
      <c r="AT116" s="42" t="s">
        <v>72</v>
      </c>
      <c r="AU116" s="42"/>
      <c r="AV116" s="42"/>
      <c r="AW116" s="94" t="s">
        <v>43</v>
      </c>
      <c r="AX116" s="95" t="s">
        <v>59</v>
      </c>
      <c r="AY116" s="96"/>
      <c r="AZ116" s="95" t="s">
        <v>43</v>
      </c>
      <c r="BA116" s="95" t="s">
        <v>59</v>
      </c>
      <c r="BB116" s="96"/>
      <c r="BC116" s="96"/>
      <c r="BD116" s="75">
        <v>44013</v>
      </c>
      <c r="BE116" s="76" t="s">
        <v>43</v>
      </c>
      <c r="BF116" s="76"/>
      <c r="BG116" s="75">
        <v>44015</v>
      </c>
      <c r="BH116" s="76" t="s">
        <v>43</v>
      </c>
      <c r="BI116" s="76"/>
      <c r="BJ116" s="76"/>
      <c r="BK116" s="76"/>
      <c r="BL116" s="76"/>
      <c r="BM116" s="76"/>
      <c r="BN116" s="76"/>
      <c r="BO116" s="76"/>
      <c r="BP116" s="76"/>
      <c r="BQ116" s="76"/>
      <c r="BR116" s="76"/>
      <c r="BS116" s="76"/>
      <c r="BT116" s="76"/>
      <c r="BU116" s="97">
        <f t="shared" si="16"/>
        <v>25</v>
      </c>
    </row>
    <row r="117" spans="1:73" ht="15.75" customHeight="1" x14ac:dyDescent="0.25">
      <c r="A117" s="103">
        <v>822</v>
      </c>
      <c r="B117" s="42" t="s">
        <v>251</v>
      </c>
      <c r="C117" s="42" t="s">
        <v>151</v>
      </c>
      <c r="D117" s="42" t="s">
        <v>1075</v>
      </c>
      <c r="E117" s="82"/>
      <c r="F117" s="98"/>
      <c r="G117" s="84"/>
      <c r="H117" s="82"/>
      <c r="I117" s="98"/>
      <c r="J117" s="84"/>
      <c r="K117" s="44"/>
      <c r="L117" s="88" t="s">
        <v>43</v>
      </c>
      <c r="M117" s="89" t="s">
        <v>43</v>
      </c>
      <c r="N117" s="90" t="s">
        <v>351</v>
      </c>
      <c r="O117" s="88" t="s">
        <v>43</v>
      </c>
      <c r="P117" s="89" t="s">
        <v>43</v>
      </c>
      <c r="Q117" s="90" t="s">
        <v>322</v>
      </c>
      <c r="R117" s="44"/>
      <c r="S117" s="91">
        <v>1</v>
      </c>
      <c r="T117" s="91" t="s">
        <v>63</v>
      </c>
      <c r="U117" s="91">
        <v>1</v>
      </c>
      <c r="V117" s="91" t="s">
        <v>63</v>
      </c>
      <c r="W117" s="92"/>
      <c r="X117" s="93">
        <f t="shared" si="2"/>
        <v>1</v>
      </c>
      <c r="Y117" s="130">
        <v>1</v>
      </c>
      <c r="Z117" s="129" t="s">
        <v>63</v>
      </c>
      <c r="AA117" s="127"/>
      <c r="AB117" s="131">
        <v>1</v>
      </c>
      <c r="AC117" s="129" t="s">
        <v>63</v>
      </c>
      <c r="AD117" s="127"/>
      <c r="AE117" s="165">
        <f t="shared" si="15"/>
        <v>1</v>
      </c>
      <c r="AF117" s="165"/>
      <c r="AG117" s="165"/>
      <c r="AH117" s="165"/>
      <c r="AI117" s="165"/>
      <c r="AJ117" s="165"/>
      <c r="AK117" s="93"/>
      <c r="AL117" s="42"/>
      <c r="AM117" s="93"/>
      <c r="AN117" s="42"/>
      <c r="AO117" s="94"/>
      <c r="AP117" s="42"/>
      <c r="AQ117" s="42" t="s">
        <v>72</v>
      </c>
      <c r="AR117" s="42"/>
      <c r="AS117" s="42"/>
      <c r="AT117" s="42" t="s">
        <v>72</v>
      </c>
      <c r="AU117" s="42"/>
      <c r="AV117" s="42"/>
      <c r="AW117" s="94" t="s">
        <v>43</v>
      </c>
      <c r="AX117" s="95" t="s">
        <v>59</v>
      </c>
      <c r="AY117" s="96"/>
      <c r="AZ117" s="95" t="s">
        <v>43</v>
      </c>
      <c r="BA117" s="95" t="s">
        <v>59</v>
      </c>
      <c r="BB117" s="96"/>
      <c r="BC117" s="96"/>
      <c r="BD117" s="75">
        <v>44008</v>
      </c>
      <c r="BE117" s="76" t="s">
        <v>43</v>
      </c>
      <c r="BF117" s="76"/>
      <c r="BG117" s="75">
        <v>44013</v>
      </c>
      <c r="BH117" s="76" t="s">
        <v>43</v>
      </c>
      <c r="BI117" s="76"/>
      <c r="BJ117" s="76"/>
      <c r="BK117" s="76"/>
      <c r="BL117" s="76"/>
      <c r="BM117" s="76"/>
      <c r="BN117" s="76"/>
      <c r="BO117" s="76"/>
      <c r="BP117" s="76"/>
      <c r="BQ117" s="76"/>
      <c r="BR117" s="76"/>
      <c r="BS117" s="76"/>
      <c r="BT117" s="76"/>
      <c r="BU117" s="97">
        <f t="shared" si="16"/>
        <v>1</v>
      </c>
    </row>
    <row r="118" spans="1:73" ht="15.75" customHeight="1" x14ac:dyDescent="0.25">
      <c r="A118" s="103">
        <v>823</v>
      </c>
      <c r="B118" s="42" t="s">
        <v>252</v>
      </c>
      <c r="C118" s="42" t="s">
        <v>151</v>
      </c>
      <c r="D118" s="42" t="s">
        <v>504</v>
      </c>
      <c r="E118" s="82"/>
      <c r="F118" s="98"/>
      <c r="G118" s="84"/>
      <c r="H118" s="82"/>
      <c r="I118" s="98"/>
      <c r="J118" s="84"/>
      <c r="K118" s="44"/>
      <c r="L118" s="88" t="s">
        <v>43</v>
      </c>
      <c r="M118" s="89" t="s">
        <v>43</v>
      </c>
      <c r="N118" s="90" t="s">
        <v>197</v>
      </c>
      <c r="O118" s="88" t="s">
        <v>43</v>
      </c>
      <c r="P118" s="89" t="s">
        <v>43</v>
      </c>
      <c r="Q118" s="90" t="s">
        <v>49</v>
      </c>
      <c r="R118" s="44"/>
      <c r="S118" s="91">
        <v>5</v>
      </c>
      <c r="T118" s="91" t="s">
        <v>37</v>
      </c>
      <c r="U118" s="91">
        <v>20</v>
      </c>
      <c r="V118" s="91" t="s">
        <v>131</v>
      </c>
      <c r="W118" s="92"/>
      <c r="X118" s="93">
        <f t="shared" si="2"/>
        <v>12.5</v>
      </c>
      <c r="Y118" s="130">
        <v>5</v>
      </c>
      <c r="Z118" s="129" t="s">
        <v>37</v>
      </c>
      <c r="AA118" s="127"/>
      <c r="AB118" s="131">
        <v>5</v>
      </c>
      <c r="AC118" s="129" t="s">
        <v>37</v>
      </c>
      <c r="AD118" s="127"/>
      <c r="AE118" s="165">
        <f t="shared" si="15"/>
        <v>5</v>
      </c>
      <c r="AF118" s="165"/>
      <c r="AG118" s="165"/>
      <c r="AH118" s="165"/>
      <c r="AI118" s="165"/>
      <c r="AJ118" s="165"/>
      <c r="AK118" s="93"/>
      <c r="AL118" s="42"/>
      <c r="AM118" s="93"/>
      <c r="AN118" s="42"/>
      <c r="AO118" s="94"/>
      <c r="AP118" s="42"/>
      <c r="AQ118" s="42" t="s">
        <v>72</v>
      </c>
      <c r="AR118" s="42"/>
      <c r="AS118" s="42"/>
      <c r="AT118" s="42" t="s">
        <v>72</v>
      </c>
      <c r="AU118" s="42"/>
      <c r="AV118" s="42"/>
      <c r="AW118" s="94">
        <v>1</v>
      </c>
      <c r="AX118" s="95" t="s">
        <v>59</v>
      </c>
      <c r="AY118" s="96"/>
      <c r="AZ118" s="95" t="s">
        <v>43</v>
      </c>
      <c r="BA118" s="95" t="s">
        <v>59</v>
      </c>
      <c r="BB118" s="96"/>
      <c r="BC118" s="96">
        <f>AVERAGE(AW118,AZ118)</f>
        <v>1</v>
      </c>
      <c r="BD118" s="75">
        <v>44013</v>
      </c>
      <c r="BE118" s="76" t="s">
        <v>43</v>
      </c>
      <c r="BF118" s="76"/>
      <c r="BG118" s="75">
        <v>44018</v>
      </c>
      <c r="BH118" s="76" t="s">
        <v>43</v>
      </c>
      <c r="BI118" s="76"/>
      <c r="BJ118" s="76"/>
      <c r="BK118" s="76"/>
      <c r="BL118" s="76"/>
      <c r="BM118" s="76"/>
      <c r="BN118" s="76"/>
      <c r="BO118" s="76"/>
      <c r="BP118" s="76"/>
      <c r="BQ118" s="76"/>
      <c r="BR118" s="76"/>
      <c r="BS118" s="76"/>
      <c r="BT118" s="76"/>
      <c r="BU118" s="97">
        <f t="shared" si="16"/>
        <v>7.2</v>
      </c>
    </row>
    <row r="119" spans="1:73" ht="15.75" customHeight="1" x14ac:dyDescent="0.25">
      <c r="A119" s="103">
        <v>827</v>
      </c>
      <c r="B119" s="42" t="s">
        <v>253</v>
      </c>
      <c r="C119" s="42" t="s">
        <v>432</v>
      </c>
      <c r="D119" s="120" t="s">
        <v>1083</v>
      </c>
      <c r="E119" s="82"/>
      <c r="F119" s="98"/>
      <c r="G119" s="84"/>
      <c r="H119" s="82"/>
      <c r="I119" s="98"/>
      <c r="J119" s="84"/>
      <c r="K119" s="44"/>
      <c r="L119" s="88" t="s">
        <v>43</v>
      </c>
      <c r="M119" s="89" t="s">
        <v>43</v>
      </c>
      <c r="N119" s="90" t="s">
        <v>49</v>
      </c>
      <c r="O119" s="88" t="s">
        <v>43</v>
      </c>
      <c r="P119" s="89" t="s">
        <v>43</v>
      </c>
      <c r="Q119" s="90" t="s">
        <v>322</v>
      </c>
      <c r="R119" s="44"/>
      <c r="S119" s="91">
        <v>75</v>
      </c>
      <c r="T119" s="91" t="s">
        <v>158</v>
      </c>
      <c r="U119" s="91">
        <v>85</v>
      </c>
      <c r="V119" s="91" t="s">
        <v>158</v>
      </c>
      <c r="W119" s="115" t="s">
        <v>349</v>
      </c>
      <c r="X119" s="93">
        <f t="shared" si="2"/>
        <v>80</v>
      </c>
      <c r="Y119" s="130">
        <v>70</v>
      </c>
      <c r="Z119" s="129" t="s">
        <v>158</v>
      </c>
      <c r="AA119" s="127"/>
      <c r="AB119" s="131">
        <v>70</v>
      </c>
      <c r="AC119" s="129" t="s">
        <v>158</v>
      </c>
      <c r="AD119" s="127"/>
      <c r="AE119" s="165">
        <f t="shared" si="15"/>
        <v>70</v>
      </c>
      <c r="AF119" s="165"/>
      <c r="AG119" s="165"/>
      <c r="AH119" s="165"/>
      <c r="AI119" s="165"/>
      <c r="AJ119" s="165"/>
      <c r="AK119" s="93"/>
      <c r="AL119" s="42"/>
      <c r="AM119" s="93"/>
      <c r="AN119" s="42"/>
      <c r="AO119" s="94"/>
      <c r="AP119" s="42"/>
      <c r="AQ119" s="42" t="s">
        <v>122</v>
      </c>
      <c r="AR119" s="42"/>
      <c r="AS119" s="42"/>
      <c r="AT119" s="42" t="s">
        <v>72</v>
      </c>
      <c r="AU119" s="42"/>
      <c r="AV119" s="42"/>
      <c r="AW119" s="94" t="s">
        <v>43</v>
      </c>
      <c r="AX119" s="95" t="s">
        <v>59</v>
      </c>
      <c r="AY119" s="96"/>
      <c r="AZ119" s="95" t="s">
        <v>43</v>
      </c>
      <c r="BA119" s="95" t="s">
        <v>59</v>
      </c>
      <c r="BB119" s="95" t="s">
        <v>352</v>
      </c>
      <c r="BC119" s="96"/>
      <c r="BD119" s="75">
        <v>44011</v>
      </c>
      <c r="BE119" s="76" t="s">
        <v>43</v>
      </c>
      <c r="BF119" s="76" t="s">
        <v>474</v>
      </c>
      <c r="BG119" s="75">
        <v>44011</v>
      </c>
      <c r="BH119" s="76" t="s">
        <v>43</v>
      </c>
      <c r="BI119" s="76"/>
      <c r="BJ119" s="76"/>
      <c r="BK119" s="76"/>
      <c r="BL119" s="76"/>
      <c r="BM119" s="76"/>
      <c r="BN119" s="76"/>
      <c r="BO119" s="76"/>
      <c r="BP119" s="76"/>
      <c r="BQ119" s="76"/>
      <c r="BR119" s="76"/>
      <c r="BS119" s="76"/>
      <c r="BT119" s="76"/>
      <c r="BU119" s="97">
        <f t="shared" si="16"/>
        <v>75</v>
      </c>
    </row>
    <row r="120" spans="1:73" ht="15.75" customHeight="1" x14ac:dyDescent="0.25">
      <c r="A120" s="103">
        <v>828</v>
      </c>
      <c r="B120" s="42" t="s">
        <v>254</v>
      </c>
      <c r="C120" s="42" t="s">
        <v>436</v>
      </c>
      <c r="D120" s="42" t="s">
        <v>505</v>
      </c>
      <c r="E120" s="82"/>
      <c r="F120" s="98"/>
      <c r="G120" s="84"/>
      <c r="H120" s="82"/>
      <c r="I120" s="98"/>
      <c r="J120" s="84"/>
      <c r="K120" s="44"/>
      <c r="L120" s="88" t="s">
        <v>43</v>
      </c>
      <c r="M120" s="89" t="s">
        <v>43</v>
      </c>
      <c r="N120" s="90" t="s">
        <v>49</v>
      </c>
      <c r="O120" s="88" t="s">
        <v>43</v>
      </c>
      <c r="P120" s="89" t="s">
        <v>43</v>
      </c>
      <c r="Q120" s="90" t="s">
        <v>49</v>
      </c>
      <c r="R120" s="44"/>
      <c r="S120" s="91">
        <v>25</v>
      </c>
      <c r="T120" s="91" t="s">
        <v>131</v>
      </c>
      <c r="U120" s="91">
        <v>50</v>
      </c>
      <c r="V120" s="91" t="s">
        <v>153</v>
      </c>
      <c r="W120" s="92"/>
      <c r="X120" s="93">
        <f t="shared" si="2"/>
        <v>37.5</v>
      </c>
      <c r="Y120" s="130">
        <v>40</v>
      </c>
      <c r="Z120" s="129" t="s">
        <v>131</v>
      </c>
      <c r="AA120" s="127"/>
      <c r="AB120" s="131">
        <v>40</v>
      </c>
      <c r="AC120" s="129" t="s">
        <v>131</v>
      </c>
      <c r="AD120" s="127"/>
      <c r="AE120" s="165">
        <f t="shared" si="15"/>
        <v>40</v>
      </c>
      <c r="AF120" s="165"/>
      <c r="AG120" s="165"/>
      <c r="AH120" s="165"/>
      <c r="AI120" s="165"/>
      <c r="AJ120" s="165"/>
      <c r="AK120" s="93"/>
      <c r="AL120" s="42"/>
      <c r="AM120" s="93"/>
      <c r="AN120" s="42"/>
      <c r="AO120" s="94"/>
      <c r="AP120" s="42"/>
      <c r="AQ120" s="42" t="s">
        <v>353</v>
      </c>
      <c r="AR120" s="42"/>
      <c r="AS120" s="42"/>
      <c r="AT120" s="42" t="s">
        <v>159</v>
      </c>
      <c r="AU120" s="42"/>
      <c r="AV120" s="42"/>
      <c r="AW120" s="94">
        <v>20</v>
      </c>
      <c r="AX120" s="95" t="s">
        <v>59</v>
      </c>
      <c r="AY120" s="96"/>
      <c r="AZ120" s="102">
        <v>20</v>
      </c>
      <c r="BA120" s="95" t="s">
        <v>183</v>
      </c>
      <c r="BB120" s="96"/>
      <c r="BC120" s="96">
        <f>AVERAGE(AW120,AZ120)</f>
        <v>20</v>
      </c>
      <c r="BD120" s="75">
        <v>44013</v>
      </c>
      <c r="BE120" s="76" t="s">
        <v>43</v>
      </c>
      <c r="BF120" s="76"/>
      <c r="BG120" s="75">
        <v>44015</v>
      </c>
      <c r="BH120" s="76" t="s">
        <v>43</v>
      </c>
      <c r="BI120" s="76" t="s">
        <v>475</v>
      </c>
      <c r="BJ120" s="76"/>
      <c r="BK120" s="76"/>
      <c r="BL120" s="76"/>
      <c r="BM120" s="76"/>
      <c r="BN120" s="76"/>
      <c r="BO120" s="76"/>
      <c r="BP120" s="76"/>
      <c r="BQ120" s="76"/>
      <c r="BR120" s="76"/>
      <c r="BS120" s="76"/>
      <c r="BT120" s="76"/>
      <c r="BU120" s="97">
        <f t="shared" si="16"/>
        <v>32.5</v>
      </c>
    </row>
    <row r="121" spans="1:73" ht="15.75" customHeight="1" x14ac:dyDescent="0.25">
      <c r="A121" s="103">
        <v>829</v>
      </c>
      <c r="B121" s="42" t="s">
        <v>255</v>
      </c>
      <c r="C121" s="42" t="s">
        <v>434</v>
      </c>
      <c r="D121" s="159" t="s">
        <v>1084</v>
      </c>
      <c r="E121" s="82"/>
      <c r="F121" s="98"/>
      <c r="G121" s="84"/>
      <c r="H121" s="82"/>
      <c r="I121" s="98"/>
      <c r="J121" s="84"/>
      <c r="K121" s="44"/>
      <c r="L121" s="99">
        <v>3</v>
      </c>
      <c r="M121" s="100" t="s">
        <v>63</v>
      </c>
      <c r="N121" s="90" t="s">
        <v>181</v>
      </c>
      <c r="O121" s="116" t="s">
        <v>43</v>
      </c>
      <c r="P121" s="117" t="s">
        <v>43</v>
      </c>
      <c r="Q121" s="90" t="s">
        <v>354</v>
      </c>
      <c r="R121" s="44">
        <f t="shared" ref="R121:R123" si="26">AVERAGE(L121,O121)</f>
        <v>3</v>
      </c>
      <c r="S121" s="91">
        <v>1</v>
      </c>
      <c r="T121" s="91" t="s">
        <v>63</v>
      </c>
      <c r="U121" s="91">
        <v>1</v>
      </c>
      <c r="V121" s="91" t="s">
        <v>63</v>
      </c>
      <c r="W121" s="92"/>
      <c r="X121" s="93">
        <f t="shared" si="2"/>
        <v>1</v>
      </c>
      <c r="Y121" s="130">
        <v>1</v>
      </c>
      <c r="Z121" s="129" t="s">
        <v>63</v>
      </c>
      <c r="AA121" s="127"/>
      <c r="AB121" s="131">
        <v>1</v>
      </c>
      <c r="AC121" s="129" t="s">
        <v>63</v>
      </c>
      <c r="AD121" s="127"/>
      <c r="AE121" s="165">
        <f t="shared" si="15"/>
        <v>1</v>
      </c>
      <c r="AF121" s="165"/>
      <c r="AG121" s="165"/>
      <c r="AH121" s="165"/>
      <c r="AI121" s="165"/>
      <c r="AJ121" s="165"/>
      <c r="AK121" s="93"/>
      <c r="AL121" s="42"/>
      <c r="AM121" s="93"/>
      <c r="AN121" s="42"/>
      <c r="AO121" s="94"/>
      <c r="AP121" s="42"/>
      <c r="AQ121" s="42" t="s">
        <v>72</v>
      </c>
      <c r="AR121" s="42"/>
      <c r="AS121" s="42"/>
      <c r="AT121" s="42" t="s">
        <v>133</v>
      </c>
      <c r="AU121" s="42"/>
      <c r="AV121" s="42"/>
      <c r="AW121" s="94" t="s">
        <v>43</v>
      </c>
      <c r="AX121" s="95" t="s">
        <v>59</v>
      </c>
      <c r="AY121" s="96"/>
      <c r="AZ121" s="95" t="s">
        <v>43</v>
      </c>
      <c r="BA121" s="95" t="s">
        <v>133</v>
      </c>
      <c r="BB121" s="96"/>
      <c r="BC121" s="96"/>
      <c r="BD121" s="75">
        <v>44011</v>
      </c>
      <c r="BE121" s="76" t="s">
        <v>43</v>
      </c>
      <c r="BF121" s="76" t="s">
        <v>476</v>
      </c>
      <c r="BG121" s="75">
        <v>44018</v>
      </c>
      <c r="BH121" s="76" t="s">
        <v>43</v>
      </c>
      <c r="BI121" s="76" t="s">
        <v>477</v>
      </c>
      <c r="BJ121" s="76"/>
      <c r="BK121" s="76"/>
      <c r="BL121" s="76"/>
      <c r="BM121" s="76"/>
      <c r="BN121" s="76"/>
      <c r="BO121" s="76"/>
      <c r="BP121" s="76"/>
      <c r="BQ121" s="76"/>
      <c r="BR121" s="76"/>
      <c r="BS121" s="76"/>
      <c r="BT121" s="76"/>
      <c r="BU121" s="97">
        <f t="shared" si="16"/>
        <v>1.4</v>
      </c>
    </row>
    <row r="122" spans="1:73" ht="15.75" customHeight="1" x14ac:dyDescent="0.25">
      <c r="A122" s="103">
        <v>830</v>
      </c>
      <c r="B122" s="42" t="s">
        <v>256</v>
      </c>
      <c r="C122" s="42" t="s">
        <v>416</v>
      </c>
      <c r="D122" s="159" t="s">
        <v>1085</v>
      </c>
      <c r="E122" s="82"/>
      <c r="F122" s="98"/>
      <c r="G122" s="84"/>
      <c r="H122" s="82"/>
      <c r="I122" s="98"/>
      <c r="J122" s="84"/>
      <c r="K122" s="44"/>
      <c r="L122" s="99">
        <v>10</v>
      </c>
      <c r="M122" s="100" t="s">
        <v>63</v>
      </c>
      <c r="N122" s="90" t="s">
        <v>181</v>
      </c>
      <c r="O122" s="99">
        <v>10</v>
      </c>
      <c r="P122" s="100" t="s">
        <v>131</v>
      </c>
      <c r="Q122" s="90"/>
      <c r="R122" s="44">
        <f t="shared" si="26"/>
        <v>10</v>
      </c>
      <c r="S122" s="91">
        <v>5</v>
      </c>
      <c r="T122" s="91" t="s">
        <v>37</v>
      </c>
      <c r="U122" s="91">
        <v>1</v>
      </c>
      <c r="V122" s="91" t="s">
        <v>63</v>
      </c>
      <c r="W122" s="92"/>
      <c r="X122" s="93">
        <f t="shared" si="2"/>
        <v>3</v>
      </c>
      <c r="Y122" s="130">
        <v>1</v>
      </c>
      <c r="Z122" s="126" t="s">
        <v>63</v>
      </c>
      <c r="AA122" s="127"/>
      <c r="AB122" s="131">
        <v>1</v>
      </c>
      <c r="AC122" s="129" t="s">
        <v>63</v>
      </c>
      <c r="AD122" s="127"/>
      <c r="AE122" s="165">
        <f t="shared" si="15"/>
        <v>1</v>
      </c>
      <c r="AF122" s="165"/>
      <c r="AG122" s="165"/>
      <c r="AH122" s="165"/>
      <c r="AI122" s="165"/>
      <c r="AJ122" s="165"/>
      <c r="AK122" s="93"/>
      <c r="AL122" s="42"/>
      <c r="AM122" s="93"/>
      <c r="AN122" s="42"/>
      <c r="AO122" s="94"/>
      <c r="AP122" s="42"/>
      <c r="AQ122" s="42" t="s">
        <v>133</v>
      </c>
      <c r="AR122" s="42"/>
      <c r="AS122" s="42"/>
      <c r="AT122" s="42" t="s">
        <v>133</v>
      </c>
      <c r="AU122" s="42"/>
      <c r="AV122" s="42"/>
      <c r="AW122" s="94" t="s">
        <v>43</v>
      </c>
      <c r="AX122" s="95" t="s">
        <v>183</v>
      </c>
      <c r="AY122" s="96"/>
      <c r="AZ122" s="95" t="s">
        <v>43</v>
      </c>
      <c r="BA122" s="95" t="s">
        <v>320</v>
      </c>
      <c r="BB122" s="96"/>
      <c r="BC122" s="96"/>
      <c r="BD122" s="75">
        <v>44018</v>
      </c>
      <c r="BE122" s="76" t="s">
        <v>43</v>
      </c>
      <c r="BF122" s="76"/>
      <c r="BG122" s="75">
        <v>44025</v>
      </c>
      <c r="BH122" s="76" t="s">
        <v>43</v>
      </c>
      <c r="BI122" s="76"/>
      <c r="BJ122" s="76"/>
      <c r="BK122" s="76"/>
      <c r="BL122" s="76"/>
      <c r="BM122" s="76"/>
      <c r="BN122" s="76"/>
      <c r="BO122" s="76"/>
      <c r="BP122" s="76"/>
      <c r="BQ122" s="76"/>
      <c r="BR122" s="76"/>
      <c r="BS122" s="76"/>
      <c r="BT122" s="76"/>
      <c r="BU122" s="97">
        <f t="shared" si="16"/>
        <v>4.666666666666667</v>
      </c>
    </row>
    <row r="123" spans="1:73" ht="15.75" customHeight="1" x14ac:dyDescent="0.25">
      <c r="A123" s="103">
        <v>831</v>
      </c>
      <c r="B123" s="42" t="s">
        <v>257</v>
      </c>
      <c r="C123" s="42" t="s">
        <v>416</v>
      </c>
      <c r="D123" s="42" t="s">
        <v>506</v>
      </c>
      <c r="E123" s="82"/>
      <c r="F123" s="98"/>
      <c r="G123" s="84"/>
      <c r="H123" s="82"/>
      <c r="I123" s="98"/>
      <c r="J123" s="84"/>
      <c r="K123" s="44"/>
      <c r="L123" s="99">
        <v>0</v>
      </c>
      <c r="M123" s="100" t="s">
        <v>63</v>
      </c>
      <c r="N123" s="90"/>
      <c r="O123" s="99">
        <v>5</v>
      </c>
      <c r="P123" s="100" t="s">
        <v>63</v>
      </c>
      <c r="Q123" s="90"/>
      <c r="R123" s="44">
        <f t="shared" si="26"/>
        <v>2.5</v>
      </c>
      <c r="S123" s="91">
        <v>1</v>
      </c>
      <c r="T123" s="91" t="s">
        <v>63</v>
      </c>
      <c r="U123" s="91">
        <v>1</v>
      </c>
      <c r="V123" s="91" t="s">
        <v>63</v>
      </c>
      <c r="W123" s="92"/>
      <c r="X123" s="93">
        <f t="shared" si="2"/>
        <v>1</v>
      </c>
      <c r="Y123" s="130">
        <v>5</v>
      </c>
      <c r="Z123" s="129" t="s">
        <v>37</v>
      </c>
      <c r="AA123" s="127"/>
      <c r="AB123" s="131">
        <v>1</v>
      </c>
      <c r="AC123" s="129" t="s">
        <v>63</v>
      </c>
      <c r="AD123" s="127"/>
      <c r="AE123" s="165">
        <f t="shared" si="15"/>
        <v>3</v>
      </c>
      <c r="AF123" s="165"/>
      <c r="AG123" s="165"/>
      <c r="AH123" s="165"/>
      <c r="AI123" s="165"/>
      <c r="AJ123" s="165"/>
      <c r="AK123" s="93"/>
      <c r="AL123" s="42"/>
      <c r="AM123" s="93"/>
      <c r="AN123" s="42"/>
      <c r="AO123" s="94"/>
      <c r="AP123" s="42"/>
      <c r="AQ123" s="42" t="s">
        <v>72</v>
      </c>
      <c r="AR123" s="42"/>
      <c r="AS123" s="42"/>
      <c r="AT123" s="42" t="s">
        <v>72</v>
      </c>
      <c r="AU123" s="42"/>
      <c r="AV123" s="42"/>
      <c r="AW123" s="94" t="s">
        <v>43</v>
      </c>
      <c r="AX123" s="95" t="s">
        <v>59</v>
      </c>
      <c r="AY123" s="96"/>
      <c r="AZ123" s="102">
        <v>1</v>
      </c>
      <c r="BA123" s="95" t="s">
        <v>59</v>
      </c>
      <c r="BB123" s="96"/>
      <c r="BC123" s="96">
        <f t="shared" ref="BC123:BC124" si="27">AVERAGE(AW123,AZ123)</f>
        <v>1</v>
      </c>
      <c r="BD123" s="75">
        <v>44011</v>
      </c>
      <c r="BE123" s="76" t="s">
        <v>43</v>
      </c>
      <c r="BF123" s="76"/>
      <c r="BG123" s="75">
        <v>44018</v>
      </c>
      <c r="BH123" s="76" t="s">
        <v>43</v>
      </c>
      <c r="BI123" s="76"/>
      <c r="BJ123" s="76"/>
      <c r="BK123" s="76"/>
      <c r="BL123" s="76"/>
      <c r="BM123" s="76"/>
      <c r="BN123" s="76"/>
      <c r="BO123" s="76"/>
      <c r="BP123" s="76"/>
      <c r="BQ123" s="76"/>
      <c r="BR123" s="76"/>
      <c r="BS123" s="76"/>
      <c r="BT123" s="76"/>
      <c r="BU123" s="97">
        <f t="shared" si="16"/>
        <v>2</v>
      </c>
    </row>
    <row r="124" spans="1:73" ht="15.75" customHeight="1" x14ac:dyDescent="0.25">
      <c r="A124" s="103">
        <v>835</v>
      </c>
      <c r="B124" s="42" t="s">
        <v>258</v>
      </c>
      <c r="C124" s="42" t="s">
        <v>434</v>
      </c>
      <c r="D124" s="159" t="s">
        <v>1084</v>
      </c>
      <c r="E124" s="82"/>
      <c r="F124" s="98"/>
      <c r="G124" s="84"/>
      <c r="H124" s="82"/>
      <c r="I124" s="98"/>
      <c r="J124" s="84"/>
      <c r="K124" s="44"/>
      <c r="L124" s="88" t="s">
        <v>43</v>
      </c>
      <c r="M124" s="89" t="s">
        <v>43</v>
      </c>
      <c r="N124" s="90"/>
      <c r="O124" s="88" t="s">
        <v>43</v>
      </c>
      <c r="P124" s="89" t="s">
        <v>43</v>
      </c>
      <c r="Q124" s="90" t="s">
        <v>322</v>
      </c>
      <c r="R124" s="44"/>
      <c r="S124" s="91">
        <v>85</v>
      </c>
      <c r="T124" s="91" t="s">
        <v>158</v>
      </c>
      <c r="U124" s="91">
        <v>80</v>
      </c>
      <c r="V124" s="91" t="s">
        <v>158</v>
      </c>
      <c r="W124" s="92"/>
      <c r="X124" s="93">
        <f t="shared" si="2"/>
        <v>82.5</v>
      </c>
      <c r="Y124" s="130">
        <v>80</v>
      </c>
      <c r="Z124" s="129" t="s">
        <v>158</v>
      </c>
      <c r="AA124" s="127"/>
      <c r="AB124" s="131">
        <v>80</v>
      </c>
      <c r="AC124" s="129" t="s">
        <v>158</v>
      </c>
      <c r="AD124" s="127"/>
      <c r="AE124" s="165">
        <f t="shared" si="15"/>
        <v>80</v>
      </c>
      <c r="AF124" s="165"/>
      <c r="AG124" s="165"/>
      <c r="AH124" s="165"/>
      <c r="AI124" s="165"/>
      <c r="AJ124" s="165"/>
      <c r="AK124" s="93"/>
      <c r="AL124" s="42"/>
      <c r="AM124" s="93"/>
      <c r="AN124" s="42"/>
      <c r="AO124" s="94"/>
      <c r="AP124" s="42"/>
      <c r="AQ124" s="42" t="s">
        <v>72</v>
      </c>
      <c r="AR124" s="42"/>
      <c r="AS124" s="42"/>
      <c r="AT124" s="42" t="s">
        <v>72</v>
      </c>
      <c r="AU124" s="42"/>
      <c r="AV124" s="42"/>
      <c r="AW124" s="94">
        <v>10</v>
      </c>
      <c r="AX124" s="95" t="s">
        <v>59</v>
      </c>
      <c r="AY124" s="96"/>
      <c r="AZ124" s="95" t="s">
        <v>43</v>
      </c>
      <c r="BA124" s="95" t="s">
        <v>59</v>
      </c>
      <c r="BB124" s="96"/>
      <c r="BC124" s="96">
        <f t="shared" si="27"/>
        <v>10</v>
      </c>
      <c r="BD124" s="75">
        <v>44013</v>
      </c>
      <c r="BE124" s="76" t="s">
        <v>43</v>
      </c>
      <c r="BF124" s="76"/>
      <c r="BG124" s="75">
        <v>44032</v>
      </c>
      <c r="BH124" s="76" t="s">
        <v>43</v>
      </c>
      <c r="BI124" s="76"/>
      <c r="BJ124" s="76"/>
      <c r="BK124" s="76"/>
      <c r="BL124" s="76"/>
      <c r="BM124" s="76"/>
      <c r="BN124" s="76"/>
      <c r="BO124" s="76"/>
      <c r="BP124" s="76"/>
      <c r="BQ124" s="76"/>
      <c r="BR124" s="76"/>
      <c r="BS124" s="76"/>
      <c r="BT124" s="76"/>
      <c r="BU124" s="97">
        <f t="shared" si="16"/>
        <v>67</v>
      </c>
    </row>
    <row r="125" spans="1:73" ht="15.75" customHeight="1" x14ac:dyDescent="0.25">
      <c r="A125" s="103">
        <v>838</v>
      </c>
      <c r="B125" s="42" t="s">
        <v>259</v>
      </c>
      <c r="C125" s="42" t="s">
        <v>424</v>
      </c>
      <c r="D125" s="159" t="s">
        <v>1086</v>
      </c>
      <c r="E125" s="82"/>
      <c r="F125" s="98"/>
      <c r="G125" s="84"/>
      <c r="H125" s="82"/>
      <c r="I125" s="98"/>
      <c r="J125" s="84"/>
      <c r="K125" s="44"/>
      <c r="L125" s="99">
        <v>5</v>
      </c>
      <c r="M125" s="100" t="s">
        <v>63</v>
      </c>
      <c r="N125" s="90" t="s">
        <v>198</v>
      </c>
      <c r="O125" s="99">
        <v>10</v>
      </c>
      <c r="P125" s="100" t="s">
        <v>63</v>
      </c>
      <c r="Q125" s="90"/>
      <c r="R125" s="44">
        <f>AVERAGE(L125,O125)</f>
        <v>7.5</v>
      </c>
      <c r="S125" s="91">
        <v>1</v>
      </c>
      <c r="T125" s="91" t="s">
        <v>63</v>
      </c>
      <c r="U125" s="91">
        <v>10</v>
      </c>
      <c r="V125" s="91" t="s">
        <v>131</v>
      </c>
      <c r="W125" s="92"/>
      <c r="X125" s="93">
        <f t="shared" si="2"/>
        <v>5.5</v>
      </c>
      <c r="Y125" s="130">
        <v>3</v>
      </c>
      <c r="Z125" s="129" t="s">
        <v>37</v>
      </c>
      <c r="AA125" s="127"/>
      <c r="AB125" s="131">
        <v>10</v>
      </c>
      <c r="AC125" s="129" t="s">
        <v>131</v>
      </c>
      <c r="AD125" s="127"/>
      <c r="AE125" s="165">
        <f t="shared" si="15"/>
        <v>6.5</v>
      </c>
      <c r="AF125" s="165"/>
      <c r="AG125" s="165"/>
      <c r="AH125" s="165"/>
      <c r="AI125" s="165"/>
      <c r="AJ125" s="165"/>
      <c r="AK125" s="93"/>
      <c r="AL125" s="42"/>
      <c r="AM125" s="93"/>
      <c r="AN125" s="42"/>
      <c r="AO125" s="94"/>
      <c r="AP125" s="42"/>
      <c r="AQ125" s="42" t="s">
        <v>72</v>
      </c>
      <c r="AR125" s="42"/>
      <c r="AS125" s="42"/>
      <c r="AT125" s="42" t="s">
        <v>72</v>
      </c>
      <c r="AU125" s="42"/>
      <c r="AV125" s="42"/>
      <c r="AW125" s="94" t="s">
        <v>43</v>
      </c>
      <c r="AX125" s="95" t="s">
        <v>59</v>
      </c>
      <c r="AY125" s="96"/>
      <c r="AZ125" s="95" t="s">
        <v>43</v>
      </c>
      <c r="BA125" s="95" t="s">
        <v>59</v>
      </c>
      <c r="BB125" s="96"/>
      <c r="BC125" s="96"/>
      <c r="BD125" s="75">
        <v>44020</v>
      </c>
      <c r="BE125" s="76" t="s">
        <v>43</v>
      </c>
      <c r="BF125" s="76"/>
      <c r="BG125" s="75">
        <v>44018</v>
      </c>
      <c r="BH125" s="76" t="s">
        <v>43</v>
      </c>
      <c r="BI125" s="76"/>
      <c r="BJ125" s="76"/>
      <c r="BK125" s="76"/>
      <c r="BL125" s="76"/>
      <c r="BM125" s="76"/>
      <c r="BN125" s="76"/>
      <c r="BO125" s="76"/>
      <c r="BP125" s="76"/>
      <c r="BQ125" s="76"/>
      <c r="BR125" s="76"/>
      <c r="BS125" s="76"/>
      <c r="BT125" s="76"/>
      <c r="BU125" s="97">
        <f t="shared" si="16"/>
        <v>6.5</v>
      </c>
    </row>
    <row r="126" spans="1:73" ht="15.75" customHeight="1" x14ac:dyDescent="0.25">
      <c r="A126" s="103">
        <v>839</v>
      </c>
      <c r="B126" s="42" t="s">
        <v>260</v>
      </c>
      <c r="C126" s="42" t="s">
        <v>424</v>
      </c>
      <c r="D126" s="159" t="s">
        <v>1086</v>
      </c>
      <c r="E126" s="82"/>
      <c r="F126" s="98"/>
      <c r="G126" s="84"/>
      <c r="H126" s="82"/>
      <c r="I126" s="98"/>
      <c r="J126" s="84"/>
      <c r="K126" s="44"/>
      <c r="L126" s="88" t="s">
        <v>43</v>
      </c>
      <c r="M126" s="89" t="s">
        <v>43</v>
      </c>
      <c r="N126" s="90" t="s">
        <v>205</v>
      </c>
      <c r="O126" s="88" t="s">
        <v>43</v>
      </c>
      <c r="P126" s="89" t="s">
        <v>43</v>
      </c>
      <c r="Q126" s="90" t="s">
        <v>322</v>
      </c>
      <c r="R126" s="44"/>
      <c r="S126" s="91">
        <v>1</v>
      </c>
      <c r="T126" s="91" t="s">
        <v>63</v>
      </c>
      <c r="U126" s="104" t="s">
        <v>102</v>
      </c>
      <c r="V126" s="105"/>
      <c r="W126" s="105"/>
      <c r="X126" s="93">
        <f t="shared" si="2"/>
        <v>1</v>
      </c>
      <c r="Y126" s="130">
        <v>1</v>
      </c>
      <c r="Z126" s="63" t="s">
        <v>63</v>
      </c>
      <c r="AA126" s="127"/>
      <c r="AB126" s="131">
        <v>1</v>
      </c>
      <c r="AC126" s="129" t="s">
        <v>63</v>
      </c>
      <c r="AD126" s="127"/>
      <c r="AE126" s="165">
        <f t="shared" si="15"/>
        <v>1</v>
      </c>
      <c r="AF126" s="165"/>
      <c r="AG126" s="165"/>
      <c r="AH126" s="165"/>
      <c r="AI126" s="165"/>
      <c r="AJ126" s="165"/>
      <c r="AK126" s="93"/>
      <c r="AL126" s="42"/>
      <c r="AM126" s="93"/>
      <c r="AN126" s="42"/>
      <c r="AO126" s="94"/>
      <c r="AP126" s="42"/>
      <c r="AQ126" s="42" t="s">
        <v>72</v>
      </c>
      <c r="AR126" s="42"/>
      <c r="AS126" s="42"/>
      <c r="AT126" s="42" t="s">
        <v>72</v>
      </c>
      <c r="AU126" s="42"/>
      <c r="AV126" s="42"/>
      <c r="AW126" s="94" t="s">
        <v>43</v>
      </c>
      <c r="AX126" s="95" t="s">
        <v>59</v>
      </c>
      <c r="AY126" s="96"/>
      <c r="AZ126" s="95" t="s">
        <v>43</v>
      </c>
      <c r="BA126" s="95" t="s">
        <v>59</v>
      </c>
      <c r="BB126" s="95" t="s">
        <v>355</v>
      </c>
      <c r="BC126" s="96"/>
      <c r="BD126" s="75">
        <v>44006</v>
      </c>
      <c r="BE126" s="76" t="s">
        <v>43</v>
      </c>
      <c r="BF126" s="76"/>
      <c r="BG126" s="75">
        <v>44011</v>
      </c>
      <c r="BH126" s="76" t="s">
        <v>43</v>
      </c>
      <c r="BI126" s="76"/>
      <c r="BJ126" s="76"/>
      <c r="BK126" s="76"/>
      <c r="BL126" s="76"/>
      <c r="BM126" s="76"/>
      <c r="BN126" s="76"/>
      <c r="BO126" s="76"/>
      <c r="BP126" s="76"/>
      <c r="BQ126" s="76"/>
      <c r="BR126" s="76"/>
      <c r="BS126" s="76"/>
      <c r="BT126" s="76"/>
      <c r="BU126" s="97">
        <f t="shared" si="16"/>
        <v>1</v>
      </c>
    </row>
    <row r="127" spans="1:73" ht="15.75" customHeight="1" x14ac:dyDescent="0.25">
      <c r="A127" s="103">
        <v>840</v>
      </c>
      <c r="B127" s="42" t="s">
        <v>261</v>
      </c>
      <c r="C127" s="42" t="s">
        <v>131</v>
      </c>
      <c r="D127" s="159" t="s">
        <v>1087</v>
      </c>
      <c r="E127" s="82"/>
      <c r="F127" s="98"/>
      <c r="G127" s="84"/>
      <c r="H127" s="82"/>
      <c r="I127" s="98"/>
      <c r="J127" s="84"/>
      <c r="K127" s="44"/>
      <c r="L127" s="99">
        <v>0</v>
      </c>
      <c r="M127" s="100" t="s">
        <v>63</v>
      </c>
      <c r="N127" s="90" t="s">
        <v>181</v>
      </c>
      <c r="O127" s="99">
        <v>0</v>
      </c>
      <c r="P127" s="100" t="s">
        <v>63</v>
      </c>
      <c r="Q127" s="90"/>
      <c r="R127" s="44">
        <f>AVERAGE(L127,O127)</f>
        <v>0</v>
      </c>
      <c r="S127" s="91">
        <v>1</v>
      </c>
      <c r="T127" s="91" t="s">
        <v>63</v>
      </c>
      <c r="U127" s="91">
        <v>1</v>
      </c>
      <c r="V127" s="91" t="s">
        <v>63</v>
      </c>
      <c r="W127" s="92"/>
      <c r="X127" s="93">
        <f t="shared" si="2"/>
        <v>1</v>
      </c>
      <c r="Y127" s="130">
        <v>1</v>
      </c>
      <c r="Z127" s="129" t="s">
        <v>63</v>
      </c>
      <c r="AA127" s="127"/>
      <c r="AB127" s="131">
        <v>0</v>
      </c>
      <c r="AC127" s="129" t="s">
        <v>63</v>
      </c>
      <c r="AD127" s="127"/>
      <c r="AE127" s="165">
        <f t="shared" si="15"/>
        <v>0.5</v>
      </c>
      <c r="AF127" s="165"/>
      <c r="AG127" s="165"/>
      <c r="AH127" s="165"/>
      <c r="AI127" s="165"/>
      <c r="AJ127" s="165"/>
      <c r="AK127" s="93"/>
      <c r="AL127" s="42"/>
      <c r="AM127" s="93"/>
      <c r="AN127" s="42"/>
      <c r="AO127" s="94"/>
      <c r="AP127" s="42"/>
      <c r="AQ127" s="42" t="s">
        <v>133</v>
      </c>
      <c r="AR127" s="42"/>
      <c r="AS127" s="42"/>
      <c r="AT127" s="42" t="s">
        <v>133</v>
      </c>
      <c r="AU127" s="42"/>
      <c r="AV127" s="42"/>
      <c r="AW127" s="94">
        <v>0</v>
      </c>
      <c r="AX127" s="95" t="s">
        <v>59</v>
      </c>
      <c r="AY127" s="96"/>
      <c r="AZ127" s="95" t="s">
        <v>43</v>
      </c>
      <c r="BA127" s="95" t="s">
        <v>133</v>
      </c>
      <c r="BB127" s="95" t="s">
        <v>356</v>
      </c>
      <c r="BC127" s="96">
        <f t="shared" ref="BC127:BC128" si="28">AVERAGE(AW127,AZ127)</f>
        <v>0</v>
      </c>
      <c r="BD127" s="75">
        <v>44015</v>
      </c>
      <c r="BE127" s="76" t="s">
        <v>43</v>
      </c>
      <c r="BF127" s="76"/>
      <c r="BG127" s="75">
        <v>44020</v>
      </c>
      <c r="BH127" s="76" t="s">
        <v>43</v>
      </c>
      <c r="BI127" s="76"/>
      <c r="BJ127" s="76"/>
      <c r="BK127" s="76"/>
      <c r="BL127" s="76"/>
      <c r="BM127" s="76"/>
      <c r="BN127" s="76"/>
      <c r="BO127" s="76"/>
      <c r="BP127" s="76"/>
      <c r="BQ127" s="76"/>
      <c r="BR127" s="76"/>
      <c r="BS127" s="76"/>
      <c r="BT127" s="76"/>
      <c r="BU127" s="97">
        <f t="shared" si="16"/>
        <v>0.42857142857142855</v>
      </c>
    </row>
    <row r="128" spans="1:73" ht="15.75" customHeight="1" x14ac:dyDescent="0.25">
      <c r="A128" s="103">
        <v>841</v>
      </c>
      <c r="B128" s="42" t="s">
        <v>262</v>
      </c>
      <c r="C128" s="42" t="s">
        <v>424</v>
      </c>
      <c r="D128" s="159" t="s">
        <v>1088</v>
      </c>
      <c r="E128" s="82"/>
      <c r="F128" s="98"/>
      <c r="G128" s="84"/>
      <c r="H128" s="82"/>
      <c r="I128" s="98"/>
      <c r="J128" s="84"/>
      <c r="K128" s="44"/>
      <c r="L128" s="88" t="s">
        <v>43</v>
      </c>
      <c r="M128" s="89" t="s">
        <v>43</v>
      </c>
      <c r="N128" s="90" t="s">
        <v>49</v>
      </c>
      <c r="O128" s="88" t="s">
        <v>43</v>
      </c>
      <c r="P128" s="89" t="s">
        <v>43</v>
      </c>
      <c r="Q128" s="90" t="s">
        <v>322</v>
      </c>
      <c r="R128" s="44"/>
      <c r="S128" s="91">
        <v>1</v>
      </c>
      <c r="T128" s="91" t="s">
        <v>63</v>
      </c>
      <c r="U128" s="91">
        <v>1</v>
      </c>
      <c r="V128" s="91" t="s">
        <v>63</v>
      </c>
      <c r="W128" s="92"/>
      <c r="X128" s="93">
        <f t="shared" si="2"/>
        <v>1</v>
      </c>
      <c r="Y128" s="130">
        <v>1</v>
      </c>
      <c r="Z128" s="129" t="s">
        <v>63</v>
      </c>
      <c r="AA128" s="127"/>
      <c r="AB128" s="131">
        <v>0</v>
      </c>
      <c r="AC128" s="129" t="s">
        <v>63</v>
      </c>
      <c r="AD128" s="127"/>
      <c r="AE128" s="165">
        <f t="shared" si="15"/>
        <v>0.5</v>
      </c>
      <c r="AF128" s="165"/>
      <c r="AG128" s="165"/>
      <c r="AH128" s="165"/>
      <c r="AI128" s="165"/>
      <c r="AJ128" s="165"/>
      <c r="AK128" s="93"/>
      <c r="AL128" s="42"/>
      <c r="AM128" s="93"/>
      <c r="AN128" s="42"/>
      <c r="AO128" s="94"/>
      <c r="AP128" s="42"/>
      <c r="AQ128" s="42" t="s">
        <v>72</v>
      </c>
      <c r="AR128" s="42"/>
      <c r="AS128" s="42"/>
      <c r="AT128" s="42" t="s">
        <v>72</v>
      </c>
      <c r="AU128" s="42"/>
      <c r="AV128" s="42"/>
      <c r="AW128" s="94" t="s">
        <v>43</v>
      </c>
      <c r="AX128" s="95" t="s">
        <v>59</v>
      </c>
      <c r="AY128" s="96"/>
      <c r="AZ128" s="102">
        <v>0</v>
      </c>
      <c r="BA128" s="95" t="s">
        <v>59</v>
      </c>
      <c r="BB128" s="96"/>
      <c r="BC128" s="96">
        <f t="shared" si="28"/>
        <v>0</v>
      </c>
      <c r="BD128" s="75">
        <v>44013</v>
      </c>
      <c r="BE128" s="76" t="s">
        <v>43</v>
      </c>
      <c r="BF128" s="76"/>
      <c r="BG128" s="75">
        <v>44018</v>
      </c>
      <c r="BH128" s="76" t="s">
        <v>43</v>
      </c>
      <c r="BI128" s="76"/>
      <c r="BJ128" s="76"/>
      <c r="BK128" s="76"/>
      <c r="BL128" s="76"/>
      <c r="BM128" s="76"/>
      <c r="BN128" s="76"/>
      <c r="BO128" s="76"/>
      <c r="BP128" s="76"/>
      <c r="BQ128" s="76"/>
      <c r="BR128" s="76"/>
      <c r="BS128" s="76"/>
      <c r="BT128" s="76"/>
      <c r="BU128" s="97">
        <f t="shared" si="16"/>
        <v>0.6</v>
      </c>
    </row>
    <row r="129" spans="1:73" ht="15.75" customHeight="1" x14ac:dyDescent="0.25">
      <c r="A129" s="103">
        <v>842</v>
      </c>
      <c r="B129" s="42" t="s">
        <v>263</v>
      </c>
      <c r="C129" s="42" t="s">
        <v>434</v>
      </c>
      <c r="D129" s="159" t="s">
        <v>1089</v>
      </c>
      <c r="E129" s="82"/>
      <c r="F129" s="98"/>
      <c r="G129" s="84"/>
      <c r="H129" s="82"/>
      <c r="I129" s="98"/>
      <c r="J129" s="84"/>
      <c r="K129" s="44"/>
      <c r="L129" s="88" t="s">
        <v>43</v>
      </c>
      <c r="M129" s="89" t="s">
        <v>43</v>
      </c>
      <c r="N129" s="90" t="s">
        <v>49</v>
      </c>
      <c r="O129" s="88" t="s">
        <v>43</v>
      </c>
      <c r="P129" s="89" t="s">
        <v>43</v>
      </c>
      <c r="Q129" s="90" t="s">
        <v>322</v>
      </c>
      <c r="R129" s="44"/>
      <c r="S129" s="91">
        <v>35</v>
      </c>
      <c r="T129" s="91" t="s">
        <v>131</v>
      </c>
      <c r="U129" s="91">
        <v>65</v>
      </c>
      <c r="V129" s="91" t="s">
        <v>153</v>
      </c>
      <c r="W129" s="92"/>
      <c r="X129" s="93">
        <f t="shared" si="2"/>
        <v>50</v>
      </c>
      <c r="Y129" s="130">
        <v>50</v>
      </c>
      <c r="Z129" s="129" t="s">
        <v>131</v>
      </c>
      <c r="AA129" s="127"/>
      <c r="AB129" s="131">
        <v>35</v>
      </c>
      <c r="AC129" s="129" t="s">
        <v>131</v>
      </c>
      <c r="AD129" s="127" t="s">
        <v>489</v>
      </c>
      <c r="AE129" s="165">
        <f t="shared" si="15"/>
        <v>42.5</v>
      </c>
      <c r="AF129" s="165"/>
      <c r="AG129" s="165"/>
      <c r="AH129" s="165"/>
      <c r="AI129" s="165"/>
      <c r="AJ129" s="165"/>
      <c r="AK129" s="93"/>
      <c r="AL129" s="42"/>
      <c r="AM129" s="93"/>
      <c r="AN129" s="42"/>
      <c r="AO129" s="94"/>
      <c r="AP129" s="42"/>
      <c r="AQ129" s="42" t="s">
        <v>43</v>
      </c>
      <c r="AR129" s="42"/>
      <c r="AS129" s="42"/>
      <c r="AT129" s="42" t="s">
        <v>72</v>
      </c>
      <c r="AU129" s="42"/>
      <c r="AV129" s="42"/>
      <c r="AW129" s="94" t="s">
        <v>43</v>
      </c>
      <c r="AX129" s="95" t="s">
        <v>59</v>
      </c>
      <c r="AY129" s="96"/>
      <c r="AZ129" s="95" t="s">
        <v>43</v>
      </c>
      <c r="BA129" s="95" t="s">
        <v>59</v>
      </c>
      <c r="BB129" s="95" t="s">
        <v>347</v>
      </c>
      <c r="BC129" s="96"/>
      <c r="BD129" s="75">
        <v>43997</v>
      </c>
      <c r="BE129" s="76" t="s">
        <v>43</v>
      </c>
      <c r="BF129" s="76"/>
      <c r="BG129" s="75">
        <v>44001</v>
      </c>
      <c r="BH129" s="76" t="s">
        <v>43</v>
      </c>
      <c r="BI129" s="76"/>
      <c r="BJ129" s="76"/>
      <c r="BK129" s="76"/>
      <c r="BL129" s="76"/>
      <c r="BM129" s="76"/>
      <c r="BN129" s="76"/>
      <c r="BO129" s="76"/>
      <c r="BP129" s="76"/>
      <c r="BQ129" s="76"/>
      <c r="BR129" s="76"/>
      <c r="BS129" s="76"/>
      <c r="BT129" s="76"/>
      <c r="BU129" s="97">
        <f t="shared" si="16"/>
        <v>46.25</v>
      </c>
    </row>
    <row r="130" spans="1:73" ht="15.75" customHeight="1" x14ac:dyDescent="0.25">
      <c r="A130" s="103">
        <v>843</v>
      </c>
      <c r="B130" s="42" t="s">
        <v>264</v>
      </c>
      <c r="C130" s="42" t="s">
        <v>416</v>
      </c>
      <c r="D130" s="159" t="s">
        <v>1090</v>
      </c>
      <c r="E130" s="82"/>
      <c r="F130" s="98"/>
      <c r="G130" s="84"/>
      <c r="H130" s="82"/>
      <c r="I130" s="98"/>
      <c r="J130" s="84"/>
      <c r="K130" s="44"/>
      <c r="L130" s="99">
        <v>3</v>
      </c>
      <c r="M130" s="100" t="s">
        <v>63</v>
      </c>
      <c r="N130" s="90" t="s">
        <v>181</v>
      </c>
      <c r="O130" s="99">
        <v>5</v>
      </c>
      <c r="P130" s="100" t="s">
        <v>37</v>
      </c>
      <c r="Q130" s="90"/>
      <c r="R130" s="44">
        <f t="shared" ref="R130:R131" si="29">AVERAGE(L130,O130)</f>
        <v>4</v>
      </c>
      <c r="S130" s="91">
        <v>5</v>
      </c>
      <c r="T130" s="91" t="s">
        <v>63</v>
      </c>
      <c r="U130" s="91">
        <v>1</v>
      </c>
      <c r="V130" s="91" t="s">
        <v>63</v>
      </c>
      <c r="W130" s="92"/>
      <c r="X130" s="93">
        <f t="shared" si="2"/>
        <v>3</v>
      </c>
      <c r="Y130" s="130">
        <v>1</v>
      </c>
      <c r="Z130" s="63" t="s">
        <v>63</v>
      </c>
      <c r="AA130" s="127"/>
      <c r="AB130" s="131">
        <v>1</v>
      </c>
      <c r="AC130" s="129" t="s">
        <v>63</v>
      </c>
      <c r="AD130" s="127"/>
      <c r="AE130" s="165">
        <f t="shared" si="15"/>
        <v>1</v>
      </c>
      <c r="AF130" s="165"/>
      <c r="AG130" s="165"/>
      <c r="AH130" s="165"/>
      <c r="AI130" s="165"/>
      <c r="AJ130" s="165"/>
      <c r="AK130" s="93"/>
      <c r="AL130" s="42"/>
      <c r="AM130" s="93"/>
      <c r="AN130" s="42"/>
      <c r="AO130" s="94"/>
      <c r="AP130" s="42"/>
      <c r="AQ130" s="42" t="s">
        <v>133</v>
      </c>
      <c r="AR130" s="42" t="s">
        <v>160</v>
      </c>
      <c r="AS130" s="42"/>
      <c r="AT130" s="42" t="s">
        <v>133</v>
      </c>
      <c r="AU130" s="42"/>
      <c r="AV130" s="42"/>
      <c r="AW130" s="94" t="s">
        <v>43</v>
      </c>
      <c r="AX130" s="95" t="s">
        <v>59</v>
      </c>
      <c r="AY130" s="96"/>
      <c r="AZ130" s="95" t="s">
        <v>43</v>
      </c>
      <c r="BA130" s="95" t="s">
        <v>59</v>
      </c>
      <c r="BB130" s="96"/>
      <c r="BC130" s="96"/>
      <c r="BD130" s="75">
        <v>44013</v>
      </c>
      <c r="BE130" s="76" t="s">
        <v>43</v>
      </c>
      <c r="BF130" s="76"/>
      <c r="BG130" s="75">
        <v>44015</v>
      </c>
      <c r="BH130" s="76" t="s">
        <v>43</v>
      </c>
      <c r="BI130" s="76"/>
      <c r="BJ130" s="76"/>
      <c r="BK130" s="76"/>
      <c r="BL130" s="76"/>
      <c r="BM130" s="76"/>
      <c r="BN130" s="76"/>
      <c r="BO130" s="76"/>
      <c r="BP130" s="76"/>
      <c r="BQ130" s="76"/>
      <c r="BR130" s="76"/>
      <c r="BS130" s="76"/>
      <c r="BT130" s="76"/>
      <c r="BU130" s="97">
        <f t="shared" si="16"/>
        <v>2.6666666666666665</v>
      </c>
    </row>
    <row r="131" spans="1:73" ht="15.75" customHeight="1" x14ac:dyDescent="0.25">
      <c r="A131" s="103">
        <v>847</v>
      </c>
      <c r="B131" s="42" t="s">
        <v>265</v>
      </c>
      <c r="C131" s="42" t="s">
        <v>432</v>
      </c>
      <c r="D131" s="120" t="s">
        <v>1083</v>
      </c>
      <c r="E131" s="82"/>
      <c r="F131" s="98"/>
      <c r="G131" s="84"/>
      <c r="H131" s="82"/>
      <c r="I131" s="98"/>
      <c r="J131" s="84"/>
      <c r="K131" s="44"/>
      <c r="L131" s="99">
        <v>60</v>
      </c>
      <c r="M131" s="100" t="s">
        <v>153</v>
      </c>
      <c r="N131" s="90"/>
      <c r="O131" s="99">
        <v>35</v>
      </c>
      <c r="P131" s="100" t="s">
        <v>131</v>
      </c>
      <c r="Q131" s="90"/>
      <c r="R131" s="44">
        <f t="shared" si="29"/>
        <v>47.5</v>
      </c>
      <c r="S131" s="91">
        <v>40</v>
      </c>
      <c r="T131" s="91" t="s">
        <v>131</v>
      </c>
      <c r="U131" s="91">
        <v>35</v>
      </c>
      <c r="V131" s="91" t="s">
        <v>131</v>
      </c>
      <c r="W131" s="92"/>
      <c r="X131" s="93">
        <f t="shared" si="2"/>
        <v>37.5</v>
      </c>
      <c r="Y131" s="130">
        <v>35</v>
      </c>
      <c r="Z131" s="129" t="s">
        <v>131</v>
      </c>
      <c r="AA131" s="127"/>
      <c r="AB131" s="131">
        <v>35</v>
      </c>
      <c r="AC131" s="129" t="s">
        <v>131</v>
      </c>
      <c r="AD131" s="127"/>
      <c r="AE131" s="165">
        <f t="shared" si="15"/>
        <v>35</v>
      </c>
      <c r="AF131" s="165"/>
      <c r="AG131" s="165"/>
      <c r="AH131" s="165"/>
      <c r="AI131" s="165"/>
      <c r="AJ131" s="165"/>
      <c r="AK131" s="93"/>
      <c r="AL131" s="42"/>
      <c r="AM131" s="93"/>
      <c r="AN131" s="42"/>
      <c r="AO131" s="94"/>
      <c r="AP131" s="42"/>
      <c r="AQ131" s="42" t="s">
        <v>72</v>
      </c>
      <c r="AR131" s="42" t="s">
        <v>97</v>
      </c>
      <c r="AS131" s="42"/>
      <c r="AT131" s="42" t="s">
        <v>122</v>
      </c>
      <c r="AU131" s="42" t="s">
        <v>97</v>
      </c>
      <c r="AV131" s="42"/>
      <c r="AW131" s="94">
        <v>40</v>
      </c>
      <c r="AX131" s="95" t="s">
        <v>59</v>
      </c>
      <c r="AY131" s="96"/>
      <c r="AZ131" s="95" t="s">
        <v>43</v>
      </c>
      <c r="BA131" s="95" t="s">
        <v>59</v>
      </c>
      <c r="BB131" s="96"/>
      <c r="BC131" s="96">
        <f t="shared" ref="BC131:BC149" si="30">AVERAGE(AW131,AZ131)</f>
        <v>40</v>
      </c>
      <c r="BD131" s="75">
        <v>44013</v>
      </c>
      <c r="BE131" s="76" t="s">
        <v>43</v>
      </c>
      <c r="BF131" s="76"/>
      <c r="BG131" s="75">
        <v>44020</v>
      </c>
      <c r="BH131" s="76" t="s">
        <v>43</v>
      </c>
      <c r="BI131" s="76"/>
      <c r="BJ131" s="76"/>
      <c r="BK131" s="76"/>
      <c r="BL131" s="76"/>
      <c r="BM131" s="76"/>
      <c r="BN131" s="76"/>
      <c r="BO131" s="76"/>
      <c r="BP131" s="76"/>
      <c r="BQ131" s="76"/>
      <c r="BR131" s="76"/>
      <c r="BS131" s="76"/>
      <c r="BT131" s="76"/>
      <c r="BU131" s="97">
        <f t="shared" si="16"/>
        <v>40</v>
      </c>
    </row>
    <row r="132" spans="1:73" ht="15.75" customHeight="1" x14ac:dyDescent="0.25">
      <c r="A132" s="103">
        <v>848</v>
      </c>
      <c r="B132" s="42" t="s">
        <v>266</v>
      </c>
      <c r="C132" s="42" t="s">
        <v>151</v>
      </c>
      <c r="D132" s="42" t="s">
        <v>507</v>
      </c>
      <c r="E132" s="82"/>
      <c r="F132" s="98"/>
      <c r="G132" s="84"/>
      <c r="H132" s="82"/>
      <c r="I132" s="98"/>
      <c r="J132" s="84"/>
      <c r="K132" s="44"/>
      <c r="L132" s="88" t="s">
        <v>43</v>
      </c>
      <c r="M132" s="89" t="s">
        <v>43</v>
      </c>
      <c r="N132" s="90" t="s">
        <v>49</v>
      </c>
      <c r="O132" s="88" t="s">
        <v>43</v>
      </c>
      <c r="P132" s="89" t="s">
        <v>43</v>
      </c>
      <c r="Q132" s="90" t="s">
        <v>322</v>
      </c>
      <c r="R132" s="44"/>
      <c r="S132" s="91">
        <v>1</v>
      </c>
      <c r="T132" s="91" t="s">
        <v>63</v>
      </c>
      <c r="U132" s="91">
        <v>1</v>
      </c>
      <c r="V132" s="91" t="s">
        <v>63</v>
      </c>
      <c r="W132" s="92"/>
      <c r="X132" s="93">
        <f t="shared" si="2"/>
        <v>1</v>
      </c>
      <c r="Y132" s="130">
        <v>1</v>
      </c>
      <c r="Z132" s="129" t="s">
        <v>63</v>
      </c>
      <c r="AA132" s="127"/>
      <c r="AB132" s="131">
        <v>1</v>
      </c>
      <c r="AC132" s="129" t="s">
        <v>63</v>
      </c>
      <c r="AD132" s="127"/>
      <c r="AE132" s="165">
        <f t="shared" si="15"/>
        <v>1</v>
      </c>
      <c r="AF132" s="165"/>
      <c r="AG132" s="165"/>
      <c r="AH132" s="165"/>
      <c r="AI132" s="165"/>
      <c r="AJ132" s="165"/>
      <c r="AK132" s="93"/>
      <c r="AL132" s="42"/>
      <c r="AM132" s="93"/>
      <c r="AN132" s="42"/>
      <c r="AO132" s="94"/>
      <c r="AP132" s="42"/>
      <c r="AQ132" s="42" t="s">
        <v>72</v>
      </c>
      <c r="AR132" s="42"/>
      <c r="AS132" s="42"/>
      <c r="AT132" s="42" t="s">
        <v>72</v>
      </c>
      <c r="AU132" s="42"/>
      <c r="AV132" s="42"/>
      <c r="AW132" s="94">
        <v>1</v>
      </c>
      <c r="AX132" s="95" t="s">
        <v>59</v>
      </c>
      <c r="AY132" s="96"/>
      <c r="AZ132" s="95" t="s">
        <v>43</v>
      </c>
      <c r="BA132" s="95" t="s">
        <v>59</v>
      </c>
      <c r="BB132" s="96"/>
      <c r="BC132" s="96">
        <f t="shared" si="30"/>
        <v>1</v>
      </c>
      <c r="BD132" s="75">
        <v>44011</v>
      </c>
      <c r="BE132" s="76" t="s">
        <v>43</v>
      </c>
      <c r="BF132" s="76"/>
      <c r="BG132" s="75">
        <v>44013</v>
      </c>
      <c r="BH132" s="76" t="s">
        <v>43</v>
      </c>
      <c r="BI132" s="76"/>
      <c r="BJ132" s="76"/>
      <c r="BK132" s="76"/>
      <c r="BL132" s="76"/>
      <c r="BM132" s="76"/>
      <c r="BN132" s="76"/>
      <c r="BO132" s="76"/>
      <c r="BP132" s="76"/>
      <c r="BQ132" s="76"/>
      <c r="BR132" s="76"/>
      <c r="BS132" s="76"/>
      <c r="BT132" s="76"/>
      <c r="BU132" s="97">
        <f t="shared" si="16"/>
        <v>1</v>
      </c>
    </row>
    <row r="133" spans="1:73" ht="15.75" customHeight="1" x14ac:dyDescent="0.25">
      <c r="A133" s="103">
        <v>849</v>
      </c>
      <c r="B133" s="42" t="s">
        <v>267</v>
      </c>
      <c r="C133" s="42" t="s">
        <v>514</v>
      </c>
      <c r="D133" s="148" t="s">
        <v>1091</v>
      </c>
      <c r="E133" s="82"/>
      <c r="F133" s="98"/>
      <c r="G133" s="84"/>
      <c r="H133" s="82"/>
      <c r="I133" s="98"/>
      <c r="J133" s="84"/>
      <c r="K133" s="44"/>
      <c r="L133" s="99">
        <v>0</v>
      </c>
      <c r="M133" s="100" t="s">
        <v>63</v>
      </c>
      <c r="N133" s="90"/>
      <c r="O133" s="99">
        <v>0</v>
      </c>
      <c r="P133" s="100" t="s">
        <v>63</v>
      </c>
      <c r="Q133" s="90" t="s">
        <v>315</v>
      </c>
      <c r="R133" s="44">
        <f t="shared" ref="R133:R149" si="31">AVERAGE(L133,O133)</f>
        <v>0</v>
      </c>
      <c r="S133" s="91">
        <v>1</v>
      </c>
      <c r="T133" s="91" t="s">
        <v>63</v>
      </c>
      <c r="U133" s="91">
        <v>0</v>
      </c>
      <c r="V133" s="91" t="s">
        <v>63</v>
      </c>
      <c r="W133" s="92"/>
      <c r="X133" s="93">
        <f t="shared" si="2"/>
        <v>0.5</v>
      </c>
      <c r="Y133" s="76"/>
      <c r="Z133" s="76"/>
      <c r="AA133" s="76"/>
      <c r="AB133" s="76"/>
      <c r="AC133" s="76"/>
      <c r="AD133" s="76"/>
      <c r="AE133" s="165"/>
      <c r="AF133" s="165"/>
      <c r="AG133" s="165"/>
      <c r="AH133" s="165"/>
      <c r="AI133" s="165"/>
      <c r="AJ133" s="165"/>
      <c r="AK133" s="93"/>
      <c r="AL133" s="42"/>
      <c r="AM133" s="93"/>
      <c r="AN133" s="42"/>
      <c r="AO133" s="94"/>
      <c r="AP133" s="42"/>
      <c r="AQ133" s="42" t="s">
        <v>72</v>
      </c>
      <c r="AR133" s="42" t="s">
        <v>97</v>
      </c>
      <c r="AS133" s="42"/>
      <c r="AT133" s="42" t="s">
        <v>72</v>
      </c>
      <c r="AU133" s="42" t="s">
        <v>97</v>
      </c>
      <c r="AV133" s="42"/>
      <c r="AW133" s="94" t="s">
        <v>43</v>
      </c>
      <c r="AX133" s="95" t="s">
        <v>59</v>
      </c>
      <c r="AY133" s="96"/>
      <c r="AZ133" s="102">
        <v>0</v>
      </c>
      <c r="BA133" s="95" t="s">
        <v>59</v>
      </c>
      <c r="BB133" s="96"/>
      <c r="BC133" s="96">
        <f t="shared" si="30"/>
        <v>0</v>
      </c>
      <c r="BD133" s="76"/>
      <c r="BE133" s="76"/>
      <c r="BF133" s="76"/>
      <c r="BG133" s="76"/>
      <c r="BH133" s="76"/>
      <c r="BI133" s="76"/>
      <c r="BJ133" s="76"/>
      <c r="BK133" s="76"/>
      <c r="BL133" s="76"/>
      <c r="BM133" s="76"/>
      <c r="BN133" s="76"/>
      <c r="BO133" s="76"/>
      <c r="BP133" s="76"/>
      <c r="BQ133" s="76"/>
      <c r="BR133" s="76"/>
      <c r="BS133" s="76"/>
      <c r="BT133" s="76"/>
      <c r="BU133" s="97">
        <f t="shared" ref="BU133:BU194" si="32">AVERAGE(E133,H133,L133,O133,S133,U133,Y133,AB133,AP133,AS133,AK133,AM133,AW133,AZ133,BE133,BH133)</f>
        <v>0.2</v>
      </c>
    </row>
    <row r="134" spans="1:73" s="74" customFormat="1" ht="15.75" customHeight="1" x14ac:dyDescent="0.25">
      <c r="A134" s="103">
        <v>850</v>
      </c>
      <c r="B134" s="149" t="s">
        <v>449</v>
      </c>
      <c r="C134" s="42" t="s">
        <v>384</v>
      </c>
      <c r="D134" s="159" t="s">
        <v>1092</v>
      </c>
      <c r="E134" s="82"/>
      <c r="F134" s="98"/>
      <c r="G134" s="84"/>
      <c r="H134" s="82"/>
      <c r="I134" s="98"/>
      <c r="J134" s="84"/>
      <c r="K134" s="44"/>
      <c r="L134" s="99"/>
      <c r="M134" s="100"/>
      <c r="N134" s="90"/>
      <c r="O134" s="99"/>
      <c r="P134" s="100"/>
      <c r="Q134" s="90"/>
      <c r="R134" s="44"/>
      <c r="S134" s="91"/>
      <c r="T134" s="91"/>
      <c r="U134" s="91"/>
      <c r="V134" s="91"/>
      <c r="W134" s="92"/>
      <c r="X134" s="93"/>
      <c r="Y134" s="130" t="s">
        <v>68</v>
      </c>
      <c r="Z134" s="132" t="s">
        <v>43</v>
      </c>
      <c r="AA134" s="138" t="s">
        <v>484</v>
      </c>
      <c r="AB134" s="131">
        <v>1</v>
      </c>
      <c r="AC134" s="129" t="s">
        <v>63</v>
      </c>
      <c r="AD134" s="127"/>
      <c r="AE134" s="165">
        <f t="shared" ref="AE134:AE195" si="33">AVERAGE(Y134,AB134)</f>
        <v>1</v>
      </c>
      <c r="AF134" s="165"/>
      <c r="AG134" s="165"/>
      <c r="AH134" s="165"/>
      <c r="AI134" s="165"/>
      <c r="AJ134" s="165"/>
      <c r="AK134" s="93"/>
      <c r="AL134" s="42"/>
      <c r="AM134" s="93"/>
      <c r="AN134" s="42"/>
      <c r="AO134" s="94"/>
      <c r="AP134" s="42"/>
      <c r="AQ134" s="42"/>
      <c r="AR134" s="42"/>
      <c r="AS134" s="42"/>
      <c r="AT134" s="42"/>
      <c r="AU134" s="42"/>
      <c r="AV134" s="42"/>
      <c r="AW134" s="94"/>
      <c r="AX134" s="95"/>
      <c r="AY134" s="96"/>
      <c r="AZ134" s="102"/>
      <c r="BA134" s="95"/>
      <c r="BB134" s="96"/>
      <c r="BC134" s="96"/>
      <c r="BD134" s="75">
        <v>44015</v>
      </c>
      <c r="BE134" s="76">
        <v>0</v>
      </c>
      <c r="BF134" s="76"/>
      <c r="BG134" s="75">
        <v>44032</v>
      </c>
      <c r="BH134" s="76">
        <v>0</v>
      </c>
      <c r="BI134" s="76"/>
      <c r="BJ134" s="76"/>
      <c r="BK134" s="76"/>
      <c r="BL134" s="76"/>
      <c r="BM134" s="76"/>
      <c r="BN134" s="76"/>
      <c r="BO134" s="76"/>
      <c r="BP134" s="76"/>
      <c r="BQ134" s="76"/>
      <c r="BR134" s="76"/>
      <c r="BS134" s="76"/>
      <c r="BT134" s="76"/>
      <c r="BU134" s="97">
        <f t="shared" si="32"/>
        <v>0.33333333333333331</v>
      </c>
    </row>
    <row r="135" spans="1:73" ht="15.75" customHeight="1" x14ac:dyDescent="0.25">
      <c r="A135" s="103">
        <v>852</v>
      </c>
      <c r="B135" s="42" t="s">
        <v>268</v>
      </c>
      <c r="C135" s="42" t="s">
        <v>384</v>
      </c>
      <c r="D135" s="42" t="s">
        <v>1076</v>
      </c>
      <c r="E135" s="82"/>
      <c r="F135" s="98"/>
      <c r="G135" s="84"/>
      <c r="H135" s="82"/>
      <c r="I135" s="98"/>
      <c r="J135" s="84"/>
      <c r="K135" s="44"/>
      <c r="L135" s="99">
        <v>5</v>
      </c>
      <c r="M135" s="100" t="s">
        <v>37</v>
      </c>
      <c r="N135" s="90"/>
      <c r="O135" s="99">
        <v>2</v>
      </c>
      <c r="P135" s="100" t="s">
        <v>63</v>
      </c>
      <c r="Q135" s="90"/>
      <c r="R135" s="44">
        <f t="shared" si="31"/>
        <v>3.5</v>
      </c>
      <c r="S135" s="91">
        <v>1</v>
      </c>
      <c r="T135" s="91" t="s">
        <v>63</v>
      </c>
      <c r="U135" s="91">
        <v>1</v>
      </c>
      <c r="V135" s="91" t="s">
        <v>63</v>
      </c>
      <c r="W135" s="92"/>
      <c r="X135" s="93">
        <f t="shared" si="2"/>
        <v>1</v>
      </c>
      <c r="Y135" s="130">
        <v>5</v>
      </c>
      <c r="Z135" s="126" t="s">
        <v>37</v>
      </c>
      <c r="AA135" s="127"/>
      <c r="AB135" s="131">
        <v>0</v>
      </c>
      <c r="AC135" s="129" t="s">
        <v>63</v>
      </c>
      <c r="AD135" s="127"/>
      <c r="AE135" s="165">
        <f t="shared" si="33"/>
        <v>2.5</v>
      </c>
      <c r="AF135" s="165"/>
      <c r="AG135" s="165"/>
      <c r="AH135" s="165"/>
      <c r="AI135" s="165"/>
      <c r="AJ135" s="165"/>
      <c r="AK135" s="93"/>
      <c r="AL135" s="42"/>
      <c r="AM135" s="93"/>
      <c r="AN135" s="42"/>
      <c r="AO135" s="94"/>
      <c r="AP135" s="42"/>
      <c r="AQ135" s="42" t="s">
        <v>72</v>
      </c>
      <c r="AR135" s="42"/>
      <c r="AS135" s="42"/>
      <c r="AT135" s="42" t="s">
        <v>72</v>
      </c>
      <c r="AU135" s="42"/>
      <c r="AV135" s="42"/>
      <c r="AW135" s="94">
        <v>5</v>
      </c>
      <c r="AX135" s="96"/>
      <c r="AY135" s="95" t="s">
        <v>357</v>
      </c>
      <c r="AZ135" s="102">
        <v>5</v>
      </c>
      <c r="BA135" s="95" t="s">
        <v>59</v>
      </c>
      <c r="BB135" s="95" t="s">
        <v>358</v>
      </c>
      <c r="BC135" s="96">
        <f t="shared" si="30"/>
        <v>5</v>
      </c>
      <c r="BD135" s="75">
        <v>44043</v>
      </c>
      <c r="BE135" s="76">
        <v>0</v>
      </c>
      <c r="BF135" s="76"/>
      <c r="BG135" s="75">
        <v>44039</v>
      </c>
      <c r="BH135" s="76">
        <v>5</v>
      </c>
      <c r="BI135" s="76" t="s">
        <v>478</v>
      </c>
      <c r="BJ135" s="76"/>
      <c r="BK135" s="76"/>
      <c r="BL135" s="76"/>
      <c r="BM135" s="76"/>
      <c r="BN135" s="76"/>
      <c r="BO135" s="76"/>
      <c r="BP135" s="76"/>
      <c r="BQ135" s="76"/>
      <c r="BR135" s="76"/>
      <c r="BS135" s="76"/>
      <c r="BT135" s="76"/>
      <c r="BU135" s="97">
        <f t="shared" si="32"/>
        <v>2.9</v>
      </c>
    </row>
    <row r="136" spans="1:73" ht="15.75" customHeight="1" x14ac:dyDescent="0.25">
      <c r="A136" s="103">
        <v>853</v>
      </c>
      <c r="B136" s="42" t="s">
        <v>269</v>
      </c>
      <c r="C136" s="42" t="s">
        <v>514</v>
      </c>
      <c r="D136" s="148" t="s">
        <v>1091</v>
      </c>
      <c r="E136" s="82"/>
      <c r="F136" s="98"/>
      <c r="G136" s="84"/>
      <c r="H136" s="82"/>
      <c r="I136" s="98"/>
      <c r="J136" s="84"/>
      <c r="K136" s="44"/>
      <c r="L136" s="99">
        <v>0</v>
      </c>
      <c r="M136" s="100" t="s">
        <v>63</v>
      </c>
      <c r="N136" s="90"/>
      <c r="O136" s="99">
        <v>0</v>
      </c>
      <c r="P136" s="100" t="s">
        <v>63</v>
      </c>
      <c r="Q136" s="90" t="s">
        <v>315</v>
      </c>
      <c r="R136" s="44">
        <f t="shared" si="31"/>
        <v>0</v>
      </c>
      <c r="S136" s="91">
        <v>0</v>
      </c>
      <c r="T136" s="91" t="s">
        <v>63</v>
      </c>
      <c r="U136" s="91">
        <v>0</v>
      </c>
      <c r="V136" s="91" t="s">
        <v>63</v>
      </c>
      <c r="W136" s="92"/>
      <c r="X136" s="93">
        <f t="shared" si="2"/>
        <v>0</v>
      </c>
      <c r="Y136" s="76"/>
      <c r="Z136" s="76"/>
      <c r="AA136" s="76"/>
      <c r="AB136" s="76"/>
      <c r="AC136" s="76"/>
      <c r="AD136" s="76"/>
      <c r="AE136" s="165"/>
      <c r="AF136" s="165"/>
      <c r="AG136" s="165"/>
      <c r="AH136" s="165"/>
      <c r="AI136" s="165"/>
      <c r="AJ136" s="165"/>
      <c r="AK136" s="93"/>
      <c r="AL136" s="42"/>
      <c r="AM136" s="93"/>
      <c r="AN136" s="42"/>
      <c r="AO136" s="94"/>
      <c r="AP136" s="42"/>
      <c r="AQ136" s="42" t="s">
        <v>72</v>
      </c>
      <c r="AR136" s="42" t="s">
        <v>97</v>
      </c>
      <c r="AS136" s="42"/>
      <c r="AT136" s="42" t="s">
        <v>72</v>
      </c>
      <c r="AU136" s="42" t="s">
        <v>97</v>
      </c>
      <c r="AV136" s="42"/>
      <c r="AW136" s="94">
        <v>0</v>
      </c>
      <c r="AX136" s="95" t="s">
        <v>59</v>
      </c>
      <c r="AY136" s="96"/>
      <c r="AZ136" s="95" t="s">
        <v>43</v>
      </c>
      <c r="BA136" s="95" t="s">
        <v>59</v>
      </c>
      <c r="BB136" s="96"/>
      <c r="BC136" s="96">
        <f t="shared" si="30"/>
        <v>0</v>
      </c>
      <c r="BD136" s="76"/>
      <c r="BE136" s="76"/>
      <c r="BF136" s="76"/>
      <c r="BG136" s="76"/>
      <c r="BH136" s="76"/>
      <c r="BI136" s="76"/>
      <c r="BJ136" s="76"/>
      <c r="BK136" s="76"/>
      <c r="BL136" s="76"/>
      <c r="BM136" s="76"/>
      <c r="BN136" s="76"/>
      <c r="BO136" s="76"/>
      <c r="BP136" s="76"/>
      <c r="BQ136" s="76"/>
      <c r="BR136" s="76"/>
      <c r="BS136" s="76"/>
      <c r="BT136" s="76"/>
      <c r="BU136" s="97">
        <f t="shared" si="32"/>
        <v>0</v>
      </c>
    </row>
    <row r="137" spans="1:73" ht="15.75" customHeight="1" x14ac:dyDescent="0.25">
      <c r="A137" s="103">
        <v>855</v>
      </c>
      <c r="B137" s="42" t="s">
        <v>270</v>
      </c>
      <c r="C137" s="42" t="s">
        <v>395</v>
      </c>
      <c r="D137" s="42" t="s">
        <v>1077</v>
      </c>
      <c r="E137" s="82"/>
      <c r="F137" s="98"/>
      <c r="G137" s="84"/>
      <c r="H137" s="82"/>
      <c r="I137" s="98"/>
      <c r="J137" s="84"/>
      <c r="K137" s="44"/>
      <c r="L137" s="99">
        <v>85</v>
      </c>
      <c r="M137" s="100" t="s">
        <v>158</v>
      </c>
      <c r="N137" s="90"/>
      <c r="O137" s="99">
        <v>75</v>
      </c>
      <c r="P137" s="100" t="s">
        <v>158</v>
      </c>
      <c r="Q137" s="90"/>
      <c r="R137" s="44">
        <f t="shared" si="31"/>
        <v>80</v>
      </c>
      <c r="S137" s="91">
        <v>70</v>
      </c>
      <c r="T137" s="91" t="s">
        <v>158</v>
      </c>
      <c r="U137" s="91">
        <v>80</v>
      </c>
      <c r="V137" s="91" t="s">
        <v>158</v>
      </c>
      <c r="W137" s="92"/>
      <c r="X137" s="93">
        <f t="shared" si="2"/>
        <v>75</v>
      </c>
      <c r="Y137" s="130">
        <v>80</v>
      </c>
      <c r="Z137" s="129" t="s">
        <v>158</v>
      </c>
      <c r="AA137" s="127"/>
      <c r="AB137" s="131">
        <v>80</v>
      </c>
      <c r="AC137" s="129" t="s">
        <v>158</v>
      </c>
      <c r="AD137" s="127"/>
      <c r="AE137" s="165">
        <f t="shared" si="33"/>
        <v>80</v>
      </c>
      <c r="AF137" s="165"/>
      <c r="AG137" s="165"/>
      <c r="AH137" s="165"/>
      <c r="AI137" s="165"/>
      <c r="AJ137" s="165"/>
      <c r="AK137" s="93"/>
      <c r="AL137" s="42"/>
      <c r="AM137" s="93"/>
      <c r="AN137" s="42"/>
      <c r="AO137" s="94"/>
      <c r="AP137" s="42"/>
      <c r="AQ137" s="42" t="s">
        <v>122</v>
      </c>
      <c r="AR137" s="42"/>
      <c r="AS137" s="42"/>
      <c r="AT137" s="42" t="s">
        <v>359</v>
      </c>
      <c r="AU137" s="42"/>
      <c r="AV137" s="42"/>
      <c r="AW137" s="94">
        <v>40</v>
      </c>
      <c r="AX137" s="95" t="s">
        <v>360</v>
      </c>
      <c r="AY137" s="95" t="s">
        <v>203</v>
      </c>
      <c r="AZ137" s="102">
        <v>30</v>
      </c>
      <c r="BA137" s="95" t="s">
        <v>133</v>
      </c>
      <c r="BB137" s="96"/>
      <c r="BC137" s="96">
        <f t="shared" si="30"/>
        <v>35</v>
      </c>
      <c r="BD137" s="75">
        <v>44018</v>
      </c>
      <c r="BE137" s="76" t="s">
        <v>43</v>
      </c>
      <c r="BF137" s="76"/>
      <c r="BG137" s="75">
        <v>44018</v>
      </c>
      <c r="BH137" s="76" t="s">
        <v>43</v>
      </c>
      <c r="BI137" s="76"/>
      <c r="BJ137" s="76"/>
      <c r="BK137" s="76"/>
      <c r="BL137" s="76"/>
      <c r="BM137" s="76"/>
      <c r="BN137" s="76"/>
      <c r="BO137" s="76"/>
      <c r="BP137" s="76"/>
      <c r="BQ137" s="76"/>
      <c r="BR137" s="76"/>
      <c r="BS137" s="76"/>
      <c r="BT137" s="76"/>
      <c r="BU137" s="97">
        <f t="shared" si="32"/>
        <v>67.5</v>
      </c>
    </row>
    <row r="138" spans="1:73" ht="15.75" customHeight="1" x14ac:dyDescent="0.25">
      <c r="A138" s="103">
        <v>856</v>
      </c>
      <c r="B138" s="42" t="s">
        <v>271</v>
      </c>
      <c r="C138" s="42" t="s">
        <v>384</v>
      </c>
      <c r="D138" s="159" t="s">
        <v>1076</v>
      </c>
      <c r="E138" s="82"/>
      <c r="F138" s="98"/>
      <c r="G138" s="84"/>
      <c r="H138" s="82"/>
      <c r="I138" s="98"/>
      <c r="J138" s="84"/>
      <c r="K138" s="44"/>
      <c r="L138" s="99">
        <v>5</v>
      </c>
      <c r="M138" s="100" t="s">
        <v>37</v>
      </c>
      <c r="N138" s="90"/>
      <c r="O138" s="99">
        <v>0</v>
      </c>
      <c r="P138" s="100" t="s">
        <v>63</v>
      </c>
      <c r="Q138" s="90"/>
      <c r="R138" s="44">
        <f t="shared" si="31"/>
        <v>2.5</v>
      </c>
      <c r="S138" s="91">
        <v>1</v>
      </c>
      <c r="T138" s="91" t="s">
        <v>63</v>
      </c>
      <c r="U138" s="91">
        <v>1</v>
      </c>
      <c r="V138" s="91" t="s">
        <v>63</v>
      </c>
      <c r="W138" s="92"/>
      <c r="X138" s="93">
        <f t="shared" si="2"/>
        <v>1</v>
      </c>
      <c r="Y138" s="130">
        <v>5</v>
      </c>
      <c r="Z138" s="129" t="s">
        <v>37</v>
      </c>
      <c r="AA138" s="127"/>
      <c r="AB138" s="131">
        <v>10</v>
      </c>
      <c r="AC138" s="129" t="s">
        <v>37</v>
      </c>
      <c r="AD138" s="127"/>
      <c r="AE138" s="165">
        <f t="shared" si="33"/>
        <v>7.5</v>
      </c>
      <c r="AF138" s="165"/>
      <c r="AG138" s="165"/>
      <c r="AH138" s="165"/>
      <c r="AI138" s="165"/>
      <c r="AJ138" s="165"/>
      <c r="AK138" s="93"/>
      <c r="AL138" s="42"/>
      <c r="AM138" s="93"/>
      <c r="AN138" s="42"/>
      <c r="AO138" s="94"/>
      <c r="AP138" s="42"/>
      <c r="AQ138" s="42" t="s">
        <v>72</v>
      </c>
      <c r="AR138" s="42"/>
      <c r="AS138" s="42"/>
      <c r="AT138" s="42" t="s">
        <v>72</v>
      </c>
      <c r="AU138" s="42"/>
      <c r="AV138" s="42"/>
      <c r="AW138" s="94">
        <v>1</v>
      </c>
      <c r="AX138" s="95" t="s">
        <v>59</v>
      </c>
      <c r="AY138" s="96"/>
      <c r="AZ138" s="102">
        <v>0</v>
      </c>
      <c r="BA138" s="95" t="s">
        <v>59</v>
      </c>
      <c r="BB138" s="95" t="s">
        <v>361</v>
      </c>
      <c r="BC138" s="96">
        <f t="shared" si="30"/>
        <v>0.5</v>
      </c>
      <c r="BD138" s="75">
        <v>44039</v>
      </c>
      <c r="BE138" s="76" t="s">
        <v>43</v>
      </c>
      <c r="BF138" s="76" t="s">
        <v>479</v>
      </c>
      <c r="BG138" s="75">
        <v>44036</v>
      </c>
      <c r="BH138" s="76">
        <v>0</v>
      </c>
      <c r="BI138" s="76" t="s">
        <v>478</v>
      </c>
      <c r="BJ138" s="76"/>
      <c r="BK138" s="76"/>
      <c r="BL138" s="76"/>
      <c r="BM138" s="76"/>
      <c r="BN138" s="76"/>
      <c r="BO138" s="76"/>
      <c r="BP138" s="76"/>
      <c r="BQ138" s="76"/>
      <c r="BR138" s="76"/>
      <c r="BS138" s="76"/>
      <c r="BT138" s="76"/>
      <c r="BU138" s="97">
        <f t="shared" si="32"/>
        <v>2.5555555555555554</v>
      </c>
    </row>
    <row r="139" spans="1:73" ht="15.75" customHeight="1" x14ac:dyDescent="0.25">
      <c r="A139" s="103">
        <v>857</v>
      </c>
      <c r="B139" s="42" t="s">
        <v>272</v>
      </c>
      <c r="C139" s="42" t="s">
        <v>454</v>
      </c>
      <c r="D139" s="42" t="s">
        <v>508</v>
      </c>
      <c r="E139" s="82"/>
      <c r="F139" s="98"/>
      <c r="G139" s="84"/>
      <c r="H139" s="82"/>
      <c r="I139" s="98"/>
      <c r="J139" s="84"/>
      <c r="K139" s="44"/>
      <c r="L139" s="99" t="s">
        <v>68</v>
      </c>
      <c r="M139" s="100"/>
      <c r="N139" s="90"/>
      <c r="O139" s="99">
        <v>0</v>
      </c>
      <c r="P139" s="100" t="s">
        <v>63</v>
      </c>
      <c r="Q139" s="90" t="s">
        <v>315</v>
      </c>
      <c r="R139" s="44">
        <f t="shared" si="31"/>
        <v>0</v>
      </c>
      <c r="S139" s="91">
        <v>1</v>
      </c>
      <c r="T139" s="91" t="s">
        <v>63</v>
      </c>
      <c r="U139" s="91">
        <v>0</v>
      </c>
      <c r="V139" s="91" t="s">
        <v>63</v>
      </c>
      <c r="W139" s="92"/>
      <c r="X139" s="93">
        <f t="shared" si="2"/>
        <v>0.5</v>
      </c>
      <c r="Y139" s="130">
        <v>0</v>
      </c>
      <c r="Z139" s="129" t="s">
        <v>63</v>
      </c>
      <c r="AA139" s="127"/>
      <c r="AB139" s="131">
        <v>0</v>
      </c>
      <c r="AC139" s="129" t="s">
        <v>63</v>
      </c>
      <c r="AD139" s="139"/>
      <c r="AE139" s="165">
        <f t="shared" si="33"/>
        <v>0</v>
      </c>
      <c r="AF139" s="165"/>
      <c r="AG139" s="165"/>
      <c r="AH139" s="165"/>
      <c r="AI139" s="165"/>
      <c r="AJ139" s="165"/>
      <c r="AK139" s="93"/>
      <c r="AL139" s="42"/>
      <c r="AM139" s="93"/>
      <c r="AN139" s="42"/>
      <c r="AO139" s="94"/>
      <c r="AP139" s="42"/>
      <c r="AQ139" s="42" t="s">
        <v>72</v>
      </c>
      <c r="AR139" s="42" t="s">
        <v>97</v>
      </c>
      <c r="AS139" s="42"/>
      <c r="AT139" s="42" t="s">
        <v>72</v>
      </c>
      <c r="AU139" s="42" t="s">
        <v>97</v>
      </c>
      <c r="AV139" s="42"/>
      <c r="AW139" s="94">
        <v>0</v>
      </c>
      <c r="AX139" s="95" t="s">
        <v>59</v>
      </c>
      <c r="AY139" s="96"/>
      <c r="AZ139" s="102">
        <v>0</v>
      </c>
      <c r="BA139" s="95" t="s">
        <v>59</v>
      </c>
      <c r="BB139" s="95" t="s">
        <v>362</v>
      </c>
      <c r="BC139" s="96">
        <f t="shared" si="30"/>
        <v>0</v>
      </c>
      <c r="BD139" s="75">
        <v>44008</v>
      </c>
      <c r="BE139" s="76" t="s">
        <v>43</v>
      </c>
      <c r="BF139" s="76"/>
      <c r="BG139" s="75">
        <v>44011</v>
      </c>
      <c r="BH139" s="76" t="s">
        <v>43</v>
      </c>
      <c r="BI139" s="76"/>
      <c r="BJ139" s="76"/>
      <c r="BK139" s="76"/>
      <c r="BL139" s="76"/>
      <c r="BM139" s="76"/>
      <c r="BN139" s="76"/>
      <c r="BO139" s="76"/>
      <c r="BP139" s="76"/>
      <c r="BQ139" s="76"/>
      <c r="BR139" s="76"/>
      <c r="BS139" s="76"/>
      <c r="BT139" s="76"/>
      <c r="BU139" s="97">
        <f t="shared" si="32"/>
        <v>0.14285714285714285</v>
      </c>
    </row>
    <row r="140" spans="1:73" ht="15.75" customHeight="1" x14ac:dyDescent="0.25">
      <c r="A140" s="103">
        <v>858</v>
      </c>
      <c r="B140" s="42" t="s">
        <v>273</v>
      </c>
      <c r="C140" s="42" t="s">
        <v>454</v>
      </c>
      <c r="D140" s="42" t="s">
        <v>508</v>
      </c>
      <c r="E140" s="82"/>
      <c r="F140" s="98"/>
      <c r="G140" s="84"/>
      <c r="H140" s="82"/>
      <c r="I140" s="98"/>
      <c r="J140" s="84"/>
      <c r="K140" s="44"/>
      <c r="L140" s="101" t="s">
        <v>68</v>
      </c>
      <c r="M140" s="100"/>
      <c r="N140" s="90"/>
      <c r="O140" s="99">
        <v>0</v>
      </c>
      <c r="P140" s="100" t="s">
        <v>63</v>
      </c>
      <c r="Q140" s="90" t="s">
        <v>315</v>
      </c>
      <c r="R140" s="44">
        <f t="shared" si="31"/>
        <v>0</v>
      </c>
      <c r="S140" s="91">
        <v>1</v>
      </c>
      <c r="T140" s="91" t="s">
        <v>63</v>
      </c>
      <c r="U140" s="91">
        <v>1</v>
      </c>
      <c r="V140" s="91" t="s">
        <v>63</v>
      </c>
      <c r="W140" s="92"/>
      <c r="X140" s="93">
        <f t="shared" si="2"/>
        <v>1</v>
      </c>
      <c r="Y140" s="130">
        <v>1</v>
      </c>
      <c r="Z140" s="129" t="s">
        <v>63</v>
      </c>
      <c r="AA140" s="127"/>
      <c r="AB140" s="131">
        <v>0</v>
      </c>
      <c r="AC140" s="129" t="s">
        <v>63</v>
      </c>
      <c r="AD140" s="127"/>
      <c r="AE140" s="165">
        <f t="shared" si="33"/>
        <v>0.5</v>
      </c>
      <c r="AF140" s="165"/>
      <c r="AG140" s="165"/>
      <c r="AH140" s="165"/>
      <c r="AI140" s="165"/>
      <c r="AJ140" s="165"/>
      <c r="AK140" s="93"/>
      <c r="AL140" s="42"/>
      <c r="AM140" s="93"/>
      <c r="AN140" s="42"/>
      <c r="AO140" s="94"/>
      <c r="AP140" s="42"/>
      <c r="AQ140" s="42" t="s">
        <v>72</v>
      </c>
      <c r="AR140" s="42" t="s">
        <v>97</v>
      </c>
      <c r="AS140" s="42"/>
      <c r="AT140" s="42" t="s">
        <v>72</v>
      </c>
      <c r="AU140" s="42" t="s">
        <v>97</v>
      </c>
      <c r="AV140" s="42"/>
      <c r="AW140" s="94">
        <v>0</v>
      </c>
      <c r="AX140" s="95" t="s">
        <v>59</v>
      </c>
      <c r="AY140" s="95" t="s">
        <v>315</v>
      </c>
      <c r="AZ140" s="102">
        <v>0</v>
      </c>
      <c r="BA140" s="95" t="s">
        <v>59</v>
      </c>
      <c r="BB140" s="95" t="s">
        <v>362</v>
      </c>
      <c r="BC140" s="96">
        <f t="shared" si="30"/>
        <v>0</v>
      </c>
      <c r="BD140" s="75">
        <v>44013</v>
      </c>
      <c r="BE140" s="76" t="s">
        <v>43</v>
      </c>
      <c r="BF140" s="76"/>
      <c r="BG140" s="75">
        <v>44013</v>
      </c>
      <c r="BH140" s="76" t="s">
        <v>43</v>
      </c>
      <c r="BI140" s="76"/>
      <c r="BJ140" s="76"/>
      <c r="BK140" s="76"/>
      <c r="BL140" s="76"/>
      <c r="BM140" s="76"/>
      <c r="BN140" s="76"/>
      <c r="BO140" s="76"/>
      <c r="BP140" s="76"/>
      <c r="BQ140" s="76"/>
      <c r="BR140" s="76"/>
      <c r="BS140" s="76"/>
      <c r="BT140" s="76"/>
      <c r="BU140" s="97">
        <f t="shared" si="32"/>
        <v>0.42857142857142855</v>
      </c>
    </row>
    <row r="141" spans="1:73" ht="15.75" customHeight="1" x14ac:dyDescent="0.25">
      <c r="A141" s="103">
        <v>860</v>
      </c>
      <c r="B141" s="42" t="s">
        <v>274</v>
      </c>
      <c r="C141" s="42" t="s">
        <v>454</v>
      </c>
      <c r="D141" s="42" t="s">
        <v>508</v>
      </c>
      <c r="E141" s="82"/>
      <c r="F141" s="98"/>
      <c r="G141" s="84"/>
      <c r="H141" s="82"/>
      <c r="I141" s="98"/>
      <c r="J141" s="84"/>
      <c r="K141" s="44"/>
      <c r="L141" s="99">
        <v>0</v>
      </c>
      <c r="M141" s="100" t="s">
        <v>63</v>
      </c>
      <c r="N141" s="90" t="s">
        <v>315</v>
      </c>
      <c r="O141" s="99">
        <v>0</v>
      </c>
      <c r="P141" s="100" t="s">
        <v>63</v>
      </c>
      <c r="Q141" s="90" t="s">
        <v>363</v>
      </c>
      <c r="R141" s="44">
        <f t="shared" si="31"/>
        <v>0</v>
      </c>
      <c r="S141" s="91">
        <v>1</v>
      </c>
      <c r="T141" s="91" t="s">
        <v>63</v>
      </c>
      <c r="U141" s="91">
        <v>0</v>
      </c>
      <c r="V141" s="91" t="s">
        <v>63</v>
      </c>
      <c r="W141" s="92"/>
      <c r="X141" s="93">
        <f t="shared" si="2"/>
        <v>0.5</v>
      </c>
      <c r="Y141" s="76"/>
      <c r="Z141" s="76"/>
      <c r="AA141" s="76"/>
      <c r="AB141" s="76"/>
      <c r="AC141" s="76"/>
      <c r="AD141" s="76"/>
      <c r="AE141" s="165"/>
      <c r="AF141" s="165"/>
      <c r="AG141" s="165"/>
      <c r="AH141" s="165"/>
      <c r="AI141" s="165"/>
      <c r="AJ141" s="165"/>
      <c r="AK141" s="93"/>
      <c r="AL141" s="42"/>
      <c r="AM141" s="93"/>
      <c r="AN141" s="42"/>
      <c r="AO141" s="94"/>
      <c r="AP141" s="42"/>
      <c r="AQ141" s="42" t="s">
        <v>72</v>
      </c>
      <c r="AR141" s="42" t="s">
        <v>97</v>
      </c>
      <c r="AS141" s="42"/>
      <c r="AT141" s="42" t="s">
        <v>133</v>
      </c>
      <c r="AU141" s="42" t="s">
        <v>97</v>
      </c>
      <c r="AV141" s="42"/>
      <c r="AW141" s="94">
        <v>0</v>
      </c>
      <c r="AX141" s="95" t="s">
        <v>59</v>
      </c>
      <c r="AY141" s="95" t="s">
        <v>318</v>
      </c>
      <c r="AZ141" s="102">
        <v>0</v>
      </c>
      <c r="BA141" s="95" t="s">
        <v>59</v>
      </c>
      <c r="BB141" s="95" t="s">
        <v>318</v>
      </c>
      <c r="BC141" s="96">
        <f t="shared" si="30"/>
        <v>0</v>
      </c>
      <c r="BD141" s="76"/>
      <c r="BE141" s="76"/>
      <c r="BF141" s="76"/>
      <c r="BG141" s="76"/>
      <c r="BH141" s="76"/>
      <c r="BI141" s="76"/>
      <c r="BJ141" s="76"/>
      <c r="BK141" s="76"/>
      <c r="BL141" s="76"/>
      <c r="BM141" s="76"/>
      <c r="BN141" s="76"/>
      <c r="BO141" s="76"/>
      <c r="BP141" s="76"/>
      <c r="BQ141" s="76"/>
      <c r="BR141" s="76"/>
      <c r="BS141" s="76"/>
      <c r="BT141" s="76"/>
      <c r="BU141" s="97">
        <f t="shared" si="32"/>
        <v>0.16666666666666666</v>
      </c>
    </row>
    <row r="142" spans="1:73" ht="15.75" customHeight="1" x14ac:dyDescent="0.25">
      <c r="A142" s="103">
        <v>861</v>
      </c>
      <c r="B142" s="42" t="s">
        <v>275</v>
      </c>
      <c r="C142" s="42" t="s">
        <v>514</v>
      </c>
      <c r="D142" s="148" t="s">
        <v>1091</v>
      </c>
      <c r="E142" s="82"/>
      <c r="F142" s="98"/>
      <c r="G142" s="84"/>
      <c r="H142" s="82"/>
      <c r="I142" s="98"/>
      <c r="J142" s="84"/>
      <c r="K142" s="44"/>
      <c r="L142" s="99">
        <v>85</v>
      </c>
      <c r="M142" s="100" t="s">
        <v>158</v>
      </c>
      <c r="N142" s="90"/>
      <c r="O142" s="99">
        <v>70</v>
      </c>
      <c r="P142" s="100" t="s">
        <v>174</v>
      </c>
      <c r="Q142" s="90"/>
      <c r="R142" s="44">
        <f t="shared" si="31"/>
        <v>77.5</v>
      </c>
      <c r="S142" s="91">
        <v>90</v>
      </c>
      <c r="T142" s="91" t="s">
        <v>158</v>
      </c>
      <c r="U142" s="91">
        <v>80</v>
      </c>
      <c r="V142" s="91" t="s">
        <v>158</v>
      </c>
      <c r="W142" s="92"/>
      <c r="X142" s="93">
        <f t="shared" si="2"/>
        <v>85</v>
      </c>
      <c r="Y142" s="76"/>
      <c r="Z142" s="76"/>
      <c r="AA142" s="76"/>
      <c r="AB142" s="76"/>
      <c r="AC142" s="76"/>
      <c r="AD142" s="76"/>
      <c r="AE142" s="165"/>
      <c r="AF142" s="165"/>
      <c r="AG142" s="165"/>
      <c r="AH142" s="165"/>
      <c r="AI142" s="165"/>
      <c r="AJ142" s="165"/>
      <c r="AK142" s="93"/>
      <c r="AL142" s="42"/>
      <c r="AM142" s="93"/>
      <c r="AN142" s="42"/>
      <c r="AO142" s="94"/>
      <c r="AP142" s="42"/>
      <c r="AQ142" s="42" t="s">
        <v>122</v>
      </c>
      <c r="AR142" s="42"/>
      <c r="AS142" s="42"/>
      <c r="AT142" s="42" t="s">
        <v>359</v>
      </c>
      <c r="AU142" s="42"/>
      <c r="AV142" s="42"/>
      <c r="AW142" s="94">
        <v>70</v>
      </c>
      <c r="AX142" s="95" t="s">
        <v>360</v>
      </c>
      <c r="AY142" s="95" t="s">
        <v>364</v>
      </c>
      <c r="AZ142" s="102">
        <v>30</v>
      </c>
      <c r="BA142" s="95" t="s">
        <v>183</v>
      </c>
      <c r="BB142" s="95" t="s">
        <v>365</v>
      </c>
      <c r="BC142" s="96">
        <f t="shared" si="30"/>
        <v>50</v>
      </c>
      <c r="BD142" s="76"/>
      <c r="BE142" s="76"/>
      <c r="BF142" s="76"/>
      <c r="BG142" s="76"/>
      <c r="BH142" s="76"/>
      <c r="BI142" s="76"/>
      <c r="BJ142" s="76"/>
      <c r="BK142" s="76"/>
      <c r="BL142" s="76"/>
      <c r="BM142" s="76"/>
      <c r="BN142" s="76"/>
      <c r="BO142" s="76"/>
      <c r="BP142" s="76"/>
      <c r="BQ142" s="76"/>
      <c r="BR142" s="76"/>
      <c r="BS142" s="76"/>
      <c r="BT142" s="76"/>
      <c r="BU142" s="97">
        <f t="shared" si="32"/>
        <v>70.833333333333329</v>
      </c>
    </row>
    <row r="143" spans="1:73" ht="15.75" customHeight="1" x14ac:dyDescent="0.25">
      <c r="A143" s="103">
        <v>862</v>
      </c>
      <c r="B143" s="42" t="s">
        <v>276</v>
      </c>
      <c r="C143" s="42" t="s">
        <v>516</v>
      </c>
      <c r="D143" s="150"/>
      <c r="E143" s="82"/>
      <c r="F143" s="98"/>
      <c r="G143" s="84"/>
      <c r="H143" s="82"/>
      <c r="I143" s="98"/>
      <c r="J143" s="84"/>
      <c r="K143" s="44"/>
      <c r="L143" s="99">
        <v>5</v>
      </c>
      <c r="M143" s="100" t="s">
        <v>37</v>
      </c>
      <c r="N143" s="90"/>
      <c r="O143" s="99">
        <v>0</v>
      </c>
      <c r="P143" s="100" t="s">
        <v>63</v>
      </c>
      <c r="Q143" s="90"/>
      <c r="R143" s="44">
        <f t="shared" si="31"/>
        <v>2.5</v>
      </c>
      <c r="S143" s="91">
        <v>1</v>
      </c>
      <c r="T143" s="91" t="s">
        <v>63</v>
      </c>
      <c r="U143" s="91">
        <v>1</v>
      </c>
      <c r="V143" s="91" t="s">
        <v>63</v>
      </c>
      <c r="W143" s="92"/>
      <c r="X143" s="93">
        <f t="shared" si="2"/>
        <v>1</v>
      </c>
      <c r="Y143" s="76"/>
      <c r="Z143" s="76"/>
      <c r="AA143" s="76"/>
      <c r="AB143" s="76"/>
      <c r="AC143" s="76"/>
      <c r="AD143" s="76"/>
      <c r="AE143" s="165"/>
      <c r="AF143" s="165"/>
      <c r="AG143" s="165"/>
      <c r="AH143" s="165"/>
      <c r="AI143" s="165"/>
      <c r="AJ143" s="165"/>
      <c r="AK143" s="93"/>
      <c r="AL143" s="42"/>
      <c r="AM143" s="93"/>
      <c r="AN143" s="42"/>
      <c r="AO143" s="94"/>
      <c r="AP143" s="42"/>
      <c r="AQ143" s="42" t="s">
        <v>72</v>
      </c>
      <c r="AR143" s="42" t="s">
        <v>97</v>
      </c>
      <c r="AS143" s="42"/>
      <c r="AT143" s="42" t="s">
        <v>72</v>
      </c>
      <c r="AU143" s="42" t="s">
        <v>97</v>
      </c>
      <c r="AV143" s="42"/>
      <c r="AW143" s="94">
        <v>5</v>
      </c>
      <c r="AX143" s="95" t="s">
        <v>59</v>
      </c>
      <c r="AY143" s="95" t="s">
        <v>318</v>
      </c>
      <c r="AZ143" s="95" t="s">
        <v>43</v>
      </c>
      <c r="BA143" s="95" t="s">
        <v>59</v>
      </c>
      <c r="BB143" s="95" t="s">
        <v>318</v>
      </c>
      <c r="BC143" s="96">
        <f t="shared" si="30"/>
        <v>5</v>
      </c>
      <c r="BD143" s="76"/>
      <c r="BE143" s="76"/>
      <c r="BF143" s="76"/>
      <c r="BG143" s="76"/>
      <c r="BH143" s="76"/>
      <c r="BI143" s="76"/>
      <c r="BJ143" s="76"/>
      <c r="BK143" s="76"/>
      <c r="BL143" s="76"/>
      <c r="BM143" s="76"/>
      <c r="BN143" s="76"/>
      <c r="BO143" s="76"/>
      <c r="BP143" s="76"/>
      <c r="BQ143" s="76"/>
      <c r="BR143" s="76"/>
      <c r="BS143" s="76"/>
      <c r="BT143" s="76"/>
      <c r="BU143" s="97">
        <f t="shared" si="32"/>
        <v>2.4</v>
      </c>
    </row>
    <row r="144" spans="1:73" ht="15.75" customHeight="1" x14ac:dyDescent="0.25">
      <c r="A144" s="103">
        <v>863</v>
      </c>
      <c r="B144" s="42" t="s">
        <v>277</v>
      </c>
      <c r="C144" s="42" t="s">
        <v>395</v>
      </c>
      <c r="D144" s="42" t="s">
        <v>1078</v>
      </c>
      <c r="E144" s="82"/>
      <c r="F144" s="98"/>
      <c r="G144" s="84"/>
      <c r="H144" s="82"/>
      <c r="I144" s="98"/>
      <c r="J144" s="84"/>
      <c r="K144" s="44"/>
      <c r="L144" s="99">
        <v>70</v>
      </c>
      <c r="M144" s="100" t="s">
        <v>158</v>
      </c>
      <c r="N144" s="90"/>
      <c r="O144" s="99">
        <v>60</v>
      </c>
      <c r="P144" s="100" t="s">
        <v>153</v>
      </c>
      <c r="Q144" s="90"/>
      <c r="R144" s="44">
        <f t="shared" si="31"/>
        <v>65</v>
      </c>
      <c r="S144" s="91">
        <v>45</v>
      </c>
      <c r="T144" s="91" t="s">
        <v>153</v>
      </c>
      <c r="U144" s="91">
        <v>25</v>
      </c>
      <c r="V144" s="91" t="s">
        <v>131</v>
      </c>
      <c r="W144" s="92"/>
      <c r="X144" s="93">
        <f t="shared" si="2"/>
        <v>35</v>
      </c>
      <c r="Y144" s="125">
        <v>45</v>
      </c>
      <c r="Z144" s="126" t="s">
        <v>153</v>
      </c>
      <c r="AA144" s="127"/>
      <c r="AB144" s="131">
        <v>55</v>
      </c>
      <c r="AC144" s="129" t="s">
        <v>153</v>
      </c>
      <c r="AD144" s="127"/>
      <c r="AE144" s="165">
        <f t="shared" si="33"/>
        <v>50</v>
      </c>
      <c r="AF144" s="165"/>
      <c r="AG144" s="165"/>
      <c r="AH144" s="165"/>
      <c r="AI144" s="165"/>
      <c r="AJ144" s="165"/>
      <c r="AK144" s="93"/>
      <c r="AL144" s="42"/>
      <c r="AM144" s="93"/>
      <c r="AN144" s="42"/>
      <c r="AO144" s="94"/>
      <c r="AP144" s="42"/>
      <c r="AQ144" s="42" t="s">
        <v>199</v>
      </c>
      <c r="AR144" s="42"/>
      <c r="AS144" s="42"/>
      <c r="AT144" s="42" t="s">
        <v>199</v>
      </c>
      <c r="AU144" s="42"/>
      <c r="AV144" s="42"/>
      <c r="AW144" s="94">
        <v>40</v>
      </c>
      <c r="AX144" s="95" t="s">
        <v>183</v>
      </c>
      <c r="AY144" s="96"/>
      <c r="AZ144" s="102">
        <v>40</v>
      </c>
      <c r="BA144" s="95" t="s">
        <v>183</v>
      </c>
      <c r="BB144" s="96"/>
      <c r="BC144" s="96">
        <f t="shared" si="30"/>
        <v>40</v>
      </c>
      <c r="BD144" s="75">
        <v>44027</v>
      </c>
      <c r="BE144" s="76">
        <v>0</v>
      </c>
      <c r="BF144" s="76"/>
      <c r="BG144" s="75">
        <v>44032</v>
      </c>
      <c r="BH144" s="76">
        <v>10</v>
      </c>
      <c r="BI144" s="76"/>
      <c r="BJ144" s="76"/>
      <c r="BK144" s="76"/>
      <c r="BL144" s="76"/>
      <c r="BM144" s="76"/>
      <c r="BN144" s="76"/>
      <c r="BO144" s="76"/>
      <c r="BP144" s="76"/>
      <c r="BQ144" s="76"/>
      <c r="BR144" s="76"/>
      <c r="BS144" s="76"/>
      <c r="BT144" s="76"/>
      <c r="BU144" s="97">
        <f t="shared" si="32"/>
        <v>39</v>
      </c>
    </row>
    <row r="145" spans="1:73" ht="15.75" customHeight="1" x14ac:dyDescent="0.25">
      <c r="A145" s="103">
        <v>864</v>
      </c>
      <c r="B145" s="42" t="s">
        <v>278</v>
      </c>
      <c r="C145" s="42" t="s">
        <v>395</v>
      </c>
      <c r="D145" s="42" t="s">
        <v>509</v>
      </c>
      <c r="E145" s="82"/>
      <c r="F145" s="98"/>
      <c r="G145" s="84"/>
      <c r="H145" s="82"/>
      <c r="I145" s="98"/>
      <c r="J145" s="84"/>
      <c r="K145" s="44"/>
      <c r="L145" s="99">
        <v>85</v>
      </c>
      <c r="M145" s="100" t="s">
        <v>158</v>
      </c>
      <c r="N145" s="90"/>
      <c r="O145" s="99">
        <v>60</v>
      </c>
      <c r="P145" s="100" t="s">
        <v>153</v>
      </c>
      <c r="Q145" s="90"/>
      <c r="R145" s="44">
        <f t="shared" si="31"/>
        <v>72.5</v>
      </c>
      <c r="S145" s="91">
        <v>70</v>
      </c>
      <c r="T145" s="91" t="s">
        <v>174</v>
      </c>
      <c r="U145" s="91">
        <v>60</v>
      </c>
      <c r="V145" s="91" t="s">
        <v>153</v>
      </c>
      <c r="W145" s="92"/>
      <c r="X145" s="93">
        <f t="shared" si="2"/>
        <v>65</v>
      </c>
      <c r="Y145" s="130">
        <v>70</v>
      </c>
      <c r="Z145" s="126" t="s">
        <v>158</v>
      </c>
      <c r="AA145" s="127"/>
      <c r="AB145" s="131">
        <v>70</v>
      </c>
      <c r="AC145" s="129" t="s">
        <v>158</v>
      </c>
      <c r="AD145" s="127"/>
      <c r="AE145" s="165">
        <f t="shared" si="33"/>
        <v>70</v>
      </c>
      <c r="AF145" s="165"/>
      <c r="AG145" s="165"/>
      <c r="AH145" s="165"/>
      <c r="AI145" s="165"/>
      <c r="AJ145" s="165"/>
      <c r="AK145" s="93"/>
      <c r="AL145" s="42"/>
      <c r="AM145" s="93"/>
      <c r="AN145" s="42"/>
      <c r="AO145" s="94"/>
      <c r="AP145" s="42"/>
      <c r="AQ145" s="42" t="s">
        <v>72</v>
      </c>
      <c r="AR145" s="42"/>
      <c r="AS145" s="42"/>
      <c r="AT145" s="42" t="s">
        <v>159</v>
      </c>
      <c r="AU145" s="42"/>
      <c r="AV145" s="42"/>
      <c r="AW145" s="94">
        <v>60</v>
      </c>
      <c r="AX145" s="95" t="s">
        <v>183</v>
      </c>
      <c r="AY145" s="95" t="s">
        <v>357</v>
      </c>
      <c r="AZ145" s="102">
        <v>30</v>
      </c>
      <c r="BA145" s="95" t="s">
        <v>183</v>
      </c>
      <c r="BB145" s="96"/>
      <c r="BC145" s="96">
        <f t="shared" si="30"/>
        <v>45</v>
      </c>
      <c r="BD145" s="75">
        <v>44003</v>
      </c>
      <c r="BE145" s="76" t="s">
        <v>43</v>
      </c>
      <c r="BF145" s="76"/>
      <c r="BG145" s="75">
        <v>44004</v>
      </c>
      <c r="BH145" s="76" t="s">
        <v>43</v>
      </c>
      <c r="BI145" s="76"/>
      <c r="BJ145" s="76"/>
      <c r="BK145" s="76"/>
      <c r="BL145" s="76"/>
      <c r="BM145" s="76"/>
      <c r="BN145" s="76"/>
      <c r="BO145" s="76"/>
      <c r="BP145" s="76"/>
      <c r="BQ145" s="76"/>
      <c r="BR145" s="76"/>
      <c r="BS145" s="76"/>
      <c r="BT145" s="76"/>
      <c r="BU145" s="97">
        <f t="shared" si="32"/>
        <v>63.125</v>
      </c>
    </row>
    <row r="146" spans="1:73" ht="15.75" customHeight="1" x14ac:dyDescent="0.25">
      <c r="A146" s="103">
        <v>865</v>
      </c>
      <c r="B146" s="42" t="s">
        <v>279</v>
      </c>
      <c r="C146" s="42" t="s">
        <v>395</v>
      </c>
      <c r="D146" s="42" t="s">
        <v>1077</v>
      </c>
      <c r="E146" s="82"/>
      <c r="F146" s="98"/>
      <c r="G146" s="84"/>
      <c r="H146" s="82"/>
      <c r="I146" s="98"/>
      <c r="J146" s="84"/>
      <c r="K146" s="44"/>
      <c r="L146" s="99">
        <v>90</v>
      </c>
      <c r="M146" s="100" t="s">
        <v>158</v>
      </c>
      <c r="N146" s="90"/>
      <c r="O146" s="99">
        <v>85</v>
      </c>
      <c r="P146" s="100" t="s">
        <v>158</v>
      </c>
      <c r="Q146" s="90"/>
      <c r="R146" s="44">
        <f t="shared" si="31"/>
        <v>87.5</v>
      </c>
      <c r="S146" s="91">
        <v>75</v>
      </c>
      <c r="T146" s="91" t="s">
        <v>158</v>
      </c>
      <c r="U146" s="91">
        <v>85</v>
      </c>
      <c r="V146" s="91" t="s">
        <v>158</v>
      </c>
      <c r="W146" s="92"/>
      <c r="X146" s="93">
        <f t="shared" si="2"/>
        <v>80</v>
      </c>
      <c r="Y146" s="130">
        <v>85</v>
      </c>
      <c r="Z146" s="129" t="s">
        <v>158</v>
      </c>
      <c r="AA146" s="127"/>
      <c r="AB146" s="131">
        <v>85</v>
      </c>
      <c r="AC146" s="129" t="s">
        <v>158</v>
      </c>
      <c r="AD146" s="127"/>
      <c r="AE146" s="165">
        <f t="shared" si="33"/>
        <v>85</v>
      </c>
      <c r="AF146" s="165"/>
      <c r="AG146" s="165"/>
      <c r="AH146" s="165"/>
      <c r="AI146" s="165"/>
      <c r="AJ146" s="165"/>
      <c r="AK146" s="93"/>
      <c r="AL146" s="42"/>
      <c r="AM146" s="93"/>
      <c r="AN146" s="42"/>
      <c r="AO146" s="94"/>
      <c r="AP146" s="42"/>
      <c r="AQ146" s="42" t="s">
        <v>366</v>
      </c>
      <c r="AR146" s="42"/>
      <c r="AS146" s="42"/>
      <c r="AT146" s="42" t="s">
        <v>122</v>
      </c>
      <c r="AU146" s="42"/>
      <c r="AV146" s="42"/>
      <c r="AW146" s="94">
        <v>80</v>
      </c>
      <c r="AX146" s="95" t="s">
        <v>360</v>
      </c>
      <c r="AY146" s="95" t="s">
        <v>367</v>
      </c>
      <c r="AZ146" s="102">
        <v>20</v>
      </c>
      <c r="BA146" s="95" t="s">
        <v>183</v>
      </c>
      <c r="BB146" s="95" t="s">
        <v>368</v>
      </c>
      <c r="BC146" s="96">
        <f t="shared" si="30"/>
        <v>50</v>
      </c>
      <c r="BD146" s="75">
        <v>44015</v>
      </c>
      <c r="BE146" s="76" t="s">
        <v>43</v>
      </c>
      <c r="BF146" s="76" t="s">
        <v>473</v>
      </c>
      <c r="BG146" s="75">
        <v>44015</v>
      </c>
      <c r="BH146" s="76" t="s">
        <v>43</v>
      </c>
      <c r="BI146" s="76" t="s">
        <v>473</v>
      </c>
      <c r="BJ146" s="76"/>
      <c r="BK146" s="76"/>
      <c r="BL146" s="76"/>
      <c r="BM146" s="76"/>
      <c r="BN146" s="76"/>
      <c r="BO146" s="76"/>
      <c r="BP146" s="76"/>
      <c r="BQ146" s="76"/>
      <c r="BR146" s="76"/>
      <c r="BS146" s="76"/>
      <c r="BT146" s="76"/>
      <c r="BU146" s="97">
        <f t="shared" si="32"/>
        <v>75.625</v>
      </c>
    </row>
    <row r="147" spans="1:73" ht="15.75" customHeight="1" x14ac:dyDescent="0.25">
      <c r="A147" s="103">
        <v>866</v>
      </c>
      <c r="B147" s="42" t="s">
        <v>280</v>
      </c>
      <c r="C147" s="42" t="s">
        <v>454</v>
      </c>
      <c r="D147" s="42" t="s">
        <v>508</v>
      </c>
      <c r="E147" s="82"/>
      <c r="F147" s="98"/>
      <c r="G147" s="84"/>
      <c r="H147" s="82"/>
      <c r="I147" s="98"/>
      <c r="J147" s="84"/>
      <c r="K147" s="44"/>
      <c r="L147" s="99">
        <v>0</v>
      </c>
      <c r="M147" s="100" t="s">
        <v>63</v>
      </c>
      <c r="N147" s="90" t="s">
        <v>315</v>
      </c>
      <c r="O147" s="99">
        <v>0</v>
      </c>
      <c r="P147" s="100" t="s">
        <v>63</v>
      </c>
      <c r="Q147" s="90"/>
      <c r="R147" s="44">
        <f t="shared" si="31"/>
        <v>0</v>
      </c>
      <c r="S147" s="104" t="s">
        <v>102</v>
      </c>
      <c r="T147" s="105"/>
      <c r="U147" s="104" t="s">
        <v>102</v>
      </c>
      <c r="V147" s="105"/>
      <c r="W147" s="105"/>
      <c r="X147" s="93"/>
      <c r="Y147" s="130">
        <v>1</v>
      </c>
      <c r="Z147" s="129" t="s">
        <v>63</v>
      </c>
      <c r="AA147" s="127"/>
      <c r="AB147" s="131">
        <v>0</v>
      </c>
      <c r="AC147" s="129" t="s">
        <v>63</v>
      </c>
      <c r="AD147" s="127"/>
      <c r="AE147" s="165">
        <f t="shared" si="33"/>
        <v>0.5</v>
      </c>
      <c r="AF147" s="165"/>
      <c r="AG147" s="165"/>
      <c r="AH147" s="165"/>
      <c r="AI147" s="165"/>
      <c r="AJ147" s="165"/>
      <c r="AK147" s="93"/>
      <c r="AL147" s="42"/>
      <c r="AM147" s="93"/>
      <c r="AN147" s="42"/>
      <c r="AO147" s="94"/>
      <c r="AP147" s="42"/>
      <c r="AQ147" s="42" t="s">
        <v>72</v>
      </c>
      <c r="AR147" s="42" t="s">
        <v>97</v>
      </c>
      <c r="AS147" s="42"/>
      <c r="AT147" s="42" t="s">
        <v>72</v>
      </c>
      <c r="AU147" s="42" t="s">
        <v>97</v>
      </c>
      <c r="AV147" s="42"/>
      <c r="AW147" s="94">
        <v>5</v>
      </c>
      <c r="AX147" s="95" t="s">
        <v>59</v>
      </c>
      <c r="AY147" s="95" t="s">
        <v>318</v>
      </c>
      <c r="AZ147" s="102">
        <v>0</v>
      </c>
      <c r="BA147" s="95" t="s">
        <v>59</v>
      </c>
      <c r="BB147" s="95" t="s">
        <v>362</v>
      </c>
      <c r="BC147" s="96">
        <f t="shared" si="30"/>
        <v>2.5</v>
      </c>
      <c r="BD147" s="75">
        <v>44027</v>
      </c>
      <c r="BE147" s="76" t="s">
        <v>43</v>
      </c>
      <c r="BF147" s="76"/>
      <c r="BG147" s="75">
        <v>44011</v>
      </c>
      <c r="BH147" s="76" t="s">
        <v>43</v>
      </c>
      <c r="BI147" s="76"/>
      <c r="BJ147" s="76"/>
      <c r="BK147" s="76"/>
      <c r="BL147" s="76"/>
      <c r="BM147" s="76"/>
      <c r="BN147" s="76"/>
      <c r="BO147" s="76"/>
      <c r="BP147" s="76"/>
      <c r="BQ147" s="76"/>
      <c r="BR147" s="76"/>
      <c r="BS147" s="76"/>
      <c r="BT147" s="76"/>
      <c r="BU147" s="97">
        <f t="shared" si="32"/>
        <v>1</v>
      </c>
    </row>
    <row r="148" spans="1:73" ht="15.75" customHeight="1" x14ac:dyDescent="0.25">
      <c r="A148" s="103">
        <v>867</v>
      </c>
      <c r="B148" s="42" t="s">
        <v>282</v>
      </c>
      <c r="C148" s="42" t="s">
        <v>514</v>
      </c>
      <c r="D148" s="148" t="s">
        <v>1093</v>
      </c>
      <c r="E148" s="82"/>
      <c r="F148" s="98"/>
      <c r="G148" s="84"/>
      <c r="H148" s="82"/>
      <c r="I148" s="98"/>
      <c r="J148" s="84"/>
      <c r="K148" s="44"/>
      <c r="L148" s="99">
        <v>0</v>
      </c>
      <c r="M148" s="100" t="s">
        <v>63</v>
      </c>
      <c r="N148" s="90" t="s">
        <v>315</v>
      </c>
      <c r="O148" s="99">
        <v>0</v>
      </c>
      <c r="P148" s="100" t="s">
        <v>63</v>
      </c>
      <c r="Q148" s="90"/>
      <c r="R148" s="44">
        <f t="shared" si="31"/>
        <v>0</v>
      </c>
      <c r="S148" s="91">
        <v>1</v>
      </c>
      <c r="T148" s="91" t="s">
        <v>63</v>
      </c>
      <c r="U148" s="91">
        <v>1</v>
      </c>
      <c r="V148" s="91" t="s">
        <v>63</v>
      </c>
      <c r="W148" s="92"/>
      <c r="X148" s="93">
        <f t="shared" ref="X148:X154" si="34">AVERAGE(S148,U148)</f>
        <v>1</v>
      </c>
      <c r="Y148" s="76"/>
      <c r="Z148" s="76"/>
      <c r="AA148" s="76"/>
      <c r="AB148" s="76"/>
      <c r="AC148" s="76"/>
      <c r="AD148" s="76"/>
      <c r="AE148" s="165"/>
      <c r="AF148" s="165"/>
      <c r="AG148" s="165"/>
      <c r="AH148" s="165"/>
      <c r="AI148" s="165"/>
      <c r="AJ148" s="165"/>
      <c r="AK148" s="93"/>
      <c r="AL148" s="42"/>
      <c r="AM148" s="93"/>
      <c r="AN148" s="42"/>
      <c r="AO148" s="94"/>
      <c r="AP148" s="42"/>
      <c r="AQ148" s="42" t="s">
        <v>72</v>
      </c>
      <c r="AR148" s="42" t="s">
        <v>97</v>
      </c>
      <c r="AS148" s="42"/>
      <c r="AT148" s="42" t="s">
        <v>72</v>
      </c>
      <c r="AU148" s="42"/>
      <c r="AV148" s="42"/>
      <c r="AW148" s="94" t="s">
        <v>43</v>
      </c>
      <c r="AX148" s="95" t="s">
        <v>59</v>
      </c>
      <c r="AY148" s="96"/>
      <c r="AZ148" s="102">
        <v>0</v>
      </c>
      <c r="BA148" s="95" t="s">
        <v>59</v>
      </c>
      <c r="BB148" s="96"/>
      <c r="BC148" s="96">
        <f t="shared" si="30"/>
        <v>0</v>
      </c>
      <c r="BD148" s="76"/>
      <c r="BE148" s="76"/>
      <c r="BF148" s="76"/>
      <c r="BG148" s="76"/>
      <c r="BH148" s="76"/>
      <c r="BI148" s="76"/>
      <c r="BJ148" s="76"/>
      <c r="BK148" s="76"/>
      <c r="BL148" s="76"/>
      <c r="BM148" s="76"/>
      <c r="BN148" s="76"/>
      <c r="BO148" s="76"/>
      <c r="BP148" s="76"/>
      <c r="BQ148" s="76"/>
      <c r="BR148" s="76"/>
      <c r="BS148" s="76"/>
      <c r="BT148" s="76"/>
      <c r="BU148" s="97">
        <f t="shared" si="32"/>
        <v>0.4</v>
      </c>
    </row>
    <row r="149" spans="1:73" ht="15.75" customHeight="1" x14ac:dyDescent="0.25">
      <c r="A149" s="103">
        <v>868</v>
      </c>
      <c r="B149" s="42" t="s">
        <v>283</v>
      </c>
      <c r="C149" s="42" t="s">
        <v>514</v>
      </c>
      <c r="D149" s="148" t="s">
        <v>1091</v>
      </c>
      <c r="E149" s="82"/>
      <c r="F149" s="98"/>
      <c r="G149" s="84"/>
      <c r="H149" s="82"/>
      <c r="I149" s="98"/>
      <c r="J149" s="84"/>
      <c r="K149" s="44"/>
      <c r="L149" s="99">
        <v>0</v>
      </c>
      <c r="M149" s="100" t="s">
        <v>63</v>
      </c>
      <c r="N149" s="90"/>
      <c r="O149" s="99">
        <v>0</v>
      </c>
      <c r="P149" s="100" t="s">
        <v>63</v>
      </c>
      <c r="Q149" s="90" t="s">
        <v>315</v>
      </c>
      <c r="R149" s="44">
        <f t="shared" si="31"/>
        <v>0</v>
      </c>
      <c r="S149" s="91">
        <v>0</v>
      </c>
      <c r="T149" s="91" t="s">
        <v>63</v>
      </c>
      <c r="U149" s="91">
        <v>1</v>
      </c>
      <c r="V149" s="91" t="s">
        <v>63</v>
      </c>
      <c r="W149" s="92"/>
      <c r="X149" s="93">
        <f t="shared" si="34"/>
        <v>0.5</v>
      </c>
      <c r="Y149" s="76"/>
      <c r="Z149" s="76"/>
      <c r="AA149" s="76"/>
      <c r="AB149" s="76"/>
      <c r="AC149" s="76"/>
      <c r="AD149" s="76"/>
      <c r="AE149" s="165"/>
      <c r="AF149" s="165"/>
      <c r="AG149" s="165"/>
      <c r="AH149" s="165"/>
      <c r="AI149" s="165"/>
      <c r="AJ149" s="165"/>
      <c r="AK149" s="93"/>
      <c r="AL149" s="42"/>
      <c r="AM149" s="93"/>
      <c r="AN149" s="42"/>
      <c r="AO149" s="94"/>
      <c r="AP149" s="42"/>
      <c r="AQ149" s="42" t="s">
        <v>72</v>
      </c>
      <c r="AR149" s="42" t="s">
        <v>97</v>
      </c>
      <c r="AS149" s="42"/>
      <c r="AT149" s="42" t="s">
        <v>72</v>
      </c>
      <c r="AU149" s="42" t="s">
        <v>97</v>
      </c>
      <c r="AV149" s="42"/>
      <c r="AW149" s="94">
        <v>0</v>
      </c>
      <c r="AX149" s="95" t="s">
        <v>59</v>
      </c>
      <c r="AY149" s="96"/>
      <c r="AZ149" s="102">
        <v>0</v>
      </c>
      <c r="BA149" s="95" t="s">
        <v>59</v>
      </c>
      <c r="BB149" s="96"/>
      <c r="BC149" s="96">
        <f t="shared" si="30"/>
        <v>0</v>
      </c>
      <c r="BD149" s="76"/>
      <c r="BE149" s="76"/>
      <c r="BF149" s="76"/>
      <c r="BG149" s="76"/>
      <c r="BH149" s="76"/>
      <c r="BI149" s="76"/>
      <c r="BJ149" s="76"/>
      <c r="BK149" s="76"/>
      <c r="BL149" s="76"/>
      <c r="BM149" s="76"/>
      <c r="BN149" s="76"/>
      <c r="BO149" s="76"/>
      <c r="BP149" s="76"/>
      <c r="BQ149" s="76"/>
      <c r="BR149" s="76"/>
      <c r="BS149" s="76"/>
      <c r="BT149" s="76"/>
      <c r="BU149" s="97">
        <f t="shared" si="32"/>
        <v>0.16666666666666666</v>
      </c>
    </row>
    <row r="150" spans="1:73" ht="15.75" customHeight="1" x14ac:dyDescent="0.25">
      <c r="A150" s="103">
        <v>869</v>
      </c>
      <c r="B150" s="42" t="s">
        <v>284</v>
      </c>
      <c r="C150" s="42" t="s">
        <v>384</v>
      </c>
      <c r="D150" s="159" t="s">
        <v>1094</v>
      </c>
      <c r="E150" s="82"/>
      <c r="F150" s="98"/>
      <c r="G150" s="84"/>
      <c r="H150" s="82"/>
      <c r="I150" s="98"/>
      <c r="J150" s="84"/>
      <c r="K150" s="44"/>
      <c r="L150" s="88" t="s">
        <v>43</v>
      </c>
      <c r="M150" s="89" t="s">
        <v>43</v>
      </c>
      <c r="N150" s="90" t="s">
        <v>348</v>
      </c>
      <c r="O150" s="88" t="s">
        <v>43</v>
      </c>
      <c r="P150" s="89" t="s">
        <v>43</v>
      </c>
      <c r="Q150" s="90" t="s">
        <v>49</v>
      </c>
      <c r="R150" s="44"/>
      <c r="S150" s="91">
        <v>80</v>
      </c>
      <c r="T150" s="91" t="s">
        <v>158</v>
      </c>
      <c r="U150" s="91">
        <v>60</v>
      </c>
      <c r="V150" s="91" t="s">
        <v>153</v>
      </c>
      <c r="W150" s="92"/>
      <c r="X150" s="93">
        <f t="shared" si="34"/>
        <v>70</v>
      </c>
      <c r="Y150" s="130">
        <v>80</v>
      </c>
      <c r="Z150" s="129" t="s">
        <v>158</v>
      </c>
      <c r="AA150" s="127"/>
      <c r="AB150" s="131">
        <v>65</v>
      </c>
      <c r="AC150" s="129" t="s">
        <v>158</v>
      </c>
      <c r="AD150" s="127"/>
      <c r="AE150" s="165">
        <f t="shared" si="33"/>
        <v>72.5</v>
      </c>
      <c r="AF150" s="165"/>
      <c r="AG150" s="165"/>
      <c r="AH150" s="165"/>
      <c r="AI150" s="165"/>
      <c r="AJ150" s="165"/>
      <c r="AK150" s="93"/>
      <c r="AL150" s="42"/>
      <c r="AM150" s="93"/>
      <c r="AN150" s="42"/>
      <c r="AO150" s="94"/>
      <c r="AP150" s="42"/>
      <c r="AQ150" s="42" t="s">
        <v>72</v>
      </c>
      <c r="AR150" s="42" t="s">
        <v>369</v>
      </c>
      <c r="AS150" s="42"/>
      <c r="AT150" s="42" t="s">
        <v>72</v>
      </c>
      <c r="AU150" s="42" t="s">
        <v>370</v>
      </c>
      <c r="AV150" s="42"/>
      <c r="AW150" s="94" t="s">
        <v>43</v>
      </c>
      <c r="AX150" s="95" t="s">
        <v>59</v>
      </c>
      <c r="AY150" s="96"/>
      <c r="AZ150" s="95" t="s">
        <v>43</v>
      </c>
      <c r="BA150" s="95" t="s">
        <v>59</v>
      </c>
      <c r="BB150" s="96"/>
      <c r="BC150" s="96"/>
      <c r="BD150" s="75">
        <v>44008</v>
      </c>
      <c r="BE150" s="76" t="s">
        <v>43</v>
      </c>
      <c r="BF150" s="76" t="s">
        <v>480</v>
      </c>
      <c r="BG150" s="75">
        <v>44018</v>
      </c>
      <c r="BH150" s="76" t="s">
        <v>43</v>
      </c>
      <c r="BI150" s="76" t="s">
        <v>468</v>
      </c>
      <c r="BJ150" s="76"/>
      <c r="BK150" s="76"/>
      <c r="BL150" s="76"/>
      <c r="BM150" s="76"/>
      <c r="BN150" s="76"/>
      <c r="BO150" s="76"/>
      <c r="BP150" s="76"/>
      <c r="BQ150" s="76"/>
      <c r="BR150" s="76"/>
      <c r="BS150" s="76"/>
      <c r="BT150" s="76"/>
      <c r="BU150" s="97">
        <f t="shared" si="32"/>
        <v>71.25</v>
      </c>
    </row>
    <row r="151" spans="1:73" s="74" customFormat="1" ht="15.75" customHeight="1" x14ac:dyDescent="0.25">
      <c r="A151" s="103">
        <v>870</v>
      </c>
      <c r="B151" s="77" t="s">
        <v>458</v>
      </c>
      <c r="C151" s="42" t="s">
        <v>395</v>
      </c>
      <c r="D151" s="144" t="s">
        <v>1095</v>
      </c>
      <c r="E151" s="82"/>
      <c r="F151" s="98"/>
      <c r="G151" s="84"/>
      <c r="H151" s="82"/>
      <c r="I151" s="98"/>
      <c r="J151" s="84"/>
      <c r="K151" s="44"/>
      <c r="L151" s="88"/>
      <c r="M151" s="89"/>
      <c r="N151" s="90"/>
      <c r="O151" s="88"/>
      <c r="P151" s="89"/>
      <c r="Q151" s="90"/>
      <c r="R151" s="44"/>
      <c r="S151" s="91"/>
      <c r="T151" s="91"/>
      <c r="U151" s="91"/>
      <c r="V151" s="91"/>
      <c r="W151" s="92"/>
      <c r="X151" s="93"/>
      <c r="Y151" s="130">
        <v>60</v>
      </c>
      <c r="Z151" s="129" t="s">
        <v>174</v>
      </c>
      <c r="AA151" s="127"/>
      <c r="AB151" s="131">
        <v>50</v>
      </c>
      <c r="AC151" s="129" t="s">
        <v>174</v>
      </c>
      <c r="AD151" s="127"/>
      <c r="AE151" s="165">
        <f t="shared" si="33"/>
        <v>55</v>
      </c>
      <c r="AF151" s="165"/>
      <c r="AG151" s="165"/>
      <c r="AH151" s="165"/>
      <c r="AI151" s="165"/>
      <c r="AJ151" s="165"/>
      <c r="AK151" s="93"/>
      <c r="AL151" s="42"/>
      <c r="AM151" s="93"/>
      <c r="AN151" s="42"/>
      <c r="AO151" s="94"/>
      <c r="AP151" s="42"/>
      <c r="AQ151" s="42"/>
      <c r="AR151" s="42"/>
      <c r="AS151" s="42"/>
      <c r="AT151" s="42"/>
      <c r="AU151" s="42"/>
      <c r="AV151" s="42"/>
      <c r="AW151" s="94"/>
      <c r="AX151" s="95"/>
      <c r="AY151" s="96"/>
      <c r="AZ151" s="95"/>
      <c r="BA151" s="95"/>
      <c r="BB151" s="96"/>
      <c r="BC151" s="96"/>
      <c r="BD151" s="75">
        <v>44013</v>
      </c>
      <c r="BE151" s="76" t="s">
        <v>43</v>
      </c>
      <c r="BF151" s="76" t="s">
        <v>481</v>
      </c>
      <c r="BG151" s="75">
        <v>44013</v>
      </c>
      <c r="BH151" s="76" t="s">
        <v>43</v>
      </c>
      <c r="BI151" s="76" t="s">
        <v>481</v>
      </c>
      <c r="BJ151" s="76"/>
      <c r="BK151" s="76"/>
      <c r="BL151" s="76"/>
      <c r="BM151" s="76"/>
      <c r="BN151" s="76"/>
      <c r="BO151" s="76"/>
      <c r="BP151" s="76"/>
      <c r="BQ151" s="76"/>
      <c r="BR151" s="76"/>
      <c r="BS151" s="76"/>
      <c r="BT151" s="76"/>
      <c r="BU151" s="97">
        <f t="shared" si="32"/>
        <v>55</v>
      </c>
    </row>
    <row r="152" spans="1:73" ht="15.75" customHeight="1" x14ac:dyDescent="0.25">
      <c r="A152" s="118">
        <v>871</v>
      </c>
      <c r="B152" s="119" t="s">
        <v>154</v>
      </c>
      <c r="C152" s="42" t="s">
        <v>118</v>
      </c>
      <c r="D152" s="159" t="s">
        <v>462</v>
      </c>
      <c r="E152" s="82">
        <v>15</v>
      </c>
      <c r="F152" s="83" t="s">
        <v>131</v>
      </c>
      <c r="G152" s="84"/>
      <c r="H152" s="82">
        <v>15</v>
      </c>
      <c r="I152" s="98" t="s">
        <v>131</v>
      </c>
      <c r="J152" s="84"/>
      <c r="K152" s="44">
        <v>15</v>
      </c>
      <c r="L152" s="99">
        <v>15</v>
      </c>
      <c r="M152" s="100" t="s">
        <v>37</v>
      </c>
      <c r="N152" s="90"/>
      <c r="O152" s="99">
        <v>20</v>
      </c>
      <c r="P152" s="100" t="s">
        <v>131</v>
      </c>
      <c r="Q152" s="90"/>
      <c r="R152" s="44">
        <f t="shared" ref="R152:R159" si="35">AVERAGE(L152,O152)</f>
        <v>17.5</v>
      </c>
      <c r="S152" s="91">
        <v>15</v>
      </c>
      <c r="T152" s="91" t="s">
        <v>131</v>
      </c>
      <c r="U152" s="91">
        <v>20</v>
      </c>
      <c r="V152" s="91" t="s">
        <v>131</v>
      </c>
      <c r="W152" s="92"/>
      <c r="X152" s="93">
        <f t="shared" si="34"/>
        <v>17.5</v>
      </c>
      <c r="Y152" s="125">
        <v>30</v>
      </c>
      <c r="Z152" s="129" t="s">
        <v>131</v>
      </c>
      <c r="AA152" s="127"/>
      <c r="AB152" s="131">
        <v>35</v>
      </c>
      <c r="AC152" s="129" t="s">
        <v>131</v>
      </c>
      <c r="AD152" s="127"/>
      <c r="AE152" s="165">
        <f t="shared" si="33"/>
        <v>32.5</v>
      </c>
      <c r="AF152" s="165"/>
      <c r="AG152" s="165"/>
      <c r="AH152" s="165"/>
      <c r="AI152" s="165"/>
      <c r="AJ152" s="165"/>
      <c r="AK152" s="93">
        <v>5</v>
      </c>
      <c r="AL152" s="42" t="s">
        <v>71</v>
      </c>
      <c r="AM152" s="93">
        <v>5</v>
      </c>
      <c r="AN152" s="42" t="s">
        <v>71</v>
      </c>
      <c r="AO152" s="94">
        <v>5</v>
      </c>
      <c r="AP152" s="42"/>
      <c r="AQ152" s="42" t="s">
        <v>72</v>
      </c>
      <c r="AR152" s="42"/>
      <c r="AS152" s="42"/>
      <c r="AT152" s="42" t="s">
        <v>72</v>
      </c>
      <c r="AU152" s="42"/>
      <c r="AV152" s="42"/>
      <c r="AW152" s="94">
        <v>1</v>
      </c>
      <c r="AX152" s="95" t="s">
        <v>59</v>
      </c>
      <c r="AY152" s="96"/>
      <c r="AZ152" s="102">
        <v>10</v>
      </c>
      <c r="BA152" s="95" t="s">
        <v>59</v>
      </c>
      <c r="BB152" s="95" t="s">
        <v>203</v>
      </c>
      <c r="BC152" s="96">
        <f t="shared" ref="BC152:BC154" si="36">AVERAGE(AW152,AZ152)</f>
        <v>5.5</v>
      </c>
      <c r="BD152" s="75">
        <v>44020</v>
      </c>
      <c r="BE152" s="76" t="s">
        <v>43</v>
      </c>
      <c r="BF152" s="76"/>
      <c r="BG152" s="75">
        <v>44022</v>
      </c>
      <c r="BH152" s="76" t="s">
        <v>43</v>
      </c>
      <c r="BI152" s="76"/>
      <c r="BJ152" s="76"/>
      <c r="BK152" s="76"/>
      <c r="BL152" s="76"/>
      <c r="BM152" s="76"/>
      <c r="BN152" s="76"/>
      <c r="BO152" s="76"/>
      <c r="BP152" s="76"/>
      <c r="BQ152" s="76"/>
      <c r="BR152" s="76"/>
      <c r="BS152" s="76"/>
      <c r="BT152" s="76"/>
      <c r="BU152" s="97">
        <f t="shared" si="32"/>
        <v>15.5</v>
      </c>
    </row>
    <row r="153" spans="1:73" ht="15.75" customHeight="1" x14ac:dyDescent="0.25">
      <c r="A153" s="118">
        <v>871</v>
      </c>
      <c r="B153" s="119" t="s">
        <v>157</v>
      </c>
      <c r="C153" s="42" t="s">
        <v>118</v>
      </c>
      <c r="D153" s="159" t="s">
        <v>462</v>
      </c>
      <c r="E153" s="82">
        <v>15</v>
      </c>
      <c r="F153" s="83" t="s">
        <v>131</v>
      </c>
      <c r="G153" s="84"/>
      <c r="H153" s="82">
        <v>20</v>
      </c>
      <c r="I153" s="98" t="s">
        <v>131</v>
      </c>
      <c r="J153" s="84"/>
      <c r="K153" s="44">
        <v>17.5</v>
      </c>
      <c r="L153" s="99">
        <v>15</v>
      </c>
      <c r="M153" s="100" t="s">
        <v>131</v>
      </c>
      <c r="N153" s="90"/>
      <c r="O153" s="99">
        <v>15</v>
      </c>
      <c r="P153" s="100" t="s">
        <v>131</v>
      </c>
      <c r="Q153" s="90"/>
      <c r="R153" s="44">
        <f t="shared" si="35"/>
        <v>15</v>
      </c>
      <c r="S153" s="91">
        <v>20</v>
      </c>
      <c r="T153" s="91" t="s">
        <v>131</v>
      </c>
      <c r="U153" s="91">
        <v>15</v>
      </c>
      <c r="V153" s="91" t="s">
        <v>131</v>
      </c>
      <c r="W153" s="92"/>
      <c r="X153" s="93">
        <f t="shared" si="34"/>
        <v>17.5</v>
      </c>
      <c r="Y153" s="130">
        <v>25</v>
      </c>
      <c r="Z153" s="129" t="s">
        <v>131</v>
      </c>
      <c r="AA153" s="127"/>
      <c r="AB153" s="131">
        <v>20</v>
      </c>
      <c r="AC153" s="129" t="s">
        <v>131</v>
      </c>
      <c r="AD153" s="127"/>
      <c r="AE153" s="165">
        <f t="shared" si="33"/>
        <v>22.5</v>
      </c>
      <c r="AF153" s="165"/>
      <c r="AG153" s="165"/>
      <c r="AH153" s="165"/>
      <c r="AI153" s="165"/>
      <c r="AJ153" s="165"/>
      <c r="AK153" s="93">
        <v>5</v>
      </c>
      <c r="AL153" s="42" t="s">
        <v>71</v>
      </c>
      <c r="AM153" s="93">
        <v>5</v>
      </c>
      <c r="AN153" s="42" t="s">
        <v>71</v>
      </c>
      <c r="AO153" s="94">
        <v>5</v>
      </c>
      <c r="AP153" s="42"/>
      <c r="AQ153" s="42" t="s">
        <v>72</v>
      </c>
      <c r="AR153" s="42"/>
      <c r="AS153" s="42"/>
      <c r="AT153" s="42" t="s">
        <v>72</v>
      </c>
      <c r="AU153" s="42"/>
      <c r="AV153" s="42"/>
      <c r="AW153" s="94">
        <v>20</v>
      </c>
      <c r="AX153" s="95" t="s">
        <v>59</v>
      </c>
      <c r="AY153" s="96"/>
      <c r="AZ153" s="102">
        <v>1</v>
      </c>
      <c r="BA153" s="95" t="s">
        <v>59</v>
      </c>
      <c r="BB153" s="96"/>
      <c r="BC153" s="96">
        <f t="shared" si="36"/>
        <v>10.5</v>
      </c>
      <c r="BD153" s="75">
        <v>44018</v>
      </c>
      <c r="BE153" s="76" t="s">
        <v>43</v>
      </c>
      <c r="BF153" s="76"/>
      <c r="BG153" s="75">
        <v>44032</v>
      </c>
      <c r="BH153" s="76">
        <v>10</v>
      </c>
      <c r="BI153" s="76"/>
      <c r="BJ153" s="76"/>
      <c r="BK153" s="76"/>
      <c r="BL153" s="76"/>
      <c r="BM153" s="76"/>
      <c r="BN153" s="76"/>
      <c r="BO153" s="76"/>
      <c r="BP153" s="76"/>
      <c r="BQ153" s="76"/>
      <c r="BR153" s="76"/>
      <c r="BS153" s="76"/>
      <c r="BT153" s="76"/>
      <c r="BU153" s="97">
        <f t="shared" si="32"/>
        <v>14.307692307692308</v>
      </c>
    </row>
    <row r="154" spans="1:73" ht="15.75" customHeight="1" x14ac:dyDescent="0.25">
      <c r="A154" s="118">
        <v>871</v>
      </c>
      <c r="B154" s="119" t="s">
        <v>161</v>
      </c>
      <c r="C154" s="42" t="s">
        <v>118</v>
      </c>
      <c r="D154" s="159" t="s">
        <v>462</v>
      </c>
      <c r="E154" s="82">
        <v>10</v>
      </c>
      <c r="F154" s="83" t="s">
        <v>131</v>
      </c>
      <c r="G154" s="84"/>
      <c r="H154" s="82">
        <v>20</v>
      </c>
      <c r="I154" s="98" t="s">
        <v>131</v>
      </c>
      <c r="J154" s="84"/>
      <c r="K154" s="44">
        <v>15</v>
      </c>
      <c r="L154" s="99">
        <v>25</v>
      </c>
      <c r="M154" s="100" t="s">
        <v>131</v>
      </c>
      <c r="N154" s="90"/>
      <c r="O154" s="99">
        <v>20</v>
      </c>
      <c r="P154" s="100" t="s">
        <v>131</v>
      </c>
      <c r="Q154" s="90"/>
      <c r="R154" s="44">
        <f t="shared" si="35"/>
        <v>22.5</v>
      </c>
      <c r="S154" s="91">
        <v>25</v>
      </c>
      <c r="T154" s="91" t="s">
        <v>131</v>
      </c>
      <c r="U154" s="91">
        <v>15</v>
      </c>
      <c r="V154" s="91" t="s">
        <v>131</v>
      </c>
      <c r="W154" s="92"/>
      <c r="X154" s="93">
        <f t="shared" si="34"/>
        <v>20</v>
      </c>
      <c r="Y154" s="130">
        <v>30</v>
      </c>
      <c r="Z154" s="129" t="s">
        <v>131</v>
      </c>
      <c r="AA154" s="127"/>
      <c r="AB154" s="131">
        <v>40</v>
      </c>
      <c r="AC154" s="129" t="s">
        <v>153</v>
      </c>
      <c r="AD154" s="127"/>
      <c r="AE154" s="165">
        <f t="shared" si="33"/>
        <v>35</v>
      </c>
      <c r="AF154" s="165"/>
      <c r="AG154" s="165"/>
      <c r="AH154" s="165"/>
      <c r="AI154" s="165"/>
      <c r="AJ154" s="165"/>
      <c r="AK154" s="93">
        <v>5</v>
      </c>
      <c r="AL154" s="42" t="s">
        <v>71</v>
      </c>
      <c r="AM154" s="93">
        <v>10</v>
      </c>
      <c r="AN154" s="42" t="s">
        <v>71</v>
      </c>
      <c r="AO154" s="94">
        <v>7.5</v>
      </c>
      <c r="AP154" s="42"/>
      <c r="AQ154" s="42" t="s">
        <v>72</v>
      </c>
      <c r="AR154" s="42"/>
      <c r="AS154" s="42"/>
      <c r="AT154" s="42" t="s">
        <v>72</v>
      </c>
      <c r="AU154" s="42"/>
      <c r="AV154" s="42"/>
      <c r="AW154" s="94">
        <v>5</v>
      </c>
      <c r="AX154" s="95" t="s">
        <v>59</v>
      </c>
      <c r="AY154" s="96"/>
      <c r="AZ154" s="102">
        <v>10</v>
      </c>
      <c r="BA154" s="95" t="s">
        <v>59</v>
      </c>
      <c r="BB154" s="96"/>
      <c r="BC154" s="96">
        <f t="shared" si="36"/>
        <v>7.5</v>
      </c>
      <c r="BD154" s="75">
        <v>44022</v>
      </c>
      <c r="BE154" s="76" t="s">
        <v>43</v>
      </c>
      <c r="BF154" s="76"/>
      <c r="BG154" s="75">
        <v>44027</v>
      </c>
      <c r="BH154" s="76">
        <v>0</v>
      </c>
      <c r="BI154" s="76"/>
      <c r="BJ154" s="76"/>
      <c r="BK154" s="76"/>
      <c r="BL154" s="76"/>
      <c r="BM154" s="76"/>
      <c r="BN154" s="76"/>
      <c r="BO154" s="76"/>
      <c r="BP154" s="76"/>
      <c r="BQ154" s="76"/>
      <c r="BR154" s="76"/>
      <c r="BS154" s="76"/>
      <c r="BT154" s="76"/>
      <c r="BU154" s="97">
        <f t="shared" si="32"/>
        <v>16.53846153846154</v>
      </c>
    </row>
    <row r="155" spans="1:73" ht="15.75" customHeight="1" x14ac:dyDescent="0.25">
      <c r="A155" s="118">
        <v>871</v>
      </c>
      <c r="B155" s="119" t="s">
        <v>163</v>
      </c>
      <c r="C155" s="42" t="s">
        <v>118</v>
      </c>
      <c r="D155" s="159" t="s">
        <v>462</v>
      </c>
      <c r="E155" s="82">
        <v>10</v>
      </c>
      <c r="F155" s="83" t="s">
        <v>131</v>
      </c>
      <c r="G155" s="84"/>
      <c r="H155" s="82">
        <v>10</v>
      </c>
      <c r="I155" s="98" t="s">
        <v>131</v>
      </c>
      <c r="J155" s="84"/>
      <c r="K155" s="44">
        <v>10</v>
      </c>
      <c r="L155" s="99">
        <v>10</v>
      </c>
      <c r="M155" s="100" t="s">
        <v>37</v>
      </c>
      <c r="N155" s="90"/>
      <c r="O155" s="99">
        <v>20</v>
      </c>
      <c r="P155" s="100" t="s">
        <v>131</v>
      </c>
      <c r="Q155" s="90" t="s">
        <v>371</v>
      </c>
      <c r="R155" s="44">
        <f t="shared" si="35"/>
        <v>15</v>
      </c>
      <c r="S155" s="91"/>
      <c r="T155" s="92"/>
      <c r="U155" s="91"/>
      <c r="V155" s="92"/>
      <c r="W155" s="92"/>
      <c r="X155" s="93"/>
      <c r="Y155" s="76"/>
      <c r="Z155" s="76"/>
      <c r="AA155" s="76"/>
      <c r="AB155" s="76"/>
      <c r="AC155" s="76"/>
      <c r="AD155" s="76"/>
      <c r="AE155" s="165"/>
      <c r="AF155" s="165"/>
      <c r="AG155" s="165"/>
      <c r="AH155" s="165"/>
      <c r="AI155" s="165"/>
      <c r="AJ155" s="165"/>
      <c r="AK155" s="93">
        <v>5</v>
      </c>
      <c r="AL155" s="42" t="s">
        <v>71</v>
      </c>
      <c r="AM155" s="93">
        <v>5</v>
      </c>
      <c r="AN155" s="42" t="s">
        <v>372</v>
      </c>
      <c r="AO155" s="94">
        <v>5</v>
      </c>
      <c r="AP155" s="42"/>
      <c r="AQ155" s="42" t="s">
        <v>72</v>
      </c>
      <c r="AR155" s="42"/>
      <c r="AS155" s="42"/>
      <c r="AT155" s="42" t="s">
        <v>72</v>
      </c>
      <c r="AU155" s="42"/>
      <c r="AV155" s="42"/>
      <c r="AW155" s="96"/>
      <c r="AX155" s="96"/>
      <c r="AY155" s="96"/>
      <c r="AZ155" s="96"/>
      <c r="BA155" s="96"/>
      <c r="BB155" s="96"/>
      <c r="BC155" s="96"/>
      <c r="BD155" s="76"/>
      <c r="BE155" s="76"/>
      <c r="BF155" s="76"/>
      <c r="BG155" s="76"/>
      <c r="BH155" s="76"/>
      <c r="BI155" s="76"/>
      <c r="BJ155" s="76"/>
      <c r="BK155" s="76"/>
      <c r="BL155" s="76"/>
      <c r="BM155" s="76"/>
      <c r="BN155" s="76"/>
      <c r="BO155" s="76"/>
      <c r="BP155" s="76"/>
      <c r="BQ155" s="76"/>
      <c r="BR155" s="76"/>
      <c r="BS155" s="76"/>
      <c r="BT155" s="76"/>
      <c r="BU155" s="97">
        <f t="shared" si="32"/>
        <v>10</v>
      </c>
    </row>
    <row r="156" spans="1:73" ht="15.75" customHeight="1" x14ac:dyDescent="0.25">
      <c r="A156" s="118">
        <v>871</v>
      </c>
      <c r="B156" s="119" t="s">
        <v>165</v>
      </c>
      <c r="C156" s="42" t="s">
        <v>118</v>
      </c>
      <c r="D156" s="159" t="s">
        <v>462</v>
      </c>
      <c r="E156" s="82">
        <v>10</v>
      </c>
      <c r="F156" s="98" t="s">
        <v>131</v>
      </c>
      <c r="G156" s="84"/>
      <c r="H156" s="82">
        <v>20</v>
      </c>
      <c r="I156" s="98" t="s">
        <v>131</v>
      </c>
      <c r="J156" s="84"/>
      <c r="K156" s="44">
        <v>15</v>
      </c>
      <c r="L156" s="99">
        <v>15</v>
      </c>
      <c r="M156" s="100" t="s">
        <v>131</v>
      </c>
      <c r="N156" s="90"/>
      <c r="O156" s="99">
        <v>20</v>
      </c>
      <c r="P156" s="100" t="s">
        <v>131</v>
      </c>
      <c r="Q156" s="90"/>
      <c r="R156" s="44">
        <f t="shared" si="35"/>
        <v>17.5</v>
      </c>
      <c r="S156" s="91"/>
      <c r="T156" s="92"/>
      <c r="U156" s="91"/>
      <c r="V156" s="92"/>
      <c r="W156" s="92"/>
      <c r="X156" s="93"/>
      <c r="Y156" s="76"/>
      <c r="Z156" s="76"/>
      <c r="AA156" s="76"/>
      <c r="AB156" s="76"/>
      <c r="AC156" s="76"/>
      <c r="AD156" s="76"/>
      <c r="AE156" s="165"/>
      <c r="AF156" s="165"/>
      <c r="AG156" s="165"/>
      <c r="AH156" s="165"/>
      <c r="AI156" s="165"/>
      <c r="AJ156" s="165"/>
      <c r="AK156" s="93">
        <v>20</v>
      </c>
      <c r="AL156" s="42" t="s">
        <v>71</v>
      </c>
      <c r="AM156" s="93">
        <v>10</v>
      </c>
      <c r="AN156" s="42" t="s">
        <v>71</v>
      </c>
      <c r="AO156" s="94">
        <v>15</v>
      </c>
      <c r="AP156" s="42"/>
      <c r="AQ156" s="42" t="s">
        <v>72</v>
      </c>
      <c r="AR156" s="42"/>
      <c r="AS156" s="42"/>
      <c r="AT156" s="42" t="s">
        <v>72</v>
      </c>
      <c r="AU156" s="42"/>
      <c r="AV156" s="42"/>
      <c r="AW156" s="96"/>
      <c r="AX156" s="96"/>
      <c r="AY156" s="96"/>
      <c r="AZ156" s="96"/>
      <c r="BA156" s="96"/>
      <c r="BB156" s="96"/>
      <c r="BC156" s="96"/>
      <c r="BD156" s="76"/>
      <c r="BE156" s="76"/>
      <c r="BF156" s="76"/>
      <c r="BG156" s="76"/>
      <c r="BH156" s="76"/>
      <c r="BI156" s="76"/>
      <c r="BJ156" s="76"/>
      <c r="BK156" s="76"/>
      <c r="BL156" s="76"/>
      <c r="BM156" s="76"/>
      <c r="BN156" s="76"/>
      <c r="BO156" s="76"/>
      <c r="BP156" s="76"/>
      <c r="BQ156" s="76"/>
      <c r="BR156" s="76"/>
      <c r="BS156" s="76"/>
      <c r="BT156" s="76"/>
      <c r="BU156" s="97">
        <f t="shared" si="32"/>
        <v>15.833333333333334</v>
      </c>
    </row>
    <row r="157" spans="1:73" ht="15.75" customHeight="1" x14ac:dyDescent="0.25">
      <c r="A157" s="118">
        <v>871</v>
      </c>
      <c r="B157" s="119" t="s">
        <v>166</v>
      </c>
      <c r="C157" s="42" t="s">
        <v>118</v>
      </c>
      <c r="D157" s="159" t="s">
        <v>462</v>
      </c>
      <c r="E157" s="82">
        <v>10</v>
      </c>
      <c r="F157" s="98" t="s">
        <v>131</v>
      </c>
      <c r="G157" s="84"/>
      <c r="H157" s="82">
        <v>15</v>
      </c>
      <c r="I157" s="98" t="s">
        <v>131</v>
      </c>
      <c r="J157" s="84"/>
      <c r="K157" s="44">
        <v>12.5</v>
      </c>
      <c r="L157" s="99">
        <v>15</v>
      </c>
      <c r="M157" s="100" t="s">
        <v>131</v>
      </c>
      <c r="N157" s="90"/>
      <c r="O157" s="99">
        <v>20</v>
      </c>
      <c r="P157" s="100" t="s">
        <v>131</v>
      </c>
      <c r="Q157" s="90"/>
      <c r="R157" s="44">
        <f t="shared" si="35"/>
        <v>17.5</v>
      </c>
      <c r="S157" s="91"/>
      <c r="T157" s="92"/>
      <c r="U157" s="91"/>
      <c r="V157" s="92"/>
      <c r="W157" s="92"/>
      <c r="X157" s="93"/>
      <c r="Y157" s="76"/>
      <c r="Z157" s="76"/>
      <c r="AA157" s="76"/>
      <c r="AB157" s="76"/>
      <c r="AC157" s="76"/>
      <c r="AD157" s="76"/>
      <c r="AE157" s="165"/>
      <c r="AF157" s="165"/>
      <c r="AG157" s="165"/>
      <c r="AH157" s="165"/>
      <c r="AI157" s="165"/>
      <c r="AJ157" s="165"/>
      <c r="AK157" s="93">
        <v>5</v>
      </c>
      <c r="AL157" s="42" t="s">
        <v>71</v>
      </c>
      <c r="AM157" s="93">
        <v>10</v>
      </c>
      <c r="AN157" s="42" t="s">
        <v>71</v>
      </c>
      <c r="AO157" s="94">
        <v>7.5</v>
      </c>
      <c r="AP157" s="42"/>
      <c r="AQ157" s="42" t="s">
        <v>72</v>
      </c>
      <c r="AR157" s="42"/>
      <c r="AS157" s="42"/>
      <c r="AT157" s="42" t="s">
        <v>72</v>
      </c>
      <c r="AU157" s="42"/>
      <c r="AV157" s="42"/>
      <c r="AW157" s="96"/>
      <c r="AX157" s="96"/>
      <c r="AY157" s="96"/>
      <c r="AZ157" s="96"/>
      <c r="BA157" s="96"/>
      <c r="BB157" s="96"/>
      <c r="BC157" s="96"/>
      <c r="BD157" s="76"/>
      <c r="BE157" s="76"/>
      <c r="BF157" s="76"/>
      <c r="BG157" s="76"/>
      <c r="BH157" s="76"/>
      <c r="BI157" s="76"/>
      <c r="BJ157" s="76"/>
      <c r="BK157" s="76"/>
      <c r="BL157" s="76"/>
      <c r="BM157" s="76"/>
      <c r="BN157" s="76"/>
      <c r="BO157" s="76"/>
      <c r="BP157" s="76"/>
      <c r="BQ157" s="76"/>
      <c r="BR157" s="76"/>
      <c r="BS157" s="76"/>
      <c r="BT157" s="76"/>
      <c r="BU157" s="97">
        <f t="shared" si="32"/>
        <v>12.5</v>
      </c>
    </row>
    <row r="158" spans="1:73" ht="15.75" customHeight="1" x14ac:dyDescent="0.25">
      <c r="A158" s="118">
        <v>871</v>
      </c>
      <c r="B158" s="119" t="s">
        <v>167</v>
      </c>
      <c r="C158" s="42" t="s">
        <v>118</v>
      </c>
      <c r="D158" s="159" t="s">
        <v>462</v>
      </c>
      <c r="E158" s="82">
        <v>15</v>
      </c>
      <c r="F158" s="98" t="s">
        <v>131</v>
      </c>
      <c r="G158" s="84"/>
      <c r="H158" s="82">
        <v>20</v>
      </c>
      <c r="I158" s="98" t="s">
        <v>131</v>
      </c>
      <c r="J158" s="84"/>
      <c r="K158" s="44">
        <v>17.5</v>
      </c>
      <c r="L158" s="99">
        <v>25</v>
      </c>
      <c r="M158" s="100" t="s">
        <v>131</v>
      </c>
      <c r="N158" s="90"/>
      <c r="O158" s="99">
        <v>10</v>
      </c>
      <c r="P158" s="100" t="s">
        <v>131</v>
      </c>
      <c r="Q158" s="90"/>
      <c r="R158" s="44">
        <f t="shared" si="35"/>
        <v>17.5</v>
      </c>
      <c r="S158" s="91"/>
      <c r="T158" s="92"/>
      <c r="U158" s="91"/>
      <c r="V158" s="92"/>
      <c r="W158" s="92"/>
      <c r="X158" s="93"/>
      <c r="Y158" s="76"/>
      <c r="Z158" s="76"/>
      <c r="AA158" s="76"/>
      <c r="AB158" s="76"/>
      <c r="AC158" s="76"/>
      <c r="AD158" s="76"/>
      <c r="AE158" s="165"/>
      <c r="AF158" s="165"/>
      <c r="AG158" s="165"/>
      <c r="AH158" s="165"/>
      <c r="AI158" s="165"/>
      <c r="AJ158" s="165"/>
      <c r="AK158" s="93">
        <v>5</v>
      </c>
      <c r="AL158" s="42" t="s">
        <v>71</v>
      </c>
      <c r="AM158" s="93">
        <v>30</v>
      </c>
      <c r="AN158" s="103"/>
      <c r="AO158" s="94">
        <v>17.5</v>
      </c>
      <c r="AP158" s="42"/>
      <c r="AQ158" s="42" t="s">
        <v>72</v>
      </c>
      <c r="AR158" s="42"/>
      <c r="AS158" s="42"/>
      <c r="AT158" s="42" t="s">
        <v>72</v>
      </c>
      <c r="AU158" s="42"/>
      <c r="AV158" s="42"/>
      <c r="AW158" s="96"/>
      <c r="AX158" s="96"/>
      <c r="AY158" s="96"/>
      <c r="AZ158" s="96"/>
      <c r="BA158" s="96"/>
      <c r="BB158" s="96"/>
      <c r="BC158" s="96"/>
      <c r="BD158" s="76"/>
      <c r="BE158" s="76"/>
      <c r="BF158" s="76"/>
      <c r="BG158" s="76"/>
      <c r="BH158" s="76"/>
      <c r="BI158" s="76"/>
      <c r="BJ158" s="76"/>
      <c r="BK158" s="76"/>
      <c r="BL158" s="76"/>
      <c r="BM158" s="76"/>
      <c r="BN158" s="76"/>
      <c r="BO158" s="76"/>
      <c r="BP158" s="76"/>
      <c r="BQ158" s="76"/>
      <c r="BR158" s="76"/>
      <c r="BS158" s="76"/>
      <c r="BT158" s="76"/>
      <c r="BU158" s="97">
        <f t="shared" si="32"/>
        <v>17.5</v>
      </c>
    </row>
    <row r="159" spans="1:73" ht="15.75" customHeight="1" x14ac:dyDescent="0.25">
      <c r="A159" s="118">
        <v>871</v>
      </c>
      <c r="B159" s="119" t="s">
        <v>169</v>
      </c>
      <c r="C159" s="42" t="s">
        <v>118</v>
      </c>
      <c r="D159" s="159" t="s">
        <v>462</v>
      </c>
      <c r="E159" s="82">
        <v>20</v>
      </c>
      <c r="F159" s="98" t="s">
        <v>131</v>
      </c>
      <c r="G159" s="84"/>
      <c r="H159" s="82">
        <v>15</v>
      </c>
      <c r="I159" s="98" t="s">
        <v>131</v>
      </c>
      <c r="J159" s="84"/>
      <c r="K159" s="44">
        <v>17.5</v>
      </c>
      <c r="L159" s="99">
        <v>10</v>
      </c>
      <c r="M159" s="100" t="s">
        <v>131</v>
      </c>
      <c r="N159" s="90"/>
      <c r="O159" s="99">
        <v>15</v>
      </c>
      <c r="P159" s="100" t="s">
        <v>131</v>
      </c>
      <c r="Q159" s="90"/>
      <c r="R159" s="44">
        <f t="shared" si="35"/>
        <v>12.5</v>
      </c>
      <c r="S159" s="91"/>
      <c r="T159" s="92"/>
      <c r="U159" s="91"/>
      <c r="V159" s="92"/>
      <c r="W159" s="92"/>
      <c r="X159" s="93"/>
      <c r="Y159" s="76"/>
      <c r="Z159" s="76"/>
      <c r="AA159" s="76"/>
      <c r="AB159" s="76"/>
      <c r="AC159" s="76"/>
      <c r="AD159" s="76"/>
      <c r="AE159" s="165"/>
      <c r="AF159" s="165"/>
      <c r="AG159" s="165"/>
      <c r="AH159" s="165"/>
      <c r="AI159" s="165"/>
      <c r="AJ159" s="165"/>
      <c r="AK159" s="93">
        <v>5</v>
      </c>
      <c r="AL159" s="42" t="s">
        <v>71</v>
      </c>
      <c r="AM159" s="93">
        <v>40</v>
      </c>
      <c r="AN159" s="103" t="s">
        <v>71</v>
      </c>
      <c r="AO159" s="94">
        <v>22.5</v>
      </c>
      <c r="AP159" s="42"/>
      <c r="AQ159" s="42" t="s">
        <v>72</v>
      </c>
      <c r="AR159" s="42"/>
      <c r="AS159" s="42"/>
      <c r="AT159" s="42" t="s">
        <v>72</v>
      </c>
      <c r="AU159" s="42"/>
      <c r="AV159" s="42"/>
      <c r="AW159" s="96"/>
      <c r="AX159" s="96"/>
      <c r="AY159" s="96"/>
      <c r="AZ159" s="96"/>
      <c r="BA159" s="96"/>
      <c r="BB159" s="96"/>
      <c r="BC159" s="96"/>
      <c r="BD159" s="76"/>
      <c r="BE159" s="76"/>
      <c r="BF159" s="76"/>
      <c r="BG159" s="76"/>
      <c r="BH159" s="76"/>
      <c r="BI159" s="76"/>
      <c r="BJ159" s="76"/>
      <c r="BK159" s="76"/>
      <c r="BL159" s="76"/>
      <c r="BM159" s="76"/>
      <c r="BN159" s="76"/>
      <c r="BO159" s="76"/>
      <c r="BP159" s="76"/>
      <c r="BQ159" s="76"/>
      <c r="BR159" s="76"/>
      <c r="BS159" s="76"/>
      <c r="BT159" s="76"/>
      <c r="BU159" s="97">
        <f t="shared" si="32"/>
        <v>17.5</v>
      </c>
    </row>
    <row r="160" spans="1:73" ht="15.75" customHeight="1" x14ac:dyDescent="0.25">
      <c r="A160" s="118">
        <v>871</v>
      </c>
      <c r="B160" s="119" t="s">
        <v>172</v>
      </c>
      <c r="C160" s="42" t="s">
        <v>118</v>
      </c>
      <c r="D160" s="159" t="s">
        <v>462</v>
      </c>
      <c r="E160" s="82">
        <v>10</v>
      </c>
      <c r="F160" s="98" t="s">
        <v>131</v>
      </c>
      <c r="G160" s="84"/>
      <c r="H160" s="82">
        <v>15</v>
      </c>
      <c r="I160" s="98" t="s">
        <v>131</v>
      </c>
      <c r="J160" s="84"/>
      <c r="K160" s="44">
        <v>12.5</v>
      </c>
      <c r="L160" s="93"/>
      <c r="M160" s="44"/>
      <c r="N160" s="44"/>
      <c r="O160" s="93"/>
      <c r="P160" s="44"/>
      <c r="Q160" s="44"/>
      <c r="R160" s="44"/>
      <c r="S160" s="91"/>
      <c r="T160" s="92"/>
      <c r="U160" s="91"/>
      <c r="V160" s="92"/>
      <c r="W160" s="92"/>
      <c r="X160" s="93"/>
      <c r="Y160" s="76"/>
      <c r="Z160" s="76"/>
      <c r="AA160" s="76"/>
      <c r="AB160" s="76"/>
      <c r="AC160" s="76"/>
      <c r="AD160" s="76"/>
      <c r="AE160" s="165"/>
      <c r="AF160" s="165"/>
      <c r="AG160" s="165"/>
      <c r="AH160" s="165"/>
      <c r="AI160" s="165"/>
      <c r="AJ160" s="165"/>
      <c r="AK160" s="93">
        <v>10</v>
      </c>
      <c r="AL160" s="42" t="s">
        <v>71</v>
      </c>
      <c r="AM160" s="93">
        <v>10</v>
      </c>
      <c r="AN160" s="103" t="s">
        <v>71</v>
      </c>
      <c r="AO160" s="94">
        <v>10</v>
      </c>
      <c r="AP160" s="42"/>
      <c r="AQ160" s="42"/>
      <c r="AR160" s="42"/>
      <c r="AS160" s="42"/>
      <c r="AT160" s="42"/>
      <c r="AU160" s="42"/>
      <c r="AV160" s="42"/>
      <c r="AW160" s="96"/>
      <c r="AX160" s="96"/>
      <c r="AY160" s="96"/>
      <c r="AZ160" s="96"/>
      <c r="BA160" s="96"/>
      <c r="BB160" s="96"/>
      <c r="BC160" s="96"/>
      <c r="BD160" s="76"/>
      <c r="BE160" s="76"/>
      <c r="BF160" s="76"/>
      <c r="BG160" s="76"/>
      <c r="BH160" s="76"/>
      <c r="BI160" s="76"/>
      <c r="BJ160" s="76"/>
      <c r="BK160" s="76"/>
      <c r="BL160" s="76"/>
      <c r="BM160" s="76"/>
      <c r="BN160" s="76"/>
      <c r="BO160" s="76"/>
      <c r="BP160" s="76"/>
      <c r="BQ160" s="76"/>
      <c r="BR160" s="76"/>
      <c r="BS160" s="76"/>
      <c r="BT160" s="76"/>
      <c r="BU160" s="97">
        <f t="shared" si="32"/>
        <v>11.25</v>
      </c>
    </row>
    <row r="161" spans="1:73" ht="15.75" customHeight="1" x14ac:dyDescent="0.25">
      <c r="A161" s="103">
        <v>872</v>
      </c>
      <c r="B161" s="120" t="s">
        <v>285</v>
      </c>
      <c r="C161" s="42" t="s">
        <v>395</v>
      </c>
      <c r="D161" s="151" t="s">
        <v>119</v>
      </c>
      <c r="E161" s="93"/>
      <c r="F161" s="94"/>
      <c r="G161" s="42"/>
      <c r="H161" s="93"/>
      <c r="I161" s="94"/>
      <c r="J161" s="42"/>
      <c r="K161" s="94"/>
      <c r="L161" s="99">
        <v>40</v>
      </c>
      <c r="M161" s="100" t="s">
        <v>174</v>
      </c>
      <c r="N161" s="90"/>
      <c r="O161" s="99">
        <v>35</v>
      </c>
      <c r="P161" s="100" t="s">
        <v>131</v>
      </c>
      <c r="Q161" s="90"/>
      <c r="R161" s="44">
        <f t="shared" ref="R161:R190" si="37">AVERAGE(L161,O161)</f>
        <v>37.5</v>
      </c>
      <c r="S161" s="91">
        <v>20</v>
      </c>
      <c r="T161" s="91" t="s">
        <v>131</v>
      </c>
      <c r="U161" s="91">
        <v>20</v>
      </c>
      <c r="V161" s="91" t="s">
        <v>131</v>
      </c>
      <c r="W161" s="92"/>
      <c r="X161" s="93">
        <f t="shared" ref="X161:X190" si="38">AVERAGE(S161,U161)</f>
        <v>20</v>
      </c>
      <c r="Y161" s="130">
        <v>20</v>
      </c>
      <c r="Z161" s="129" t="s">
        <v>131</v>
      </c>
      <c r="AA161" s="127"/>
      <c r="AB161" s="131">
        <v>15</v>
      </c>
      <c r="AC161" s="129" t="s">
        <v>131</v>
      </c>
      <c r="AD161" s="127"/>
      <c r="AE161" s="165">
        <f t="shared" si="33"/>
        <v>17.5</v>
      </c>
      <c r="AF161" s="165"/>
      <c r="AG161" s="165"/>
      <c r="AH161" s="165"/>
      <c r="AI161" s="165"/>
      <c r="AJ161" s="165"/>
      <c r="AK161" s="93"/>
      <c r="AL161" s="42"/>
      <c r="AM161" s="93"/>
      <c r="AN161" s="42"/>
      <c r="AO161" s="42"/>
      <c r="AP161" s="42"/>
      <c r="AQ161" s="42" t="s">
        <v>72</v>
      </c>
      <c r="AR161" s="42"/>
      <c r="AS161" s="42"/>
      <c r="AT161" s="42" t="s">
        <v>72</v>
      </c>
      <c r="AU161" s="42"/>
      <c r="AV161" s="42"/>
      <c r="AW161" s="94">
        <v>10</v>
      </c>
      <c r="AX161" s="95" t="s">
        <v>59</v>
      </c>
      <c r="AY161" s="96"/>
      <c r="AZ161" s="102">
        <v>0</v>
      </c>
      <c r="BA161" s="95" t="s">
        <v>59</v>
      </c>
      <c r="BB161" s="95" t="s">
        <v>373</v>
      </c>
      <c r="BC161" s="96">
        <f t="shared" ref="BC161:BC190" si="39">AVERAGE(AW161,AZ161)</f>
        <v>5</v>
      </c>
      <c r="BD161" s="75">
        <v>44008</v>
      </c>
      <c r="BE161" s="76" t="s">
        <v>43</v>
      </c>
      <c r="BF161" s="76"/>
      <c r="BG161" s="75">
        <v>44006</v>
      </c>
      <c r="BH161" s="76" t="s">
        <v>43</v>
      </c>
      <c r="BI161" s="76"/>
      <c r="BJ161" s="76"/>
      <c r="BK161" s="76"/>
      <c r="BL161" s="76"/>
      <c r="BM161" s="76"/>
      <c r="BN161" s="76"/>
      <c r="BO161" s="76"/>
      <c r="BP161" s="76"/>
      <c r="BQ161" s="76"/>
      <c r="BR161" s="76"/>
      <c r="BS161" s="76"/>
      <c r="BT161" s="76"/>
      <c r="BU161" s="97">
        <f t="shared" si="32"/>
        <v>20</v>
      </c>
    </row>
    <row r="162" spans="1:73" ht="15.75" customHeight="1" x14ac:dyDescent="0.25">
      <c r="A162" s="103">
        <v>873</v>
      </c>
      <c r="B162" s="120" t="s">
        <v>286</v>
      </c>
      <c r="C162" s="42" t="s">
        <v>395</v>
      </c>
      <c r="D162" s="42" t="s">
        <v>119</v>
      </c>
      <c r="E162" s="93"/>
      <c r="F162" s="94"/>
      <c r="G162" s="42"/>
      <c r="H162" s="93"/>
      <c r="I162" s="94"/>
      <c r="J162" s="42"/>
      <c r="K162" s="94"/>
      <c r="L162" s="99">
        <v>15</v>
      </c>
      <c r="M162" s="100" t="s">
        <v>37</v>
      </c>
      <c r="N162" s="90"/>
      <c r="O162" s="99">
        <v>15</v>
      </c>
      <c r="P162" s="100" t="s">
        <v>131</v>
      </c>
      <c r="Q162" s="90"/>
      <c r="R162" s="44">
        <f t="shared" si="37"/>
        <v>15</v>
      </c>
      <c r="S162" s="91">
        <v>20</v>
      </c>
      <c r="T162" s="91" t="s">
        <v>131</v>
      </c>
      <c r="U162" s="91">
        <v>15</v>
      </c>
      <c r="V162" s="91" t="s">
        <v>131</v>
      </c>
      <c r="W162" s="92"/>
      <c r="X162" s="93">
        <f t="shared" si="38"/>
        <v>17.5</v>
      </c>
      <c r="Y162" s="130">
        <v>15</v>
      </c>
      <c r="Z162" s="129" t="s">
        <v>131</v>
      </c>
      <c r="AA162" s="127"/>
      <c r="AB162" s="131">
        <v>20</v>
      </c>
      <c r="AC162" s="129" t="s">
        <v>131</v>
      </c>
      <c r="AD162" s="127"/>
      <c r="AE162" s="165">
        <f t="shared" si="33"/>
        <v>17.5</v>
      </c>
      <c r="AF162" s="165"/>
      <c r="AG162" s="165"/>
      <c r="AH162" s="165"/>
      <c r="AI162" s="165"/>
      <c r="AJ162" s="165"/>
      <c r="AK162" s="93"/>
      <c r="AL162" s="42"/>
      <c r="AM162" s="93"/>
      <c r="AN162" s="42"/>
      <c r="AO162" s="42"/>
      <c r="AP162" s="42"/>
      <c r="AQ162" s="42" t="s">
        <v>72</v>
      </c>
      <c r="AR162" s="42"/>
      <c r="AS162" s="42"/>
      <c r="AT162" s="42" t="s">
        <v>72</v>
      </c>
      <c r="AU162" s="42"/>
      <c r="AV162" s="42"/>
      <c r="AW162" s="94">
        <v>5</v>
      </c>
      <c r="AX162" s="95" t="s">
        <v>59</v>
      </c>
      <c r="AY162" s="96"/>
      <c r="AZ162" s="102">
        <v>10</v>
      </c>
      <c r="BA162" s="95" t="s">
        <v>59</v>
      </c>
      <c r="BB162" s="95" t="s">
        <v>203</v>
      </c>
      <c r="BC162" s="96">
        <f t="shared" si="39"/>
        <v>7.5</v>
      </c>
      <c r="BD162" s="75">
        <v>44015</v>
      </c>
      <c r="BE162" s="76" t="s">
        <v>43</v>
      </c>
      <c r="BF162" s="76"/>
      <c r="BG162" s="75">
        <v>44015</v>
      </c>
      <c r="BH162" s="76" t="s">
        <v>43</v>
      </c>
      <c r="BI162" s="76"/>
      <c r="BJ162" s="76"/>
      <c r="BK162" s="76"/>
      <c r="BL162" s="76"/>
      <c r="BM162" s="76"/>
      <c r="BN162" s="76"/>
      <c r="BO162" s="76"/>
      <c r="BP162" s="76"/>
      <c r="BQ162" s="76"/>
      <c r="BR162" s="76"/>
      <c r="BS162" s="76"/>
      <c r="BT162" s="76"/>
      <c r="BU162" s="97">
        <f t="shared" si="32"/>
        <v>14.375</v>
      </c>
    </row>
    <row r="163" spans="1:73" ht="15.75" customHeight="1" x14ac:dyDescent="0.25">
      <c r="A163" s="103">
        <v>874</v>
      </c>
      <c r="B163" s="120" t="s">
        <v>287</v>
      </c>
      <c r="C163" s="42" t="s">
        <v>395</v>
      </c>
      <c r="D163" s="42" t="s">
        <v>119</v>
      </c>
      <c r="E163" s="93"/>
      <c r="F163" s="94"/>
      <c r="G163" s="42"/>
      <c r="H163" s="93"/>
      <c r="I163" s="94"/>
      <c r="J163" s="42"/>
      <c r="K163" s="94"/>
      <c r="L163" s="99">
        <v>5</v>
      </c>
      <c r="M163" s="100" t="s">
        <v>63</v>
      </c>
      <c r="N163" s="90"/>
      <c r="O163" s="99">
        <v>2</v>
      </c>
      <c r="P163" s="100" t="s">
        <v>37</v>
      </c>
      <c r="Q163" s="90"/>
      <c r="R163" s="44">
        <f t="shared" si="37"/>
        <v>3.5</v>
      </c>
      <c r="S163" s="91">
        <v>5</v>
      </c>
      <c r="T163" s="91" t="s">
        <v>37</v>
      </c>
      <c r="U163" s="91">
        <v>5</v>
      </c>
      <c r="V163" s="91" t="s">
        <v>37</v>
      </c>
      <c r="W163" s="92"/>
      <c r="X163" s="93">
        <f t="shared" si="38"/>
        <v>5</v>
      </c>
      <c r="Y163" s="125">
        <v>1</v>
      </c>
      <c r="Z163" s="129" t="s">
        <v>63</v>
      </c>
      <c r="AA163" s="127"/>
      <c r="AB163" s="131">
        <v>10</v>
      </c>
      <c r="AC163" s="129" t="s">
        <v>131</v>
      </c>
      <c r="AD163" s="127"/>
      <c r="AE163" s="165">
        <f t="shared" si="33"/>
        <v>5.5</v>
      </c>
      <c r="AF163" s="165"/>
      <c r="AG163" s="165"/>
      <c r="AH163" s="165"/>
      <c r="AI163" s="165"/>
      <c r="AJ163" s="165"/>
      <c r="AK163" s="93"/>
      <c r="AL163" s="42"/>
      <c r="AM163" s="93"/>
      <c r="AN163" s="42"/>
      <c r="AO163" s="42"/>
      <c r="AP163" s="42"/>
      <c r="AQ163" s="42" t="s">
        <v>188</v>
      </c>
      <c r="AR163" s="42"/>
      <c r="AS163" s="42"/>
      <c r="AT163" s="42" t="s">
        <v>133</v>
      </c>
      <c r="AU163" s="42"/>
      <c r="AV163" s="42"/>
      <c r="AW163" s="94">
        <v>1</v>
      </c>
      <c r="AX163" s="95" t="s">
        <v>183</v>
      </c>
      <c r="AY163" s="96"/>
      <c r="AZ163" s="102">
        <v>1</v>
      </c>
      <c r="BA163" s="95" t="s">
        <v>59</v>
      </c>
      <c r="BB163" s="96"/>
      <c r="BC163" s="96">
        <f t="shared" si="39"/>
        <v>1</v>
      </c>
      <c r="BD163" s="75">
        <v>44004</v>
      </c>
      <c r="BE163" s="76" t="s">
        <v>43</v>
      </c>
      <c r="BF163" s="76"/>
      <c r="BG163" s="75">
        <v>44008</v>
      </c>
      <c r="BH163" s="76" t="s">
        <v>43</v>
      </c>
      <c r="BI163" s="76"/>
      <c r="BJ163" s="76"/>
      <c r="BK163" s="76"/>
      <c r="BL163" s="76"/>
      <c r="BM163" s="76"/>
      <c r="BN163" s="76"/>
      <c r="BO163" s="76"/>
      <c r="BP163" s="76"/>
      <c r="BQ163" s="76"/>
      <c r="BR163" s="76"/>
      <c r="BS163" s="76"/>
      <c r="BT163" s="76"/>
      <c r="BU163" s="97">
        <f t="shared" si="32"/>
        <v>3.75</v>
      </c>
    </row>
    <row r="164" spans="1:73" ht="15.75" customHeight="1" x14ac:dyDescent="0.25">
      <c r="A164" s="103">
        <v>875</v>
      </c>
      <c r="B164" s="120" t="s">
        <v>288</v>
      </c>
      <c r="C164" s="42" t="s">
        <v>395</v>
      </c>
      <c r="D164" s="42" t="s">
        <v>119</v>
      </c>
      <c r="E164" s="93"/>
      <c r="F164" s="94"/>
      <c r="G164" s="42"/>
      <c r="H164" s="93"/>
      <c r="I164" s="94"/>
      <c r="J164" s="42"/>
      <c r="K164" s="94"/>
      <c r="L164" s="99">
        <v>30</v>
      </c>
      <c r="M164" s="100" t="s">
        <v>158</v>
      </c>
      <c r="N164" s="90"/>
      <c r="O164" s="99">
        <v>30</v>
      </c>
      <c r="P164" s="100" t="s">
        <v>131</v>
      </c>
      <c r="Q164" s="90"/>
      <c r="R164" s="44">
        <f t="shared" si="37"/>
        <v>30</v>
      </c>
      <c r="S164" s="91">
        <v>30</v>
      </c>
      <c r="T164" s="91" t="s">
        <v>131</v>
      </c>
      <c r="U164" s="91">
        <v>25</v>
      </c>
      <c r="V164" s="91" t="s">
        <v>131</v>
      </c>
      <c r="W164" s="92"/>
      <c r="X164" s="93">
        <f t="shared" si="38"/>
        <v>27.5</v>
      </c>
      <c r="Y164" s="130">
        <v>20</v>
      </c>
      <c r="Z164" s="129" t="s">
        <v>131</v>
      </c>
      <c r="AA164" s="127"/>
      <c r="AB164" s="131">
        <v>15</v>
      </c>
      <c r="AC164" s="129" t="s">
        <v>131</v>
      </c>
      <c r="AD164" s="127"/>
      <c r="AE164" s="165">
        <f t="shared" si="33"/>
        <v>17.5</v>
      </c>
      <c r="AF164" s="165"/>
      <c r="AG164" s="165"/>
      <c r="AH164" s="165"/>
      <c r="AI164" s="165"/>
      <c r="AJ164" s="165"/>
      <c r="AK164" s="93"/>
      <c r="AL164" s="42"/>
      <c r="AM164" s="93"/>
      <c r="AN164" s="42"/>
      <c r="AO164" s="42"/>
      <c r="AP164" s="42"/>
      <c r="AQ164" s="42" t="s">
        <v>72</v>
      </c>
      <c r="AR164" s="42"/>
      <c r="AS164" s="42"/>
      <c r="AT164" s="42" t="s">
        <v>72</v>
      </c>
      <c r="AU164" s="42"/>
      <c r="AV164" s="42"/>
      <c r="AW164" s="94">
        <v>10</v>
      </c>
      <c r="AX164" s="95" t="s">
        <v>59</v>
      </c>
      <c r="AY164" s="96"/>
      <c r="AZ164" s="102">
        <v>10</v>
      </c>
      <c r="BA164" s="95" t="s">
        <v>59</v>
      </c>
      <c r="BB164" s="95" t="s">
        <v>203</v>
      </c>
      <c r="BC164" s="96">
        <f t="shared" si="39"/>
        <v>10</v>
      </c>
      <c r="BD164" s="75">
        <v>44011</v>
      </c>
      <c r="BE164" s="76" t="s">
        <v>43</v>
      </c>
      <c r="BF164" s="76"/>
      <c r="BG164" s="75">
        <v>44011</v>
      </c>
      <c r="BH164" s="76" t="s">
        <v>43</v>
      </c>
      <c r="BI164" s="76"/>
      <c r="BJ164" s="76"/>
      <c r="BK164" s="76"/>
      <c r="BL164" s="76"/>
      <c r="BM164" s="76"/>
      <c r="BN164" s="76"/>
      <c r="BO164" s="76"/>
      <c r="BP164" s="76"/>
      <c r="BQ164" s="76"/>
      <c r="BR164" s="76"/>
      <c r="BS164" s="76"/>
      <c r="BT164" s="76"/>
      <c r="BU164" s="97">
        <f t="shared" si="32"/>
        <v>21.25</v>
      </c>
    </row>
    <row r="165" spans="1:73" ht="15.75" customHeight="1" x14ac:dyDescent="0.25">
      <c r="A165" s="103">
        <v>876</v>
      </c>
      <c r="B165" s="120" t="s">
        <v>289</v>
      </c>
      <c r="C165" s="42" t="s">
        <v>395</v>
      </c>
      <c r="D165" s="42" t="s">
        <v>119</v>
      </c>
      <c r="E165" s="93"/>
      <c r="F165" s="94"/>
      <c r="G165" s="42"/>
      <c r="H165" s="93"/>
      <c r="I165" s="94"/>
      <c r="J165" s="42"/>
      <c r="K165" s="94"/>
      <c r="L165" s="99">
        <v>10</v>
      </c>
      <c r="M165" s="100" t="s">
        <v>37</v>
      </c>
      <c r="N165" s="90"/>
      <c r="O165" s="99">
        <v>10</v>
      </c>
      <c r="P165" s="100" t="s">
        <v>131</v>
      </c>
      <c r="Q165" s="90"/>
      <c r="R165" s="44">
        <f t="shared" si="37"/>
        <v>10</v>
      </c>
      <c r="S165" s="91">
        <v>1</v>
      </c>
      <c r="T165" s="91" t="s">
        <v>63</v>
      </c>
      <c r="U165" s="91">
        <v>1</v>
      </c>
      <c r="V165" s="91" t="s">
        <v>63</v>
      </c>
      <c r="W165" s="92"/>
      <c r="X165" s="93">
        <f t="shared" si="38"/>
        <v>1</v>
      </c>
      <c r="Y165" s="130">
        <v>5</v>
      </c>
      <c r="Z165" s="129" t="s">
        <v>37</v>
      </c>
      <c r="AA165" s="127"/>
      <c r="AB165" s="131">
        <v>5</v>
      </c>
      <c r="AC165" s="129" t="s">
        <v>37</v>
      </c>
      <c r="AD165" s="127"/>
      <c r="AE165" s="165">
        <f t="shared" si="33"/>
        <v>5</v>
      </c>
      <c r="AF165" s="165"/>
      <c r="AG165" s="165"/>
      <c r="AH165" s="165"/>
      <c r="AI165" s="165"/>
      <c r="AJ165" s="165"/>
      <c r="AK165" s="93"/>
      <c r="AL165" s="42"/>
      <c r="AM165" s="93"/>
      <c r="AN165" s="42"/>
      <c r="AO165" s="42"/>
      <c r="AP165" s="42"/>
      <c r="AQ165" s="42" t="s">
        <v>159</v>
      </c>
      <c r="AR165" s="42"/>
      <c r="AS165" s="42"/>
      <c r="AT165" s="42" t="s">
        <v>159</v>
      </c>
      <c r="AU165" s="42"/>
      <c r="AV165" s="42"/>
      <c r="AW165" s="94">
        <v>1</v>
      </c>
      <c r="AX165" s="95" t="s">
        <v>183</v>
      </c>
      <c r="AY165" s="96"/>
      <c r="AZ165" s="102">
        <v>10</v>
      </c>
      <c r="BA165" s="95" t="s">
        <v>183</v>
      </c>
      <c r="BB165" s="95" t="s">
        <v>374</v>
      </c>
      <c r="BC165" s="96">
        <f t="shared" si="39"/>
        <v>5.5</v>
      </c>
      <c r="BD165" s="75">
        <v>44015</v>
      </c>
      <c r="BE165" s="76" t="s">
        <v>43</v>
      </c>
      <c r="BF165" s="76"/>
      <c r="BG165" s="75">
        <v>44015</v>
      </c>
      <c r="BH165" s="76" t="s">
        <v>43</v>
      </c>
      <c r="BI165" s="76"/>
      <c r="BJ165" s="76"/>
      <c r="BK165" s="76"/>
      <c r="BL165" s="76"/>
      <c r="BM165" s="76"/>
      <c r="BN165" s="76"/>
      <c r="BO165" s="76"/>
      <c r="BP165" s="76"/>
      <c r="BQ165" s="76"/>
      <c r="BR165" s="76"/>
      <c r="BS165" s="76"/>
      <c r="BT165" s="76"/>
      <c r="BU165" s="97">
        <f t="shared" si="32"/>
        <v>5.375</v>
      </c>
    </row>
    <row r="166" spans="1:73" ht="15.75" customHeight="1" x14ac:dyDescent="0.25">
      <c r="A166" s="103">
        <v>877</v>
      </c>
      <c r="B166" s="120" t="s">
        <v>290</v>
      </c>
      <c r="C166" s="42" t="s">
        <v>395</v>
      </c>
      <c r="D166" s="42" t="s">
        <v>119</v>
      </c>
      <c r="E166" s="93"/>
      <c r="F166" s="94"/>
      <c r="G166" s="42"/>
      <c r="H166" s="93"/>
      <c r="I166" s="94"/>
      <c r="J166" s="42"/>
      <c r="K166" s="94"/>
      <c r="L166" s="99">
        <v>0</v>
      </c>
      <c r="M166" s="100" t="s">
        <v>63</v>
      </c>
      <c r="N166" s="90"/>
      <c r="O166" s="99">
        <v>2</v>
      </c>
      <c r="P166" s="100" t="s">
        <v>63</v>
      </c>
      <c r="Q166" s="90"/>
      <c r="R166" s="44">
        <f t="shared" si="37"/>
        <v>1</v>
      </c>
      <c r="S166" s="91">
        <v>1</v>
      </c>
      <c r="T166" s="91" t="s">
        <v>63</v>
      </c>
      <c r="U166" s="91">
        <v>1</v>
      </c>
      <c r="V166" s="91" t="s">
        <v>63</v>
      </c>
      <c r="W166" s="92"/>
      <c r="X166" s="93">
        <f t="shared" si="38"/>
        <v>1</v>
      </c>
      <c r="Y166" s="130">
        <v>1</v>
      </c>
      <c r="Z166" s="129" t="s">
        <v>63</v>
      </c>
      <c r="AA166" s="127"/>
      <c r="AB166" s="131">
        <v>0</v>
      </c>
      <c r="AC166" s="129" t="s">
        <v>63</v>
      </c>
      <c r="AD166" s="127"/>
      <c r="AE166" s="165">
        <f t="shared" si="33"/>
        <v>0.5</v>
      </c>
      <c r="AF166" s="165"/>
      <c r="AG166" s="165"/>
      <c r="AH166" s="165"/>
      <c r="AI166" s="165"/>
      <c r="AJ166" s="165"/>
      <c r="AK166" s="93"/>
      <c r="AL166" s="42"/>
      <c r="AM166" s="93"/>
      <c r="AN166" s="42"/>
      <c r="AO166" s="42"/>
      <c r="AP166" s="42"/>
      <c r="AQ166" s="42" t="s">
        <v>72</v>
      </c>
      <c r="AR166" s="42"/>
      <c r="AS166" s="42"/>
      <c r="AT166" s="42" t="s">
        <v>72</v>
      </c>
      <c r="AU166" s="42"/>
      <c r="AV166" s="42"/>
      <c r="AW166" s="94">
        <v>0</v>
      </c>
      <c r="AX166" s="95" t="s">
        <v>59</v>
      </c>
      <c r="AY166" s="96"/>
      <c r="AZ166" s="102">
        <v>0</v>
      </c>
      <c r="BA166" s="95" t="s">
        <v>59</v>
      </c>
      <c r="BB166" s="96"/>
      <c r="BC166" s="96">
        <f t="shared" si="39"/>
        <v>0</v>
      </c>
      <c r="BD166" s="75">
        <v>44004</v>
      </c>
      <c r="BE166" s="76" t="s">
        <v>43</v>
      </c>
      <c r="BF166" s="76"/>
      <c r="BG166" s="75">
        <v>44006</v>
      </c>
      <c r="BH166" s="76" t="s">
        <v>43</v>
      </c>
      <c r="BI166" s="76"/>
      <c r="BJ166" s="76"/>
      <c r="BK166" s="76"/>
      <c r="BL166" s="76"/>
      <c r="BM166" s="76"/>
      <c r="BN166" s="76"/>
      <c r="BO166" s="76"/>
      <c r="BP166" s="76"/>
      <c r="BQ166" s="76"/>
      <c r="BR166" s="76"/>
      <c r="BS166" s="76"/>
      <c r="BT166" s="76"/>
      <c r="BU166" s="97">
        <f t="shared" si="32"/>
        <v>0.625</v>
      </c>
    </row>
    <row r="167" spans="1:73" ht="15.75" customHeight="1" x14ac:dyDescent="0.25">
      <c r="A167" s="103">
        <v>878</v>
      </c>
      <c r="B167" s="120" t="s">
        <v>291</v>
      </c>
      <c r="C167" s="42" t="s">
        <v>395</v>
      </c>
      <c r="D167" s="42" t="s">
        <v>119</v>
      </c>
      <c r="E167" s="93"/>
      <c r="F167" s="94"/>
      <c r="G167" s="42"/>
      <c r="H167" s="93"/>
      <c r="I167" s="94"/>
      <c r="J167" s="42"/>
      <c r="K167" s="94"/>
      <c r="L167" s="99">
        <v>10</v>
      </c>
      <c r="M167" s="100" t="s">
        <v>37</v>
      </c>
      <c r="N167" s="90"/>
      <c r="O167" s="99">
        <v>10</v>
      </c>
      <c r="P167" s="100" t="s">
        <v>131</v>
      </c>
      <c r="Q167" s="90"/>
      <c r="R167" s="44">
        <f t="shared" si="37"/>
        <v>10</v>
      </c>
      <c r="S167" s="91">
        <v>45</v>
      </c>
      <c r="T167" s="91" t="s">
        <v>153</v>
      </c>
      <c r="U167" s="91">
        <v>15</v>
      </c>
      <c r="V167" s="91" t="s">
        <v>131</v>
      </c>
      <c r="W167" s="92"/>
      <c r="X167" s="93">
        <f t="shared" si="38"/>
        <v>30</v>
      </c>
      <c r="Y167" s="125">
        <v>20</v>
      </c>
      <c r="Z167" s="129" t="s">
        <v>131</v>
      </c>
      <c r="AA167" s="127"/>
      <c r="AB167" s="131">
        <v>15</v>
      </c>
      <c r="AC167" s="129" t="s">
        <v>131</v>
      </c>
      <c r="AD167" s="127"/>
      <c r="AE167" s="165">
        <f t="shared" si="33"/>
        <v>17.5</v>
      </c>
      <c r="AF167" s="165"/>
      <c r="AG167" s="165"/>
      <c r="AH167" s="165"/>
      <c r="AI167" s="165"/>
      <c r="AJ167" s="165"/>
      <c r="AK167" s="93"/>
      <c r="AL167" s="42"/>
      <c r="AM167" s="93"/>
      <c r="AN167" s="42"/>
      <c r="AO167" s="42"/>
      <c r="AP167" s="42"/>
      <c r="AQ167" s="42" t="s">
        <v>72</v>
      </c>
      <c r="AR167" s="42"/>
      <c r="AS167" s="42"/>
      <c r="AT167" s="42" t="s">
        <v>72</v>
      </c>
      <c r="AU167" s="42"/>
      <c r="AV167" s="42"/>
      <c r="AW167" s="94">
        <v>1</v>
      </c>
      <c r="AX167" s="95" t="s">
        <v>59</v>
      </c>
      <c r="AY167" s="96"/>
      <c r="AZ167" s="102">
        <v>1</v>
      </c>
      <c r="BA167" s="95" t="s">
        <v>59</v>
      </c>
      <c r="BB167" s="96"/>
      <c r="BC167" s="96">
        <f t="shared" si="39"/>
        <v>1</v>
      </c>
      <c r="BD167" s="75">
        <v>44013</v>
      </c>
      <c r="BE167" s="76" t="s">
        <v>43</v>
      </c>
      <c r="BF167" s="76"/>
      <c r="BG167" s="75">
        <v>44015</v>
      </c>
      <c r="BH167" s="76" t="s">
        <v>43</v>
      </c>
      <c r="BI167" s="76"/>
      <c r="BJ167" s="76"/>
      <c r="BK167" s="76"/>
      <c r="BL167" s="76"/>
      <c r="BM167" s="76"/>
      <c r="BN167" s="76"/>
      <c r="BO167" s="76"/>
      <c r="BP167" s="76"/>
      <c r="BQ167" s="76"/>
      <c r="BR167" s="76"/>
      <c r="BS167" s="76"/>
      <c r="BT167" s="76"/>
      <c r="BU167" s="97">
        <f t="shared" si="32"/>
        <v>14.625</v>
      </c>
    </row>
    <row r="168" spans="1:73" ht="15.75" customHeight="1" x14ac:dyDescent="0.25">
      <c r="A168" s="103">
        <v>879</v>
      </c>
      <c r="B168" s="120" t="s">
        <v>292</v>
      </c>
      <c r="C168" s="42" t="s">
        <v>395</v>
      </c>
      <c r="D168" s="42" t="s">
        <v>119</v>
      </c>
      <c r="E168" s="93"/>
      <c r="F168" s="94"/>
      <c r="G168" s="42"/>
      <c r="H168" s="93"/>
      <c r="I168" s="94"/>
      <c r="J168" s="42"/>
      <c r="K168" s="94"/>
      <c r="L168" s="99">
        <v>20</v>
      </c>
      <c r="M168" s="100" t="s">
        <v>174</v>
      </c>
      <c r="N168" s="90"/>
      <c r="O168" s="99">
        <v>10</v>
      </c>
      <c r="P168" s="100" t="s">
        <v>131</v>
      </c>
      <c r="Q168" s="90"/>
      <c r="R168" s="44">
        <f t="shared" si="37"/>
        <v>15</v>
      </c>
      <c r="S168" s="91">
        <v>1</v>
      </c>
      <c r="T168" s="91" t="s">
        <v>63</v>
      </c>
      <c r="U168" s="91">
        <v>0</v>
      </c>
      <c r="V168" s="91" t="s">
        <v>63</v>
      </c>
      <c r="W168" s="92"/>
      <c r="X168" s="93">
        <f t="shared" si="38"/>
        <v>0.5</v>
      </c>
      <c r="Y168" s="130">
        <v>5</v>
      </c>
      <c r="Z168" s="129" t="s">
        <v>131</v>
      </c>
      <c r="AA168" s="127"/>
      <c r="AB168" s="131">
        <v>5</v>
      </c>
      <c r="AC168" s="129" t="s">
        <v>131</v>
      </c>
      <c r="AD168" s="127"/>
      <c r="AE168" s="165">
        <f t="shared" si="33"/>
        <v>5</v>
      </c>
      <c r="AF168" s="165"/>
      <c r="AG168" s="165"/>
      <c r="AH168" s="165"/>
      <c r="AI168" s="165"/>
      <c r="AJ168" s="165"/>
      <c r="AK168" s="93"/>
      <c r="AL168" s="42"/>
      <c r="AM168" s="93"/>
      <c r="AN168" s="42"/>
      <c r="AO168" s="42"/>
      <c r="AP168" s="42"/>
      <c r="AQ168" s="42" t="s">
        <v>122</v>
      </c>
      <c r="AR168" s="42"/>
      <c r="AS168" s="42"/>
      <c r="AT168" s="42" t="s">
        <v>72</v>
      </c>
      <c r="AU168" s="42"/>
      <c r="AV168" s="42"/>
      <c r="AW168" s="94">
        <v>40</v>
      </c>
      <c r="AX168" s="95" t="s">
        <v>59</v>
      </c>
      <c r="AY168" s="95" t="s">
        <v>203</v>
      </c>
      <c r="AZ168" s="102">
        <v>5</v>
      </c>
      <c r="BA168" s="95" t="s">
        <v>59</v>
      </c>
      <c r="BB168" s="96"/>
      <c r="BC168" s="96">
        <f t="shared" si="39"/>
        <v>22.5</v>
      </c>
      <c r="BD168" s="75">
        <v>44015</v>
      </c>
      <c r="BE168" s="76" t="s">
        <v>43</v>
      </c>
      <c r="BF168" s="76"/>
      <c r="BG168" s="75">
        <v>44020</v>
      </c>
      <c r="BH168" s="76" t="s">
        <v>43</v>
      </c>
      <c r="BI168" s="76"/>
      <c r="BJ168" s="76"/>
      <c r="BK168" s="76"/>
      <c r="BL168" s="76"/>
      <c r="BM168" s="76"/>
      <c r="BN168" s="76"/>
      <c r="BO168" s="76"/>
      <c r="BP168" s="76"/>
      <c r="BQ168" s="76"/>
      <c r="BR168" s="76"/>
      <c r="BS168" s="76"/>
      <c r="BT168" s="76"/>
      <c r="BU168" s="97">
        <f t="shared" si="32"/>
        <v>10.75</v>
      </c>
    </row>
    <row r="169" spans="1:73" ht="15.75" customHeight="1" x14ac:dyDescent="0.25">
      <c r="A169" s="103">
        <v>880</v>
      </c>
      <c r="B169" s="120" t="s">
        <v>293</v>
      </c>
      <c r="C169" s="42" t="s">
        <v>395</v>
      </c>
      <c r="D169" s="42" t="s">
        <v>119</v>
      </c>
      <c r="E169" s="93"/>
      <c r="F169" s="94"/>
      <c r="G169" s="42"/>
      <c r="H169" s="93"/>
      <c r="I169" s="94"/>
      <c r="J169" s="42"/>
      <c r="K169" s="94"/>
      <c r="L169" s="99">
        <v>20</v>
      </c>
      <c r="M169" s="100" t="s">
        <v>131</v>
      </c>
      <c r="N169" s="90"/>
      <c r="O169" s="99">
        <v>25</v>
      </c>
      <c r="P169" s="100" t="s">
        <v>153</v>
      </c>
      <c r="Q169" s="90"/>
      <c r="R169" s="44">
        <f t="shared" si="37"/>
        <v>22.5</v>
      </c>
      <c r="S169" s="91">
        <v>15</v>
      </c>
      <c r="T169" s="91" t="s">
        <v>131</v>
      </c>
      <c r="U169" s="91">
        <v>20</v>
      </c>
      <c r="V169" s="91" t="s">
        <v>131</v>
      </c>
      <c r="W169" s="92"/>
      <c r="X169" s="93">
        <f t="shared" si="38"/>
        <v>17.5</v>
      </c>
      <c r="Y169" s="130">
        <v>25</v>
      </c>
      <c r="Z169" s="129" t="s">
        <v>131</v>
      </c>
      <c r="AA169" s="127"/>
      <c r="AB169" s="131">
        <v>35</v>
      </c>
      <c r="AC169" s="129" t="s">
        <v>131</v>
      </c>
      <c r="AD169" s="127"/>
      <c r="AE169" s="165">
        <f t="shared" si="33"/>
        <v>30</v>
      </c>
      <c r="AF169" s="165"/>
      <c r="AG169" s="165"/>
      <c r="AH169" s="165"/>
      <c r="AI169" s="165"/>
      <c r="AJ169" s="165"/>
      <c r="AK169" s="93"/>
      <c r="AL169" s="42"/>
      <c r="AM169" s="93"/>
      <c r="AN169" s="42"/>
      <c r="AO169" s="42"/>
      <c r="AP169" s="42"/>
      <c r="AQ169" s="42" t="s">
        <v>72</v>
      </c>
      <c r="AR169" s="42"/>
      <c r="AS169" s="42"/>
      <c r="AT169" s="42" t="s">
        <v>72</v>
      </c>
      <c r="AU169" s="42"/>
      <c r="AV169" s="42"/>
      <c r="AW169" s="94">
        <v>1</v>
      </c>
      <c r="AX169" s="95" t="s">
        <v>59</v>
      </c>
      <c r="AY169" s="96"/>
      <c r="AZ169" s="102">
        <v>1</v>
      </c>
      <c r="BA169" s="95" t="s">
        <v>59</v>
      </c>
      <c r="BB169" s="96"/>
      <c r="BC169" s="96">
        <f t="shared" si="39"/>
        <v>1</v>
      </c>
      <c r="BD169" s="75">
        <v>44015</v>
      </c>
      <c r="BE169" s="76" t="s">
        <v>43</v>
      </c>
      <c r="BF169" s="76"/>
      <c r="BG169" s="75">
        <v>44015</v>
      </c>
      <c r="BH169" s="76" t="s">
        <v>43</v>
      </c>
      <c r="BI169" s="76"/>
      <c r="BJ169" s="76"/>
      <c r="BK169" s="76"/>
      <c r="BL169" s="76"/>
      <c r="BM169" s="76"/>
      <c r="BN169" s="76"/>
      <c r="BO169" s="76"/>
      <c r="BP169" s="76"/>
      <c r="BQ169" s="76"/>
      <c r="BR169" s="76"/>
      <c r="BS169" s="76"/>
      <c r="BT169" s="76"/>
      <c r="BU169" s="97">
        <f t="shared" si="32"/>
        <v>17.75</v>
      </c>
    </row>
    <row r="170" spans="1:73" ht="15.75" customHeight="1" x14ac:dyDescent="0.25">
      <c r="A170" s="103">
        <v>881</v>
      </c>
      <c r="B170" s="120" t="s">
        <v>294</v>
      </c>
      <c r="C170" s="42" t="s">
        <v>395</v>
      </c>
      <c r="D170" s="42" t="s">
        <v>119</v>
      </c>
      <c r="E170" s="93"/>
      <c r="F170" s="94"/>
      <c r="G170" s="42"/>
      <c r="H170" s="93"/>
      <c r="I170" s="94"/>
      <c r="J170" s="42"/>
      <c r="K170" s="94"/>
      <c r="L170" s="99">
        <v>55</v>
      </c>
      <c r="M170" s="100" t="s">
        <v>174</v>
      </c>
      <c r="N170" s="90"/>
      <c r="O170" s="99">
        <v>70</v>
      </c>
      <c r="P170" s="100" t="s">
        <v>158</v>
      </c>
      <c r="Q170" s="90"/>
      <c r="R170" s="44">
        <f t="shared" si="37"/>
        <v>62.5</v>
      </c>
      <c r="S170" s="91">
        <v>65</v>
      </c>
      <c r="T170" s="91" t="s">
        <v>174</v>
      </c>
      <c r="U170" s="91">
        <v>50</v>
      </c>
      <c r="V170" s="91" t="s">
        <v>153</v>
      </c>
      <c r="W170" s="92"/>
      <c r="X170" s="93">
        <f t="shared" si="38"/>
        <v>57.5</v>
      </c>
      <c r="Y170" s="125">
        <v>55</v>
      </c>
      <c r="Z170" s="129" t="s">
        <v>153</v>
      </c>
      <c r="AA170" s="127"/>
      <c r="AB170" s="131">
        <v>45</v>
      </c>
      <c r="AC170" s="129" t="s">
        <v>153</v>
      </c>
      <c r="AD170" s="127"/>
      <c r="AE170" s="165">
        <f t="shared" si="33"/>
        <v>50</v>
      </c>
      <c r="AF170" s="165"/>
      <c r="AG170" s="165"/>
      <c r="AH170" s="165"/>
      <c r="AI170" s="165"/>
      <c r="AJ170" s="165"/>
      <c r="AK170" s="93"/>
      <c r="AL170" s="42"/>
      <c r="AM170" s="93"/>
      <c r="AN170" s="42"/>
      <c r="AO170" s="42"/>
      <c r="AP170" s="42"/>
      <c r="AQ170" s="42" t="s">
        <v>72</v>
      </c>
      <c r="AR170" s="42"/>
      <c r="AS170" s="42"/>
      <c r="AT170" s="42" t="s">
        <v>72</v>
      </c>
      <c r="AU170" s="42"/>
      <c r="AV170" s="42"/>
      <c r="AW170" s="94">
        <v>5</v>
      </c>
      <c r="AX170" s="95" t="s">
        <v>59</v>
      </c>
      <c r="AY170" s="96"/>
      <c r="AZ170" s="102">
        <v>1</v>
      </c>
      <c r="BA170" s="95" t="s">
        <v>59</v>
      </c>
      <c r="BB170" s="96"/>
      <c r="BC170" s="96">
        <f t="shared" si="39"/>
        <v>3</v>
      </c>
      <c r="BD170" s="75">
        <v>44015</v>
      </c>
      <c r="BE170" s="76" t="s">
        <v>43</v>
      </c>
      <c r="BF170" s="76"/>
      <c r="BG170" s="75">
        <v>44020</v>
      </c>
      <c r="BH170" s="76" t="s">
        <v>43</v>
      </c>
      <c r="BI170" s="76"/>
      <c r="BJ170" s="76"/>
      <c r="BK170" s="76"/>
      <c r="BL170" s="76"/>
      <c r="BM170" s="76"/>
      <c r="BN170" s="76"/>
      <c r="BO170" s="76"/>
      <c r="BP170" s="76"/>
      <c r="BQ170" s="76"/>
      <c r="BR170" s="76"/>
      <c r="BS170" s="76"/>
      <c r="BT170" s="76"/>
      <c r="BU170" s="97">
        <f t="shared" si="32"/>
        <v>43.25</v>
      </c>
    </row>
    <row r="171" spans="1:73" ht="15.75" customHeight="1" x14ac:dyDescent="0.25">
      <c r="A171" s="103">
        <v>882</v>
      </c>
      <c r="B171" s="120" t="s">
        <v>295</v>
      </c>
      <c r="C171" s="42" t="s">
        <v>395</v>
      </c>
      <c r="D171" s="42" t="s">
        <v>119</v>
      </c>
      <c r="E171" s="93"/>
      <c r="F171" s="94"/>
      <c r="G171" s="42"/>
      <c r="H171" s="93"/>
      <c r="I171" s="94"/>
      <c r="J171" s="42"/>
      <c r="K171" s="94"/>
      <c r="L171" s="99">
        <v>30</v>
      </c>
      <c r="M171" s="100" t="s">
        <v>153</v>
      </c>
      <c r="N171" s="90"/>
      <c r="O171" s="99">
        <v>40</v>
      </c>
      <c r="P171" s="100" t="s">
        <v>174</v>
      </c>
      <c r="Q171" s="90"/>
      <c r="R171" s="44">
        <f t="shared" si="37"/>
        <v>35</v>
      </c>
      <c r="S171" s="91">
        <v>15</v>
      </c>
      <c r="T171" s="91" t="s">
        <v>131</v>
      </c>
      <c r="U171" s="91">
        <v>20</v>
      </c>
      <c r="V171" s="91" t="s">
        <v>131</v>
      </c>
      <c r="W171" s="92"/>
      <c r="X171" s="93">
        <f t="shared" si="38"/>
        <v>17.5</v>
      </c>
      <c r="Y171" s="130">
        <v>15</v>
      </c>
      <c r="Z171" s="129" t="s">
        <v>131</v>
      </c>
      <c r="AA171" s="127"/>
      <c r="AB171" s="131">
        <v>20</v>
      </c>
      <c r="AC171" s="129" t="s">
        <v>131</v>
      </c>
      <c r="AD171" s="127"/>
      <c r="AE171" s="165">
        <f t="shared" si="33"/>
        <v>17.5</v>
      </c>
      <c r="AF171" s="165"/>
      <c r="AG171" s="165"/>
      <c r="AH171" s="165"/>
      <c r="AI171" s="165"/>
      <c r="AJ171" s="165"/>
      <c r="AK171" s="93"/>
      <c r="AL171" s="42"/>
      <c r="AM171" s="93"/>
      <c r="AN171" s="42"/>
      <c r="AO171" s="42"/>
      <c r="AP171" s="42"/>
      <c r="AQ171" s="42" t="s">
        <v>72</v>
      </c>
      <c r="AR171" s="42"/>
      <c r="AS171" s="42"/>
      <c r="AT171" s="42" t="s">
        <v>72</v>
      </c>
      <c r="AU171" s="42"/>
      <c r="AV171" s="42"/>
      <c r="AW171" s="94">
        <v>40</v>
      </c>
      <c r="AX171" s="95" t="s">
        <v>59</v>
      </c>
      <c r="AY171" s="96"/>
      <c r="AZ171" s="102">
        <v>20</v>
      </c>
      <c r="BA171" s="95" t="s">
        <v>59</v>
      </c>
      <c r="BB171" s="96"/>
      <c r="BC171" s="96">
        <f t="shared" si="39"/>
        <v>30</v>
      </c>
      <c r="BD171" s="75">
        <v>43999</v>
      </c>
      <c r="BE171" s="76" t="s">
        <v>43</v>
      </c>
      <c r="BF171" s="76"/>
      <c r="BG171" s="75">
        <v>44004</v>
      </c>
      <c r="BH171" s="76" t="s">
        <v>43</v>
      </c>
      <c r="BI171" s="76"/>
      <c r="BJ171" s="76"/>
      <c r="BK171" s="76"/>
      <c r="BL171" s="76"/>
      <c r="BM171" s="76"/>
      <c r="BN171" s="76"/>
      <c r="BO171" s="76"/>
      <c r="BP171" s="76"/>
      <c r="BQ171" s="76"/>
      <c r="BR171" s="76"/>
      <c r="BS171" s="76"/>
      <c r="BT171" s="76"/>
      <c r="BU171" s="97">
        <f t="shared" si="32"/>
        <v>25</v>
      </c>
    </row>
    <row r="172" spans="1:73" ht="15.75" customHeight="1" x14ac:dyDescent="0.25">
      <c r="A172" s="103">
        <v>883</v>
      </c>
      <c r="B172" s="120" t="s">
        <v>296</v>
      </c>
      <c r="C172" s="42" t="s">
        <v>395</v>
      </c>
      <c r="D172" s="42" t="s">
        <v>119</v>
      </c>
      <c r="E172" s="93"/>
      <c r="F172" s="94"/>
      <c r="G172" s="42"/>
      <c r="H172" s="93"/>
      <c r="I172" s="94"/>
      <c r="J172" s="42"/>
      <c r="K172" s="94"/>
      <c r="L172" s="99">
        <v>60</v>
      </c>
      <c r="M172" s="100" t="s">
        <v>158</v>
      </c>
      <c r="N172" s="90"/>
      <c r="O172" s="99">
        <v>50</v>
      </c>
      <c r="P172" s="100" t="s">
        <v>153</v>
      </c>
      <c r="Q172" s="90" t="s">
        <v>375</v>
      </c>
      <c r="R172" s="44">
        <f t="shared" si="37"/>
        <v>55</v>
      </c>
      <c r="S172" s="91">
        <v>80</v>
      </c>
      <c r="T172" s="91" t="s">
        <v>158</v>
      </c>
      <c r="U172" s="91">
        <v>60</v>
      </c>
      <c r="V172" s="91" t="s">
        <v>153</v>
      </c>
      <c r="W172" s="92"/>
      <c r="X172" s="93">
        <f t="shared" si="38"/>
        <v>70</v>
      </c>
      <c r="Y172" s="130">
        <v>60</v>
      </c>
      <c r="Z172" s="129" t="s">
        <v>153</v>
      </c>
      <c r="AA172" s="127"/>
      <c r="AB172" s="131">
        <v>45</v>
      </c>
      <c r="AC172" s="129" t="s">
        <v>153</v>
      </c>
      <c r="AD172" s="127"/>
      <c r="AE172" s="165">
        <f t="shared" si="33"/>
        <v>52.5</v>
      </c>
      <c r="AF172" s="165"/>
      <c r="AG172" s="165"/>
      <c r="AH172" s="165"/>
      <c r="AI172" s="165"/>
      <c r="AJ172" s="165"/>
      <c r="AK172" s="93"/>
      <c r="AL172" s="42"/>
      <c r="AM172" s="93"/>
      <c r="AN172" s="42"/>
      <c r="AO172" s="42"/>
      <c r="AP172" s="42"/>
      <c r="AQ172" s="42" t="s">
        <v>72</v>
      </c>
      <c r="AR172" s="42"/>
      <c r="AS172" s="42"/>
      <c r="AT172" s="42" t="s">
        <v>72</v>
      </c>
      <c r="AU172" s="42"/>
      <c r="AV172" s="42"/>
      <c r="AW172" s="94">
        <v>1</v>
      </c>
      <c r="AX172" s="95" t="s">
        <v>59</v>
      </c>
      <c r="AY172" s="96"/>
      <c r="AZ172" s="102">
        <v>1</v>
      </c>
      <c r="BA172" s="95" t="s">
        <v>59</v>
      </c>
      <c r="BB172" s="96"/>
      <c r="BC172" s="96">
        <f t="shared" si="39"/>
        <v>1</v>
      </c>
      <c r="BD172" s="75">
        <v>44015</v>
      </c>
      <c r="BE172" s="76" t="s">
        <v>43</v>
      </c>
      <c r="BF172" s="76"/>
      <c r="BG172" s="75">
        <v>44022</v>
      </c>
      <c r="BH172" s="76" t="s">
        <v>43</v>
      </c>
      <c r="BI172" s="76"/>
      <c r="BJ172" s="76"/>
      <c r="BK172" s="76"/>
      <c r="BL172" s="76"/>
      <c r="BM172" s="76"/>
      <c r="BN172" s="76"/>
      <c r="BO172" s="76"/>
      <c r="BP172" s="76"/>
      <c r="BQ172" s="76"/>
      <c r="BR172" s="76"/>
      <c r="BS172" s="76"/>
      <c r="BT172" s="76"/>
      <c r="BU172" s="97">
        <f t="shared" si="32"/>
        <v>44.625</v>
      </c>
    </row>
    <row r="173" spans="1:73" ht="15.75" customHeight="1" x14ac:dyDescent="0.25">
      <c r="A173" s="103">
        <v>884</v>
      </c>
      <c r="B173" s="120" t="s">
        <v>297</v>
      </c>
      <c r="C173" s="42" t="s">
        <v>395</v>
      </c>
      <c r="D173" s="42" t="s">
        <v>119</v>
      </c>
      <c r="E173" s="93"/>
      <c r="F173" s="94"/>
      <c r="G173" s="42"/>
      <c r="H173" s="93"/>
      <c r="I173" s="94"/>
      <c r="J173" s="42"/>
      <c r="K173" s="94"/>
      <c r="L173" s="99">
        <v>30</v>
      </c>
      <c r="M173" s="100" t="s">
        <v>153</v>
      </c>
      <c r="N173" s="90"/>
      <c r="O173" s="99">
        <v>20</v>
      </c>
      <c r="P173" s="100" t="s">
        <v>131</v>
      </c>
      <c r="Q173" s="90"/>
      <c r="R173" s="44">
        <f t="shared" si="37"/>
        <v>25</v>
      </c>
      <c r="S173" s="91">
        <v>20</v>
      </c>
      <c r="T173" s="91" t="s">
        <v>131</v>
      </c>
      <c r="U173" s="91">
        <v>5</v>
      </c>
      <c r="V173" s="91" t="s">
        <v>37</v>
      </c>
      <c r="W173" s="92"/>
      <c r="X173" s="93">
        <f t="shared" si="38"/>
        <v>12.5</v>
      </c>
      <c r="Y173" s="130">
        <v>10</v>
      </c>
      <c r="Z173" s="129" t="s">
        <v>131</v>
      </c>
      <c r="AA173" s="127"/>
      <c r="AB173" s="131">
        <v>15</v>
      </c>
      <c r="AC173" s="129" t="s">
        <v>131</v>
      </c>
      <c r="AD173" s="127"/>
      <c r="AE173" s="165">
        <f t="shared" si="33"/>
        <v>12.5</v>
      </c>
      <c r="AF173" s="165"/>
      <c r="AG173" s="165"/>
      <c r="AH173" s="165"/>
      <c r="AI173" s="165"/>
      <c r="AJ173" s="165"/>
      <c r="AK173" s="93"/>
      <c r="AL173" s="42"/>
      <c r="AM173" s="93"/>
      <c r="AN173" s="42"/>
      <c r="AO173" s="42"/>
      <c r="AP173" s="42"/>
      <c r="AQ173" s="42" t="s">
        <v>72</v>
      </c>
      <c r="AR173" s="42"/>
      <c r="AS173" s="42"/>
      <c r="AT173" s="42" t="s">
        <v>72</v>
      </c>
      <c r="AU173" s="42"/>
      <c r="AV173" s="42"/>
      <c r="AW173" s="94">
        <v>5</v>
      </c>
      <c r="AX173" s="95" t="s">
        <v>59</v>
      </c>
      <c r="AY173" s="96"/>
      <c r="AZ173" s="102">
        <v>1</v>
      </c>
      <c r="BA173" s="95" t="s">
        <v>59</v>
      </c>
      <c r="BB173" s="96"/>
      <c r="BC173" s="96">
        <f t="shared" si="39"/>
        <v>3</v>
      </c>
      <c r="BD173" s="75">
        <v>44004</v>
      </c>
      <c r="BE173" s="76" t="s">
        <v>43</v>
      </c>
      <c r="BF173" s="76"/>
      <c r="BG173" s="75">
        <v>44008</v>
      </c>
      <c r="BH173" s="76" t="s">
        <v>43</v>
      </c>
      <c r="BI173" s="76"/>
      <c r="BJ173" s="76"/>
      <c r="BK173" s="76"/>
      <c r="BL173" s="76"/>
      <c r="BM173" s="76"/>
      <c r="BN173" s="76"/>
      <c r="BO173" s="76"/>
      <c r="BP173" s="76"/>
      <c r="BQ173" s="76"/>
      <c r="BR173" s="76"/>
      <c r="BS173" s="76"/>
      <c r="BT173" s="76"/>
      <c r="BU173" s="97">
        <f t="shared" si="32"/>
        <v>13.25</v>
      </c>
    </row>
    <row r="174" spans="1:73" ht="15.75" customHeight="1" x14ac:dyDescent="0.25">
      <c r="A174" s="103">
        <v>885</v>
      </c>
      <c r="B174" s="120" t="s">
        <v>298</v>
      </c>
      <c r="C174" s="42" t="s">
        <v>395</v>
      </c>
      <c r="D174" s="151" t="s">
        <v>119</v>
      </c>
      <c r="E174" s="93"/>
      <c r="F174" s="94"/>
      <c r="G174" s="42"/>
      <c r="H174" s="93"/>
      <c r="I174" s="94"/>
      <c r="J174" s="42"/>
      <c r="K174" s="94"/>
      <c r="L174" s="99">
        <v>60</v>
      </c>
      <c r="M174" s="100" t="s">
        <v>158</v>
      </c>
      <c r="N174" s="90"/>
      <c r="O174" s="99">
        <v>30</v>
      </c>
      <c r="P174" s="100" t="s">
        <v>153</v>
      </c>
      <c r="Q174" s="90" t="s">
        <v>375</v>
      </c>
      <c r="R174" s="44">
        <f t="shared" si="37"/>
        <v>45</v>
      </c>
      <c r="S174" s="91">
        <v>25</v>
      </c>
      <c r="T174" s="91" t="s">
        <v>131</v>
      </c>
      <c r="U174" s="91">
        <v>35</v>
      </c>
      <c r="V174" s="91" t="s">
        <v>131</v>
      </c>
      <c r="W174" s="92"/>
      <c r="X174" s="93">
        <f t="shared" si="38"/>
        <v>30</v>
      </c>
      <c r="Y174" s="76"/>
      <c r="Z174" s="76"/>
      <c r="AA174" s="76"/>
      <c r="AB174" s="76"/>
      <c r="AC174" s="76"/>
      <c r="AD174" s="76"/>
      <c r="AE174" s="165"/>
      <c r="AF174" s="165"/>
      <c r="AG174" s="165"/>
      <c r="AH174" s="165"/>
      <c r="AI174" s="165"/>
      <c r="AJ174" s="165"/>
      <c r="AK174" s="93"/>
      <c r="AL174" s="42"/>
      <c r="AM174" s="93"/>
      <c r="AN174" s="42"/>
      <c r="AO174" s="42"/>
      <c r="AP174" s="42"/>
      <c r="AQ174" s="42" t="s">
        <v>72</v>
      </c>
      <c r="AR174" s="42"/>
      <c r="AS174" s="42"/>
      <c r="AT174" s="42" t="s">
        <v>72</v>
      </c>
      <c r="AU174" s="42"/>
      <c r="AV174" s="42"/>
      <c r="AW174" s="94">
        <v>20</v>
      </c>
      <c r="AX174" s="95" t="s">
        <v>59</v>
      </c>
      <c r="AY174" s="96"/>
      <c r="AZ174" s="102">
        <v>30</v>
      </c>
      <c r="BA174" s="95" t="s">
        <v>59</v>
      </c>
      <c r="BB174" s="96"/>
      <c r="BC174" s="96">
        <f t="shared" si="39"/>
        <v>25</v>
      </c>
      <c r="BD174" s="76"/>
      <c r="BE174" s="76"/>
      <c r="BF174" s="76"/>
      <c r="BG174" s="76"/>
      <c r="BH174" s="76"/>
      <c r="BI174" s="76"/>
      <c r="BJ174" s="76"/>
      <c r="BK174" s="76"/>
      <c r="BL174" s="76"/>
      <c r="BM174" s="76"/>
      <c r="BN174" s="76"/>
      <c r="BO174" s="76"/>
      <c r="BP174" s="76"/>
      <c r="BQ174" s="76"/>
      <c r="BR174" s="76"/>
      <c r="BS174" s="76"/>
      <c r="BT174" s="76"/>
      <c r="BU174" s="97">
        <f t="shared" si="32"/>
        <v>33.333333333333336</v>
      </c>
    </row>
    <row r="175" spans="1:73" ht="15.75" customHeight="1" x14ac:dyDescent="0.25">
      <c r="A175" s="103">
        <v>886</v>
      </c>
      <c r="B175" s="120" t="s">
        <v>299</v>
      </c>
      <c r="C175" s="42" t="s">
        <v>395</v>
      </c>
      <c r="D175" s="42" t="s">
        <v>119</v>
      </c>
      <c r="E175" s="93"/>
      <c r="F175" s="94"/>
      <c r="G175" s="42"/>
      <c r="H175" s="93"/>
      <c r="I175" s="94"/>
      <c r="J175" s="42"/>
      <c r="K175" s="94"/>
      <c r="L175" s="99">
        <v>75</v>
      </c>
      <c r="M175" s="100" t="s">
        <v>158</v>
      </c>
      <c r="N175" s="90"/>
      <c r="O175" s="99">
        <v>50</v>
      </c>
      <c r="P175" s="100" t="s">
        <v>174</v>
      </c>
      <c r="Q175" s="90"/>
      <c r="R175" s="44">
        <f t="shared" si="37"/>
        <v>62.5</v>
      </c>
      <c r="S175" s="91">
        <v>75</v>
      </c>
      <c r="T175" s="91" t="s">
        <v>158</v>
      </c>
      <c r="U175" s="91">
        <v>80</v>
      </c>
      <c r="V175" s="91" t="s">
        <v>158</v>
      </c>
      <c r="W175" s="92"/>
      <c r="X175" s="93">
        <f t="shared" si="38"/>
        <v>77.5</v>
      </c>
      <c r="Y175" s="130">
        <v>65</v>
      </c>
      <c r="Z175" s="129" t="s">
        <v>174</v>
      </c>
      <c r="AA175" s="127"/>
      <c r="AB175" s="131">
        <v>70</v>
      </c>
      <c r="AC175" s="129" t="s">
        <v>158</v>
      </c>
      <c r="AD175" s="127"/>
      <c r="AE175" s="165">
        <f t="shared" si="33"/>
        <v>67.5</v>
      </c>
      <c r="AF175" s="165"/>
      <c r="AG175" s="165"/>
      <c r="AH175" s="165"/>
      <c r="AI175" s="165"/>
      <c r="AJ175" s="165"/>
      <c r="AK175" s="93"/>
      <c r="AL175" s="42"/>
      <c r="AM175" s="93"/>
      <c r="AN175" s="42"/>
      <c r="AO175" s="42"/>
      <c r="AP175" s="42"/>
      <c r="AQ175" s="42" t="s">
        <v>72</v>
      </c>
      <c r="AR175" s="42"/>
      <c r="AS175" s="42"/>
      <c r="AT175" s="42" t="s">
        <v>72</v>
      </c>
      <c r="AU175" s="42"/>
      <c r="AV175" s="42"/>
      <c r="AW175" s="94">
        <v>50</v>
      </c>
      <c r="AX175" s="95" t="s">
        <v>59</v>
      </c>
      <c r="AY175" s="96"/>
      <c r="AZ175" s="102">
        <v>20</v>
      </c>
      <c r="BA175" s="95" t="s">
        <v>59</v>
      </c>
      <c r="BB175" s="96"/>
      <c r="BC175" s="96">
        <f t="shared" si="39"/>
        <v>35</v>
      </c>
      <c r="BD175" s="75">
        <v>44008</v>
      </c>
      <c r="BE175" s="76" t="s">
        <v>43</v>
      </c>
      <c r="BF175" s="76"/>
      <c r="BG175" s="75">
        <v>44008</v>
      </c>
      <c r="BH175" s="76" t="s">
        <v>43</v>
      </c>
      <c r="BI175" s="76"/>
      <c r="BJ175" s="76"/>
      <c r="BK175" s="76"/>
      <c r="BL175" s="76"/>
      <c r="BM175" s="76"/>
      <c r="BN175" s="76"/>
      <c r="BO175" s="76"/>
      <c r="BP175" s="76"/>
      <c r="BQ175" s="76"/>
      <c r="BR175" s="76"/>
      <c r="BS175" s="76"/>
      <c r="BT175" s="76"/>
      <c r="BU175" s="97">
        <f t="shared" si="32"/>
        <v>60.625</v>
      </c>
    </row>
    <row r="176" spans="1:73" ht="15.75" customHeight="1" x14ac:dyDescent="0.25">
      <c r="A176" s="103">
        <v>887</v>
      </c>
      <c r="B176" s="120" t="s">
        <v>300</v>
      </c>
      <c r="C176" s="42" t="s">
        <v>395</v>
      </c>
      <c r="D176" s="42" t="s">
        <v>119</v>
      </c>
      <c r="E176" s="93"/>
      <c r="F176" s="94"/>
      <c r="G176" s="42"/>
      <c r="H176" s="93"/>
      <c r="I176" s="94"/>
      <c r="J176" s="42"/>
      <c r="K176" s="94"/>
      <c r="L176" s="99">
        <v>30</v>
      </c>
      <c r="M176" s="100" t="s">
        <v>153</v>
      </c>
      <c r="N176" s="90"/>
      <c r="O176" s="99">
        <v>20</v>
      </c>
      <c r="P176" s="100" t="s">
        <v>131</v>
      </c>
      <c r="Q176" s="90"/>
      <c r="R176" s="44">
        <f t="shared" si="37"/>
        <v>25</v>
      </c>
      <c r="S176" s="91">
        <v>1</v>
      </c>
      <c r="T176" s="91" t="s">
        <v>63</v>
      </c>
      <c r="U176" s="91">
        <v>20</v>
      </c>
      <c r="V176" s="91" t="s">
        <v>131</v>
      </c>
      <c r="W176" s="92"/>
      <c r="X176" s="93">
        <f t="shared" si="38"/>
        <v>10.5</v>
      </c>
      <c r="Y176" s="130">
        <v>15</v>
      </c>
      <c r="Z176" s="129" t="s">
        <v>131</v>
      </c>
      <c r="AA176" s="127"/>
      <c r="AB176" s="131">
        <v>15</v>
      </c>
      <c r="AC176" s="129" t="s">
        <v>131</v>
      </c>
      <c r="AD176" s="127"/>
      <c r="AE176" s="165">
        <f t="shared" si="33"/>
        <v>15</v>
      </c>
      <c r="AF176" s="165"/>
      <c r="AG176" s="165"/>
      <c r="AH176" s="165"/>
      <c r="AI176" s="165"/>
      <c r="AJ176" s="165"/>
      <c r="AK176" s="93"/>
      <c r="AL176" s="42"/>
      <c r="AM176" s="93"/>
      <c r="AN176" s="42"/>
      <c r="AO176" s="42"/>
      <c r="AP176" s="42"/>
      <c r="AQ176" s="42" t="s">
        <v>72</v>
      </c>
      <c r="AR176" s="42"/>
      <c r="AS176" s="42"/>
      <c r="AT176" s="42" t="s">
        <v>72</v>
      </c>
      <c r="AU176" s="42"/>
      <c r="AV176" s="42"/>
      <c r="AW176" s="94">
        <v>1</v>
      </c>
      <c r="AX176" s="95" t="s">
        <v>59</v>
      </c>
      <c r="AY176" s="96"/>
      <c r="AZ176" s="102">
        <v>20</v>
      </c>
      <c r="BA176" s="95" t="s">
        <v>59</v>
      </c>
      <c r="BB176" s="96"/>
      <c r="BC176" s="96">
        <f t="shared" si="39"/>
        <v>10.5</v>
      </c>
      <c r="BD176" s="75">
        <v>44004</v>
      </c>
      <c r="BE176" s="76" t="s">
        <v>43</v>
      </c>
      <c r="BF176" s="76"/>
      <c r="BG176" s="75">
        <v>44011</v>
      </c>
      <c r="BH176" s="76" t="s">
        <v>43</v>
      </c>
      <c r="BI176" s="76"/>
      <c r="BJ176" s="76"/>
      <c r="BK176" s="76"/>
      <c r="BL176" s="76"/>
      <c r="BM176" s="76"/>
      <c r="BN176" s="76"/>
      <c r="BO176" s="76"/>
      <c r="BP176" s="76"/>
      <c r="BQ176" s="76"/>
      <c r="BR176" s="76"/>
      <c r="BS176" s="76"/>
      <c r="BT176" s="76"/>
      <c r="BU176" s="97">
        <f t="shared" si="32"/>
        <v>15.25</v>
      </c>
    </row>
    <row r="177" spans="1:73" ht="15.75" customHeight="1" x14ac:dyDescent="0.25">
      <c r="A177" s="103">
        <v>888</v>
      </c>
      <c r="B177" s="120" t="s">
        <v>301</v>
      </c>
      <c r="C177" s="42" t="s">
        <v>395</v>
      </c>
      <c r="D177" s="42" t="s">
        <v>119</v>
      </c>
      <c r="E177" s="93"/>
      <c r="F177" s="94"/>
      <c r="G177" s="42"/>
      <c r="H177" s="93"/>
      <c r="I177" s="94"/>
      <c r="J177" s="42"/>
      <c r="K177" s="94"/>
      <c r="L177" s="99">
        <v>10</v>
      </c>
      <c r="M177" s="100" t="s">
        <v>131</v>
      </c>
      <c r="N177" s="90"/>
      <c r="O177" s="99">
        <v>5</v>
      </c>
      <c r="P177" s="100" t="s">
        <v>37</v>
      </c>
      <c r="Q177" s="90"/>
      <c r="R177" s="44">
        <f t="shared" si="37"/>
        <v>7.5</v>
      </c>
      <c r="S177" s="91">
        <v>10</v>
      </c>
      <c r="T177" s="91" t="s">
        <v>131</v>
      </c>
      <c r="U177" s="91">
        <v>5</v>
      </c>
      <c r="V177" s="91" t="s">
        <v>131</v>
      </c>
      <c r="W177" s="92"/>
      <c r="X177" s="93">
        <f t="shared" si="38"/>
        <v>7.5</v>
      </c>
      <c r="Y177" s="130">
        <v>10</v>
      </c>
      <c r="Z177" s="129" t="s">
        <v>131</v>
      </c>
      <c r="AA177" s="127"/>
      <c r="AB177" s="131">
        <v>20</v>
      </c>
      <c r="AC177" s="129" t="s">
        <v>131</v>
      </c>
      <c r="AD177" s="127"/>
      <c r="AE177" s="165">
        <f t="shared" si="33"/>
        <v>15</v>
      </c>
      <c r="AF177" s="165"/>
      <c r="AG177" s="165"/>
      <c r="AH177" s="165"/>
      <c r="AI177" s="165"/>
      <c r="AJ177" s="165"/>
      <c r="AK177" s="93"/>
      <c r="AL177" s="42"/>
      <c r="AM177" s="93"/>
      <c r="AN177" s="42"/>
      <c r="AO177" s="42"/>
      <c r="AP177" s="42"/>
      <c r="AQ177" s="42" t="s">
        <v>72</v>
      </c>
      <c r="AR177" s="42"/>
      <c r="AS177" s="42"/>
      <c r="AT177" s="42" t="s">
        <v>72</v>
      </c>
      <c r="AU177" s="42"/>
      <c r="AV177" s="42"/>
      <c r="AW177" s="94">
        <v>20</v>
      </c>
      <c r="AX177" s="95" t="s">
        <v>59</v>
      </c>
      <c r="AY177" s="96"/>
      <c r="AZ177" s="102">
        <v>30</v>
      </c>
      <c r="BA177" s="95" t="s">
        <v>59</v>
      </c>
      <c r="BB177" s="96"/>
      <c r="BC177" s="96">
        <f t="shared" si="39"/>
        <v>25</v>
      </c>
      <c r="BD177" s="75">
        <v>44020</v>
      </c>
      <c r="BE177" s="76" t="s">
        <v>43</v>
      </c>
      <c r="BF177" s="76"/>
      <c r="BG177" s="75">
        <v>44025</v>
      </c>
      <c r="BH177" s="76">
        <v>20</v>
      </c>
      <c r="BI177" s="76"/>
      <c r="BJ177" s="76"/>
      <c r="BK177" s="76"/>
      <c r="BL177" s="76"/>
      <c r="BM177" s="76"/>
      <c r="BN177" s="76"/>
      <c r="BO177" s="76"/>
      <c r="BP177" s="76"/>
      <c r="BQ177" s="76"/>
      <c r="BR177" s="76"/>
      <c r="BS177" s="76"/>
      <c r="BT177" s="76"/>
      <c r="BU177" s="97">
        <f t="shared" si="32"/>
        <v>14.444444444444445</v>
      </c>
    </row>
    <row r="178" spans="1:73" ht="15.75" customHeight="1" x14ac:dyDescent="0.25">
      <c r="A178" s="103">
        <v>889</v>
      </c>
      <c r="B178" s="120" t="s">
        <v>302</v>
      </c>
      <c r="C178" s="42" t="s">
        <v>395</v>
      </c>
      <c r="D178" s="42" t="s">
        <v>119</v>
      </c>
      <c r="E178" s="93"/>
      <c r="F178" s="94"/>
      <c r="G178" s="42"/>
      <c r="H178" s="93"/>
      <c r="I178" s="94"/>
      <c r="J178" s="42"/>
      <c r="K178" s="94"/>
      <c r="L178" s="99">
        <v>25</v>
      </c>
      <c r="M178" s="100" t="s">
        <v>153</v>
      </c>
      <c r="N178" s="90"/>
      <c r="O178" s="99">
        <v>35</v>
      </c>
      <c r="P178" s="100" t="s">
        <v>131</v>
      </c>
      <c r="Q178" s="90"/>
      <c r="R178" s="44">
        <f t="shared" si="37"/>
        <v>30</v>
      </c>
      <c r="S178" s="91">
        <v>20</v>
      </c>
      <c r="T178" s="91" t="s">
        <v>131</v>
      </c>
      <c r="U178" s="91">
        <v>15</v>
      </c>
      <c r="V178" s="91" t="s">
        <v>131</v>
      </c>
      <c r="W178" s="92"/>
      <c r="X178" s="93">
        <f t="shared" si="38"/>
        <v>17.5</v>
      </c>
      <c r="Y178" s="130">
        <v>20</v>
      </c>
      <c r="Z178" s="129" t="s">
        <v>131</v>
      </c>
      <c r="AA178" s="127"/>
      <c r="AB178" s="131">
        <v>15</v>
      </c>
      <c r="AC178" s="129" t="s">
        <v>131</v>
      </c>
      <c r="AD178" s="127"/>
      <c r="AE178" s="165">
        <f t="shared" si="33"/>
        <v>17.5</v>
      </c>
      <c r="AF178" s="165"/>
      <c r="AG178" s="165"/>
      <c r="AH178" s="165"/>
      <c r="AI178" s="165"/>
      <c r="AJ178" s="165"/>
      <c r="AK178" s="93"/>
      <c r="AL178" s="42"/>
      <c r="AM178" s="93"/>
      <c r="AN178" s="42"/>
      <c r="AO178" s="42"/>
      <c r="AP178" s="42"/>
      <c r="AQ178" s="42" t="s">
        <v>72</v>
      </c>
      <c r="AR178" s="42"/>
      <c r="AS178" s="42"/>
      <c r="AT178" s="42" t="s">
        <v>72</v>
      </c>
      <c r="AU178" s="42"/>
      <c r="AV178" s="42"/>
      <c r="AW178" s="94">
        <v>5</v>
      </c>
      <c r="AX178" s="95" t="s">
        <v>59</v>
      </c>
      <c r="AY178" s="96"/>
      <c r="AZ178" s="102">
        <v>1</v>
      </c>
      <c r="BA178" s="95" t="s">
        <v>59</v>
      </c>
      <c r="BB178" s="96"/>
      <c r="BC178" s="96">
        <f t="shared" si="39"/>
        <v>3</v>
      </c>
      <c r="BD178" s="75">
        <v>44011</v>
      </c>
      <c r="BE178" s="76" t="s">
        <v>43</v>
      </c>
      <c r="BF178" s="76"/>
      <c r="BG178" s="75">
        <v>44013</v>
      </c>
      <c r="BH178" s="76" t="s">
        <v>43</v>
      </c>
      <c r="BI178" s="76"/>
      <c r="BJ178" s="76"/>
      <c r="BK178" s="76"/>
      <c r="BL178" s="76"/>
      <c r="BM178" s="76"/>
      <c r="BN178" s="76"/>
      <c r="BO178" s="76"/>
      <c r="BP178" s="76"/>
      <c r="BQ178" s="76"/>
      <c r="BR178" s="76"/>
      <c r="BS178" s="76"/>
      <c r="BT178" s="76"/>
      <c r="BU178" s="97">
        <f t="shared" si="32"/>
        <v>17</v>
      </c>
    </row>
    <row r="179" spans="1:73" ht="15.75" customHeight="1" x14ac:dyDescent="0.25">
      <c r="A179" s="103">
        <v>890</v>
      </c>
      <c r="B179" s="120" t="s">
        <v>303</v>
      </c>
      <c r="C179" s="42" t="s">
        <v>395</v>
      </c>
      <c r="D179" s="42" t="s">
        <v>119</v>
      </c>
      <c r="E179" s="93"/>
      <c r="F179" s="94"/>
      <c r="G179" s="42"/>
      <c r="H179" s="93"/>
      <c r="I179" s="94"/>
      <c r="J179" s="42"/>
      <c r="K179" s="94"/>
      <c r="L179" s="99">
        <v>10</v>
      </c>
      <c r="M179" s="100" t="s">
        <v>131</v>
      </c>
      <c r="N179" s="90"/>
      <c r="O179" s="99">
        <v>5</v>
      </c>
      <c r="P179" s="100" t="s">
        <v>131</v>
      </c>
      <c r="Q179" s="90"/>
      <c r="R179" s="44">
        <f t="shared" si="37"/>
        <v>7.5</v>
      </c>
      <c r="S179" s="91">
        <v>5</v>
      </c>
      <c r="T179" s="91" t="s">
        <v>37</v>
      </c>
      <c r="U179" s="91">
        <v>1</v>
      </c>
      <c r="V179" s="91" t="s">
        <v>63</v>
      </c>
      <c r="W179" s="92"/>
      <c r="X179" s="93">
        <f t="shared" si="38"/>
        <v>3</v>
      </c>
      <c r="Y179" s="130">
        <v>15</v>
      </c>
      <c r="Z179" s="129" t="s">
        <v>131</v>
      </c>
      <c r="AA179" s="127"/>
      <c r="AB179" s="131">
        <v>10</v>
      </c>
      <c r="AC179" s="129" t="s">
        <v>131</v>
      </c>
      <c r="AD179" s="127"/>
      <c r="AE179" s="165">
        <f t="shared" si="33"/>
        <v>12.5</v>
      </c>
      <c r="AF179" s="165"/>
      <c r="AG179" s="165"/>
      <c r="AH179" s="165"/>
      <c r="AI179" s="165"/>
      <c r="AJ179" s="165"/>
      <c r="AK179" s="93"/>
      <c r="AL179" s="42"/>
      <c r="AM179" s="93"/>
      <c r="AN179" s="42"/>
      <c r="AO179" s="42"/>
      <c r="AP179" s="42"/>
      <c r="AQ179" s="42" t="s">
        <v>72</v>
      </c>
      <c r="AR179" s="42"/>
      <c r="AS179" s="42"/>
      <c r="AT179" s="42" t="s">
        <v>72</v>
      </c>
      <c r="AU179" s="42"/>
      <c r="AV179" s="42"/>
      <c r="AW179" s="94">
        <v>20</v>
      </c>
      <c r="AX179" s="95" t="s">
        <v>59</v>
      </c>
      <c r="AY179" s="96"/>
      <c r="AZ179" s="102">
        <v>80</v>
      </c>
      <c r="BA179" s="95" t="s">
        <v>59</v>
      </c>
      <c r="BB179" s="96"/>
      <c r="BC179" s="96">
        <f t="shared" si="39"/>
        <v>50</v>
      </c>
      <c r="BD179" s="75">
        <v>44020</v>
      </c>
      <c r="BE179" s="76" t="s">
        <v>43</v>
      </c>
      <c r="BF179" s="76"/>
      <c r="BG179" s="75">
        <v>44020</v>
      </c>
      <c r="BH179" s="76" t="s">
        <v>43</v>
      </c>
      <c r="BI179" s="76"/>
      <c r="BJ179" s="76"/>
      <c r="BK179" s="76"/>
      <c r="BL179" s="76"/>
      <c r="BM179" s="76"/>
      <c r="BN179" s="76"/>
      <c r="BO179" s="76"/>
      <c r="BP179" s="76"/>
      <c r="BQ179" s="76"/>
      <c r="BR179" s="76"/>
      <c r="BS179" s="76"/>
      <c r="BT179" s="76"/>
      <c r="BU179" s="97">
        <f t="shared" si="32"/>
        <v>18.25</v>
      </c>
    </row>
    <row r="180" spans="1:73" ht="15.75" customHeight="1" x14ac:dyDescent="0.25">
      <c r="A180" s="103">
        <v>891</v>
      </c>
      <c r="B180" s="120" t="s">
        <v>304</v>
      </c>
      <c r="C180" s="42" t="s">
        <v>395</v>
      </c>
      <c r="D180" s="42" t="s">
        <v>119</v>
      </c>
      <c r="E180" s="93"/>
      <c r="F180" s="94"/>
      <c r="G180" s="42"/>
      <c r="H180" s="93"/>
      <c r="I180" s="94"/>
      <c r="J180" s="42"/>
      <c r="K180" s="94"/>
      <c r="L180" s="99">
        <v>15</v>
      </c>
      <c r="M180" s="100" t="s">
        <v>131</v>
      </c>
      <c r="N180" s="90"/>
      <c r="O180" s="99">
        <v>10</v>
      </c>
      <c r="P180" s="100" t="s">
        <v>37</v>
      </c>
      <c r="Q180" s="90"/>
      <c r="R180" s="44">
        <f t="shared" si="37"/>
        <v>12.5</v>
      </c>
      <c r="S180" s="91">
        <v>5</v>
      </c>
      <c r="T180" s="91" t="s">
        <v>37</v>
      </c>
      <c r="U180" s="91">
        <v>1</v>
      </c>
      <c r="V180" s="91" t="s">
        <v>63</v>
      </c>
      <c r="W180" s="92"/>
      <c r="X180" s="93">
        <f t="shared" si="38"/>
        <v>3</v>
      </c>
      <c r="Y180" s="130">
        <v>1</v>
      </c>
      <c r="Z180" s="126" t="s">
        <v>63</v>
      </c>
      <c r="AA180" s="127"/>
      <c r="AB180" s="131">
        <v>10</v>
      </c>
      <c r="AC180" s="129" t="s">
        <v>131</v>
      </c>
      <c r="AD180" s="139"/>
      <c r="AE180" s="165">
        <f t="shared" si="33"/>
        <v>5.5</v>
      </c>
      <c r="AF180" s="165"/>
      <c r="AG180" s="165"/>
      <c r="AH180" s="165"/>
      <c r="AI180" s="165"/>
      <c r="AJ180" s="165"/>
      <c r="AK180" s="93"/>
      <c r="AL180" s="42"/>
      <c r="AM180" s="93"/>
      <c r="AN180" s="42"/>
      <c r="AO180" s="42"/>
      <c r="AP180" s="42"/>
      <c r="AQ180" s="42" t="s">
        <v>72</v>
      </c>
      <c r="AR180" s="42"/>
      <c r="AS180" s="42"/>
      <c r="AT180" s="42" t="s">
        <v>72</v>
      </c>
      <c r="AU180" s="42"/>
      <c r="AV180" s="42"/>
      <c r="AW180" s="94">
        <v>30</v>
      </c>
      <c r="AX180" s="95" t="s">
        <v>59</v>
      </c>
      <c r="AY180" s="95" t="s">
        <v>376</v>
      </c>
      <c r="AZ180" s="102">
        <v>5</v>
      </c>
      <c r="BA180" s="95" t="s">
        <v>59</v>
      </c>
      <c r="BB180" s="96"/>
      <c r="BC180" s="96">
        <f t="shared" si="39"/>
        <v>17.5</v>
      </c>
      <c r="BD180" s="75">
        <v>44015</v>
      </c>
      <c r="BE180" s="76" t="s">
        <v>43</v>
      </c>
      <c r="BF180" s="76"/>
      <c r="BG180" s="75">
        <v>44015</v>
      </c>
      <c r="BH180" s="76" t="s">
        <v>43</v>
      </c>
      <c r="BI180" s="76"/>
      <c r="BJ180" s="76"/>
      <c r="BK180" s="76"/>
      <c r="BL180" s="76"/>
      <c r="BM180" s="76"/>
      <c r="BN180" s="76"/>
      <c r="BO180" s="76"/>
      <c r="BP180" s="76"/>
      <c r="BQ180" s="76"/>
      <c r="BR180" s="76"/>
      <c r="BS180" s="76"/>
      <c r="BT180" s="76"/>
      <c r="BU180" s="97">
        <f t="shared" si="32"/>
        <v>9.625</v>
      </c>
    </row>
    <row r="181" spans="1:73" ht="15.75" customHeight="1" x14ac:dyDescent="0.25">
      <c r="A181" s="103">
        <v>892</v>
      </c>
      <c r="B181" s="120" t="s">
        <v>305</v>
      </c>
      <c r="C181" s="42" t="s">
        <v>395</v>
      </c>
      <c r="D181" s="42" t="s">
        <v>119</v>
      </c>
      <c r="E181" s="93"/>
      <c r="F181" s="94"/>
      <c r="G181" s="42"/>
      <c r="H181" s="93"/>
      <c r="I181" s="94"/>
      <c r="J181" s="42"/>
      <c r="K181" s="94"/>
      <c r="L181" s="99">
        <v>45</v>
      </c>
      <c r="M181" s="100" t="s">
        <v>174</v>
      </c>
      <c r="N181" s="90"/>
      <c r="O181" s="99">
        <v>10</v>
      </c>
      <c r="P181" s="100" t="s">
        <v>63</v>
      </c>
      <c r="Q181" s="90"/>
      <c r="R181" s="44">
        <f t="shared" si="37"/>
        <v>27.5</v>
      </c>
      <c r="S181" s="91">
        <v>15</v>
      </c>
      <c r="T181" s="91" t="s">
        <v>131</v>
      </c>
      <c r="U181" s="91">
        <v>10</v>
      </c>
      <c r="V181" s="91" t="s">
        <v>37</v>
      </c>
      <c r="W181" s="92"/>
      <c r="X181" s="93">
        <f t="shared" si="38"/>
        <v>12.5</v>
      </c>
      <c r="Y181" s="130">
        <v>10</v>
      </c>
      <c r="Z181" s="129" t="s">
        <v>37</v>
      </c>
      <c r="AA181" s="127"/>
      <c r="AB181" s="131">
        <v>15</v>
      </c>
      <c r="AC181" s="129" t="s">
        <v>131</v>
      </c>
      <c r="AD181" s="127"/>
      <c r="AE181" s="165">
        <f t="shared" si="33"/>
        <v>12.5</v>
      </c>
      <c r="AF181" s="165"/>
      <c r="AG181" s="165"/>
      <c r="AH181" s="165"/>
      <c r="AI181" s="165"/>
      <c r="AJ181" s="165"/>
      <c r="AK181" s="93"/>
      <c r="AL181" s="42"/>
      <c r="AM181" s="93"/>
      <c r="AN181" s="42"/>
      <c r="AO181" s="42"/>
      <c r="AP181" s="42"/>
      <c r="AQ181" s="42" t="s">
        <v>72</v>
      </c>
      <c r="AR181" s="42"/>
      <c r="AS181" s="42"/>
      <c r="AT181" s="42" t="s">
        <v>72</v>
      </c>
      <c r="AU181" s="42"/>
      <c r="AV181" s="42"/>
      <c r="AW181" s="94">
        <v>20</v>
      </c>
      <c r="AX181" s="95" t="s">
        <v>59</v>
      </c>
      <c r="AY181" s="96"/>
      <c r="AZ181" s="102">
        <v>1</v>
      </c>
      <c r="BA181" s="95" t="s">
        <v>59</v>
      </c>
      <c r="BB181" s="96"/>
      <c r="BC181" s="96">
        <f t="shared" si="39"/>
        <v>10.5</v>
      </c>
      <c r="BD181" s="75">
        <v>44008</v>
      </c>
      <c r="BE181" s="76" t="s">
        <v>43</v>
      </c>
      <c r="BF181" s="76"/>
      <c r="BG181" s="75">
        <v>44011</v>
      </c>
      <c r="BH181" s="76" t="s">
        <v>43</v>
      </c>
      <c r="BI181" s="76"/>
      <c r="BJ181" s="76"/>
      <c r="BK181" s="76"/>
      <c r="BL181" s="76"/>
      <c r="BM181" s="76"/>
      <c r="BN181" s="76"/>
      <c r="BO181" s="76"/>
      <c r="BP181" s="76"/>
      <c r="BQ181" s="76"/>
      <c r="BR181" s="76"/>
      <c r="BS181" s="76"/>
      <c r="BT181" s="76"/>
      <c r="BU181" s="97">
        <f t="shared" si="32"/>
        <v>15.75</v>
      </c>
    </row>
    <row r="182" spans="1:73" ht="15.75" customHeight="1" x14ac:dyDescent="0.25">
      <c r="A182" s="103">
        <v>893</v>
      </c>
      <c r="B182" s="120" t="s">
        <v>306</v>
      </c>
      <c r="C182" s="42" t="s">
        <v>395</v>
      </c>
      <c r="D182" s="42" t="s">
        <v>119</v>
      </c>
      <c r="E182" s="93"/>
      <c r="F182" s="94"/>
      <c r="G182" s="42"/>
      <c r="H182" s="93"/>
      <c r="I182" s="94"/>
      <c r="J182" s="42"/>
      <c r="K182" s="94"/>
      <c r="L182" s="99">
        <v>30</v>
      </c>
      <c r="M182" s="100" t="s">
        <v>131</v>
      </c>
      <c r="N182" s="90"/>
      <c r="O182" s="99">
        <v>45</v>
      </c>
      <c r="P182" s="100" t="s">
        <v>153</v>
      </c>
      <c r="Q182" s="90"/>
      <c r="R182" s="44">
        <f t="shared" si="37"/>
        <v>37.5</v>
      </c>
      <c r="S182" s="91">
        <v>20</v>
      </c>
      <c r="T182" s="91" t="s">
        <v>131</v>
      </c>
      <c r="U182" s="91">
        <v>15</v>
      </c>
      <c r="V182" s="91" t="s">
        <v>131</v>
      </c>
      <c r="W182" s="92"/>
      <c r="X182" s="93">
        <f t="shared" si="38"/>
        <v>17.5</v>
      </c>
      <c r="Y182" s="125">
        <v>15</v>
      </c>
      <c r="Z182" s="129" t="s">
        <v>131</v>
      </c>
      <c r="AA182" s="127"/>
      <c r="AB182" s="131">
        <v>15</v>
      </c>
      <c r="AC182" s="129" t="s">
        <v>131</v>
      </c>
      <c r="AD182" s="127"/>
      <c r="AE182" s="165">
        <f t="shared" si="33"/>
        <v>15</v>
      </c>
      <c r="AF182" s="165"/>
      <c r="AG182" s="165"/>
      <c r="AH182" s="165"/>
      <c r="AI182" s="165"/>
      <c r="AJ182" s="165"/>
      <c r="AK182" s="93"/>
      <c r="AL182" s="42"/>
      <c r="AM182" s="93"/>
      <c r="AN182" s="42"/>
      <c r="AO182" s="42"/>
      <c r="AP182" s="42"/>
      <c r="AQ182" s="42" t="s">
        <v>72</v>
      </c>
      <c r="AR182" s="42"/>
      <c r="AS182" s="42"/>
      <c r="AT182" s="42" t="s">
        <v>72</v>
      </c>
      <c r="AU182" s="42"/>
      <c r="AV182" s="42"/>
      <c r="AW182" s="94">
        <v>5</v>
      </c>
      <c r="AX182" s="95" t="s">
        <v>59</v>
      </c>
      <c r="AY182" s="96"/>
      <c r="AZ182" s="102">
        <v>10</v>
      </c>
      <c r="BA182" s="95" t="s">
        <v>59</v>
      </c>
      <c r="BB182" s="96"/>
      <c r="BC182" s="96">
        <f t="shared" si="39"/>
        <v>7.5</v>
      </c>
      <c r="BD182" s="75">
        <v>44008</v>
      </c>
      <c r="BE182" s="76" t="s">
        <v>43</v>
      </c>
      <c r="BF182" s="76"/>
      <c r="BG182" s="75">
        <v>44011</v>
      </c>
      <c r="BH182" s="76" t="s">
        <v>43</v>
      </c>
      <c r="BI182" s="76"/>
      <c r="BJ182" s="76"/>
      <c r="BK182" s="76"/>
      <c r="BL182" s="76"/>
      <c r="BM182" s="76"/>
      <c r="BN182" s="76"/>
      <c r="BO182" s="76"/>
      <c r="BP182" s="76"/>
      <c r="BQ182" s="76"/>
      <c r="BR182" s="76"/>
      <c r="BS182" s="76"/>
      <c r="BT182" s="76"/>
      <c r="BU182" s="97">
        <f t="shared" si="32"/>
        <v>19.375</v>
      </c>
    </row>
    <row r="183" spans="1:73" ht="15.75" customHeight="1" x14ac:dyDescent="0.25">
      <c r="A183" s="103">
        <v>894</v>
      </c>
      <c r="B183" s="120" t="s">
        <v>307</v>
      </c>
      <c r="C183" s="42" t="s">
        <v>395</v>
      </c>
      <c r="D183" s="42" t="s">
        <v>119</v>
      </c>
      <c r="E183" s="93"/>
      <c r="F183" s="94"/>
      <c r="G183" s="42"/>
      <c r="H183" s="93"/>
      <c r="I183" s="94"/>
      <c r="J183" s="42"/>
      <c r="K183" s="94"/>
      <c r="L183" s="99">
        <v>15</v>
      </c>
      <c r="M183" s="100" t="s">
        <v>37</v>
      </c>
      <c r="N183" s="90"/>
      <c r="O183" s="99">
        <v>10</v>
      </c>
      <c r="P183" s="100" t="s">
        <v>131</v>
      </c>
      <c r="Q183" s="90"/>
      <c r="R183" s="44">
        <f t="shared" si="37"/>
        <v>12.5</v>
      </c>
      <c r="S183" s="91">
        <v>35</v>
      </c>
      <c r="T183" s="91" t="s">
        <v>153</v>
      </c>
      <c r="U183" s="91">
        <v>15</v>
      </c>
      <c r="V183" s="91" t="s">
        <v>131</v>
      </c>
      <c r="W183" s="92"/>
      <c r="X183" s="93">
        <f t="shared" si="38"/>
        <v>25</v>
      </c>
      <c r="Y183" s="125">
        <v>30</v>
      </c>
      <c r="Z183" s="129" t="s">
        <v>131</v>
      </c>
      <c r="AA183" s="127"/>
      <c r="AB183" s="131">
        <v>15</v>
      </c>
      <c r="AC183" s="129" t="s">
        <v>131</v>
      </c>
      <c r="AD183" s="127"/>
      <c r="AE183" s="165">
        <f t="shared" si="33"/>
        <v>22.5</v>
      </c>
      <c r="AF183" s="165"/>
      <c r="AG183" s="165"/>
      <c r="AH183" s="165"/>
      <c r="AI183" s="165"/>
      <c r="AJ183" s="165"/>
      <c r="AK183" s="93"/>
      <c r="AL183" s="42"/>
      <c r="AM183" s="93"/>
      <c r="AN183" s="42"/>
      <c r="AO183" s="42"/>
      <c r="AP183" s="42"/>
      <c r="AQ183" s="42" t="s">
        <v>122</v>
      </c>
      <c r="AR183" s="42"/>
      <c r="AS183" s="42"/>
      <c r="AT183" s="42" t="s">
        <v>122</v>
      </c>
      <c r="AU183" s="42"/>
      <c r="AV183" s="42"/>
      <c r="AW183" s="94">
        <v>30</v>
      </c>
      <c r="AX183" s="95" t="s">
        <v>183</v>
      </c>
      <c r="AY183" s="96"/>
      <c r="AZ183" s="102">
        <v>1</v>
      </c>
      <c r="BA183" s="95" t="s">
        <v>183</v>
      </c>
      <c r="BB183" s="96"/>
      <c r="BC183" s="96">
        <f t="shared" si="39"/>
        <v>15.5</v>
      </c>
      <c r="BD183" s="75">
        <v>44015</v>
      </c>
      <c r="BE183" s="76" t="s">
        <v>43</v>
      </c>
      <c r="BF183" s="76"/>
      <c r="BG183" s="75">
        <v>44018</v>
      </c>
      <c r="BH183" s="76" t="s">
        <v>43</v>
      </c>
      <c r="BI183" s="76"/>
      <c r="BJ183" s="76"/>
      <c r="BK183" s="76"/>
      <c r="BL183" s="76"/>
      <c r="BM183" s="76"/>
      <c r="BN183" s="76"/>
      <c r="BO183" s="76"/>
      <c r="BP183" s="76"/>
      <c r="BQ183" s="76"/>
      <c r="BR183" s="76"/>
      <c r="BS183" s="76"/>
      <c r="BT183" s="76"/>
      <c r="BU183" s="97">
        <f t="shared" si="32"/>
        <v>18.875</v>
      </c>
    </row>
    <row r="184" spans="1:73" ht="15.75" customHeight="1" x14ac:dyDescent="0.25">
      <c r="A184" s="103">
        <v>895</v>
      </c>
      <c r="B184" s="120" t="s">
        <v>308</v>
      </c>
      <c r="C184" s="42" t="s">
        <v>395</v>
      </c>
      <c r="D184" s="151" t="s">
        <v>119</v>
      </c>
      <c r="E184" s="93"/>
      <c r="F184" s="94"/>
      <c r="G184" s="42"/>
      <c r="H184" s="93"/>
      <c r="I184" s="94"/>
      <c r="J184" s="42"/>
      <c r="K184" s="94"/>
      <c r="L184" s="99">
        <v>85</v>
      </c>
      <c r="M184" s="100" t="s">
        <v>158</v>
      </c>
      <c r="N184" s="90"/>
      <c r="O184" s="99">
        <v>60</v>
      </c>
      <c r="P184" s="100" t="s">
        <v>153</v>
      </c>
      <c r="Q184" s="90"/>
      <c r="R184" s="44">
        <f t="shared" si="37"/>
        <v>72.5</v>
      </c>
      <c r="S184" s="91">
        <v>70</v>
      </c>
      <c r="T184" s="91" t="s">
        <v>158</v>
      </c>
      <c r="U184" s="91">
        <v>55</v>
      </c>
      <c r="V184" s="91" t="s">
        <v>153</v>
      </c>
      <c r="W184" s="92"/>
      <c r="X184" s="93">
        <f t="shared" si="38"/>
        <v>62.5</v>
      </c>
      <c r="Y184" s="76"/>
      <c r="Z184" s="76"/>
      <c r="AA184" s="76"/>
      <c r="AB184" s="76"/>
      <c r="AC184" s="76"/>
      <c r="AD184" s="76"/>
      <c r="AE184" s="165"/>
      <c r="AF184" s="165"/>
      <c r="AG184" s="165"/>
      <c r="AH184" s="165"/>
      <c r="AI184" s="165"/>
      <c r="AJ184" s="165"/>
      <c r="AK184" s="93"/>
      <c r="AL184" s="42"/>
      <c r="AM184" s="93"/>
      <c r="AN184" s="42"/>
      <c r="AO184" s="42"/>
      <c r="AP184" s="42"/>
      <c r="AQ184" s="42" t="s">
        <v>72</v>
      </c>
      <c r="AR184" s="42"/>
      <c r="AS184" s="42"/>
      <c r="AT184" s="42" t="s">
        <v>72</v>
      </c>
      <c r="AU184" s="42"/>
      <c r="AV184" s="42"/>
      <c r="AW184" s="94">
        <v>50</v>
      </c>
      <c r="AX184" s="95" t="s">
        <v>59</v>
      </c>
      <c r="AY184" s="96"/>
      <c r="AZ184" s="102">
        <v>5</v>
      </c>
      <c r="BA184" s="95" t="s">
        <v>59</v>
      </c>
      <c r="BB184" s="95" t="s">
        <v>203</v>
      </c>
      <c r="BC184" s="96">
        <f t="shared" si="39"/>
        <v>27.5</v>
      </c>
      <c r="BD184" s="76"/>
      <c r="BE184" s="76"/>
      <c r="BF184" s="76"/>
      <c r="BG184" s="76"/>
      <c r="BH184" s="76"/>
      <c r="BI184" s="76"/>
      <c r="BJ184" s="76"/>
      <c r="BK184" s="76"/>
      <c r="BL184" s="76"/>
      <c r="BM184" s="76"/>
      <c r="BN184" s="76"/>
      <c r="BO184" s="76"/>
      <c r="BP184" s="76"/>
      <c r="BQ184" s="76"/>
      <c r="BR184" s="76"/>
      <c r="BS184" s="76"/>
      <c r="BT184" s="76"/>
      <c r="BU184" s="97">
        <f t="shared" si="32"/>
        <v>54.166666666666664</v>
      </c>
    </row>
    <row r="185" spans="1:73" ht="15.75" customHeight="1" x14ac:dyDescent="0.25">
      <c r="A185" s="103">
        <v>896</v>
      </c>
      <c r="B185" s="120" t="s">
        <v>309</v>
      </c>
      <c r="C185" s="42" t="s">
        <v>395</v>
      </c>
      <c r="D185" s="42" t="s">
        <v>119</v>
      </c>
      <c r="E185" s="93"/>
      <c r="F185" s="94"/>
      <c r="G185" s="42"/>
      <c r="H185" s="93"/>
      <c r="I185" s="94"/>
      <c r="J185" s="42"/>
      <c r="K185" s="94"/>
      <c r="L185" s="99">
        <v>10</v>
      </c>
      <c r="M185" s="100" t="s">
        <v>37</v>
      </c>
      <c r="N185" s="90"/>
      <c r="O185" s="99">
        <v>10</v>
      </c>
      <c r="P185" s="100" t="s">
        <v>131</v>
      </c>
      <c r="Q185" s="90"/>
      <c r="R185" s="44">
        <f t="shared" si="37"/>
        <v>10</v>
      </c>
      <c r="S185" s="91">
        <v>1</v>
      </c>
      <c r="T185" s="91" t="s">
        <v>63</v>
      </c>
      <c r="U185" s="91">
        <v>10</v>
      </c>
      <c r="V185" s="91" t="s">
        <v>37</v>
      </c>
      <c r="W185" s="92"/>
      <c r="X185" s="93">
        <f t="shared" si="38"/>
        <v>5.5</v>
      </c>
      <c r="Y185" s="140" t="s">
        <v>490</v>
      </c>
      <c r="Z185" s="141" t="s">
        <v>491</v>
      </c>
      <c r="AA185" s="142" t="s">
        <v>492</v>
      </c>
      <c r="AB185" s="143">
        <v>5</v>
      </c>
      <c r="AC185" s="141" t="s">
        <v>37</v>
      </c>
      <c r="AD185" s="142"/>
      <c r="AE185" s="165">
        <f t="shared" si="33"/>
        <v>5</v>
      </c>
      <c r="AF185" s="165"/>
      <c r="AG185" s="165"/>
      <c r="AH185" s="165"/>
      <c r="AI185" s="165"/>
      <c r="AJ185" s="165"/>
      <c r="AK185" s="93"/>
      <c r="AL185" s="42"/>
      <c r="AM185" s="93"/>
      <c r="AN185" s="42"/>
      <c r="AO185" s="42"/>
      <c r="AP185" s="42"/>
      <c r="AQ185" s="42" t="s">
        <v>72</v>
      </c>
      <c r="AR185" s="42"/>
      <c r="AS185" s="42"/>
      <c r="AT185" s="42" t="s">
        <v>72</v>
      </c>
      <c r="AU185" s="42"/>
      <c r="AV185" s="42"/>
      <c r="AW185" s="94">
        <v>1</v>
      </c>
      <c r="AX185" s="95" t="s">
        <v>59</v>
      </c>
      <c r="AY185" s="96"/>
      <c r="AZ185" s="102">
        <v>20</v>
      </c>
      <c r="BA185" s="95" t="s">
        <v>59</v>
      </c>
      <c r="BB185" s="96"/>
      <c r="BC185" s="96">
        <f t="shared" si="39"/>
        <v>10.5</v>
      </c>
      <c r="BD185" s="75">
        <v>44025</v>
      </c>
      <c r="BE185" s="76" t="s">
        <v>43</v>
      </c>
      <c r="BF185" s="76"/>
      <c r="BG185" s="75">
        <v>44027</v>
      </c>
      <c r="BH185" s="76" t="s">
        <v>43</v>
      </c>
      <c r="BI185" s="76"/>
      <c r="BJ185" s="76"/>
      <c r="BK185" s="76"/>
      <c r="BL185" s="76"/>
      <c r="BM185" s="76"/>
      <c r="BN185" s="76"/>
      <c r="BO185" s="76"/>
      <c r="BP185" s="76"/>
      <c r="BQ185" s="76"/>
      <c r="BR185" s="76"/>
      <c r="BS185" s="76"/>
      <c r="BT185" s="76"/>
      <c r="BU185" s="97">
        <f t="shared" si="32"/>
        <v>8.1428571428571423</v>
      </c>
    </row>
    <row r="186" spans="1:73" ht="15.75" customHeight="1" x14ac:dyDescent="0.25">
      <c r="A186" s="103">
        <v>897</v>
      </c>
      <c r="B186" s="120" t="s">
        <v>310</v>
      </c>
      <c r="C186" s="42" t="s">
        <v>395</v>
      </c>
      <c r="D186" s="42" t="s">
        <v>119</v>
      </c>
      <c r="E186" s="93"/>
      <c r="F186" s="94"/>
      <c r="G186" s="42"/>
      <c r="H186" s="93"/>
      <c r="I186" s="94"/>
      <c r="J186" s="42"/>
      <c r="K186" s="94"/>
      <c r="L186" s="99">
        <v>20</v>
      </c>
      <c r="M186" s="100" t="s">
        <v>131</v>
      </c>
      <c r="N186" s="90"/>
      <c r="O186" s="99">
        <v>20</v>
      </c>
      <c r="P186" s="100" t="s">
        <v>131</v>
      </c>
      <c r="Q186" s="90"/>
      <c r="R186" s="44">
        <f t="shared" si="37"/>
        <v>20</v>
      </c>
      <c r="S186" s="91">
        <v>40</v>
      </c>
      <c r="T186" s="91" t="s">
        <v>131</v>
      </c>
      <c r="U186" s="91">
        <v>50</v>
      </c>
      <c r="V186" s="91" t="s">
        <v>153</v>
      </c>
      <c r="W186" s="92"/>
      <c r="X186" s="93">
        <f t="shared" si="38"/>
        <v>45</v>
      </c>
      <c r="Y186" s="130">
        <v>35</v>
      </c>
      <c r="Z186" s="129" t="s">
        <v>131</v>
      </c>
      <c r="AA186" s="127"/>
      <c r="AB186" s="131">
        <v>35</v>
      </c>
      <c r="AC186" s="129" t="s">
        <v>131</v>
      </c>
      <c r="AD186" s="127"/>
      <c r="AE186" s="165">
        <f t="shared" si="33"/>
        <v>35</v>
      </c>
      <c r="AF186" s="165"/>
      <c r="AG186" s="165"/>
      <c r="AH186" s="165"/>
      <c r="AI186" s="165"/>
      <c r="AJ186" s="165"/>
      <c r="AK186" s="93"/>
      <c r="AL186" s="42"/>
      <c r="AM186" s="93"/>
      <c r="AN186" s="42"/>
      <c r="AO186" s="42"/>
      <c r="AP186" s="42"/>
      <c r="AQ186" s="42" t="s">
        <v>72</v>
      </c>
      <c r="AR186" s="42"/>
      <c r="AS186" s="42"/>
      <c r="AT186" s="42" t="s">
        <v>72</v>
      </c>
      <c r="AU186" s="42"/>
      <c r="AV186" s="42"/>
      <c r="AW186" s="94">
        <v>10</v>
      </c>
      <c r="AX186" s="95" t="s">
        <v>59</v>
      </c>
      <c r="AY186" s="96"/>
      <c r="AZ186" s="102">
        <v>20</v>
      </c>
      <c r="BA186" s="95" t="s">
        <v>59</v>
      </c>
      <c r="BB186" s="96"/>
      <c r="BC186" s="96">
        <f t="shared" si="39"/>
        <v>15</v>
      </c>
      <c r="BD186" s="75">
        <v>44013</v>
      </c>
      <c r="BE186" s="76" t="s">
        <v>43</v>
      </c>
      <c r="BF186" s="76"/>
      <c r="BG186" s="75">
        <v>44015</v>
      </c>
      <c r="BH186" s="76" t="s">
        <v>43</v>
      </c>
      <c r="BI186" s="76"/>
      <c r="BJ186" s="76"/>
      <c r="BK186" s="76"/>
      <c r="BL186" s="76"/>
      <c r="BM186" s="76"/>
      <c r="BN186" s="76"/>
      <c r="BO186" s="76"/>
      <c r="BP186" s="76"/>
      <c r="BQ186" s="76"/>
      <c r="BR186" s="76"/>
      <c r="BS186" s="76"/>
      <c r="BT186" s="76"/>
      <c r="BU186" s="97">
        <f t="shared" si="32"/>
        <v>28.75</v>
      </c>
    </row>
    <row r="187" spans="1:73" ht="15.75" customHeight="1" x14ac:dyDescent="0.25">
      <c r="A187" s="103">
        <v>898</v>
      </c>
      <c r="B187" s="120" t="s">
        <v>311</v>
      </c>
      <c r="C187" s="42" t="s">
        <v>395</v>
      </c>
      <c r="D187" s="42" t="s">
        <v>119</v>
      </c>
      <c r="E187" s="93"/>
      <c r="F187" s="94"/>
      <c r="G187" s="42"/>
      <c r="H187" s="93"/>
      <c r="I187" s="94"/>
      <c r="J187" s="42"/>
      <c r="K187" s="94"/>
      <c r="L187" s="99">
        <v>25</v>
      </c>
      <c r="M187" s="100" t="s">
        <v>131</v>
      </c>
      <c r="N187" s="90"/>
      <c r="O187" s="99">
        <v>25</v>
      </c>
      <c r="P187" s="100" t="s">
        <v>153</v>
      </c>
      <c r="Q187" s="90"/>
      <c r="R187" s="44">
        <f t="shared" si="37"/>
        <v>25</v>
      </c>
      <c r="S187" s="91">
        <v>15</v>
      </c>
      <c r="T187" s="91" t="s">
        <v>131</v>
      </c>
      <c r="U187" s="91">
        <v>20</v>
      </c>
      <c r="V187" s="91" t="s">
        <v>131</v>
      </c>
      <c r="W187" s="92"/>
      <c r="X187" s="93">
        <f t="shared" si="38"/>
        <v>17.5</v>
      </c>
      <c r="Y187" s="125">
        <v>20</v>
      </c>
      <c r="Z187" s="129" t="s">
        <v>131</v>
      </c>
      <c r="AA187" s="127"/>
      <c r="AB187" s="131">
        <v>15</v>
      </c>
      <c r="AC187" s="129" t="s">
        <v>131</v>
      </c>
      <c r="AD187" s="127"/>
      <c r="AE187" s="165">
        <f t="shared" si="33"/>
        <v>17.5</v>
      </c>
      <c r="AF187" s="165"/>
      <c r="AG187" s="165"/>
      <c r="AH187" s="165"/>
      <c r="AI187" s="165"/>
      <c r="AJ187" s="165"/>
      <c r="AK187" s="93"/>
      <c r="AL187" s="42"/>
      <c r="AM187" s="93"/>
      <c r="AN187" s="42"/>
      <c r="AO187" s="42"/>
      <c r="AP187" s="42"/>
      <c r="AQ187" s="42" t="s">
        <v>72</v>
      </c>
      <c r="AR187" s="42"/>
      <c r="AS187" s="42"/>
      <c r="AT187" s="42" t="s">
        <v>72</v>
      </c>
      <c r="AU187" s="42"/>
      <c r="AV187" s="42"/>
      <c r="AW187" s="94">
        <v>10</v>
      </c>
      <c r="AX187" s="95" t="s">
        <v>59</v>
      </c>
      <c r="AY187" s="96"/>
      <c r="AZ187" s="102">
        <v>30</v>
      </c>
      <c r="BA187" s="95" t="s">
        <v>59</v>
      </c>
      <c r="BB187" s="96"/>
      <c r="BC187" s="96">
        <f t="shared" si="39"/>
        <v>20</v>
      </c>
      <c r="BD187" s="75">
        <v>44006</v>
      </c>
      <c r="BE187" s="76" t="s">
        <v>43</v>
      </c>
      <c r="BF187" s="76"/>
      <c r="BG187" s="75">
        <v>44004</v>
      </c>
      <c r="BH187" s="76" t="s">
        <v>43</v>
      </c>
      <c r="BI187" s="76"/>
      <c r="BJ187" s="76"/>
      <c r="BK187" s="76"/>
      <c r="BL187" s="76"/>
      <c r="BM187" s="76"/>
      <c r="BN187" s="76"/>
      <c r="BO187" s="76"/>
      <c r="BP187" s="76"/>
      <c r="BQ187" s="76"/>
      <c r="BR187" s="76"/>
      <c r="BS187" s="76"/>
      <c r="BT187" s="76"/>
      <c r="BU187" s="97">
        <f t="shared" si="32"/>
        <v>20</v>
      </c>
    </row>
    <row r="188" spans="1:73" ht="15.75" customHeight="1" x14ac:dyDescent="0.25">
      <c r="A188" s="103">
        <v>899</v>
      </c>
      <c r="B188" s="120" t="s">
        <v>312</v>
      </c>
      <c r="C188" s="42" t="s">
        <v>395</v>
      </c>
      <c r="D188" s="42" t="s">
        <v>119</v>
      </c>
      <c r="E188" s="93"/>
      <c r="F188" s="94"/>
      <c r="G188" s="42"/>
      <c r="H188" s="93"/>
      <c r="I188" s="94"/>
      <c r="J188" s="42"/>
      <c r="K188" s="94"/>
      <c r="L188" s="99">
        <v>20</v>
      </c>
      <c r="M188" s="100" t="s">
        <v>131</v>
      </c>
      <c r="N188" s="90"/>
      <c r="O188" s="99">
        <v>5</v>
      </c>
      <c r="P188" s="100" t="s">
        <v>63</v>
      </c>
      <c r="Q188" s="90"/>
      <c r="R188" s="44">
        <f t="shared" si="37"/>
        <v>12.5</v>
      </c>
      <c r="S188" s="91">
        <v>70</v>
      </c>
      <c r="T188" s="91" t="s">
        <v>158</v>
      </c>
      <c r="U188" s="91">
        <v>25</v>
      </c>
      <c r="V188" s="91" t="s">
        <v>131</v>
      </c>
      <c r="W188" s="92"/>
      <c r="X188" s="93">
        <f t="shared" si="38"/>
        <v>47.5</v>
      </c>
      <c r="Y188" s="130">
        <v>50</v>
      </c>
      <c r="Z188" s="129" t="s">
        <v>131</v>
      </c>
      <c r="AA188" s="127"/>
      <c r="AB188" s="131">
        <v>50</v>
      </c>
      <c r="AC188" s="129" t="s">
        <v>174</v>
      </c>
      <c r="AD188" s="127"/>
      <c r="AE188" s="165">
        <f t="shared" si="33"/>
        <v>50</v>
      </c>
      <c r="AF188" s="165"/>
      <c r="AG188" s="165"/>
      <c r="AH188" s="165"/>
      <c r="AI188" s="165"/>
      <c r="AJ188" s="165"/>
      <c r="AK188" s="93"/>
      <c r="AL188" s="42"/>
      <c r="AM188" s="93"/>
      <c r="AN188" s="42"/>
      <c r="AO188" s="42"/>
      <c r="AP188" s="42"/>
      <c r="AQ188" s="42" t="s">
        <v>72</v>
      </c>
      <c r="AR188" s="42"/>
      <c r="AS188" s="42"/>
      <c r="AT188" s="42" t="s">
        <v>72</v>
      </c>
      <c r="AU188" s="42"/>
      <c r="AV188" s="42"/>
      <c r="AW188" s="94">
        <v>10</v>
      </c>
      <c r="AX188" s="95" t="s">
        <v>59</v>
      </c>
      <c r="AY188" s="96"/>
      <c r="AZ188" s="102">
        <v>60</v>
      </c>
      <c r="BA188" s="95" t="s">
        <v>59</v>
      </c>
      <c r="BB188" s="95" t="s">
        <v>203</v>
      </c>
      <c r="BC188" s="96">
        <f t="shared" si="39"/>
        <v>35</v>
      </c>
      <c r="BD188" s="75">
        <v>44013</v>
      </c>
      <c r="BE188" s="76" t="s">
        <v>43</v>
      </c>
      <c r="BF188" s="76"/>
      <c r="BG188" s="75">
        <v>44015</v>
      </c>
      <c r="BH188" s="76" t="s">
        <v>43</v>
      </c>
      <c r="BI188" s="76"/>
      <c r="BJ188" s="76"/>
      <c r="BK188" s="76"/>
      <c r="BL188" s="76"/>
      <c r="BM188" s="76"/>
      <c r="BN188" s="76"/>
      <c r="BO188" s="76"/>
      <c r="BP188" s="76"/>
      <c r="BQ188" s="76"/>
      <c r="BR188" s="76"/>
      <c r="BS188" s="76"/>
      <c r="BT188" s="76"/>
      <c r="BU188" s="97">
        <f t="shared" si="32"/>
        <v>36.25</v>
      </c>
    </row>
    <row r="189" spans="1:73" ht="15.75" customHeight="1" x14ac:dyDescent="0.25">
      <c r="A189" s="103">
        <v>900</v>
      </c>
      <c r="B189" s="120" t="s">
        <v>313</v>
      </c>
      <c r="C189" s="42" t="s">
        <v>395</v>
      </c>
      <c r="D189" s="42" t="s">
        <v>119</v>
      </c>
      <c r="E189" s="93"/>
      <c r="F189" s="94"/>
      <c r="G189" s="42"/>
      <c r="H189" s="93"/>
      <c r="I189" s="94"/>
      <c r="J189" s="42"/>
      <c r="K189" s="94"/>
      <c r="L189" s="99">
        <v>80</v>
      </c>
      <c r="M189" s="100" t="s">
        <v>158</v>
      </c>
      <c r="N189" s="90"/>
      <c r="O189" s="99">
        <v>55</v>
      </c>
      <c r="P189" s="100" t="s">
        <v>174</v>
      </c>
      <c r="Q189" s="90" t="s">
        <v>375</v>
      </c>
      <c r="R189" s="44">
        <f t="shared" si="37"/>
        <v>67.5</v>
      </c>
      <c r="S189" s="91">
        <v>70</v>
      </c>
      <c r="T189" s="91" t="s">
        <v>158</v>
      </c>
      <c r="U189" s="91">
        <v>40</v>
      </c>
      <c r="V189" s="91" t="s">
        <v>153</v>
      </c>
      <c r="W189" s="92"/>
      <c r="X189" s="93">
        <f t="shared" si="38"/>
        <v>55</v>
      </c>
      <c r="Y189" s="130">
        <v>55</v>
      </c>
      <c r="Z189" s="129" t="s">
        <v>153</v>
      </c>
      <c r="AA189" s="127"/>
      <c r="AB189" s="131">
        <v>50</v>
      </c>
      <c r="AC189" s="129" t="s">
        <v>174</v>
      </c>
      <c r="AD189" s="127"/>
      <c r="AE189" s="165">
        <f t="shared" si="33"/>
        <v>52.5</v>
      </c>
      <c r="AF189" s="165"/>
      <c r="AG189" s="165"/>
      <c r="AH189" s="165"/>
      <c r="AI189" s="165"/>
      <c r="AJ189" s="165"/>
      <c r="AK189" s="93"/>
      <c r="AL189" s="42"/>
      <c r="AM189" s="93"/>
      <c r="AN189" s="42"/>
      <c r="AO189" s="42"/>
      <c r="AP189" s="42"/>
      <c r="AQ189" s="42" t="s">
        <v>72</v>
      </c>
      <c r="AR189" s="42"/>
      <c r="AS189" s="42"/>
      <c r="AT189" s="42" t="s">
        <v>72</v>
      </c>
      <c r="AU189" s="42"/>
      <c r="AV189" s="42"/>
      <c r="AW189" s="94">
        <v>60</v>
      </c>
      <c r="AX189" s="95" t="s">
        <v>59</v>
      </c>
      <c r="AY189" s="96"/>
      <c r="AZ189" s="102">
        <v>20</v>
      </c>
      <c r="BA189" s="95" t="s">
        <v>59</v>
      </c>
      <c r="BB189" s="96"/>
      <c r="BC189" s="96">
        <f t="shared" si="39"/>
        <v>40</v>
      </c>
      <c r="BD189" s="75">
        <v>44013</v>
      </c>
      <c r="BE189" s="76" t="s">
        <v>43</v>
      </c>
      <c r="BF189" s="76"/>
      <c r="BG189" s="75">
        <v>44013</v>
      </c>
      <c r="BH189" s="76" t="s">
        <v>43</v>
      </c>
      <c r="BI189" s="76"/>
      <c r="BJ189" s="76"/>
      <c r="BK189" s="76"/>
      <c r="BL189" s="76"/>
      <c r="BM189" s="76"/>
      <c r="BN189" s="76"/>
      <c r="BO189" s="76"/>
      <c r="BP189" s="76"/>
      <c r="BQ189" s="76"/>
      <c r="BR189" s="76"/>
      <c r="BS189" s="76"/>
      <c r="BT189" s="76"/>
      <c r="BU189" s="97">
        <f t="shared" si="32"/>
        <v>53.75</v>
      </c>
    </row>
    <row r="190" spans="1:73" ht="15.75" customHeight="1" x14ac:dyDescent="0.25">
      <c r="A190" s="103">
        <v>901</v>
      </c>
      <c r="B190" s="120" t="s">
        <v>314</v>
      </c>
      <c r="C190" s="42" t="s">
        <v>395</v>
      </c>
      <c r="D190" s="42" t="s">
        <v>119</v>
      </c>
      <c r="E190" s="93"/>
      <c r="F190" s="94"/>
      <c r="G190" s="42"/>
      <c r="H190" s="93"/>
      <c r="I190" s="94"/>
      <c r="J190" s="42"/>
      <c r="K190" s="94"/>
      <c r="L190" s="99">
        <v>70</v>
      </c>
      <c r="M190" s="100" t="s">
        <v>158</v>
      </c>
      <c r="N190" s="90"/>
      <c r="O190" s="99">
        <v>65</v>
      </c>
      <c r="P190" s="100" t="s">
        <v>158</v>
      </c>
      <c r="Q190" s="90"/>
      <c r="R190" s="44">
        <f t="shared" si="37"/>
        <v>67.5</v>
      </c>
      <c r="S190" s="91">
        <v>30</v>
      </c>
      <c r="T190" s="91" t="s">
        <v>131</v>
      </c>
      <c r="U190" s="91">
        <v>25</v>
      </c>
      <c r="V190" s="91" t="s">
        <v>131</v>
      </c>
      <c r="W190" s="92"/>
      <c r="X190" s="93">
        <f t="shared" si="38"/>
        <v>27.5</v>
      </c>
      <c r="Y190" s="130">
        <v>30</v>
      </c>
      <c r="Z190" s="129" t="s">
        <v>131</v>
      </c>
      <c r="AA190" s="127"/>
      <c r="AB190" s="131">
        <v>25</v>
      </c>
      <c r="AC190" s="129" t="s">
        <v>131</v>
      </c>
      <c r="AD190" s="127"/>
      <c r="AE190" s="165">
        <f t="shared" si="33"/>
        <v>27.5</v>
      </c>
      <c r="AF190" s="165"/>
      <c r="AG190" s="165"/>
      <c r="AH190" s="165"/>
      <c r="AI190" s="165"/>
      <c r="AJ190" s="165"/>
      <c r="AK190" s="93"/>
      <c r="AL190" s="42"/>
      <c r="AM190" s="93"/>
      <c r="AN190" s="42"/>
      <c r="AO190" s="42"/>
      <c r="AP190" s="42"/>
      <c r="AQ190" s="42" t="s">
        <v>72</v>
      </c>
      <c r="AR190" s="42"/>
      <c r="AS190" s="42"/>
      <c r="AT190" s="42" t="s">
        <v>72</v>
      </c>
      <c r="AU190" s="42"/>
      <c r="AV190" s="42"/>
      <c r="AW190" s="94">
        <v>1</v>
      </c>
      <c r="AX190" s="95" t="s">
        <v>59</v>
      </c>
      <c r="AY190" s="96"/>
      <c r="AZ190" s="102">
        <v>1</v>
      </c>
      <c r="BA190" s="95" t="s">
        <v>59</v>
      </c>
      <c r="BB190" s="96"/>
      <c r="BC190" s="96">
        <f t="shared" si="39"/>
        <v>1</v>
      </c>
      <c r="BD190" s="75">
        <v>44011</v>
      </c>
      <c r="BE190" s="76" t="s">
        <v>43</v>
      </c>
      <c r="BF190" s="76"/>
      <c r="BG190" s="75">
        <v>44011</v>
      </c>
      <c r="BH190" s="76" t="s">
        <v>43</v>
      </c>
      <c r="BI190" s="76"/>
      <c r="BJ190" s="76"/>
      <c r="BK190" s="76"/>
      <c r="BL190" s="76"/>
      <c r="BM190" s="76"/>
      <c r="BN190" s="76"/>
      <c r="BO190" s="76"/>
      <c r="BP190" s="76"/>
      <c r="BQ190" s="76"/>
      <c r="BR190" s="76"/>
      <c r="BS190" s="76"/>
      <c r="BT190" s="76"/>
      <c r="BU190" s="97">
        <f t="shared" si="32"/>
        <v>30.875</v>
      </c>
    </row>
    <row r="191" spans="1:73" ht="15.75" customHeight="1" x14ac:dyDescent="0.25">
      <c r="A191" s="103">
        <v>907</v>
      </c>
      <c r="B191" s="120" t="s">
        <v>461</v>
      </c>
      <c r="C191" s="42" t="s">
        <v>395</v>
      </c>
      <c r="D191" s="42" t="s">
        <v>462</v>
      </c>
      <c r="E191" s="93"/>
      <c r="F191" s="94"/>
      <c r="G191" s="42"/>
      <c r="H191" s="93"/>
      <c r="I191" s="94"/>
      <c r="J191" s="42"/>
      <c r="K191" s="94"/>
      <c r="L191" s="93"/>
      <c r="M191" s="94"/>
      <c r="N191" s="94"/>
      <c r="O191" s="93"/>
      <c r="P191" s="94"/>
      <c r="Q191" s="94"/>
      <c r="R191" s="94"/>
      <c r="S191" s="93"/>
      <c r="T191" s="93"/>
      <c r="U191" s="93"/>
      <c r="V191" s="93"/>
      <c r="W191" s="93"/>
      <c r="X191" s="93"/>
      <c r="Y191" s="130">
        <v>20</v>
      </c>
      <c r="Z191" s="126" t="s">
        <v>131</v>
      </c>
      <c r="AA191" s="127"/>
      <c r="AB191" s="131">
        <v>20</v>
      </c>
      <c r="AC191" s="129" t="s">
        <v>131</v>
      </c>
      <c r="AD191" s="127"/>
      <c r="AE191" s="165">
        <f t="shared" si="33"/>
        <v>20</v>
      </c>
      <c r="AF191" s="165"/>
      <c r="AG191" s="165"/>
      <c r="AH191" s="165"/>
      <c r="AI191" s="165"/>
      <c r="AJ191" s="165"/>
      <c r="AK191" s="93"/>
      <c r="AL191" s="42"/>
      <c r="AM191" s="93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75">
        <v>44022</v>
      </c>
      <c r="BE191" s="76" t="s">
        <v>43</v>
      </c>
      <c r="BF191" s="76"/>
      <c r="BG191" s="75">
        <v>44032</v>
      </c>
      <c r="BH191" s="76" t="s">
        <v>43</v>
      </c>
      <c r="BI191" s="76"/>
      <c r="BJ191" s="76"/>
      <c r="BK191" s="76"/>
      <c r="BL191" s="76"/>
      <c r="BM191" s="76"/>
      <c r="BN191" s="76"/>
      <c r="BO191" s="76"/>
      <c r="BP191" s="76"/>
      <c r="BQ191" s="76"/>
      <c r="BR191" s="76"/>
      <c r="BS191" s="76"/>
      <c r="BT191" s="76"/>
      <c r="BU191" s="97">
        <f t="shared" si="32"/>
        <v>20</v>
      </c>
    </row>
    <row r="192" spans="1:73" ht="15.75" customHeight="1" x14ac:dyDescent="0.25">
      <c r="A192" s="103">
        <v>908</v>
      </c>
      <c r="B192" s="120" t="s">
        <v>463</v>
      </c>
      <c r="C192" s="42" t="s">
        <v>395</v>
      </c>
      <c r="D192" s="42" t="s">
        <v>462</v>
      </c>
      <c r="E192" s="93"/>
      <c r="F192" s="94"/>
      <c r="G192" s="42"/>
      <c r="H192" s="93"/>
      <c r="I192" s="94"/>
      <c r="J192" s="42"/>
      <c r="K192" s="94"/>
      <c r="L192" s="93"/>
      <c r="M192" s="94"/>
      <c r="N192" s="94"/>
      <c r="O192" s="93"/>
      <c r="P192" s="94"/>
      <c r="Q192" s="94"/>
      <c r="R192" s="94"/>
      <c r="S192" s="93"/>
      <c r="T192" s="93"/>
      <c r="U192" s="93"/>
      <c r="V192" s="93"/>
      <c r="W192" s="93"/>
      <c r="X192" s="93"/>
      <c r="Y192" s="130">
        <v>45</v>
      </c>
      <c r="Z192" s="129" t="s">
        <v>153</v>
      </c>
      <c r="AA192" s="127"/>
      <c r="AB192" s="131">
        <v>60</v>
      </c>
      <c r="AC192" s="129" t="s">
        <v>174</v>
      </c>
      <c r="AD192" s="127"/>
      <c r="AE192" s="165">
        <f t="shared" si="33"/>
        <v>52.5</v>
      </c>
      <c r="AF192" s="165"/>
      <c r="AG192" s="165"/>
      <c r="AH192" s="165"/>
      <c r="AI192" s="165"/>
      <c r="AJ192" s="165"/>
      <c r="AK192" s="93"/>
      <c r="AL192" s="42"/>
      <c r="AM192" s="93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75">
        <v>44008</v>
      </c>
      <c r="BE192" s="76" t="s">
        <v>43</v>
      </c>
      <c r="BF192" s="76"/>
      <c r="BG192" s="75">
        <v>44011</v>
      </c>
      <c r="BH192" s="76" t="s">
        <v>43</v>
      </c>
      <c r="BI192" s="76"/>
      <c r="BJ192" s="76"/>
      <c r="BK192" s="76"/>
      <c r="BL192" s="76"/>
      <c r="BM192" s="76"/>
      <c r="BN192" s="76"/>
      <c r="BO192" s="76"/>
      <c r="BP192" s="76"/>
      <c r="BQ192" s="76"/>
      <c r="BR192" s="76"/>
      <c r="BS192" s="76"/>
      <c r="BT192" s="76"/>
      <c r="BU192" s="97">
        <f>AVERAGE(E192,H192,L192,O192,S192,U192,Y192,AB192,AP192,AS192,AK192,AM192,AW192,AZ192,BE192,BH192)</f>
        <v>52.5</v>
      </c>
    </row>
    <row r="193" spans="1:73" ht="15.75" customHeight="1" x14ac:dyDescent="0.25">
      <c r="A193" s="103">
        <v>909</v>
      </c>
      <c r="B193" s="120" t="s">
        <v>464</v>
      </c>
      <c r="C193" s="42" t="s">
        <v>395</v>
      </c>
      <c r="D193" s="42" t="s">
        <v>462</v>
      </c>
      <c r="E193" s="93"/>
      <c r="F193" s="94"/>
      <c r="G193" s="42"/>
      <c r="H193" s="93"/>
      <c r="I193" s="94"/>
      <c r="J193" s="42"/>
      <c r="K193" s="94"/>
      <c r="L193" s="93"/>
      <c r="M193" s="94"/>
      <c r="N193" s="94"/>
      <c r="O193" s="93"/>
      <c r="P193" s="94"/>
      <c r="Q193" s="94"/>
      <c r="R193" s="94"/>
      <c r="S193" s="93"/>
      <c r="T193" s="93"/>
      <c r="U193" s="93"/>
      <c r="V193" s="93"/>
      <c r="W193" s="93"/>
      <c r="X193" s="93"/>
      <c r="Y193" s="125">
        <v>40</v>
      </c>
      <c r="Z193" s="129" t="s">
        <v>131</v>
      </c>
      <c r="AA193" s="127"/>
      <c r="AB193" s="131">
        <v>20</v>
      </c>
      <c r="AC193" s="129" t="s">
        <v>131</v>
      </c>
      <c r="AD193" s="127"/>
      <c r="AE193" s="165">
        <f t="shared" si="33"/>
        <v>30</v>
      </c>
      <c r="AF193" s="165"/>
      <c r="AG193" s="165"/>
      <c r="AH193" s="165"/>
      <c r="AI193" s="165"/>
      <c r="AJ193" s="165"/>
      <c r="AK193" s="93"/>
      <c r="AL193" s="42"/>
      <c r="AM193" s="93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75">
        <v>44027</v>
      </c>
      <c r="BE193" s="76" t="s">
        <v>43</v>
      </c>
      <c r="BF193" s="76"/>
      <c r="BG193" s="75">
        <v>44032</v>
      </c>
      <c r="BH193" s="76">
        <v>5</v>
      </c>
      <c r="BI193" s="76"/>
      <c r="BJ193" s="76"/>
      <c r="BK193" s="76"/>
      <c r="BL193" s="76"/>
      <c r="BM193" s="76"/>
      <c r="BN193" s="76"/>
      <c r="BO193" s="76"/>
      <c r="BP193" s="76"/>
      <c r="BQ193" s="76"/>
      <c r="BR193" s="76"/>
      <c r="BS193" s="76"/>
      <c r="BT193" s="76"/>
      <c r="BU193" s="97">
        <f t="shared" si="32"/>
        <v>21.666666666666668</v>
      </c>
    </row>
    <row r="194" spans="1:73" ht="15.75" customHeight="1" x14ac:dyDescent="0.25">
      <c r="A194" s="103">
        <v>915</v>
      </c>
      <c r="B194" s="120" t="s">
        <v>465</v>
      </c>
      <c r="C194" s="42" t="s">
        <v>395</v>
      </c>
      <c r="D194" s="42" t="s">
        <v>462</v>
      </c>
      <c r="E194" s="93"/>
      <c r="F194" s="94"/>
      <c r="G194" s="42"/>
      <c r="H194" s="93"/>
      <c r="I194" s="94"/>
      <c r="J194" s="42"/>
      <c r="K194" s="94"/>
      <c r="L194" s="93"/>
      <c r="M194" s="94"/>
      <c r="N194" s="94"/>
      <c r="O194" s="93"/>
      <c r="P194" s="94"/>
      <c r="Q194" s="94"/>
      <c r="R194" s="94"/>
      <c r="S194" s="93"/>
      <c r="T194" s="93"/>
      <c r="U194" s="93"/>
      <c r="V194" s="93"/>
      <c r="W194" s="93"/>
      <c r="X194" s="93"/>
      <c r="Y194" s="130">
        <v>10</v>
      </c>
      <c r="Z194" s="63" t="s">
        <v>131</v>
      </c>
      <c r="AA194" s="127"/>
      <c r="AB194" s="131">
        <v>10</v>
      </c>
      <c r="AC194" s="129" t="s">
        <v>131</v>
      </c>
      <c r="AD194" s="127"/>
      <c r="AE194" s="165">
        <f t="shared" si="33"/>
        <v>10</v>
      </c>
      <c r="AF194" s="165"/>
      <c r="AG194" s="165"/>
      <c r="AH194" s="165"/>
      <c r="AI194" s="165"/>
      <c r="AJ194" s="165"/>
      <c r="AK194" s="93"/>
      <c r="AL194" s="42"/>
      <c r="AM194" s="93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75">
        <v>44022</v>
      </c>
      <c r="BE194" s="76" t="s">
        <v>43</v>
      </c>
      <c r="BF194" s="76"/>
      <c r="BG194" s="75">
        <v>44032</v>
      </c>
      <c r="BH194" s="76">
        <v>0</v>
      </c>
      <c r="BI194" s="76"/>
      <c r="BJ194" s="76"/>
      <c r="BK194" s="76"/>
      <c r="BL194" s="76"/>
      <c r="BM194" s="76"/>
      <c r="BN194" s="76"/>
      <c r="BO194" s="76"/>
      <c r="BP194" s="76"/>
      <c r="BQ194" s="76"/>
      <c r="BR194" s="76"/>
      <c r="BS194" s="76"/>
      <c r="BT194" s="76"/>
      <c r="BU194" s="97">
        <f t="shared" si="32"/>
        <v>6.666666666666667</v>
      </c>
    </row>
    <row r="195" spans="1:73" ht="15.75" customHeight="1" x14ac:dyDescent="0.25">
      <c r="A195" s="103">
        <v>916</v>
      </c>
      <c r="B195" s="120" t="s">
        <v>510</v>
      </c>
      <c r="C195" s="42" t="s">
        <v>395</v>
      </c>
      <c r="D195" s="42" t="s">
        <v>462</v>
      </c>
      <c r="E195" s="93"/>
      <c r="F195" s="94"/>
      <c r="G195" s="42"/>
      <c r="H195" s="93"/>
      <c r="I195" s="94"/>
      <c r="J195" s="42"/>
      <c r="K195" s="94"/>
      <c r="L195" s="93"/>
      <c r="M195" s="94"/>
      <c r="N195" s="94"/>
      <c r="O195" s="93"/>
      <c r="P195" s="94"/>
      <c r="Q195" s="94"/>
      <c r="R195" s="94"/>
      <c r="S195" s="93"/>
      <c r="T195" s="93"/>
      <c r="U195" s="93"/>
      <c r="V195" s="93"/>
      <c r="W195" s="93"/>
      <c r="X195" s="93"/>
      <c r="Y195" s="130">
        <v>20</v>
      </c>
      <c r="Z195" s="126" t="s">
        <v>131</v>
      </c>
      <c r="AA195" s="127"/>
      <c r="AB195" s="131">
        <v>20</v>
      </c>
      <c r="AC195" s="129" t="s">
        <v>131</v>
      </c>
      <c r="AD195" s="127"/>
      <c r="AE195" s="165">
        <f t="shared" si="33"/>
        <v>20</v>
      </c>
      <c r="AF195" s="165"/>
      <c r="AG195" s="165"/>
      <c r="AH195" s="165"/>
      <c r="AI195" s="165"/>
      <c r="AJ195" s="165"/>
      <c r="AK195" s="93"/>
      <c r="AL195" s="42"/>
      <c r="AM195" s="93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75">
        <v>44018</v>
      </c>
      <c r="BE195" s="76" t="s">
        <v>43</v>
      </c>
      <c r="BF195" s="76"/>
      <c r="BG195" s="75">
        <v>44018</v>
      </c>
      <c r="BH195" s="76">
        <v>0</v>
      </c>
      <c r="BI195" s="76"/>
      <c r="BJ195" s="76"/>
      <c r="BK195" s="76"/>
      <c r="BL195" s="76"/>
      <c r="BM195" s="76"/>
      <c r="BN195" s="76"/>
      <c r="BO195" s="76"/>
      <c r="BP195" s="76"/>
      <c r="BQ195" s="76"/>
      <c r="BR195" s="76"/>
      <c r="BS195" s="76"/>
      <c r="BT195" s="76"/>
      <c r="BU195" s="97">
        <f>AVERAGE(E195,H195,L195,O195,S195,U195,Y195,AB195,AP195,AS195,AK195,AM195,AW195,AZ195,BE195,BH195,BK195)</f>
        <v>13.333333333333334</v>
      </c>
    </row>
    <row r="196" spans="1:73" ht="15.75" customHeight="1" x14ac:dyDescent="0.25">
      <c r="A196" s="120" t="s">
        <v>534</v>
      </c>
      <c r="B196" s="120" t="s">
        <v>535</v>
      </c>
      <c r="C196" s="120" t="s">
        <v>414</v>
      </c>
      <c r="D196" s="120" t="s">
        <v>1096</v>
      </c>
      <c r="E196" s="93"/>
      <c r="F196" s="94"/>
      <c r="G196" s="42"/>
      <c r="H196" s="93"/>
      <c r="I196" s="94"/>
      <c r="J196" s="42"/>
      <c r="K196" s="94"/>
      <c r="L196" s="93"/>
      <c r="M196" s="94"/>
      <c r="N196" s="94"/>
      <c r="O196" s="93"/>
      <c r="P196" s="94"/>
      <c r="Q196" s="94"/>
      <c r="R196" s="94"/>
      <c r="S196" s="93"/>
      <c r="T196" s="93"/>
      <c r="U196" s="93"/>
      <c r="V196" s="93"/>
      <c r="W196" s="93"/>
      <c r="X196" s="93"/>
      <c r="Y196" s="93"/>
      <c r="Z196" s="93"/>
      <c r="AA196" s="93"/>
      <c r="AB196" s="93"/>
      <c r="AC196" s="93"/>
      <c r="AD196" s="93"/>
      <c r="AE196" s="93"/>
      <c r="AF196" s="103">
        <v>1</v>
      </c>
      <c r="AG196" s="103" t="s">
        <v>63</v>
      </c>
      <c r="AH196" s="103">
        <v>1</v>
      </c>
      <c r="AI196" s="103" t="s">
        <v>63</v>
      </c>
      <c r="AJ196" s="93">
        <f>AVERAGE(AF196,AH196)</f>
        <v>1</v>
      </c>
      <c r="AK196" s="93"/>
      <c r="AL196" s="42"/>
      <c r="AM196" s="93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167">
        <v>44391</v>
      </c>
      <c r="BK196" s="98">
        <v>10</v>
      </c>
      <c r="BL196" s="98" t="s">
        <v>521</v>
      </c>
      <c r="BM196" s="98">
        <v>35</v>
      </c>
      <c r="BN196" s="84"/>
      <c r="BO196" s="168">
        <v>44391</v>
      </c>
      <c r="BP196" s="170">
        <v>0</v>
      </c>
      <c r="BQ196" s="170" t="s">
        <v>521</v>
      </c>
      <c r="BR196" s="170">
        <v>38</v>
      </c>
      <c r="BS196" s="144"/>
      <c r="BT196" s="42">
        <f>AVERAGE(BK196,BP196)</f>
        <v>5</v>
      </c>
      <c r="BU196" s="97">
        <f>AVERAGE(E196,H196,L196,O196,S196,U196,Y196,AB196,AP196,AS196,AK196,AM196,AW196,AZ196,BE196,BH196,BP196)</f>
        <v>0</v>
      </c>
    </row>
    <row r="197" spans="1:73" ht="15.75" customHeight="1" x14ac:dyDescent="0.25">
      <c r="A197" s="120" t="s">
        <v>536</v>
      </c>
      <c r="B197" s="120" t="s">
        <v>537</v>
      </c>
      <c r="C197" s="120" t="s">
        <v>414</v>
      </c>
      <c r="D197" s="120" t="s">
        <v>1096</v>
      </c>
      <c r="E197" s="93"/>
      <c r="F197" s="94"/>
      <c r="G197" s="42"/>
      <c r="H197" s="93"/>
      <c r="I197" s="94"/>
      <c r="J197" s="42"/>
      <c r="K197" s="94"/>
      <c r="L197" s="93"/>
      <c r="M197" s="94"/>
      <c r="N197" s="94"/>
      <c r="O197" s="93"/>
      <c r="P197" s="94"/>
      <c r="Q197" s="94"/>
      <c r="R197" s="94"/>
      <c r="S197" s="93"/>
      <c r="T197" s="93"/>
      <c r="U197" s="93"/>
      <c r="V197" s="93"/>
      <c r="W197" s="93"/>
      <c r="X197" s="93"/>
      <c r="Y197" s="93"/>
      <c r="Z197" s="93"/>
      <c r="AA197" s="93"/>
      <c r="AB197" s="93"/>
      <c r="AC197" s="93"/>
      <c r="AD197" s="93"/>
      <c r="AE197" s="93"/>
      <c r="AF197" s="103">
        <v>0</v>
      </c>
      <c r="AG197" s="103" t="s">
        <v>63</v>
      </c>
      <c r="AH197" s="103">
        <v>0</v>
      </c>
      <c r="AI197" s="103" t="s">
        <v>63</v>
      </c>
      <c r="AJ197" s="93">
        <f t="shared" ref="AJ197:AJ260" si="40">AVERAGE(AF197,AH197)</f>
        <v>0</v>
      </c>
      <c r="AK197" s="93"/>
      <c r="AL197" s="42"/>
      <c r="AM197" s="93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168">
        <v>44386</v>
      </c>
      <c r="BK197" s="169" t="s">
        <v>955</v>
      </c>
      <c r="BL197" s="170" t="s">
        <v>521</v>
      </c>
      <c r="BM197" s="170">
        <v>31</v>
      </c>
      <c r="BN197" s="144"/>
      <c r="BO197" s="168">
        <v>44389</v>
      </c>
      <c r="BP197" s="170">
        <v>0</v>
      </c>
      <c r="BQ197" s="170" t="s">
        <v>521</v>
      </c>
      <c r="BR197" s="170">
        <v>31</v>
      </c>
      <c r="BS197" s="144"/>
      <c r="BT197" s="42">
        <f t="shared" ref="BT197:BT260" si="41">AVERAGE(BK197,BP197)</f>
        <v>0</v>
      </c>
      <c r="BU197" s="97">
        <f t="shared" ref="BU197:BU260" si="42">AVERAGE(E197,H197,L197,O197,S197,U197,Y197,AB197,AP197,AS197,AK197,AM197,AW197,AZ197,BE197,BH197,BP197)</f>
        <v>0</v>
      </c>
    </row>
    <row r="198" spans="1:73" ht="15.75" customHeight="1" x14ac:dyDescent="0.25">
      <c r="A198" s="120" t="s">
        <v>538</v>
      </c>
      <c r="B198" s="120" t="s">
        <v>539</v>
      </c>
      <c r="C198" s="120" t="s">
        <v>414</v>
      </c>
      <c r="D198" s="120" t="s">
        <v>1096</v>
      </c>
      <c r="E198" s="93"/>
      <c r="F198" s="94"/>
      <c r="G198" s="42"/>
      <c r="H198" s="93"/>
      <c r="I198" s="94"/>
      <c r="J198" s="42"/>
      <c r="K198" s="94"/>
      <c r="L198" s="93"/>
      <c r="M198" s="94"/>
      <c r="N198" s="94"/>
      <c r="O198" s="93"/>
      <c r="P198" s="94"/>
      <c r="Q198" s="94"/>
      <c r="R198" s="94"/>
      <c r="S198" s="93"/>
      <c r="T198" s="93"/>
      <c r="U198" s="93"/>
      <c r="V198" s="93"/>
      <c r="W198" s="93"/>
      <c r="X198" s="93"/>
      <c r="Y198" s="93"/>
      <c r="Z198" s="93"/>
      <c r="AA198" s="93"/>
      <c r="AB198" s="93"/>
      <c r="AC198" s="93"/>
      <c r="AD198" s="93"/>
      <c r="AE198" s="93"/>
      <c r="AF198" s="103">
        <v>1</v>
      </c>
      <c r="AG198" s="103" t="s">
        <v>63</v>
      </c>
      <c r="AH198" s="103">
        <v>0</v>
      </c>
      <c r="AI198" s="103" t="s">
        <v>63</v>
      </c>
      <c r="AJ198" s="93">
        <f t="shared" si="40"/>
        <v>0.5</v>
      </c>
      <c r="AK198" s="93"/>
      <c r="AL198" s="42"/>
      <c r="AM198" s="93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  <c r="BF198" s="42"/>
      <c r="BG198" s="42"/>
      <c r="BH198" s="42"/>
      <c r="BI198" s="42"/>
      <c r="BJ198" s="168">
        <v>44379</v>
      </c>
      <c r="BK198" s="169" t="s">
        <v>955</v>
      </c>
      <c r="BL198" s="170" t="s">
        <v>521</v>
      </c>
      <c r="BM198" s="170">
        <v>22</v>
      </c>
      <c r="BN198" s="144"/>
      <c r="BO198" s="168">
        <v>44384</v>
      </c>
      <c r="BP198" s="169" t="s">
        <v>955</v>
      </c>
      <c r="BQ198" s="170" t="s">
        <v>521</v>
      </c>
      <c r="BR198" s="170">
        <v>24</v>
      </c>
      <c r="BS198" s="144"/>
      <c r="BT198" s="42"/>
      <c r="BU198" s="97"/>
    </row>
    <row r="199" spans="1:73" ht="15.75" customHeight="1" x14ac:dyDescent="0.25">
      <c r="A199" s="120" t="s">
        <v>540</v>
      </c>
      <c r="B199" s="120" t="s">
        <v>541</v>
      </c>
      <c r="C199" s="120" t="s">
        <v>414</v>
      </c>
      <c r="D199" s="120" t="s">
        <v>1096</v>
      </c>
      <c r="E199" s="93"/>
      <c r="F199" s="94"/>
      <c r="G199" s="42"/>
      <c r="H199" s="93"/>
      <c r="I199" s="94"/>
      <c r="J199" s="42"/>
      <c r="K199" s="94"/>
      <c r="L199" s="93"/>
      <c r="M199" s="94"/>
      <c r="N199" s="94"/>
      <c r="O199" s="93"/>
      <c r="P199" s="94"/>
      <c r="Q199" s="94"/>
      <c r="R199" s="94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  <c r="AE199" s="93"/>
      <c r="AF199" s="103">
        <v>1</v>
      </c>
      <c r="AG199" s="103" t="s">
        <v>63</v>
      </c>
      <c r="AH199" s="103">
        <v>1</v>
      </c>
      <c r="AI199" s="103" t="s">
        <v>63</v>
      </c>
      <c r="AJ199" s="93">
        <f t="shared" si="40"/>
        <v>1</v>
      </c>
      <c r="AK199" s="93"/>
      <c r="AL199" s="42"/>
      <c r="AM199" s="93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168">
        <v>44389</v>
      </c>
      <c r="BK199" s="170">
        <v>0</v>
      </c>
      <c r="BL199" s="170" t="s">
        <v>521</v>
      </c>
      <c r="BM199" s="170">
        <v>34</v>
      </c>
      <c r="BN199" s="144"/>
      <c r="BO199" s="168">
        <v>44384</v>
      </c>
      <c r="BP199" s="169" t="s">
        <v>955</v>
      </c>
      <c r="BQ199" s="170" t="s">
        <v>521</v>
      </c>
      <c r="BR199" s="170">
        <v>38</v>
      </c>
      <c r="BS199" s="144"/>
      <c r="BT199" s="42">
        <f t="shared" si="41"/>
        <v>0</v>
      </c>
      <c r="BU199" s="97"/>
    </row>
    <row r="200" spans="1:73" ht="15.75" customHeight="1" x14ac:dyDescent="0.25">
      <c r="A200" s="120" t="s">
        <v>542</v>
      </c>
      <c r="B200" s="120" t="s">
        <v>543</v>
      </c>
      <c r="C200" s="120" t="s">
        <v>414</v>
      </c>
      <c r="D200" s="120" t="s">
        <v>1096</v>
      </c>
      <c r="E200" s="93"/>
      <c r="F200" s="94"/>
      <c r="G200" s="42"/>
      <c r="H200" s="93"/>
      <c r="I200" s="94"/>
      <c r="J200" s="42"/>
      <c r="K200" s="94"/>
      <c r="L200" s="93"/>
      <c r="M200" s="94"/>
      <c r="N200" s="94"/>
      <c r="O200" s="93"/>
      <c r="P200" s="94"/>
      <c r="Q200" s="94"/>
      <c r="R200" s="94"/>
      <c r="S200" s="93"/>
      <c r="T200" s="93"/>
      <c r="U200" s="93"/>
      <c r="V200" s="93"/>
      <c r="W200" s="93"/>
      <c r="X200" s="93"/>
      <c r="Y200" s="93"/>
      <c r="Z200" s="93"/>
      <c r="AA200" s="93"/>
      <c r="AB200" s="93"/>
      <c r="AC200" s="93"/>
      <c r="AD200" s="93"/>
      <c r="AE200" s="93"/>
      <c r="AF200" s="103">
        <v>1</v>
      </c>
      <c r="AG200" s="103" t="s">
        <v>63</v>
      </c>
      <c r="AH200" s="103">
        <v>0</v>
      </c>
      <c r="AI200" s="103" t="s">
        <v>63</v>
      </c>
      <c r="AJ200" s="93">
        <f t="shared" si="40"/>
        <v>0.5</v>
      </c>
      <c r="AK200" s="93"/>
      <c r="AL200" s="42"/>
      <c r="AM200" s="93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167">
        <v>44384</v>
      </c>
      <c r="BK200" s="171" t="s">
        <v>955</v>
      </c>
      <c r="BL200" s="98" t="s">
        <v>521</v>
      </c>
      <c r="BM200" s="98">
        <v>28</v>
      </c>
      <c r="BN200" s="84"/>
      <c r="BO200" s="168">
        <v>44384</v>
      </c>
      <c r="BP200" s="169" t="s">
        <v>955</v>
      </c>
      <c r="BQ200" s="170" t="s">
        <v>521</v>
      </c>
      <c r="BR200" s="170">
        <v>26</v>
      </c>
      <c r="BS200" s="144"/>
      <c r="BT200" s="42"/>
      <c r="BU200" s="97"/>
    </row>
    <row r="201" spans="1:73" ht="15.75" customHeight="1" x14ac:dyDescent="0.25">
      <c r="A201" s="120" t="s">
        <v>544</v>
      </c>
      <c r="B201" s="120" t="s">
        <v>545</v>
      </c>
      <c r="C201" s="120" t="s">
        <v>414</v>
      </c>
      <c r="D201" s="120" t="s">
        <v>1096</v>
      </c>
      <c r="E201" s="93"/>
      <c r="F201" s="94"/>
      <c r="G201" s="42"/>
      <c r="H201" s="93"/>
      <c r="I201" s="94"/>
      <c r="J201" s="42"/>
      <c r="K201" s="94"/>
      <c r="L201" s="93"/>
      <c r="M201" s="94"/>
      <c r="N201" s="94"/>
      <c r="O201" s="93"/>
      <c r="P201" s="94"/>
      <c r="Q201" s="94"/>
      <c r="R201" s="94"/>
      <c r="S201" s="93"/>
      <c r="T201" s="93"/>
      <c r="U201" s="93"/>
      <c r="V201" s="93"/>
      <c r="W201" s="93"/>
      <c r="X201" s="93"/>
      <c r="Y201" s="93"/>
      <c r="Z201" s="93"/>
      <c r="AA201" s="93"/>
      <c r="AB201" s="93"/>
      <c r="AC201" s="93"/>
      <c r="AD201" s="93"/>
      <c r="AE201" s="93"/>
      <c r="AF201" s="103">
        <v>1</v>
      </c>
      <c r="AG201" s="103" t="s">
        <v>63</v>
      </c>
      <c r="AH201" s="103">
        <v>1</v>
      </c>
      <c r="AI201" s="103" t="s">
        <v>63</v>
      </c>
      <c r="AJ201" s="93">
        <f t="shared" si="40"/>
        <v>1</v>
      </c>
      <c r="AK201" s="93"/>
      <c r="AL201" s="42"/>
      <c r="AM201" s="93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167">
        <v>44384</v>
      </c>
      <c r="BK201" s="98">
        <v>0</v>
      </c>
      <c r="BL201" s="98" t="s">
        <v>521</v>
      </c>
      <c r="BM201" s="98">
        <v>30</v>
      </c>
      <c r="BN201" s="84"/>
      <c r="BO201" s="168">
        <v>44398</v>
      </c>
      <c r="BP201" s="170">
        <v>0</v>
      </c>
      <c r="BQ201" s="170" t="s">
        <v>521</v>
      </c>
      <c r="BR201" s="170">
        <v>28</v>
      </c>
      <c r="BS201" s="144"/>
      <c r="BT201" s="42">
        <f t="shared" si="41"/>
        <v>0</v>
      </c>
      <c r="BU201" s="97">
        <f t="shared" si="42"/>
        <v>0</v>
      </c>
    </row>
    <row r="202" spans="1:73" ht="15.75" customHeight="1" x14ac:dyDescent="0.25">
      <c r="A202" s="120" t="s">
        <v>546</v>
      </c>
      <c r="B202" s="120" t="s">
        <v>547</v>
      </c>
      <c r="C202" s="120" t="s">
        <v>414</v>
      </c>
      <c r="D202" s="120" t="s">
        <v>1096</v>
      </c>
      <c r="E202" s="93"/>
      <c r="F202" s="94"/>
      <c r="G202" s="42"/>
      <c r="H202" s="93"/>
      <c r="I202" s="94"/>
      <c r="J202" s="42"/>
      <c r="K202" s="94"/>
      <c r="L202" s="93"/>
      <c r="M202" s="94"/>
      <c r="N202" s="94"/>
      <c r="O202" s="93"/>
      <c r="P202" s="94"/>
      <c r="Q202" s="94"/>
      <c r="R202" s="94"/>
      <c r="S202" s="93"/>
      <c r="T202" s="93"/>
      <c r="U202" s="93"/>
      <c r="V202" s="93"/>
      <c r="W202" s="93"/>
      <c r="X202" s="93"/>
      <c r="Y202" s="93"/>
      <c r="Z202" s="93"/>
      <c r="AA202" s="93"/>
      <c r="AB202" s="93"/>
      <c r="AC202" s="93"/>
      <c r="AD202" s="93"/>
      <c r="AE202" s="93"/>
      <c r="AF202" s="103">
        <v>1</v>
      </c>
      <c r="AG202" s="103" t="s">
        <v>63</v>
      </c>
      <c r="AH202" s="103">
        <v>1</v>
      </c>
      <c r="AI202" s="103" t="s">
        <v>63</v>
      </c>
      <c r="AJ202" s="93">
        <f t="shared" si="40"/>
        <v>1</v>
      </c>
      <c r="AK202" s="93"/>
      <c r="AL202" s="42"/>
      <c r="AM202" s="93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168">
        <v>44384</v>
      </c>
      <c r="BK202" s="169" t="s">
        <v>955</v>
      </c>
      <c r="BL202" s="170" t="s">
        <v>521</v>
      </c>
      <c r="BM202" s="170">
        <v>29</v>
      </c>
      <c r="BN202" s="144"/>
      <c r="BO202" s="168">
        <v>44379</v>
      </c>
      <c r="BP202" s="169" t="s">
        <v>955</v>
      </c>
      <c r="BQ202" s="170" t="s">
        <v>521</v>
      </c>
      <c r="BR202" s="170">
        <v>32</v>
      </c>
      <c r="BS202" s="144"/>
      <c r="BT202" s="42"/>
      <c r="BU202" s="97"/>
    </row>
    <row r="203" spans="1:73" ht="15.75" customHeight="1" x14ac:dyDescent="0.25">
      <c r="A203" s="120" t="s">
        <v>548</v>
      </c>
      <c r="B203" s="120" t="s">
        <v>549</v>
      </c>
      <c r="C203" s="120" t="s">
        <v>414</v>
      </c>
      <c r="D203" s="120" t="s">
        <v>1096</v>
      </c>
      <c r="E203" s="93"/>
      <c r="F203" s="94"/>
      <c r="G203" s="42"/>
      <c r="H203" s="93"/>
      <c r="I203" s="94"/>
      <c r="J203" s="42"/>
      <c r="K203" s="94"/>
      <c r="L203" s="93"/>
      <c r="M203" s="94"/>
      <c r="N203" s="94"/>
      <c r="O203" s="93"/>
      <c r="P203" s="94"/>
      <c r="Q203" s="94"/>
      <c r="R203" s="94"/>
      <c r="S203" s="93"/>
      <c r="T203" s="93"/>
      <c r="U203" s="93"/>
      <c r="V203" s="93"/>
      <c r="W203" s="93"/>
      <c r="X203" s="93"/>
      <c r="Y203" s="93"/>
      <c r="Z203" s="93"/>
      <c r="AA203" s="93"/>
      <c r="AB203" s="93"/>
      <c r="AC203" s="93"/>
      <c r="AD203" s="93"/>
      <c r="AE203" s="93"/>
      <c r="AF203" s="103">
        <v>0</v>
      </c>
      <c r="AG203" s="103" t="s">
        <v>63</v>
      </c>
      <c r="AH203" s="103">
        <v>1</v>
      </c>
      <c r="AI203" s="103" t="s">
        <v>63</v>
      </c>
      <c r="AJ203" s="93">
        <f t="shared" si="40"/>
        <v>0.5</v>
      </c>
      <c r="AK203" s="93"/>
      <c r="AL203" s="42"/>
      <c r="AM203" s="93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168">
        <v>44384</v>
      </c>
      <c r="BK203" s="169" t="s">
        <v>955</v>
      </c>
      <c r="BL203" s="170" t="s">
        <v>521</v>
      </c>
      <c r="BM203" s="170">
        <v>22</v>
      </c>
      <c r="BN203" s="144"/>
      <c r="BO203" s="168">
        <v>44379</v>
      </c>
      <c r="BP203" s="169" t="s">
        <v>955</v>
      </c>
      <c r="BQ203" s="170" t="s">
        <v>521</v>
      </c>
      <c r="BR203" s="170">
        <v>24</v>
      </c>
      <c r="BS203" s="144"/>
      <c r="BT203" s="42"/>
      <c r="BU203" s="97"/>
    </row>
    <row r="204" spans="1:73" ht="15.75" customHeight="1" x14ac:dyDescent="0.25">
      <c r="A204" s="120" t="s">
        <v>550</v>
      </c>
      <c r="B204" s="120" t="s">
        <v>551</v>
      </c>
      <c r="C204" s="120" t="s">
        <v>426</v>
      </c>
      <c r="D204" s="120" t="s">
        <v>1097</v>
      </c>
      <c r="E204" s="93"/>
      <c r="F204" s="94"/>
      <c r="G204" s="42"/>
      <c r="H204" s="93"/>
      <c r="I204" s="94"/>
      <c r="J204" s="42"/>
      <c r="K204" s="94"/>
      <c r="L204" s="93"/>
      <c r="M204" s="94"/>
      <c r="N204" s="94"/>
      <c r="O204" s="93"/>
      <c r="P204" s="94"/>
      <c r="Q204" s="94"/>
      <c r="R204" s="94"/>
      <c r="S204" s="93"/>
      <c r="T204" s="93"/>
      <c r="U204" s="93"/>
      <c r="V204" s="93"/>
      <c r="W204" s="93"/>
      <c r="X204" s="93"/>
      <c r="Y204" s="93"/>
      <c r="Z204" s="93"/>
      <c r="AA204" s="93"/>
      <c r="AB204" s="93"/>
      <c r="AC204" s="93"/>
      <c r="AD204" s="93"/>
      <c r="AE204" s="93"/>
      <c r="AF204" s="103">
        <v>0</v>
      </c>
      <c r="AG204" s="103" t="s">
        <v>63</v>
      </c>
      <c r="AH204" s="103">
        <v>0</v>
      </c>
      <c r="AI204" s="103" t="s">
        <v>63</v>
      </c>
      <c r="AJ204" s="93">
        <f t="shared" si="40"/>
        <v>0</v>
      </c>
      <c r="AK204" s="93"/>
      <c r="AL204" s="42"/>
      <c r="AM204" s="93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168">
        <v>44389</v>
      </c>
      <c r="BK204" s="170">
        <v>0</v>
      </c>
      <c r="BL204" s="170" t="s">
        <v>521</v>
      </c>
      <c r="BM204" s="170">
        <v>35</v>
      </c>
      <c r="BN204" s="144"/>
      <c r="BO204" s="168">
        <v>44398</v>
      </c>
      <c r="BP204" s="170">
        <v>0</v>
      </c>
      <c r="BQ204" s="170" t="s">
        <v>521</v>
      </c>
      <c r="BR204" s="170">
        <v>44</v>
      </c>
      <c r="BS204" s="144"/>
      <c r="BT204" s="42">
        <f t="shared" si="41"/>
        <v>0</v>
      </c>
      <c r="BU204" s="97">
        <f t="shared" si="42"/>
        <v>0</v>
      </c>
    </row>
    <row r="205" spans="1:73" ht="15.75" customHeight="1" x14ac:dyDescent="0.25">
      <c r="A205" s="120" t="s">
        <v>552</v>
      </c>
      <c r="B205" s="120" t="s">
        <v>553</v>
      </c>
      <c r="C205" s="120" t="s">
        <v>426</v>
      </c>
      <c r="D205" s="120" t="s">
        <v>1097</v>
      </c>
      <c r="E205" s="93"/>
      <c r="F205" s="94"/>
      <c r="G205" s="42"/>
      <c r="H205" s="93"/>
      <c r="I205" s="94"/>
      <c r="J205" s="42"/>
      <c r="K205" s="94"/>
      <c r="L205" s="93"/>
      <c r="M205" s="94"/>
      <c r="N205" s="94"/>
      <c r="O205" s="93"/>
      <c r="P205" s="94"/>
      <c r="Q205" s="94"/>
      <c r="R205" s="94"/>
      <c r="S205" s="93"/>
      <c r="T205" s="93"/>
      <c r="U205" s="93"/>
      <c r="V205" s="93"/>
      <c r="W205" s="93"/>
      <c r="X205" s="93"/>
      <c r="Y205" s="93"/>
      <c r="Z205" s="93"/>
      <c r="AA205" s="93"/>
      <c r="AB205" s="93"/>
      <c r="AC205" s="93"/>
      <c r="AD205" s="93"/>
      <c r="AE205" s="93"/>
      <c r="AF205" s="103">
        <v>60</v>
      </c>
      <c r="AG205" s="103" t="s">
        <v>158</v>
      </c>
      <c r="AH205" s="103">
        <v>40</v>
      </c>
      <c r="AI205" s="103" t="s">
        <v>131</v>
      </c>
      <c r="AJ205" s="93">
        <f t="shared" si="40"/>
        <v>50</v>
      </c>
      <c r="AK205" s="93"/>
      <c r="AL205" s="42"/>
      <c r="AM205" s="93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168">
        <v>44391</v>
      </c>
      <c r="BK205" s="170">
        <v>90</v>
      </c>
      <c r="BL205" s="170" t="s">
        <v>521</v>
      </c>
      <c r="BM205" s="170">
        <v>36</v>
      </c>
      <c r="BN205" s="144"/>
      <c r="BO205" s="168">
        <v>44391</v>
      </c>
      <c r="BP205" s="170">
        <v>80</v>
      </c>
      <c r="BQ205" s="170" t="s">
        <v>521</v>
      </c>
      <c r="BR205" s="170">
        <v>37</v>
      </c>
      <c r="BS205" s="144"/>
      <c r="BT205" s="42">
        <f t="shared" si="41"/>
        <v>85</v>
      </c>
      <c r="BU205" s="97">
        <f t="shared" si="42"/>
        <v>80</v>
      </c>
    </row>
    <row r="206" spans="1:73" ht="15.75" customHeight="1" x14ac:dyDescent="0.25">
      <c r="A206" s="120" t="s">
        <v>554</v>
      </c>
      <c r="B206" s="120" t="s">
        <v>555</v>
      </c>
      <c r="C206" s="120" t="s">
        <v>426</v>
      </c>
      <c r="D206" s="120" t="s">
        <v>1098</v>
      </c>
      <c r="E206" s="93"/>
      <c r="F206" s="94"/>
      <c r="G206" s="42"/>
      <c r="H206" s="93"/>
      <c r="I206" s="94"/>
      <c r="J206" s="42"/>
      <c r="K206" s="94"/>
      <c r="L206" s="93"/>
      <c r="M206" s="94"/>
      <c r="N206" s="94"/>
      <c r="O206" s="93"/>
      <c r="P206" s="94"/>
      <c r="Q206" s="94"/>
      <c r="R206" s="94"/>
      <c r="S206" s="93"/>
      <c r="T206" s="93"/>
      <c r="U206" s="93"/>
      <c r="V206" s="93"/>
      <c r="W206" s="93"/>
      <c r="X206" s="93"/>
      <c r="Y206" s="93"/>
      <c r="Z206" s="93"/>
      <c r="AA206" s="93"/>
      <c r="AB206" s="93"/>
      <c r="AC206" s="93"/>
      <c r="AD206" s="93"/>
      <c r="AE206" s="93"/>
      <c r="AF206" s="103">
        <v>0</v>
      </c>
      <c r="AG206" s="103" t="s">
        <v>63</v>
      </c>
      <c r="AH206" s="103">
        <v>0</v>
      </c>
      <c r="AI206" s="103" t="s">
        <v>63</v>
      </c>
      <c r="AJ206" s="93">
        <f t="shared" si="40"/>
        <v>0</v>
      </c>
      <c r="AK206" s="93"/>
      <c r="AL206" s="42"/>
      <c r="AM206" s="93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167">
        <v>44391</v>
      </c>
      <c r="BK206" s="170">
        <v>0</v>
      </c>
      <c r="BL206" s="170" t="s">
        <v>521</v>
      </c>
      <c r="BM206" s="170">
        <v>42</v>
      </c>
      <c r="BN206" s="144"/>
      <c r="BO206" s="168">
        <v>44384</v>
      </c>
      <c r="BP206" s="170">
        <v>0</v>
      </c>
      <c r="BQ206" s="170" t="s">
        <v>521</v>
      </c>
      <c r="BR206" s="170">
        <v>38</v>
      </c>
      <c r="BS206" s="144"/>
      <c r="BT206" s="42">
        <f t="shared" si="41"/>
        <v>0</v>
      </c>
      <c r="BU206" s="97">
        <f t="shared" si="42"/>
        <v>0</v>
      </c>
    </row>
    <row r="207" spans="1:73" ht="15.75" customHeight="1" x14ac:dyDescent="0.25">
      <c r="A207" s="120" t="s">
        <v>556</v>
      </c>
      <c r="B207" s="120" t="s">
        <v>557</v>
      </c>
      <c r="C207" s="120" t="s">
        <v>426</v>
      </c>
      <c r="D207" s="120" t="s">
        <v>1098</v>
      </c>
      <c r="E207" s="93"/>
      <c r="F207" s="94"/>
      <c r="G207" s="42"/>
      <c r="H207" s="93"/>
      <c r="I207" s="94"/>
      <c r="J207" s="42"/>
      <c r="K207" s="94"/>
      <c r="L207" s="93"/>
      <c r="M207" s="94"/>
      <c r="N207" s="94"/>
      <c r="O207" s="93"/>
      <c r="P207" s="94"/>
      <c r="Q207" s="94"/>
      <c r="R207" s="94"/>
      <c r="S207" s="93"/>
      <c r="T207" s="93"/>
      <c r="U207" s="93"/>
      <c r="V207" s="93"/>
      <c r="W207" s="93"/>
      <c r="X207" s="93"/>
      <c r="Y207" s="93"/>
      <c r="Z207" s="93"/>
      <c r="AA207" s="93"/>
      <c r="AB207" s="93"/>
      <c r="AC207" s="93"/>
      <c r="AD207" s="93"/>
      <c r="AE207" s="93"/>
      <c r="AF207" s="103">
        <v>80</v>
      </c>
      <c r="AG207" s="103" t="s">
        <v>158</v>
      </c>
      <c r="AH207" s="103">
        <v>60</v>
      </c>
      <c r="AI207" s="103" t="s">
        <v>158</v>
      </c>
      <c r="AJ207" s="93">
        <f t="shared" si="40"/>
        <v>70</v>
      </c>
      <c r="AK207" s="93"/>
      <c r="AL207" s="42"/>
      <c r="AM207" s="93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168">
        <v>44386</v>
      </c>
      <c r="BK207" s="169" t="s">
        <v>955</v>
      </c>
      <c r="BL207" s="170" t="s">
        <v>521</v>
      </c>
      <c r="BM207" s="172">
        <v>31</v>
      </c>
      <c r="BN207" s="144"/>
      <c r="BO207" s="168">
        <v>44393</v>
      </c>
      <c r="BP207" s="170">
        <v>90</v>
      </c>
      <c r="BQ207" s="170" t="s">
        <v>521</v>
      </c>
      <c r="BR207" s="170">
        <v>36</v>
      </c>
      <c r="BS207" s="144"/>
      <c r="BT207" s="42">
        <f t="shared" si="41"/>
        <v>90</v>
      </c>
      <c r="BU207" s="97">
        <f t="shared" si="42"/>
        <v>90</v>
      </c>
    </row>
    <row r="208" spans="1:73" ht="15.75" customHeight="1" x14ac:dyDescent="0.25">
      <c r="A208" s="120" t="s">
        <v>558</v>
      </c>
      <c r="B208" s="120" t="s">
        <v>559</v>
      </c>
      <c r="C208" s="120" t="s">
        <v>426</v>
      </c>
      <c r="D208" s="120" t="s">
        <v>1098</v>
      </c>
      <c r="E208" s="93"/>
      <c r="F208" s="94"/>
      <c r="G208" s="42"/>
      <c r="H208" s="93"/>
      <c r="I208" s="94"/>
      <c r="J208" s="42"/>
      <c r="K208" s="94"/>
      <c r="L208" s="93"/>
      <c r="M208" s="94"/>
      <c r="N208" s="94"/>
      <c r="O208" s="93"/>
      <c r="P208" s="94"/>
      <c r="Q208" s="94"/>
      <c r="R208" s="94"/>
      <c r="S208" s="93"/>
      <c r="T208" s="93"/>
      <c r="U208" s="93"/>
      <c r="V208" s="93"/>
      <c r="W208" s="93"/>
      <c r="X208" s="93"/>
      <c r="Y208" s="93"/>
      <c r="Z208" s="93"/>
      <c r="AA208" s="93"/>
      <c r="AB208" s="93"/>
      <c r="AC208" s="93"/>
      <c r="AD208" s="93"/>
      <c r="AE208" s="93"/>
      <c r="AF208" s="103">
        <v>40</v>
      </c>
      <c r="AG208" s="103" t="s">
        <v>153</v>
      </c>
      <c r="AH208" s="103">
        <v>40</v>
      </c>
      <c r="AI208" s="103" t="s">
        <v>158</v>
      </c>
      <c r="AJ208" s="93">
        <f t="shared" si="40"/>
        <v>40</v>
      </c>
      <c r="AK208" s="93"/>
      <c r="AL208" s="42"/>
      <c r="AM208" s="93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2"/>
      <c r="BE208" s="42"/>
      <c r="BF208" s="42"/>
      <c r="BG208" s="42"/>
      <c r="BH208" s="42"/>
      <c r="BI208" s="42"/>
      <c r="BJ208" s="168">
        <v>44389</v>
      </c>
      <c r="BK208" s="170">
        <v>80</v>
      </c>
      <c r="BL208" s="170" t="s">
        <v>521</v>
      </c>
      <c r="BM208" s="170">
        <v>32</v>
      </c>
      <c r="BN208" s="144"/>
      <c r="BO208" s="168">
        <v>44393</v>
      </c>
      <c r="BP208" s="98">
        <v>70</v>
      </c>
      <c r="BQ208" s="98" t="s">
        <v>521</v>
      </c>
      <c r="BR208" s="98">
        <v>40</v>
      </c>
      <c r="BS208" s="84"/>
      <c r="BT208" s="42">
        <f t="shared" si="41"/>
        <v>75</v>
      </c>
      <c r="BU208" s="97">
        <f t="shared" si="42"/>
        <v>70</v>
      </c>
    </row>
    <row r="209" spans="1:73" ht="15.75" customHeight="1" x14ac:dyDescent="0.25">
      <c r="A209" s="120" t="s">
        <v>560</v>
      </c>
      <c r="B209" s="120" t="s">
        <v>561</v>
      </c>
      <c r="C209" s="120" t="s">
        <v>426</v>
      </c>
      <c r="D209" s="120" t="s">
        <v>1098</v>
      </c>
      <c r="E209" s="93"/>
      <c r="F209" s="94"/>
      <c r="G209" s="42"/>
      <c r="H209" s="93"/>
      <c r="I209" s="94"/>
      <c r="J209" s="42"/>
      <c r="K209" s="94"/>
      <c r="L209" s="93"/>
      <c r="M209" s="94"/>
      <c r="N209" s="94"/>
      <c r="O209" s="93"/>
      <c r="P209" s="94"/>
      <c r="Q209" s="94"/>
      <c r="R209" s="94"/>
      <c r="S209" s="93"/>
      <c r="T209" s="93"/>
      <c r="U209" s="93"/>
      <c r="V209" s="93"/>
      <c r="W209" s="93"/>
      <c r="X209" s="93"/>
      <c r="Y209" s="93"/>
      <c r="Z209" s="93"/>
      <c r="AA209" s="93"/>
      <c r="AB209" s="93"/>
      <c r="AC209" s="93"/>
      <c r="AD209" s="93"/>
      <c r="AE209" s="93"/>
      <c r="AF209" s="103">
        <v>60</v>
      </c>
      <c r="AG209" s="103" t="s">
        <v>158</v>
      </c>
      <c r="AH209" s="103">
        <v>50</v>
      </c>
      <c r="AI209" s="103" t="s">
        <v>153</v>
      </c>
      <c r="AJ209" s="93">
        <f t="shared" si="40"/>
        <v>55</v>
      </c>
      <c r="AK209" s="93"/>
      <c r="AL209" s="42"/>
      <c r="AM209" s="93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2"/>
      <c r="BE209" s="42"/>
      <c r="BF209" s="42"/>
      <c r="BG209" s="42"/>
      <c r="BH209" s="42"/>
      <c r="BI209" s="42"/>
      <c r="BJ209" s="167">
        <v>44389</v>
      </c>
      <c r="BK209" s="171" t="s">
        <v>955</v>
      </c>
      <c r="BL209" s="98" t="s">
        <v>956</v>
      </c>
      <c r="BM209" s="98">
        <v>36</v>
      </c>
      <c r="BN209" s="84"/>
      <c r="BO209" s="168">
        <v>44386</v>
      </c>
      <c r="BP209" s="170">
        <v>80</v>
      </c>
      <c r="BQ209" s="170" t="s">
        <v>521</v>
      </c>
      <c r="BR209" s="170">
        <v>40</v>
      </c>
      <c r="BS209" s="144"/>
      <c r="BT209" s="42">
        <f t="shared" si="41"/>
        <v>80</v>
      </c>
      <c r="BU209" s="97">
        <f t="shared" si="42"/>
        <v>80</v>
      </c>
    </row>
    <row r="210" spans="1:73" ht="15.75" customHeight="1" x14ac:dyDescent="0.25">
      <c r="A210" s="120" t="s">
        <v>562</v>
      </c>
      <c r="B210" s="120" t="s">
        <v>563</v>
      </c>
      <c r="C210" s="120" t="s">
        <v>426</v>
      </c>
      <c r="D210" s="120" t="s">
        <v>1099</v>
      </c>
      <c r="E210" s="93"/>
      <c r="F210" s="94"/>
      <c r="G210" s="42"/>
      <c r="H210" s="93"/>
      <c r="I210" s="94"/>
      <c r="J210" s="42"/>
      <c r="K210" s="94"/>
      <c r="L210" s="93"/>
      <c r="M210" s="94"/>
      <c r="N210" s="94"/>
      <c r="O210" s="93"/>
      <c r="P210" s="94"/>
      <c r="Q210" s="94"/>
      <c r="R210" s="94"/>
      <c r="S210" s="93"/>
      <c r="T210" s="93"/>
      <c r="U210" s="93"/>
      <c r="V210" s="93"/>
      <c r="W210" s="93"/>
      <c r="X210" s="93"/>
      <c r="Y210" s="93"/>
      <c r="Z210" s="93"/>
      <c r="AA210" s="93"/>
      <c r="AB210" s="93"/>
      <c r="AC210" s="93"/>
      <c r="AD210" s="93"/>
      <c r="AE210" s="93"/>
      <c r="AF210" s="103">
        <v>1</v>
      </c>
      <c r="AG210" s="103" t="s">
        <v>63</v>
      </c>
      <c r="AH210" s="103">
        <v>0</v>
      </c>
      <c r="AI210" s="103" t="s">
        <v>63</v>
      </c>
      <c r="AJ210" s="93">
        <f t="shared" si="40"/>
        <v>0.5</v>
      </c>
      <c r="AK210" s="93"/>
      <c r="AL210" s="42"/>
      <c r="AM210" s="93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  <c r="BE210" s="42"/>
      <c r="BF210" s="42"/>
      <c r="BG210" s="42"/>
      <c r="BH210" s="42"/>
      <c r="BI210" s="42"/>
      <c r="BJ210" s="168">
        <v>44403</v>
      </c>
      <c r="BK210" s="170">
        <v>10</v>
      </c>
      <c r="BL210" s="170" t="s">
        <v>956</v>
      </c>
      <c r="BM210" s="170">
        <v>42</v>
      </c>
      <c r="BN210" s="144"/>
      <c r="BO210" s="168">
        <v>44386</v>
      </c>
      <c r="BP210" s="170">
        <v>0</v>
      </c>
      <c r="BQ210" s="170" t="s">
        <v>521</v>
      </c>
      <c r="BR210" s="170">
        <v>39</v>
      </c>
      <c r="BS210" s="144"/>
      <c r="BT210" s="42">
        <f t="shared" si="41"/>
        <v>5</v>
      </c>
      <c r="BU210" s="97">
        <f t="shared" si="42"/>
        <v>0</v>
      </c>
    </row>
    <row r="211" spans="1:73" ht="15.75" customHeight="1" x14ac:dyDescent="0.25">
      <c r="A211" s="120" t="s">
        <v>564</v>
      </c>
      <c r="B211" s="120" t="s">
        <v>565</v>
      </c>
      <c r="C211" s="120" t="s">
        <v>512</v>
      </c>
      <c r="D211" s="120" t="s">
        <v>1100</v>
      </c>
      <c r="E211" s="93"/>
      <c r="F211" s="94"/>
      <c r="G211" s="42"/>
      <c r="H211" s="93"/>
      <c r="I211" s="94"/>
      <c r="J211" s="42"/>
      <c r="K211" s="94"/>
      <c r="L211" s="93"/>
      <c r="M211" s="94"/>
      <c r="N211" s="94"/>
      <c r="O211" s="93"/>
      <c r="P211" s="94"/>
      <c r="Q211" s="94"/>
      <c r="R211" s="94"/>
      <c r="S211" s="93"/>
      <c r="T211" s="93"/>
      <c r="U211" s="93"/>
      <c r="V211" s="93"/>
      <c r="W211" s="93"/>
      <c r="X211" s="93"/>
      <c r="Y211" s="93"/>
      <c r="Z211" s="93"/>
      <c r="AA211" s="93"/>
      <c r="AB211" s="93"/>
      <c r="AC211" s="93"/>
      <c r="AD211" s="93"/>
      <c r="AE211" s="93"/>
      <c r="AF211" s="103">
        <v>40</v>
      </c>
      <c r="AG211" s="103" t="s">
        <v>131</v>
      </c>
      <c r="AH211" s="103">
        <v>40</v>
      </c>
      <c r="AI211" s="103" t="s">
        <v>153</v>
      </c>
      <c r="AJ211" s="93">
        <f t="shared" si="40"/>
        <v>40</v>
      </c>
      <c r="AK211" s="93"/>
      <c r="AL211" s="42"/>
      <c r="AM211" s="93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2"/>
      <c r="BH211" s="42"/>
      <c r="BI211" s="42"/>
      <c r="BJ211" s="168">
        <v>44382</v>
      </c>
      <c r="BK211" s="169" t="s">
        <v>955</v>
      </c>
      <c r="BL211" s="170" t="s">
        <v>956</v>
      </c>
      <c r="BM211" s="170">
        <v>24</v>
      </c>
      <c r="BN211" s="144"/>
      <c r="BO211" s="168">
        <v>44382</v>
      </c>
      <c r="BP211" s="170">
        <v>20</v>
      </c>
      <c r="BQ211" s="170" t="s">
        <v>956</v>
      </c>
      <c r="BR211" s="170">
        <v>28</v>
      </c>
      <c r="BS211" s="144"/>
      <c r="BT211" s="42">
        <f t="shared" si="41"/>
        <v>20</v>
      </c>
      <c r="BU211" s="97">
        <f t="shared" si="42"/>
        <v>20</v>
      </c>
    </row>
    <row r="212" spans="1:73" ht="15.75" customHeight="1" x14ac:dyDescent="0.25">
      <c r="A212" s="120" t="s">
        <v>566</v>
      </c>
      <c r="B212" s="120" t="s">
        <v>567</v>
      </c>
      <c r="C212" s="120" t="s">
        <v>512</v>
      </c>
      <c r="D212" s="120" t="s">
        <v>1100</v>
      </c>
      <c r="E212" s="93"/>
      <c r="F212" s="94"/>
      <c r="G212" s="42"/>
      <c r="H212" s="93"/>
      <c r="I212" s="94"/>
      <c r="J212" s="42"/>
      <c r="K212" s="94"/>
      <c r="L212" s="93"/>
      <c r="M212" s="94"/>
      <c r="N212" s="94"/>
      <c r="O212" s="93"/>
      <c r="P212" s="94"/>
      <c r="Q212" s="94"/>
      <c r="R212" s="94"/>
      <c r="S212" s="93"/>
      <c r="T212" s="93"/>
      <c r="U212" s="93"/>
      <c r="V212" s="93"/>
      <c r="W212" s="93"/>
      <c r="X212" s="93"/>
      <c r="Y212" s="93"/>
      <c r="Z212" s="93"/>
      <c r="AA212" s="93"/>
      <c r="AB212" s="93"/>
      <c r="AC212" s="93"/>
      <c r="AD212" s="93"/>
      <c r="AE212" s="93"/>
      <c r="AF212" s="103">
        <v>1</v>
      </c>
      <c r="AG212" s="103" t="s">
        <v>63</v>
      </c>
      <c r="AH212" s="103">
        <v>15</v>
      </c>
      <c r="AI212" s="103" t="s">
        <v>37</v>
      </c>
      <c r="AJ212" s="93">
        <f t="shared" si="40"/>
        <v>8</v>
      </c>
      <c r="AK212" s="93"/>
      <c r="AL212" s="42"/>
      <c r="AM212" s="93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2"/>
      <c r="BE212" s="42"/>
      <c r="BF212" s="42"/>
      <c r="BG212" s="42"/>
      <c r="BH212" s="42"/>
      <c r="BI212" s="42"/>
      <c r="BJ212" s="168">
        <v>44384</v>
      </c>
      <c r="BK212" s="169" t="s">
        <v>955</v>
      </c>
      <c r="BL212" s="170" t="s">
        <v>956</v>
      </c>
      <c r="BM212" s="170">
        <v>16</v>
      </c>
      <c r="BN212" s="144"/>
      <c r="BO212" s="168">
        <v>44384</v>
      </c>
      <c r="BP212" s="171" t="s">
        <v>955</v>
      </c>
      <c r="BQ212" s="98" t="s">
        <v>956</v>
      </c>
      <c r="BR212" s="98">
        <v>16</v>
      </c>
      <c r="BS212" s="84"/>
      <c r="BT212" s="42"/>
      <c r="BU212" s="97"/>
    </row>
    <row r="213" spans="1:73" ht="15.75" customHeight="1" x14ac:dyDescent="0.25">
      <c r="A213" s="120" t="s">
        <v>568</v>
      </c>
      <c r="B213" s="120" t="s">
        <v>569</v>
      </c>
      <c r="C213" s="120" t="s">
        <v>512</v>
      </c>
      <c r="D213" s="120" t="s">
        <v>1100</v>
      </c>
      <c r="E213" s="93"/>
      <c r="F213" s="94"/>
      <c r="G213" s="42"/>
      <c r="H213" s="93"/>
      <c r="I213" s="94"/>
      <c r="J213" s="42"/>
      <c r="K213" s="94"/>
      <c r="L213" s="93"/>
      <c r="M213" s="94"/>
      <c r="N213" s="94"/>
      <c r="O213" s="93"/>
      <c r="P213" s="94"/>
      <c r="Q213" s="94"/>
      <c r="R213" s="94"/>
      <c r="S213" s="93"/>
      <c r="T213" s="93"/>
      <c r="U213" s="93"/>
      <c r="V213" s="93"/>
      <c r="W213" s="93"/>
      <c r="X213" s="93"/>
      <c r="Y213" s="93"/>
      <c r="Z213" s="93"/>
      <c r="AA213" s="93"/>
      <c r="AB213" s="93"/>
      <c r="AC213" s="93"/>
      <c r="AD213" s="93"/>
      <c r="AE213" s="93"/>
      <c r="AF213" s="103">
        <v>55</v>
      </c>
      <c r="AG213" s="103" t="s">
        <v>153</v>
      </c>
      <c r="AH213" s="103">
        <v>45</v>
      </c>
      <c r="AI213" s="103" t="s">
        <v>131</v>
      </c>
      <c r="AJ213" s="93">
        <f t="shared" si="40"/>
        <v>50</v>
      </c>
      <c r="AK213" s="93"/>
      <c r="AL213" s="42"/>
      <c r="AM213" s="93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  <c r="BE213" s="42"/>
      <c r="BF213" s="42"/>
      <c r="BG213" s="42"/>
      <c r="BH213" s="42"/>
      <c r="BI213" s="42"/>
      <c r="BJ213" s="167">
        <v>44384</v>
      </c>
      <c r="BK213" s="169" t="s">
        <v>955</v>
      </c>
      <c r="BL213" s="170" t="s">
        <v>956</v>
      </c>
      <c r="BM213" s="170">
        <v>24</v>
      </c>
      <c r="BN213" s="144"/>
      <c r="BO213" s="168">
        <v>44386</v>
      </c>
      <c r="BP213" s="170">
        <v>70</v>
      </c>
      <c r="BQ213" s="170" t="s">
        <v>956</v>
      </c>
      <c r="BR213" s="170">
        <v>24</v>
      </c>
      <c r="BS213" s="144"/>
      <c r="BT213" s="42">
        <f t="shared" si="41"/>
        <v>70</v>
      </c>
      <c r="BU213" s="97">
        <f t="shared" si="42"/>
        <v>70</v>
      </c>
    </row>
    <row r="214" spans="1:73" ht="15.75" customHeight="1" x14ac:dyDescent="0.25">
      <c r="A214" s="120" t="s">
        <v>570</v>
      </c>
      <c r="B214" s="120" t="s">
        <v>571</v>
      </c>
      <c r="C214" s="120" t="s">
        <v>512</v>
      </c>
      <c r="D214" s="120" t="s">
        <v>1100</v>
      </c>
      <c r="E214" s="93"/>
      <c r="F214" s="94"/>
      <c r="G214" s="42"/>
      <c r="H214" s="93"/>
      <c r="I214" s="94"/>
      <c r="J214" s="42"/>
      <c r="K214" s="94"/>
      <c r="L214" s="93"/>
      <c r="M214" s="94"/>
      <c r="N214" s="94"/>
      <c r="O214" s="93"/>
      <c r="P214" s="94"/>
      <c r="Q214" s="94"/>
      <c r="R214" s="94"/>
      <c r="S214" s="93"/>
      <c r="T214" s="93"/>
      <c r="U214" s="93"/>
      <c r="V214" s="93"/>
      <c r="W214" s="93"/>
      <c r="X214" s="93"/>
      <c r="Y214" s="93"/>
      <c r="Z214" s="93"/>
      <c r="AA214" s="93"/>
      <c r="AB214" s="93"/>
      <c r="AC214" s="93"/>
      <c r="AD214" s="93"/>
      <c r="AE214" s="93"/>
      <c r="AF214" s="103">
        <v>1</v>
      </c>
      <c r="AG214" s="103" t="s">
        <v>63</v>
      </c>
      <c r="AH214" s="103">
        <v>1</v>
      </c>
      <c r="AI214" s="103" t="s">
        <v>63</v>
      </c>
      <c r="AJ214" s="93">
        <f t="shared" si="40"/>
        <v>1</v>
      </c>
      <c r="AK214" s="93"/>
      <c r="AL214" s="42"/>
      <c r="AM214" s="93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  <c r="BE214" s="42"/>
      <c r="BF214" s="42"/>
      <c r="BG214" s="42"/>
      <c r="BH214" s="42"/>
      <c r="BI214" s="42"/>
      <c r="BJ214" s="167">
        <v>44393</v>
      </c>
      <c r="BK214" s="98">
        <v>10</v>
      </c>
      <c r="BL214" s="98" t="s">
        <v>521</v>
      </c>
      <c r="BM214" s="98">
        <v>30</v>
      </c>
      <c r="BN214" s="84"/>
      <c r="BO214" s="168">
        <v>44396</v>
      </c>
      <c r="BP214" s="170">
        <v>5</v>
      </c>
      <c r="BQ214" s="170" t="s">
        <v>521</v>
      </c>
      <c r="BR214" s="170">
        <v>28</v>
      </c>
      <c r="BS214" s="144"/>
      <c r="BT214" s="42">
        <f t="shared" si="41"/>
        <v>7.5</v>
      </c>
      <c r="BU214" s="97">
        <f t="shared" si="42"/>
        <v>5</v>
      </c>
    </row>
    <row r="215" spans="1:73" ht="15.75" customHeight="1" x14ac:dyDescent="0.25">
      <c r="A215" s="120" t="s">
        <v>572</v>
      </c>
      <c r="B215" s="120" t="s">
        <v>573</v>
      </c>
      <c r="C215" s="120" t="s">
        <v>512</v>
      </c>
      <c r="D215" s="120" t="s">
        <v>1101</v>
      </c>
      <c r="E215" s="93"/>
      <c r="F215" s="94"/>
      <c r="G215" s="42"/>
      <c r="H215" s="93"/>
      <c r="I215" s="94"/>
      <c r="J215" s="42"/>
      <c r="K215" s="94"/>
      <c r="L215" s="93"/>
      <c r="M215" s="94"/>
      <c r="N215" s="94"/>
      <c r="O215" s="93"/>
      <c r="P215" s="94"/>
      <c r="Q215" s="94"/>
      <c r="R215" s="94"/>
      <c r="S215" s="93"/>
      <c r="T215" s="93"/>
      <c r="U215" s="93"/>
      <c r="V215" s="93"/>
      <c r="W215" s="93"/>
      <c r="X215" s="93"/>
      <c r="Y215" s="93"/>
      <c r="Z215" s="93"/>
      <c r="AA215" s="93"/>
      <c r="AB215" s="93"/>
      <c r="AC215" s="93"/>
      <c r="AD215" s="93"/>
      <c r="AE215" s="93"/>
      <c r="AF215" s="103">
        <v>25</v>
      </c>
      <c r="AG215" s="103" t="s">
        <v>131</v>
      </c>
      <c r="AH215" s="103">
        <v>20</v>
      </c>
      <c r="AI215" s="103" t="s">
        <v>37</v>
      </c>
      <c r="AJ215" s="93">
        <f t="shared" si="40"/>
        <v>22.5</v>
      </c>
      <c r="AK215" s="93"/>
      <c r="AL215" s="42"/>
      <c r="AM215" s="93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2"/>
      <c r="BE215" s="42"/>
      <c r="BF215" s="42"/>
      <c r="BG215" s="42"/>
      <c r="BH215" s="42"/>
      <c r="BI215" s="42"/>
      <c r="BJ215" s="168">
        <v>44379</v>
      </c>
      <c r="BK215" s="169" t="s">
        <v>955</v>
      </c>
      <c r="BL215" s="170" t="s">
        <v>521</v>
      </c>
      <c r="BM215" s="170">
        <v>23</v>
      </c>
      <c r="BN215" s="144"/>
      <c r="BO215" s="168">
        <v>44382</v>
      </c>
      <c r="BP215" s="169" t="s">
        <v>955</v>
      </c>
      <c r="BQ215" s="170" t="s">
        <v>956</v>
      </c>
      <c r="BR215" s="170">
        <v>22</v>
      </c>
      <c r="BS215" s="144"/>
      <c r="BT215" s="42"/>
      <c r="BU215" s="97"/>
    </row>
    <row r="216" spans="1:73" ht="15.75" customHeight="1" x14ac:dyDescent="0.25">
      <c r="A216" s="120" t="s">
        <v>574</v>
      </c>
      <c r="B216" s="120" t="s">
        <v>575</v>
      </c>
      <c r="C216" s="120" t="s">
        <v>512</v>
      </c>
      <c r="D216" s="120" t="s">
        <v>1101</v>
      </c>
      <c r="E216" s="93"/>
      <c r="F216" s="94"/>
      <c r="G216" s="42"/>
      <c r="H216" s="93"/>
      <c r="I216" s="94"/>
      <c r="J216" s="42"/>
      <c r="K216" s="94"/>
      <c r="L216" s="93"/>
      <c r="M216" s="94"/>
      <c r="N216" s="94"/>
      <c r="O216" s="93"/>
      <c r="P216" s="94"/>
      <c r="Q216" s="94"/>
      <c r="R216" s="94"/>
      <c r="S216" s="93"/>
      <c r="T216" s="93"/>
      <c r="U216" s="93"/>
      <c r="V216" s="93"/>
      <c r="W216" s="93"/>
      <c r="X216" s="93"/>
      <c r="Y216" s="93"/>
      <c r="Z216" s="93"/>
      <c r="AA216" s="93"/>
      <c r="AB216" s="93"/>
      <c r="AC216" s="93"/>
      <c r="AD216" s="93"/>
      <c r="AE216" s="93"/>
      <c r="AF216" s="103">
        <v>45</v>
      </c>
      <c r="AG216" s="103" t="s">
        <v>158</v>
      </c>
      <c r="AH216" s="103">
        <v>30</v>
      </c>
      <c r="AI216" s="103" t="s">
        <v>131</v>
      </c>
      <c r="AJ216" s="93">
        <f t="shared" si="40"/>
        <v>37.5</v>
      </c>
      <c r="AK216" s="93"/>
      <c r="AL216" s="42"/>
      <c r="AM216" s="93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2"/>
      <c r="BE216" s="42"/>
      <c r="BF216" s="42"/>
      <c r="BG216" s="42"/>
      <c r="BH216" s="42"/>
      <c r="BI216" s="42"/>
      <c r="BJ216" s="167">
        <v>44384</v>
      </c>
      <c r="BK216" s="98">
        <v>30</v>
      </c>
      <c r="BL216" s="98" t="s">
        <v>956</v>
      </c>
      <c r="BM216" s="98">
        <v>23</v>
      </c>
      <c r="BN216" s="84"/>
      <c r="BO216" s="168">
        <v>44379</v>
      </c>
      <c r="BP216" s="171" t="s">
        <v>955</v>
      </c>
      <c r="BQ216" s="98" t="s">
        <v>956</v>
      </c>
      <c r="BR216" s="98">
        <v>20</v>
      </c>
      <c r="BS216" s="84"/>
      <c r="BT216" s="42">
        <f t="shared" si="41"/>
        <v>30</v>
      </c>
      <c r="BU216" s="97"/>
    </row>
    <row r="217" spans="1:73" ht="15.75" customHeight="1" x14ac:dyDescent="0.25">
      <c r="A217" s="120" t="s">
        <v>576</v>
      </c>
      <c r="B217" s="120" t="s">
        <v>577</v>
      </c>
      <c r="C217" s="120" t="s">
        <v>512</v>
      </c>
      <c r="D217" s="120" t="s">
        <v>1101</v>
      </c>
      <c r="E217" s="93"/>
      <c r="F217" s="94"/>
      <c r="G217" s="42"/>
      <c r="H217" s="93"/>
      <c r="I217" s="94"/>
      <c r="J217" s="42"/>
      <c r="K217" s="94"/>
      <c r="L217" s="93"/>
      <c r="M217" s="94"/>
      <c r="N217" s="94"/>
      <c r="O217" s="93"/>
      <c r="P217" s="94"/>
      <c r="Q217" s="94"/>
      <c r="R217" s="94"/>
      <c r="S217" s="93"/>
      <c r="T217" s="93"/>
      <c r="U217" s="93"/>
      <c r="V217" s="93"/>
      <c r="W217" s="93"/>
      <c r="X217" s="93"/>
      <c r="Y217" s="93"/>
      <c r="Z217" s="93"/>
      <c r="AA217" s="93"/>
      <c r="AB217" s="93"/>
      <c r="AC217" s="93"/>
      <c r="AD217" s="93"/>
      <c r="AE217" s="93"/>
      <c r="AF217" s="103">
        <v>70</v>
      </c>
      <c r="AG217" s="103" t="s">
        <v>158</v>
      </c>
      <c r="AH217" s="103">
        <v>20</v>
      </c>
      <c r="AI217" s="103" t="s">
        <v>131</v>
      </c>
      <c r="AJ217" s="93">
        <f t="shared" si="40"/>
        <v>45</v>
      </c>
      <c r="AK217" s="93"/>
      <c r="AL217" s="42"/>
      <c r="AM217" s="93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  <c r="BF217" s="42"/>
      <c r="BG217" s="42"/>
      <c r="BH217" s="42"/>
      <c r="BI217" s="42"/>
      <c r="BJ217" s="168">
        <v>44376</v>
      </c>
      <c r="BK217" s="169" t="s">
        <v>955</v>
      </c>
      <c r="BL217" s="170" t="s">
        <v>956</v>
      </c>
      <c r="BM217" s="170">
        <v>18</v>
      </c>
      <c r="BN217" s="144"/>
      <c r="BO217" s="168">
        <v>44376</v>
      </c>
      <c r="BP217" s="169" t="s">
        <v>955</v>
      </c>
      <c r="BQ217" s="170" t="s">
        <v>956</v>
      </c>
      <c r="BR217" s="170">
        <v>17</v>
      </c>
      <c r="BS217" s="144" t="s">
        <v>957</v>
      </c>
      <c r="BT217" s="42"/>
      <c r="BU217" s="97"/>
    </row>
    <row r="218" spans="1:73" ht="15.75" customHeight="1" x14ac:dyDescent="0.25">
      <c r="A218" s="120" t="s">
        <v>578</v>
      </c>
      <c r="B218" s="120" t="s">
        <v>579</v>
      </c>
      <c r="C218" s="120" t="s">
        <v>512</v>
      </c>
      <c r="D218" s="120" t="s">
        <v>1102</v>
      </c>
      <c r="E218" s="93"/>
      <c r="F218" s="94"/>
      <c r="G218" s="42"/>
      <c r="H218" s="93"/>
      <c r="I218" s="94"/>
      <c r="J218" s="42"/>
      <c r="K218" s="94"/>
      <c r="L218" s="93"/>
      <c r="M218" s="94"/>
      <c r="N218" s="94"/>
      <c r="O218" s="93"/>
      <c r="P218" s="94"/>
      <c r="Q218" s="94"/>
      <c r="R218" s="94"/>
      <c r="S218" s="93"/>
      <c r="T218" s="93"/>
      <c r="U218" s="93"/>
      <c r="V218" s="93"/>
      <c r="W218" s="93"/>
      <c r="X218" s="93"/>
      <c r="Y218" s="93"/>
      <c r="Z218" s="93"/>
      <c r="AA218" s="93"/>
      <c r="AB218" s="93"/>
      <c r="AC218" s="93"/>
      <c r="AD218" s="93"/>
      <c r="AE218" s="93"/>
      <c r="AF218" s="103">
        <v>40</v>
      </c>
      <c r="AG218" s="103" t="s">
        <v>153</v>
      </c>
      <c r="AH218" s="103">
        <v>30</v>
      </c>
      <c r="AI218" s="103" t="s">
        <v>131</v>
      </c>
      <c r="AJ218" s="93">
        <f t="shared" si="40"/>
        <v>35</v>
      </c>
      <c r="AK218" s="93"/>
      <c r="AL218" s="42"/>
      <c r="AM218" s="93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  <c r="BE218" s="42"/>
      <c r="BF218" s="42"/>
      <c r="BG218" s="42"/>
      <c r="BH218" s="42"/>
      <c r="BI218" s="42"/>
      <c r="BJ218" s="168">
        <v>44382</v>
      </c>
      <c r="BK218" s="169" t="s">
        <v>955</v>
      </c>
      <c r="BL218" s="170" t="s">
        <v>956</v>
      </c>
      <c r="BM218" s="170">
        <v>26</v>
      </c>
      <c r="BN218" s="144"/>
      <c r="BO218" s="168">
        <v>44384</v>
      </c>
      <c r="BP218" s="169" t="s">
        <v>955</v>
      </c>
      <c r="BQ218" s="170" t="s">
        <v>956</v>
      </c>
      <c r="BR218" s="170">
        <v>20</v>
      </c>
      <c r="BS218" s="144"/>
      <c r="BT218" s="42"/>
      <c r="BU218" s="97"/>
    </row>
    <row r="219" spans="1:73" ht="15.75" customHeight="1" x14ac:dyDescent="0.25">
      <c r="A219" s="120" t="s">
        <v>580</v>
      </c>
      <c r="B219" s="120" t="s">
        <v>581</v>
      </c>
      <c r="C219" s="120" t="s">
        <v>512</v>
      </c>
      <c r="D219" s="120" t="s">
        <v>1102</v>
      </c>
      <c r="E219" s="93"/>
      <c r="F219" s="94"/>
      <c r="G219" s="42"/>
      <c r="H219" s="93"/>
      <c r="I219" s="94"/>
      <c r="J219" s="42"/>
      <c r="K219" s="94"/>
      <c r="L219" s="93"/>
      <c r="M219" s="94"/>
      <c r="N219" s="94"/>
      <c r="O219" s="93"/>
      <c r="P219" s="94"/>
      <c r="Q219" s="94"/>
      <c r="R219" s="94"/>
      <c r="S219" s="93"/>
      <c r="T219" s="93"/>
      <c r="U219" s="93"/>
      <c r="V219" s="93"/>
      <c r="W219" s="93"/>
      <c r="X219" s="93"/>
      <c r="Y219" s="93"/>
      <c r="Z219" s="93"/>
      <c r="AA219" s="93"/>
      <c r="AB219" s="93"/>
      <c r="AC219" s="93"/>
      <c r="AD219" s="93"/>
      <c r="AE219" s="93"/>
      <c r="AF219" s="103">
        <v>20</v>
      </c>
      <c r="AG219" s="103" t="s">
        <v>131</v>
      </c>
      <c r="AH219" s="103">
        <v>20</v>
      </c>
      <c r="AI219" s="103" t="s">
        <v>131</v>
      </c>
      <c r="AJ219" s="93">
        <f t="shared" si="40"/>
        <v>20</v>
      </c>
      <c r="AK219" s="93"/>
      <c r="AL219" s="42"/>
      <c r="AM219" s="93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  <c r="BE219" s="42"/>
      <c r="BF219" s="42"/>
      <c r="BG219" s="42"/>
      <c r="BH219" s="42"/>
      <c r="BI219" s="42"/>
      <c r="BJ219" s="167">
        <v>44386</v>
      </c>
      <c r="BK219" s="171" t="s">
        <v>955</v>
      </c>
      <c r="BL219" s="98" t="s">
        <v>956</v>
      </c>
      <c r="BM219" s="98">
        <v>30</v>
      </c>
      <c r="BN219" s="84"/>
      <c r="BO219" s="168">
        <v>44386</v>
      </c>
      <c r="BP219" s="171" t="s">
        <v>955</v>
      </c>
      <c r="BQ219" s="98" t="s">
        <v>956</v>
      </c>
      <c r="BR219" s="98">
        <v>23</v>
      </c>
      <c r="BS219" s="84"/>
      <c r="BT219" s="42"/>
      <c r="BU219" s="97"/>
    </row>
    <row r="220" spans="1:73" ht="15.75" customHeight="1" x14ac:dyDescent="0.25">
      <c r="A220" s="120" t="s">
        <v>582</v>
      </c>
      <c r="B220" s="120" t="s">
        <v>583</v>
      </c>
      <c r="C220" s="120" t="s">
        <v>512</v>
      </c>
      <c r="D220" s="120" t="s">
        <v>1103</v>
      </c>
      <c r="E220" s="93"/>
      <c r="F220" s="94"/>
      <c r="G220" s="42"/>
      <c r="H220" s="93"/>
      <c r="I220" s="94"/>
      <c r="J220" s="42"/>
      <c r="K220" s="94"/>
      <c r="L220" s="93"/>
      <c r="M220" s="94"/>
      <c r="N220" s="94"/>
      <c r="O220" s="93"/>
      <c r="P220" s="94"/>
      <c r="Q220" s="94"/>
      <c r="R220" s="94"/>
      <c r="S220" s="93"/>
      <c r="T220" s="93"/>
      <c r="U220" s="93"/>
      <c r="V220" s="93"/>
      <c r="W220" s="93"/>
      <c r="X220" s="93"/>
      <c r="Y220" s="93"/>
      <c r="Z220" s="93"/>
      <c r="AA220" s="93"/>
      <c r="AB220" s="93"/>
      <c r="AC220" s="93"/>
      <c r="AD220" s="93"/>
      <c r="AE220" s="93"/>
      <c r="AF220" s="103">
        <v>30</v>
      </c>
      <c r="AG220" s="103" t="s">
        <v>131</v>
      </c>
      <c r="AH220" s="103">
        <v>20</v>
      </c>
      <c r="AI220" s="103" t="s">
        <v>131</v>
      </c>
      <c r="AJ220" s="93">
        <f t="shared" si="40"/>
        <v>25</v>
      </c>
      <c r="AK220" s="93"/>
      <c r="AL220" s="42"/>
      <c r="AM220" s="93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2"/>
      <c r="BE220" s="42"/>
      <c r="BF220" s="42"/>
      <c r="BG220" s="42"/>
      <c r="BH220" s="42"/>
      <c r="BI220" s="42"/>
      <c r="BJ220" s="168">
        <v>44379</v>
      </c>
      <c r="BK220" s="169" t="s">
        <v>955</v>
      </c>
      <c r="BL220" s="170" t="s">
        <v>956</v>
      </c>
      <c r="BM220" s="170">
        <v>23</v>
      </c>
      <c r="BN220" s="144"/>
      <c r="BO220" s="168">
        <v>44379</v>
      </c>
      <c r="BP220" s="169" t="s">
        <v>955</v>
      </c>
      <c r="BQ220" s="170" t="s">
        <v>956</v>
      </c>
      <c r="BR220" s="170">
        <v>20</v>
      </c>
      <c r="BS220" s="144" t="s">
        <v>957</v>
      </c>
      <c r="BT220" s="42"/>
      <c r="BU220" s="97"/>
    </row>
    <row r="221" spans="1:73" ht="15.75" customHeight="1" x14ac:dyDescent="0.25">
      <c r="A221" s="120" t="s">
        <v>584</v>
      </c>
      <c r="B221" s="120" t="s">
        <v>585</v>
      </c>
      <c r="C221" s="120" t="s">
        <v>512</v>
      </c>
      <c r="D221" s="120" t="s">
        <v>1103</v>
      </c>
      <c r="E221" s="93"/>
      <c r="F221" s="94"/>
      <c r="G221" s="42"/>
      <c r="H221" s="93"/>
      <c r="I221" s="94"/>
      <c r="J221" s="42"/>
      <c r="K221" s="94"/>
      <c r="L221" s="93"/>
      <c r="M221" s="94"/>
      <c r="N221" s="94"/>
      <c r="O221" s="93"/>
      <c r="P221" s="94"/>
      <c r="Q221" s="94"/>
      <c r="R221" s="94"/>
      <c r="S221" s="93"/>
      <c r="T221" s="93"/>
      <c r="U221" s="93"/>
      <c r="V221" s="93"/>
      <c r="W221" s="93"/>
      <c r="X221" s="93"/>
      <c r="Y221" s="93"/>
      <c r="Z221" s="93"/>
      <c r="AA221" s="93"/>
      <c r="AB221" s="93"/>
      <c r="AC221" s="93"/>
      <c r="AD221" s="93"/>
      <c r="AE221" s="93"/>
      <c r="AF221" s="103">
        <v>30</v>
      </c>
      <c r="AG221" s="103" t="s">
        <v>131</v>
      </c>
      <c r="AH221" s="103">
        <v>15</v>
      </c>
      <c r="AI221" s="103" t="s">
        <v>131</v>
      </c>
      <c r="AJ221" s="93">
        <f t="shared" si="40"/>
        <v>22.5</v>
      </c>
      <c r="AK221" s="93"/>
      <c r="AL221" s="42"/>
      <c r="AM221" s="93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  <c r="BE221" s="42"/>
      <c r="BF221" s="42"/>
      <c r="BG221" s="42"/>
      <c r="BH221" s="42"/>
      <c r="BI221" s="42"/>
      <c r="BJ221" s="168">
        <v>44384</v>
      </c>
      <c r="BK221" s="170">
        <v>50</v>
      </c>
      <c r="BL221" s="170" t="s">
        <v>521</v>
      </c>
      <c r="BM221" s="170">
        <v>22</v>
      </c>
      <c r="BN221" s="144"/>
      <c r="BO221" s="168">
        <v>44379</v>
      </c>
      <c r="BP221" s="169" t="s">
        <v>955</v>
      </c>
      <c r="BQ221" s="170" t="s">
        <v>956</v>
      </c>
      <c r="BR221" s="170">
        <v>23</v>
      </c>
      <c r="BS221" s="144" t="s">
        <v>972</v>
      </c>
      <c r="BT221" s="42">
        <f t="shared" si="41"/>
        <v>50</v>
      </c>
      <c r="BU221" s="97"/>
    </row>
    <row r="222" spans="1:73" ht="15.75" customHeight="1" x14ac:dyDescent="0.25">
      <c r="A222" s="120" t="s">
        <v>586</v>
      </c>
      <c r="B222" s="120" t="s">
        <v>587</v>
      </c>
      <c r="C222" s="120" t="s">
        <v>512</v>
      </c>
      <c r="D222" s="120" t="s">
        <v>1103</v>
      </c>
      <c r="E222" s="93"/>
      <c r="F222" s="94"/>
      <c r="G222" s="42"/>
      <c r="H222" s="93"/>
      <c r="I222" s="94"/>
      <c r="J222" s="42"/>
      <c r="K222" s="94"/>
      <c r="L222" s="93"/>
      <c r="M222" s="94"/>
      <c r="N222" s="94"/>
      <c r="O222" s="93"/>
      <c r="P222" s="94"/>
      <c r="Q222" s="94"/>
      <c r="R222" s="94"/>
      <c r="S222" s="93"/>
      <c r="T222" s="93"/>
      <c r="U222" s="93"/>
      <c r="V222" s="93"/>
      <c r="W222" s="93"/>
      <c r="X222" s="93"/>
      <c r="Y222" s="93"/>
      <c r="Z222" s="93"/>
      <c r="AA222" s="93"/>
      <c r="AB222" s="93"/>
      <c r="AC222" s="93"/>
      <c r="AD222" s="93"/>
      <c r="AE222" s="93"/>
      <c r="AF222" s="103">
        <v>30</v>
      </c>
      <c r="AG222" s="103" t="s">
        <v>131</v>
      </c>
      <c r="AH222" s="103">
        <v>30</v>
      </c>
      <c r="AI222" s="103" t="s">
        <v>153</v>
      </c>
      <c r="AJ222" s="93">
        <f t="shared" si="40"/>
        <v>30</v>
      </c>
      <c r="AK222" s="93"/>
      <c r="AL222" s="42"/>
      <c r="AM222" s="93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168">
        <v>44379</v>
      </c>
      <c r="BK222" s="169" t="s">
        <v>955</v>
      </c>
      <c r="BL222" s="170" t="s">
        <v>521</v>
      </c>
      <c r="BM222" s="170">
        <v>21</v>
      </c>
      <c r="BN222" s="144"/>
      <c r="BO222" s="168">
        <v>44379</v>
      </c>
      <c r="BP222" s="169" t="s">
        <v>955</v>
      </c>
      <c r="BQ222" s="170" t="s">
        <v>956</v>
      </c>
      <c r="BR222" s="170">
        <v>23</v>
      </c>
      <c r="BS222" s="144" t="s">
        <v>957</v>
      </c>
      <c r="BT222" s="42"/>
      <c r="BU222" s="97"/>
    </row>
    <row r="223" spans="1:73" ht="15.75" customHeight="1" x14ac:dyDescent="0.25">
      <c r="A223" s="120" t="s">
        <v>588</v>
      </c>
      <c r="B223" s="120" t="s">
        <v>589</v>
      </c>
      <c r="C223" s="120" t="s">
        <v>512</v>
      </c>
      <c r="D223" s="120" t="s">
        <v>1103</v>
      </c>
      <c r="E223" s="93"/>
      <c r="F223" s="94"/>
      <c r="G223" s="42"/>
      <c r="H223" s="93"/>
      <c r="I223" s="94"/>
      <c r="J223" s="42"/>
      <c r="K223" s="94"/>
      <c r="L223" s="93"/>
      <c r="M223" s="94"/>
      <c r="N223" s="94"/>
      <c r="O223" s="93"/>
      <c r="P223" s="94"/>
      <c r="Q223" s="94"/>
      <c r="R223" s="94"/>
      <c r="S223" s="93"/>
      <c r="T223" s="93"/>
      <c r="U223" s="93"/>
      <c r="V223" s="93"/>
      <c r="W223" s="93"/>
      <c r="X223" s="93"/>
      <c r="Y223" s="93"/>
      <c r="Z223" s="93"/>
      <c r="AA223" s="93"/>
      <c r="AB223" s="93"/>
      <c r="AC223" s="93"/>
      <c r="AD223" s="93"/>
      <c r="AE223" s="93"/>
      <c r="AF223" s="103">
        <v>60</v>
      </c>
      <c r="AG223" s="103" t="s">
        <v>153</v>
      </c>
      <c r="AH223" s="103">
        <v>40</v>
      </c>
      <c r="AI223" s="103" t="s">
        <v>153</v>
      </c>
      <c r="AJ223" s="93">
        <f t="shared" si="40"/>
        <v>50</v>
      </c>
      <c r="AK223" s="93"/>
      <c r="AL223" s="42"/>
      <c r="AM223" s="93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  <c r="BF223" s="42"/>
      <c r="BG223" s="42"/>
      <c r="BH223" s="42"/>
      <c r="BI223" s="42"/>
      <c r="BJ223" s="168">
        <v>44379</v>
      </c>
      <c r="BK223" s="169" t="s">
        <v>955</v>
      </c>
      <c r="BL223" s="170" t="s">
        <v>956</v>
      </c>
      <c r="BM223" s="170">
        <v>18</v>
      </c>
      <c r="BN223" s="144"/>
      <c r="BO223" s="175" t="s">
        <v>43</v>
      </c>
      <c r="BP223" s="175" t="s">
        <v>43</v>
      </c>
      <c r="BQ223" s="175" t="s">
        <v>43</v>
      </c>
      <c r="BR223" s="175" t="s">
        <v>43</v>
      </c>
      <c r="BS223" s="84"/>
      <c r="BT223" s="42"/>
      <c r="BU223" s="97"/>
    </row>
    <row r="224" spans="1:73" ht="15.75" customHeight="1" x14ac:dyDescent="0.25">
      <c r="A224" s="120" t="s">
        <v>590</v>
      </c>
      <c r="B224" s="120" t="s">
        <v>591</v>
      </c>
      <c r="C224" s="120" t="s">
        <v>512</v>
      </c>
      <c r="D224" s="120" t="s">
        <v>1103</v>
      </c>
      <c r="E224" s="93"/>
      <c r="F224" s="94"/>
      <c r="G224" s="42"/>
      <c r="H224" s="93"/>
      <c r="I224" s="94"/>
      <c r="J224" s="42"/>
      <c r="K224" s="94"/>
      <c r="L224" s="93"/>
      <c r="M224" s="94"/>
      <c r="N224" s="94"/>
      <c r="O224" s="93"/>
      <c r="P224" s="94"/>
      <c r="Q224" s="94"/>
      <c r="R224" s="94"/>
      <c r="S224" s="93"/>
      <c r="T224" s="93"/>
      <c r="U224" s="93"/>
      <c r="V224" s="93"/>
      <c r="W224" s="93"/>
      <c r="X224" s="93"/>
      <c r="Y224" s="93"/>
      <c r="Z224" s="93"/>
      <c r="AA224" s="93"/>
      <c r="AB224" s="93"/>
      <c r="AC224" s="93"/>
      <c r="AD224" s="93"/>
      <c r="AE224" s="93"/>
      <c r="AF224" s="103">
        <v>25</v>
      </c>
      <c r="AG224" s="103" t="s">
        <v>37</v>
      </c>
      <c r="AH224" s="103">
        <v>40</v>
      </c>
      <c r="AI224" s="103" t="s">
        <v>131</v>
      </c>
      <c r="AJ224" s="93">
        <f t="shared" si="40"/>
        <v>32.5</v>
      </c>
      <c r="AK224" s="93"/>
      <c r="AL224" s="42"/>
      <c r="AM224" s="93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  <c r="BF224" s="42"/>
      <c r="BG224" s="42"/>
      <c r="BH224" s="42"/>
      <c r="BI224" s="42"/>
      <c r="BJ224" s="168">
        <v>44382</v>
      </c>
      <c r="BK224" s="169" t="s">
        <v>955</v>
      </c>
      <c r="BL224" s="170" t="s">
        <v>956</v>
      </c>
      <c r="BM224" s="170">
        <v>25</v>
      </c>
      <c r="BN224" s="144"/>
      <c r="BO224" s="168">
        <v>44382</v>
      </c>
      <c r="BP224" s="171" t="s">
        <v>955</v>
      </c>
      <c r="BQ224" s="98" t="s">
        <v>956</v>
      </c>
      <c r="BR224" s="98">
        <v>25</v>
      </c>
      <c r="BS224" s="84"/>
      <c r="BT224" s="42"/>
      <c r="BU224" s="97"/>
    </row>
    <row r="225" spans="1:73" ht="15.75" customHeight="1" x14ac:dyDescent="0.25">
      <c r="A225" s="120" t="s">
        <v>592</v>
      </c>
      <c r="B225" s="120" t="s">
        <v>593</v>
      </c>
      <c r="C225" s="120" t="s">
        <v>993</v>
      </c>
      <c r="D225" s="120" t="s">
        <v>1104</v>
      </c>
      <c r="E225" s="93"/>
      <c r="F225" s="94"/>
      <c r="G225" s="42"/>
      <c r="H225" s="93"/>
      <c r="I225" s="94"/>
      <c r="J225" s="42"/>
      <c r="K225" s="94"/>
      <c r="L225" s="93"/>
      <c r="M225" s="94"/>
      <c r="N225" s="94"/>
      <c r="O225" s="93"/>
      <c r="P225" s="94"/>
      <c r="Q225" s="94"/>
      <c r="R225" s="94"/>
      <c r="S225" s="93"/>
      <c r="T225" s="93"/>
      <c r="U225" s="93"/>
      <c r="V225" s="93"/>
      <c r="W225" s="93"/>
      <c r="X225" s="93"/>
      <c r="Y225" s="93"/>
      <c r="Z225" s="93"/>
      <c r="AA225" s="93"/>
      <c r="AB225" s="93"/>
      <c r="AC225" s="93"/>
      <c r="AD225" s="93"/>
      <c r="AE225" s="93"/>
      <c r="AF225" s="103">
        <v>5</v>
      </c>
      <c r="AG225" s="103" t="s">
        <v>37</v>
      </c>
      <c r="AH225" s="103">
        <v>1</v>
      </c>
      <c r="AI225" s="103" t="s">
        <v>63</v>
      </c>
      <c r="AJ225" s="93">
        <f t="shared" si="40"/>
        <v>3</v>
      </c>
      <c r="AK225" s="93"/>
      <c r="AL225" s="42"/>
      <c r="AM225" s="93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168">
        <v>44398</v>
      </c>
      <c r="BK225" s="170">
        <v>30</v>
      </c>
      <c r="BL225" s="170" t="s">
        <v>521</v>
      </c>
      <c r="BM225" s="170">
        <v>40</v>
      </c>
      <c r="BN225" s="144"/>
      <c r="BO225" s="168">
        <v>44398</v>
      </c>
      <c r="BP225" s="170">
        <v>50</v>
      </c>
      <c r="BQ225" s="170" t="s">
        <v>521</v>
      </c>
      <c r="BR225" s="170">
        <v>32</v>
      </c>
      <c r="BS225" s="144"/>
      <c r="BT225" s="42">
        <f t="shared" si="41"/>
        <v>40</v>
      </c>
      <c r="BU225" s="97">
        <f t="shared" si="42"/>
        <v>50</v>
      </c>
    </row>
    <row r="226" spans="1:73" ht="15.75" customHeight="1" x14ac:dyDescent="0.25">
      <c r="A226" s="120" t="s">
        <v>594</v>
      </c>
      <c r="B226" s="120" t="s">
        <v>595</v>
      </c>
      <c r="C226" s="120" t="s">
        <v>993</v>
      </c>
      <c r="D226" s="120" t="s">
        <v>1104</v>
      </c>
      <c r="E226" s="93"/>
      <c r="F226" s="94"/>
      <c r="G226" s="42"/>
      <c r="H226" s="93"/>
      <c r="I226" s="94"/>
      <c r="J226" s="42"/>
      <c r="K226" s="94"/>
      <c r="L226" s="93"/>
      <c r="M226" s="94"/>
      <c r="N226" s="94"/>
      <c r="O226" s="93"/>
      <c r="P226" s="94"/>
      <c r="Q226" s="94"/>
      <c r="R226" s="94"/>
      <c r="S226" s="93"/>
      <c r="T226" s="93"/>
      <c r="U226" s="93"/>
      <c r="V226" s="93"/>
      <c r="W226" s="93"/>
      <c r="X226" s="93"/>
      <c r="Y226" s="93"/>
      <c r="Z226" s="93"/>
      <c r="AA226" s="93"/>
      <c r="AB226" s="93"/>
      <c r="AC226" s="93"/>
      <c r="AD226" s="93"/>
      <c r="AE226" s="93"/>
      <c r="AF226" s="103">
        <v>1</v>
      </c>
      <c r="AG226" s="103" t="s">
        <v>63</v>
      </c>
      <c r="AH226" s="103">
        <v>1</v>
      </c>
      <c r="AI226" s="103" t="s">
        <v>63</v>
      </c>
      <c r="AJ226" s="93">
        <f t="shared" si="40"/>
        <v>1</v>
      </c>
      <c r="AK226" s="93"/>
      <c r="AL226" s="42"/>
      <c r="AM226" s="93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2"/>
      <c r="BE226" s="42"/>
      <c r="BF226" s="42"/>
      <c r="BG226" s="42"/>
      <c r="BH226" s="42"/>
      <c r="BI226" s="42"/>
      <c r="BJ226" s="167">
        <v>44396</v>
      </c>
      <c r="BK226" s="98">
        <v>40</v>
      </c>
      <c r="BL226" s="98" t="s">
        <v>521</v>
      </c>
      <c r="BM226" s="98">
        <v>31</v>
      </c>
      <c r="BN226" s="84"/>
      <c r="BO226" s="168">
        <v>44396</v>
      </c>
      <c r="BP226" s="170">
        <v>20</v>
      </c>
      <c r="BQ226" s="170" t="s">
        <v>521</v>
      </c>
      <c r="BR226" s="170">
        <v>27</v>
      </c>
      <c r="BS226" s="144"/>
      <c r="BT226" s="42">
        <f t="shared" si="41"/>
        <v>30</v>
      </c>
      <c r="BU226" s="97">
        <f t="shared" si="42"/>
        <v>20</v>
      </c>
    </row>
    <row r="227" spans="1:73" ht="15.75" customHeight="1" x14ac:dyDescent="0.25">
      <c r="A227" s="120" t="s">
        <v>596</v>
      </c>
      <c r="B227" s="120" t="s">
        <v>597</v>
      </c>
      <c r="C227" s="120" t="s">
        <v>993</v>
      </c>
      <c r="D227" s="120" t="s">
        <v>1104</v>
      </c>
      <c r="E227" s="93"/>
      <c r="F227" s="94"/>
      <c r="G227" s="42"/>
      <c r="H227" s="93"/>
      <c r="I227" s="94"/>
      <c r="J227" s="42"/>
      <c r="K227" s="94"/>
      <c r="L227" s="93"/>
      <c r="M227" s="94"/>
      <c r="N227" s="94"/>
      <c r="O227" s="93"/>
      <c r="P227" s="94"/>
      <c r="Q227" s="94"/>
      <c r="R227" s="94"/>
      <c r="S227" s="93"/>
      <c r="T227" s="93"/>
      <c r="U227" s="93"/>
      <c r="V227" s="93"/>
      <c r="W227" s="93"/>
      <c r="X227" s="93"/>
      <c r="Y227" s="93"/>
      <c r="Z227" s="93"/>
      <c r="AA227" s="93"/>
      <c r="AB227" s="93"/>
      <c r="AC227" s="93"/>
      <c r="AD227" s="93"/>
      <c r="AE227" s="93"/>
      <c r="AF227" s="103">
        <v>3</v>
      </c>
      <c r="AG227" s="103" t="s">
        <v>37</v>
      </c>
      <c r="AH227" s="103">
        <v>15</v>
      </c>
      <c r="AI227" s="103" t="s">
        <v>131</v>
      </c>
      <c r="AJ227" s="93">
        <f t="shared" si="40"/>
        <v>9</v>
      </c>
      <c r="AK227" s="93"/>
      <c r="AL227" s="42"/>
      <c r="AM227" s="93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2"/>
      <c r="BE227" s="42"/>
      <c r="BF227" s="42"/>
      <c r="BG227" s="42"/>
      <c r="BH227" s="42"/>
      <c r="BI227" s="42"/>
      <c r="BJ227" s="168">
        <v>44396</v>
      </c>
      <c r="BK227" s="170">
        <v>40</v>
      </c>
      <c r="BL227" s="170" t="s">
        <v>521</v>
      </c>
      <c r="BM227" s="170">
        <v>27</v>
      </c>
      <c r="BN227" s="144"/>
      <c r="BO227" s="168">
        <v>44388</v>
      </c>
      <c r="BP227" s="170">
        <v>20</v>
      </c>
      <c r="BQ227" s="170" t="s">
        <v>521</v>
      </c>
      <c r="BR227" s="170">
        <v>28</v>
      </c>
      <c r="BS227" s="144"/>
      <c r="BT227" s="42">
        <f t="shared" si="41"/>
        <v>30</v>
      </c>
      <c r="BU227" s="97">
        <f t="shared" si="42"/>
        <v>20</v>
      </c>
    </row>
    <row r="228" spans="1:73" ht="15.75" customHeight="1" x14ac:dyDescent="0.25">
      <c r="A228" s="120" t="s">
        <v>598</v>
      </c>
      <c r="B228" s="120" t="s">
        <v>599</v>
      </c>
      <c r="C228" s="120" t="s">
        <v>993</v>
      </c>
      <c r="D228" s="120" t="s">
        <v>1104</v>
      </c>
      <c r="E228" s="93"/>
      <c r="F228" s="94"/>
      <c r="G228" s="42"/>
      <c r="H228" s="93"/>
      <c r="I228" s="94"/>
      <c r="J228" s="42"/>
      <c r="K228" s="94"/>
      <c r="L228" s="93"/>
      <c r="M228" s="94"/>
      <c r="N228" s="94"/>
      <c r="O228" s="93"/>
      <c r="P228" s="94"/>
      <c r="Q228" s="94"/>
      <c r="R228" s="94"/>
      <c r="S228" s="93"/>
      <c r="T228" s="93"/>
      <c r="U228" s="93"/>
      <c r="V228" s="93"/>
      <c r="W228" s="93"/>
      <c r="X228" s="93"/>
      <c r="Y228" s="93"/>
      <c r="Z228" s="93"/>
      <c r="AA228" s="93"/>
      <c r="AB228" s="93"/>
      <c r="AC228" s="93"/>
      <c r="AD228" s="93"/>
      <c r="AE228" s="93"/>
      <c r="AF228" s="103">
        <v>3</v>
      </c>
      <c r="AG228" s="103" t="s">
        <v>63</v>
      </c>
      <c r="AH228" s="103">
        <v>1</v>
      </c>
      <c r="AI228" s="103" t="s">
        <v>63</v>
      </c>
      <c r="AJ228" s="93">
        <f t="shared" si="40"/>
        <v>2</v>
      </c>
      <c r="AK228" s="93"/>
      <c r="AL228" s="42"/>
      <c r="AM228" s="93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  <c r="BF228" s="42"/>
      <c r="BG228" s="42"/>
      <c r="BH228" s="42"/>
      <c r="BI228" s="42"/>
      <c r="BJ228" s="168">
        <v>44400</v>
      </c>
      <c r="BK228" s="169" t="s">
        <v>955</v>
      </c>
      <c r="BL228" s="170" t="s">
        <v>521</v>
      </c>
      <c r="BM228" s="170">
        <v>34</v>
      </c>
      <c r="BN228" s="144"/>
      <c r="BO228" s="168">
        <v>44398</v>
      </c>
      <c r="BP228" s="170">
        <v>40</v>
      </c>
      <c r="BQ228" s="170" t="s">
        <v>521</v>
      </c>
      <c r="BR228" s="170">
        <v>32</v>
      </c>
      <c r="BS228" s="144"/>
      <c r="BT228" s="42">
        <f t="shared" si="41"/>
        <v>40</v>
      </c>
      <c r="BU228" s="97">
        <f t="shared" si="42"/>
        <v>40</v>
      </c>
    </row>
    <row r="229" spans="1:73" ht="15.75" customHeight="1" x14ac:dyDescent="0.25">
      <c r="A229" s="120" t="s">
        <v>600</v>
      </c>
      <c r="B229" s="120" t="s">
        <v>601</v>
      </c>
      <c r="C229" s="120" t="s">
        <v>993</v>
      </c>
      <c r="D229" s="120" t="s">
        <v>1104</v>
      </c>
      <c r="E229" s="93"/>
      <c r="F229" s="94"/>
      <c r="G229" s="42"/>
      <c r="H229" s="93"/>
      <c r="I229" s="94"/>
      <c r="J229" s="42"/>
      <c r="K229" s="94"/>
      <c r="L229" s="93"/>
      <c r="M229" s="94"/>
      <c r="N229" s="94"/>
      <c r="O229" s="93"/>
      <c r="P229" s="94"/>
      <c r="Q229" s="94"/>
      <c r="R229" s="94"/>
      <c r="S229" s="93"/>
      <c r="T229" s="93"/>
      <c r="U229" s="93"/>
      <c r="V229" s="93"/>
      <c r="W229" s="93"/>
      <c r="X229" s="93"/>
      <c r="Y229" s="93"/>
      <c r="Z229" s="93"/>
      <c r="AA229" s="93"/>
      <c r="AB229" s="93"/>
      <c r="AC229" s="93"/>
      <c r="AD229" s="93"/>
      <c r="AE229" s="93"/>
      <c r="AF229" s="103">
        <v>0</v>
      </c>
      <c r="AG229" s="103" t="s">
        <v>63</v>
      </c>
      <c r="AH229" s="103">
        <v>0</v>
      </c>
      <c r="AI229" s="103" t="s">
        <v>63</v>
      </c>
      <c r="AJ229" s="93">
        <f t="shared" si="40"/>
        <v>0</v>
      </c>
      <c r="AK229" s="93"/>
      <c r="AL229" s="42"/>
      <c r="AM229" s="93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42"/>
      <c r="BE229" s="42"/>
      <c r="BF229" s="42"/>
      <c r="BG229" s="42"/>
      <c r="BH229" s="42"/>
      <c r="BI229" s="42"/>
      <c r="BJ229" s="167">
        <v>44389</v>
      </c>
      <c r="BK229" s="171" t="s">
        <v>955</v>
      </c>
      <c r="BL229" s="98" t="s">
        <v>521</v>
      </c>
      <c r="BM229" s="98">
        <v>30</v>
      </c>
      <c r="BN229" s="84"/>
      <c r="BO229" s="168">
        <v>44389</v>
      </c>
      <c r="BP229" s="169" t="s">
        <v>955</v>
      </c>
      <c r="BQ229" s="170" t="s">
        <v>521</v>
      </c>
      <c r="BR229" s="170">
        <v>23</v>
      </c>
      <c r="BS229" s="144"/>
      <c r="BT229" s="42"/>
      <c r="BU229" s="97"/>
    </row>
    <row r="230" spans="1:73" ht="15.75" customHeight="1" x14ac:dyDescent="0.25">
      <c r="A230" s="120" t="s">
        <v>602</v>
      </c>
      <c r="B230" s="120" t="s">
        <v>603</v>
      </c>
      <c r="C230" s="120" t="s">
        <v>432</v>
      </c>
      <c r="D230" s="120" t="s">
        <v>1083</v>
      </c>
      <c r="E230" s="93"/>
      <c r="F230" s="94"/>
      <c r="G230" s="42"/>
      <c r="H230" s="93"/>
      <c r="I230" s="94"/>
      <c r="J230" s="42"/>
      <c r="K230" s="94"/>
      <c r="L230" s="93"/>
      <c r="M230" s="94"/>
      <c r="N230" s="94"/>
      <c r="O230" s="93"/>
      <c r="P230" s="94"/>
      <c r="Q230" s="94"/>
      <c r="R230" s="94"/>
      <c r="S230" s="93"/>
      <c r="T230" s="93"/>
      <c r="U230" s="93"/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103">
        <v>65</v>
      </c>
      <c r="AG230" s="103" t="s">
        <v>153</v>
      </c>
      <c r="AH230" s="103">
        <v>75</v>
      </c>
      <c r="AI230" s="103" t="s">
        <v>158</v>
      </c>
      <c r="AJ230" s="93">
        <f t="shared" si="40"/>
        <v>70</v>
      </c>
      <c r="AK230" s="93"/>
      <c r="AL230" s="42"/>
      <c r="AM230" s="93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168">
        <v>44382</v>
      </c>
      <c r="BK230" s="169" t="s">
        <v>955</v>
      </c>
      <c r="BL230" s="170" t="s">
        <v>521</v>
      </c>
      <c r="BM230" s="170">
        <v>28</v>
      </c>
      <c r="BN230" s="144" t="s">
        <v>957</v>
      </c>
      <c r="BO230" s="168">
        <v>44379</v>
      </c>
      <c r="BP230" s="171" t="s">
        <v>955</v>
      </c>
      <c r="BQ230" s="98" t="s">
        <v>521</v>
      </c>
      <c r="BR230" s="98">
        <v>24</v>
      </c>
      <c r="BS230" s="84" t="s">
        <v>957</v>
      </c>
      <c r="BT230" s="42"/>
      <c r="BU230" s="97"/>
    </row>
    <row r="231" spans="1:73" ht="15.75" customHeight="1" x14ac:dyDescent="0.25">
      <c r="A231" s="120" t="s">
        <v>604</v>
      </c>
      <c r="B231" s="120" t="s">
        <v>605</v>
      </c>
      <c r="C231" s="120" t="s">
        <v>432</v>
      </c>
      <c r="D231" s="120" t="s">
        <v>1083</v>
      </c>
      <c r="E231" s="93"/>
      <c r="F231" s="94"/>
      <c r="G231" s="42"/>
      <c r="H231" s="93"/>
      <c r="I231" s="94"/>
      <c r="J231" s="42"/>
      <c r="K231" s="94"/>
      <c r="L231" s="93"/>
      <c r="M231" s="94"/>
      <c r="N231" s="94"/>
      <c r="O231" s="93"/>
      <c r="P231" s="94"/>
      <c r="Q231" s="94"/>
      <c r="R231" s="94"/>
      <c r="S231" s="93"/>
      <c r="T231" s="93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103">
        <v>80</v>
      </c>
      <c r="AG231" s="103" t="s">
        <v>158</v>
      </c>
      <c r="AH231" s="103">
        <v>70</v>
      </c>
      <c r="AI231" s="103" t="s">
        <v>158</v>
      </c>
      <c r="AJ231" s="93">
        <f t="shared" si="40"/>
        <v>75</v>
      </c>
      <c r="AK231" s="93"/>
      <c r="AL231" s="42"/>
      <c r="AM231" s="93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168">
        <v>44372</v>
      </c>
      <c r="BK231" s="169" t="s">
        <v>955</v>
      </c>
      <c r="BL231" s="170" t="s">
        <v>956</v>
      </c>
      <c r="BM231" s="170">
        <v>22</v>
      </c>
      <c r="BN231" s="144"/>
      <c r="BO231" s="168">
        <v>44376</v>
      </c>
      <c r="BP231" s="171" t="s">
        <v>955</v>
      </c>
      <c r="BQ231" s="98" t="s">
        <v>956</v>
      </c>
      <c r="BR231" s="98">
        <v>20</v>
      </c>
      <c r="BS231" s="84" t="s">
        <v>957</v>
      </c>
      <c r="BT231" s="42"/>
      <c r="BU231" s="97"/>
    </row>
    <row r="232" spans="1:73" ht="15.75" customHeight="1" x14ac:dyDescent="0.25">
      <c r="A232" s="120" t="s">
        <v>606</v>
      </c>
      <c r="B232" s="120" t="s">
        <v>607</v>
      </c>
      <c r="C232" s="120" t="s">
        <v>432</v>
      </c>
      <c r="D232" s="120" t="s">
        <v>1083</v>
      </c>
      <c r="E232" s="93"/>
      <c r="F232" s="94"/>
      <c r="G232" s="42"/>
      <c r="H232" s="93"/>
      <c r="I232" s="94"/>
      <c r="J232" s="42"/>
      <c r="K232" s="94"/>
      <c r="L232" s="93"/>
      <c r="M232" s="94"/>
      <c r="N232" s="94"/>
      <c r="O232" s="93"/>
      <c r="P232" s="94"/>
      <c r="Q232" s="94"/>
      <c r="R232" s="94"/>
      <c r="S232" s="93"/>
      <c r="T232" s="93"/>
      <c r="U232" s="93"/>
      <c r="V232" s="93"/>
      <c r="W232" s="93"/>
      <c r="X232" s="93"/>
      <c r="Y232" s="93"/>
      <c r="Z232" s="93"/>
      <c r="AA232" s="93"/>
      <c r="AB232" s="93"/>
      <c r="AC232" s="93"/>
      <c r="AD232" s="93"/>
      <c r="AE232" s="93"/>
      <c r="AF232" s="103">
        <v>65</v>
      </c>
      <c r="AG232" s="103" t="s">
        <v>153</v>
      </c>
      <c r="AH232" s="103">
        <v>60</v>
      </c>
      <c r="AI232" s="103" t="s">
        <v>153</v>
      </c>
      <c r="AJ232" s="93">
        <f t="shared" si="40"/>
        <v>62.5</v>
      </c>
      <c r="AK232" s="93"/>
      <c r="AL232" s="42"/>
      <c r="AM232" s="93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168">
        <v>44389</v>
      </c>
      <c r="BK232" s="169" t="s">
        <v>955</v>
      </c>
      <c r="BL232" s="170" t="s">
        <v>956</v>
      </c>
      <c r="BM232" s="170">
        <v>19</v>
      </c>
      <c r="BN232" s="144"/>
      <c r="BO232" s="168">
        <v>44379</v>
      </c>
      <c r="BP232" s="169" t="s">
        <v>955</v>
      </c>
      <c r="BQ232" s="170" t="s">
        <v>521</v>
      </c>
      <c r="BR232" s="170">
        <v>18</v>
      </c>
      <c r="BS232" s="144" t="s">
        <v>973</v>
      </c>
      <c r="BT232" s="42"/>
      <c r="BU232" s="97"/>
    </row>
    <row r="233" spans="1:73" ht="15.75" customHeight="1" x14ac:dyDescent="0.25">
      <c r="A233" s="120" t="s">
        <v>608</v>
      </c>
      <c r="B233" s="120" t="s">
        <v>609</v>
      </c>
      <c r="C233" s="120" t="s">
        <v>432</v>
      </c>
      <c r="D233" s="120" t="s">
        <v>1083</v>
      </c>
      <c r="E233" s="93"/>
      <c r="F233" s="94"/>
      <c r="G233" s="42"/>
      <c r="H233" s="93"/>
      <c r="I233" s="94"/>
      <c r="J233" s="42"/>
      <c r="K233" s="94"/>
      <c r="L233" s="93"/>
      <c r="M233" s="94"/>
      <c r="N233" s="94"/>
      <c r="O233" s="93"/>
      <c r="P233" s="94"/>
      <c r="Q233" s="94"/>
      <c r="R233" s="94"/>
      <c r="S233" s="93"/>
      <c r="T233" s="93"/>
      <c r="U233" s="93"/>
      <c r="V233" s="93"/>
      <c r="W233" s="93"/>
      <c r="X233" s="93"/>
      <c r="Y233" s="93"/>
      <c r="Z233" s="93"/>
      <c r="AA233" s="93"/>
      <c r="AB233" s="93"/>
      <c r="AC233" s="93"/>
      <c r="AD233" s="93"/>
      <c r="AE233" s="93"/>
      <c r="AF233" s="103">
        <v>70</v>
      </c>
      <c r="AG233" s="103" t="s">
        <v>158</v>
      </c>
      <c r="AH233" s="103">
        <v>70</v>
      </c>
      <c r="AI233" s="103" t="s">
        <v>158</v>
      </c>
      <c r="AJ233" s="93">
        <f t="shared" si="40"/>
        <v>70</v>
      </c>
      <c r="AK233" s="93"/>
      <c r="AL233" s="42"/>
      <c r="AM233" s="93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168">
        <v>44379</v>
      </c>
      <c r="BK233" s="169" t="s">
        <v>955</v>
      </c>
      <c r="BL233" s="170" t="s">
        <v>956</v>
      </c>
      <c r="BM233" s="170">
        <v>24</v>
      </c>
      <c r="BN233" s="144" t="s">
        <v>958</v>
      </c>
      <c r="BO233" s="168">
        <v>44384</v>
      </c>
      <c r="BP233" s="169" t="s">
        <v>955</v>
      </c>
      <c r="BQ233" s="170" t="s">
        <v>956</v>
      </c>
      <c r="BR233" s="170">
        <v>31</v>
      </c>
      <c r="BS233" s="144"/>
      <c r="BT233" s="42"/>
      <c r="BU233" s="97"/>
    </row>
    <row r="234" spans="1:73" ht="15.75" customHeight="1" x14ac:dyDescent="0.25">
      <c r="A234" s="120" t="s">
        <v>610</v>
      </c>
      <c r="B234" s="120" t="s">
        <v>611</v>
      </c>
      <c r="C234" s="120" t="s">
        <v>141</v>
      </c>
      <c r="D234" s="120" t="s">
        <v>1105</v>
      </c>
      <c r="E234" s="93"/>
      <c r="F234" s="94"/>
      <c r="G234" s="42"/>
      <c r="H234" s="93"/>
      <c r="I234" s="94"/>
      <c r="J234" s="42"/>
      <c r="K234" s="94"/>
      <c r="L234" s="93"/>
      <c r="M234" s="94"/>
      <c r="N234" s="94"/>
      <c r="O234" s="93"/>
      <c r="P234" s="94"/>
      <c r="Q234" s="94"/>
      <c r="R234" s="94"/>
      <c r="S234" s="93"/>
      <c r="T234" s="93"/>
      <c r="U234" s="93"/>
      <c r="V234" s="93"/>
      <c r="W234" s="93"/>
      <c r="X234" s="93"/>
      <c r="Y234" s="93"/>
      <c r="Z234" s="93"/>
      <c r="AA234" s="93"/>
      <c r="AB234" s="93"/>
      <c r="AC234" s="93"/>
      <c r="AD234" s="93"/>
      <c r="AE234" s="93"/>
      <c r="AF234" s="103">
        <v>1</v>
      </c>
      <c r="AG234" s="103" t="s">
        <v>63</v>
      </c>
      <c r="AH234" s="103">
        <v>0</v>
      </c>
      <c r="AI234" s="103" t="s">
        <v>63</v>
      </c>
      <c r="AJ234" s="93">
        <f t="shared" si="40"/>
        <v>0.5</v>
      </c>
      <c r="AK234" s="93"/>
      <c r="AL234" s="42"/>
      <c r="AM234" s="93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168">
        <v>44384</v>
      </c>
      <c r="BK234" s="169" t="s">
        <v>955</v>
      </c>
      <c r="BL234" s="170" t="s">
        <v>521</v>
      </c>
      <c r="BM234" s="170">
        <v>22</v>
      </c>
      <c r="BN234" s="144" t="s">
        <v>958</v>
      </c>
      <c r="BO234" s="168">
        <v>44386</v>
      </c>
      <c r="BP234" s="170">
        <v>0</v>
      </c>
      <c r="BQ234" s="170" t="s">
        <v>521</v>
      </c>
      <c r="BR234" s="170">
        <v>27</v>
      </c>
      <c r="BS234" s="144" t="s">
        <v>958</v>
      </c>
      <c r="BT234" s="42">
        <f t="shared" si="41"/>
        <v>0</v>
      </c>
      <c r="BU234" s="97">
        <f t="shared" si="42"/>
        <v>0</v>
      </c>
    </row>
    <row r="235" spans="1:73" ht="15.75" customHeight="1" x14ac:dyDescent="0.25">
      <c r="A235" s="120" t="s">
        <v>612</v>
      </c>
      <c r="B235" s="120" t="s">
        <v>613</v>
      </c>
      <c r="C235" s="120" t="s">
        <v>141</v>
      </c>
      <c r="D235" s="120" t="s">
        <v>1105</v>
      </c>
      <c r="E235" s="93"/>
      <c r="F235" s="94"/>
      <c r="G235" s="42"/>
      <c r="H235" s="93"/>
      <c r="I235" s="94"/>
      <c r="J235" s="42"/>
      <c r="K235" s="94"/>
      <c r="L235" s="93"/>
      <c r="M235" s="94"/>
      <c r="N235" s="94"/>
      <c r="O235" s="93"/>
      <c r="P235" s="94"/>
      <c r="Q235" s="94"/>
      <c r="R235" s="94"/>
      <c r="S235" s="93"/>
      <c r="T235" s="93"/>
      <c r="U235" s="93"/>
      <c r="V235" s="93"/>
      <c r="W235" s="93"/>
      <c r="X235" s="93"/>
      <c r="Y235" s="93"/>
      <c r="Z235" s="93"/>
      <c r="AA235" s="93"/>
      <c r="AB235" s="93"/>
      <c r="AC235" s="93"/>
      <c r="AD235" s="93"/>
      <c r="AE235" s="93"/>
      <c r="AF235" s="103">
        <v>10</v>
      </c>
      <c r="AG235" s="103" t="s">
        <v>37</v>
      </c>
      <c r="AH235" s="103">
        <v>15</v>
      </c>
      <c r="AI235" s="103" t="s">
        <v>131</v>
      </c>
      <c r="AJ235" s="93">
        <f t="shared" si="40"/>
        <v>12.5</v>
      </c>
      <c r="AK235" s="93"/>
      <c r="AL235" s="42"/>
      <c r="AM235" s="93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168">
        <v>44393</v>
      </c>
      <c r="BK235" s="170">
        <v>20</v>
      </c>
      <c r="BL235" s="170" t="s">
        <v>521</v>
      </c>
      <c r="BM235" s="170">
        <v>22</v>
      </c>
      <c r="BN235" s="144"/>
      <c r="BO235" s="168">
        <v>44398</v>
      </c>
      <c r="BP235" s="98">
        <v>30</v>
      </c>
      <c r="BQ235" s="98" t="s">
        <v>521</v>
      </c>
      <c r="BR235" s="98">
        <v>25</v>
      </c>
      <c r="BS235" s="84" t="s">
        <v>960</v>
      </c>
      <c r="BT235" s="42">
        <f t="shared" si="41"/>
        <v>25</v>
      </c>
      <c r="BU235" s="97">
        <f t="shared" si="42"/>
        <v>30</v>
      </c>
    </row>
    <row r="236" spans="1:73" ht="15.75" customHeight="1" x14ac:dyDescent="0.25">
      <c r="A236" s="120" t="s">
        <v>614</v>
      </c>
      <c r="B236" s="120" t="s">
        <v>615</v>
      </c>
      <c r="C236" s="120" t="s">
        <v>141</v>
      </c>
      <c r="D236" s="120" t="s">
        <v>1105</v>
      </c>
      <c r="E236" s="93"/>
      <c r="F236" s="94"/>
      <c r="G236" s="42"/>
      <c r="H236" s="93"/>
      <c r="I236" s="94"/>
      <c r="J236" s="42"/>
      <c r="K236" s="94"/>
      <c r="L236" s="93"/>
      <c r="M236" s="94"/>
      <c r="N236" s="94"/>
      <c r="O236" s="93"/>
      <c r="P236" s="94"/>
      <c r="Q236" s="94"/>
      <c r="R236" s="94"/>
      <c r="S236" s="93"/>
      <c r="T236" s="93"/>
      <c r="U236" s="93"/>
      <c r="V236" s="93"/>
      <c r="W236" s="93"/>
      <c r="X236" s="93"/>
      <c r="Y236" s="93"/>
      <c r="Z236" s="93"/>
      <c r="AA236" s="93"/>
      <c r="AB236" s="93"/>
      <c r="AC236" s="93"/>
      <c r="AD236" s="93"/>
      <c r="AE236" s="93"/>
      <c r="AF236" s="103">
        <v>1</v>
      </c>
      <c r="AG236" s="103" t="s">
        <v>63</v>
      </c>
      <c r="AH236" s="103">
        <v>1</v>
      </c>
      <c r="AI236" s="103" t="s">
        <v>63</v>
      </c>
      <c r="AJ236" s="93">
        <f t="shared" si="40"/>
        <v>1</v>
      </c>
      <c r="AK236" s="93"/>
      <c r="AL236" s="42"/>
      <c r="AM236" s="93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168">
        <v>44391</v>
      </c>
      <c r="BK236" s="170">
        <v>5</v>
      </c>
      <c r="BL236" s="170" t="s">
        <v>521</v>
      </c>
      <c r="BM236" s="170">
        <v>23</v>
      </c>
      <c r="BN236" s="144"/>
      <c r="BO236" s="168">
        <v>44391</v>
      </c>
      <c r="BP236" s="170">
        <v>0</v>
      </c>
      <c r="BQ236" s="170" t="s">
        <v>521</v>
      </c>
      <c r="BR236" s="170">
        <v>25</v>
      </c>
      <c r="BS236" s="144"/>
      <c r="BT236" s="42">
        <f t="shared" si="41"/>
        <v>2.5</v>
      </c>
      <c r="BU236" s="97">
        <f t="shared" si="42"/>
        <v>0</v>
      </c>
    </row>
    <row r="237" spans="1:73" ht="15.75" customHeight="1" x14ac:dyDescent="0.25">
      <c r="A237" s="120" t="s">
        <v>616</v>
      </c>
      <c r="B237" s="120" t="s">
        <v>617</v>
      </c>
      <c r="C237" s="120" t="s">
        <v>141</v>
      </c>
      <c r="D237" s="120" t="s">
        <v>1106</v>
      </c>
      <c r="E237" s="93"/>
      <c r="F237" s="94"/>
      <c r="G237" s="42"/>
      <c r="H237" s="93"/>
      <c r="I237" s="94"/>
      <c r="J237" s="42"/>
      <c r="K237" s="94"/>
      <c r="L237" s="93"/>
      <c r="M237" s="94"/>
      <c r="N237" s="94"/>
      <c r="O237" s="93"/>
      <c r="P237" s="94"/>
      <c r="Q237" s="94"/>
      <c r="R237" s="94"/>
      <c r="S237" s="93"/>
      <c r="T237" s="93"/>
      <c r="U237" s="93"/>
      <c r="V237" s="93"/>
      <c r="W237" s="93"/>
      <c r="X237" s="93"/>
      <c r="Y237" s="93"/>
      <c r="Z237" s="93"/>
      <c r="AA237" s="93"/>
      <c r="AB237" s="93"/>
      <c r="AC237" s="93"/>
      <c r="AD237" s="93"/>
      <c r="AE237" s="93"/>
      <c r="AF237" s="103">
        <v>0</v>
      </c>
      <c r="AG237" s="103" t="s">
        <v>63</v>
      </c>
      <c r="AH237" s="103">
        <v>1</v>
      </c>
      <c r="AI237" s="103" t="s">
        <v>63</v>
      </c>
      <c r="AJ237" s="93">
        <f t="shared" si="40"/>
        <v>0.5</v>
      </c>
      <c r="AK237" s="93"/>
      <c r="AL237" s="42"/>
      <c r="AM237" s="93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168">
        <v>44386</v>
      </c>
      <c r="BK237" s="170">
        <v>0</v>
      </c>
      <c r="BL237" s="170" t="s">
        <v>521</v>
      </c>
      <c r="BM237" s="170">
        <v>20</v>
      </c>
      <c r="BN237" s="144" t="s">
        <v>959</v>
      </c>
      <c r="BO237" s="168">
        <v>44384</v>
      </c>
      <c r="BP237" s="169" t="s">
        <v>955</v>
      </c>
      <c r="BQ237" s="170" t="s">
        <v>521</v>
      </c>
      <c r="BR237" s="170">
        <v>25</v>
      </c>
      <c r="BS237" s="144"/>
      <c r="BT237" s="42">
        <f t="shared" si="41"/>
        <v>0</v>
      </c>
      <c r="BU237" s="97"/>
    </row>
    <row r="238" spans="1:73" ht="15.75" customHeight="1" x14ac:dyDescent="0.25">
      <c r="A238" s="120" t="s">
        <v>618</v>
      </c>
      <c r="B238" s="120" t="s">
        <v>619</v>
      </c>
      <c r="C238" s="120" t="s">
        <v>141</v>
      </c>
      <c r="D238" s="120" t="s">
        <v>1106</v>
      </c>
      <c r="E238" s="93"/>
      <c r="F238" s="94"/>
      <c r="G238" s="42"/>
      <c r="H238" s="93"/>
      <c r="I238" s="94"/>
      <c r="J238" s="42"/>
      <c r="K238" s="94"/>
      <c r="L238" s="93"/>
      <c r="M238" s="94"/>
      <c r="N238" s="94"/>
      <c r="O238" s="93"/>
      <c r="P238" s="94"/>
      <c r="Q238" s="94"/>
      <c r="R238" s="94"/>
      <c r="S238" s="93"/>
      <c r="T238" s="93"/>
      <c r="U238" s="93"/>
      <c r="V238" s="93"/>
      <c r="W238" s="93"/>
      <c r="X238" s="93"/>
      <c r="Y238" s="93"/>
      <c r="Z238" s="93"/>
      <c r="AA238" s="93"/>
      <c r="AB238" s="93"/>
      <c r="AC238" s="93"/>
      <c r="AD238" s="93"/>
      <c r="AE238" s="93"/>
      <c r="AF238" s="103">
        <v>0</v>
      </c>
      <c r="AG238" s="103" t="s">
        <v>63</v>
      </c>
      <c r="AH238" s="103">
        <v>1</v>
      </c>
      <c r="AI238" s="103" t="s">
        <v>63</v>
      </c>
      <c r="AJ238" s="93">
        <f t="shared" si="40"/>
        <v>0.5</v>
      </c>
      <c r="AK238" s="93"/>
      <c r="AL238" s="42"/>
      <c r="AM238" s="93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167">
        <v>44379</v>
      </c>
      <c r="BK238" s="170">
        <v>0</v>
      </c>
      <c r="BL238" s="170" t="s">
        <v>521</v>
      </c>
      <c r="BM238" s="170">
        <v>30</v>
      </c>
      <c r="BN238" s="144" t="s">
        <v>958</v>
      </c>
      <c r="BO238" s="168">
        <v>44372</v>
      </c>
      <c r="BP238" s="169" t="s">
        <v>955</v>
      </c>
      <c r="BQ238" s="170" t="s">
        <v>521</v>
      </c>
      <c r="BR238" s="170">
        <v>22</v>
      </c>
      <c r="BS238" s="144" t="s">
        <v>974</v>
      </c>
      <c r="BT238" s="42">
        <f t="shared" si="41"/>
        <v>0</v>
      </c>
      <c r="BU238" s="97"/>
    </row>
    <row r="239" spans="1:73" ht="15.75" customHeight="1" x14ac:dyDescent="0.25">
      <c r="A239" s="120" t="s">
        <v>620</v>
      </c>
      <c r="B239" s="120" t="s">
        <v>621</v>
      </c>
      <c r="C239" s="120" t="s">
        <v>141</v>
      </c>
      <c r="D239" s="120" t="s">
        <v>1106</v>
      </c>
      <c r="E239" s="93"/>
      <c r="F239" s="94"/>
      <c r="G239" s="42"/>
      <c r="H239" s="93"/>
      <c r="I239" s="94"/>
      <c r="J239" s="42"/>
      <c r="K239" s="94"/>
      <c r="L239" s="93"/>
      <c r="M239" s="94"/>
      <c r="N239" s="94"/>
      <c r="O239" s="93"/>
      <c r="P239" s="94"/>
      <c r="Q239" s="94"/>
      <c r="R239" s="94"/>
      <c r="S239" s="93"/>
      <c r="T239" s="93"/>
      <c r="U239" s="93"/>
      <c r="V239" s="93"/>
      <c r="W239" s="93"/>
      <c r="X239" s="93"/>
      <c r="Y239" s="93"/>
      <c r="Z239" s="93"/>
      <c r="AA239" s="93"/>
      <c r="AB239" s="93"/>
      <c r="AC239" s="93"/>
      <c r="AD239" s="93"/>
      <c r="AE239" s="93"/>
      <c r="AF239" s="103">
        <v>0</v>
      </c>
      <c r="AG239" s="103" t="s">
        <v>63</v>
      </c>
      <c r="AH239" s="103">
        <v>1</v>
      </c>
      <c r="AI239" s="103" t="s">
        <v>63</v>
      </c>
      <c r="AJ239" s="93">
        <f t="shared" si="40"/>
        <v>0.5</v>
      </c>
      <c r="AK239" s="93"/>
      <c r="AL239" s="42"/>
      <c r="AM239" s="93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168">
        <v>44389</v>
      </c>
      <c r="BK239" s="170">
        <v>0</v>
      </c>
      <c r="BL239" s="170" t="s">
        <v>521</v>
      </c>
      <c r="BM239" s="170">
        <v>15</v>
      </c>
      <c r="BN239" s="144"/>
      <c r="BO239" s="168">
        <v>44382</v>
      </c>
      <c r="BP239" s="171" t="s">
        <v>955</v>
      </c>
      <c r="BQ239" s="98" t="s">
        <v>521</v>
      </c>
      <c r="BR239" s="98">
        <v>20</v>
      </c>
      <c r="BS239" s="84"/>
      <c r="BT239" s="42">
        <f t="shared" si="41"/>
        <v>0</v>
      </c>
      <c r="BU239" s="97"/>
    </row>
    <row r="240" spans="1:73" ht="15.75" customHeight="1" x14ac:dyDescent="0.25">
      <c r="A240" s="120" t="s">
        <v>622</v>
      </c>
      <c r="B240" s="120" t="s">
        <v>623</v>
      </c>
      <c r="C240" s="120" t="s">
        <v>141</v>
      </c>
      <c r="D240" s="120" t="s">
        <v>1107</v>
      </c>
      <c r="E240" s="93"/>
      <c r="F240" s="94"/>
      <c r="G240" s="42"/>
      <c r="H240" s="93"/>
      <c r="I240" s="94"/>
      <c r="J240" s="42"/>
      <c r="K240" s="94"/>
      <c r="L240" s="93"/>
      <c r="M240" s="94"/>
      <c r="N240" s="94"/>
      <c r="O240" s="93"/>
      <c r="P240" s="94"/>
      <c r="Q240" s="94"/>
      <c r="R240" s="94"/>
      <c r="S240" s="93"/>
      <c r="T240" s="93"/>
      <c r="U240" s="93"/>
      <c r="V240" s="93"/>
      <c r="W240" s="93"/>
      <c r="X240" s="93"/>
      <c r="Y240" s="93"/>
      <c r="Z240" s="93"/>
      <c r="AA240" s="93"/>
      <c r="AB240" s="93"/>
      <c r="AC240" s="93"/>
      <c r="AD240" s="93"/>
      <c r="AE240" s="93"/>
      <c r="AF240" s="103">
        <v>1</v>
      </c>
      <c r="AG240" s="103" t="s">
        <v>63</v>
      </c>
      <c r="AH240" s="103">
        <v>0</v>
      </c>
      <c r="AI240" s="103" t="s">
        <v>63</v>
      </c>
      <c r="AJ240" s="93">
        <f t="shared" si="40"/>
        <v>0.5</v>
      </c>
      <c r="AK240" s="93"/>
      <c r="AL240" s="42"/>
      <c r="AM240" s="93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168">
        <v>44376</v>
      </c>
      <c r="BK240" s="170">
        <v>0</v>
      </c>
      <c r="BL240" s="170" t="s">
        <v>521</v>
      </c>
      <c r="BM240" s="170">
        <v>24</v>
      </c>
      <c r="BN240" s="144"/>
      <c r="BO240" s="168">
        <v>44372</v>
      </c>
      <c r="BP240" s="169" t="s">
        <v>955</v>
      </c>
      <c r="BQ240" s="170" t="s">
        <v>521</v>
      </c>
      <c r="BR240" s="170">
        <v>23</v>
      </c>
      <c r="BS240" s="144" t="s">
        <v>975</v>
      </c>
      <c r="BT240" s="42">
        <f t="shared" si="41"/>
        <v>0</v>
      </c>
      <c r="BU240" s="97"/>
    </row>
    <row r="241" spans="1:73" ht="15.75" customHeight="1" x14ac:dyDescent="0.25">
      <c r="A241" s="120" t="s">
        <v>624</v>
      </c>
      <c r="B241" s="120" t="s">
        <v>625</v>
      </c>
      <c r="C241" s="120" t="s">
        <v>151</v>
      </c>
      <c r="D241" s="120" t="s">
        <v>1108</v>
      </c>
      <c r="E241" s="93"/>
      <c r="F241" s="94"/>
      <c r="G241" s="42"/>
      <c r="H241" s="93"/>
      <c r="I241" s="94"/>
      <c r="J241" s="42"/>
      <c r="K241" s="94"/>
      <c r="L241" s="93"/>
      <c r="M241" s="94"/>
      <c r="N241" s="94"/>
      <c r="O241" s="93"/>
      <c r="P241" s="94"/>
      <c r="Q241" s="94"/>
      <c r="R241" s="94"/>
      <c r="S241" s="93"/>
      <c r="T241" s="93"/>
      <c r="U241" s="93"/>
      <c r="V241" s="93"/>
      <c r="W241" s="93"/>
      <c r="X241" s="93"/>
      <c r="Y241" s="93"/>
      <c r="Z241" s="93"/>
      <c r="AA241" s="93"/>
      <c r="AB241" s="93"/>
      <c r="AC241" s="93"/>
      <c r="AD241" s="93"/>
      <c r="AE241" s="93"/>
      <c r="AF241" s="103">
        <v>1</v>
      </c>
      <c r="AG241" s="103" t="s">
        <v>63</v>
      </c>
      <c r="AH241" s="103">
        <v>1</v>
      </c>
      <c r="AI241" s="103" t="s">
        <v>63</v>
      </c>
      <c r="AJ241" s="93">
        <f t="shared" si="40"/>
        <v>1</v>
      </c>
      <c r="AK241" s="93"/>
      <c r="AL241" s="42"/>
      <c r="AM241" s="93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168">
        <v>44389</v>
      </c>
      <c r="BK241" s="170">
        <v>0</v>
      </c>
      <c r="BL241" s="170" t="s">
        <v>521</v>
      </c>
      <c r="BM241" s="170">
        <v>30</v>
      </c>
      <c r="BN241" s="144"/>
      <c r="BO241" s="168">
        <v>44389</v>
      </c>
      <c r="BP241" s="170">
        <v>0</v>
      </c>
      <c r="BQ241" s="170" t="s">
        <v>521</v>
      </c>
      <c r="BR241" s="170">
        <v>24</v>
      </c>
      <c r="BS241" s="144"/>
      <c r="BT241" s="42">
        <f t="shared" si="41"/>
        <v>0</v>
      </c>
      <c r="BU241" s="97">
        <f t="shared" si="42"/>
        <v>0</v>
      </c>
    </row>
    <row r="242" spans="1:73" ht="15.75" customHeight="1" x14ac:dyDescent="0.25">
      <c r="A242" s="120" t="s">
        <v>626</v>
      </c>
      <c r="B242" s="120" t="s">
        <v>627</v>
      </c>
      <c r="C242" s="120" t="s">
        <v>151</v>
      </c>
      <c r="D242" s="120" t="s">
        <v>1108</v>
      </c>
      <c r="E242" s="93"/>
      <c r="F242" s="94"/>
      <c r="G242" s="42"/>
      <c r="H242" s="93"/>
      <c r="I242" s="94"/>
      <c r="J242" s="42"/>
      <c r="K242" s="94"/>
      <c r="L242" s="93"/>
      <c r="M242" s="94"/>
      <c r="N242" s="94"/>
      <c r="O242" s="93"/>
      <c r="P242" s="94"/>
      <c r="Q242" s="94"/>
      <c r="R242" s="94"/>
      <c r="S242" s="93"/>
      <c r="T242" s="93"/>
      <c r="U242" s="93"/>
      <c r="V242" s="93"/>
      <c r="W242" s="93"/>
      <c r="X242" s="93"/>
      <c r="Y242" s="93"/>
      <c r="Z242" s="93"/>
      <c r="AA242" s="93"/>
      <c r="AB242" s="93"/>
      <c r="AC242" s="93"/>
      <c r="AD242" s="93"/>
      <c r="AE242" s="93"/>
      <c r="AF242" s="103">
        <v>3</v>
      </c>
      <c r="AG242" s="103" t="s">
        <v>37</v>
      </c>
      <c r="AH242" s="103">
        <v>3</v>
      </c>
      <c r="AI242" s="103" t="s">
        <v>63</v>
      </c>
      <c r="AJ242" s="93">
        <f t="shared" si="40"/>
        <v>3</v>
      </c>
      <c r="AK242" s="93"/>
      <c r="AL242" s="42"/>
      <c r="AM242" s="93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168">
        <v>44396</v>
      </c>
      <c r="BK242" s="170">
        <v>20</v>
      </c>
      <c r="BL242" s="170" t="s">
        <v>521</v>
      </c>
      <c r="BM242" s="170">
        <v>23</v>
      </c>
      <c r="BN242" s="144"/>
      <c r="BO242" s="168">
        <v>44403</v>
      </c>
      <c r="BP242" s="170">
        <v>5</v>
      </c>
      <c r="BQ242" s="170" t="s">
        <v>521</v>
      </c>
      <c r="BR242" s="170">
        <v>26</v>
      </c>
      <c r="BS242" s="144"/>
      <c r="BT242" s="42">
        <f t="shared" si="41"/>
        <v>12.5</v>
      </c>
      <c r="BU242" s="97">
        <f t="shared" si="42"/>
        <v>5</v>
      </c>
    </row>
    <row r="243" spans="1:73" ht="15.75" customHeight="1" x14ac:dyDescent="0.25">
      <c r="A243" s="120" t="s">
        <v>628</v>
      </c>
      <c r="B243" s="120" t="s">
        <v>629</v>
      </c>
      <c r="C243" s="120" t="s">
        <v>151</v>
      </c>
      <c r="D243" s="120" t="s">
        <v>1108</v>
      </c>
      <c r="E243" s="93"/>
      <c r="F243" s="94"/>
      <c r="G243" s="42"/>
      <c r="H243" s="93"/>
      <c r="I243" s="94"/>
      <c r="J243" s="42"/>
      <c r="K243" s="94"/>
      <c r="L243" s="93"/>
      <c r="M243" s="94"/>
      <c r="N243" s="94"/>
      <c r="O243" s="93"/>
      <c r="P243" s="94"/>
      <c r="Q243" s="94"/>
      <c r="R243" s="94"/>
      <c r="S243" s="93"/>
      <c r="T243" s="93"/>
      <c r="U243" s="93"/>
      <c r="V243" s="93"/>
      <c r="W243" s="93"/>
      <c r="X243" s="93"/>
      <c r="Y243" s="93"/>
      <c r="Z243" s="93"/>
      <c r="AA243" s="93"/>
      <c r="AB243" s="93"/>
      <c r="AC243" s="93"/>
      <c r="AD243" s="93"/>
      <c r="AE243" s="93"/>
      <c r="AF243" s="103">
        <v>0</v>
      </c>
      <c r="AG243" s="103" t="s">
        <v>63</v>
      </c>
      <c r="AH243" s="103">
        <v>0</v>
      </c>
      <c r="AI243" s="103" t="s">
        <v>63</v>
      </c>
      <c r="AJ243" s="93">
        <f t="shared" si="40"/>
        <v>0</v>
      </c>
      <c r="AK243" s="93"/>
      <c r="AL243" s="42"/>
      <c r="AM243" s="93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168">
        <v>44391</v>
      </c>
      <c r="BK243" s="170">
        <v>0</v>
      </c>
      <c r="BL243" s="170" t="s">
        <v>521</v>
      </c>
      <c r="BM243" s="170">
        <v>28</v>
      </c>
      <c r="BN243" s="144" t="s">
        <v>958</v>
      </c>
      <c r="BO243" s="168">
        <v>44389</v>
      </c>
      <c r="BP243" s="169" t="s">
        <v>955</v>
      </c>
      <c r="BQ243" s="170" t="s">
        <v>521</v>
      </c>
      <c r="BR243" s="170">
        <v>31</v>
      </c>
      <c r="BS243" s="144" t="s">
        <v>960</v>
      </c>
      <c r="BT243" s="42">
        <f t="shared" si="41"/>
        <v>0</v>
      </c>
      <c r="BU243" s="97"/>
    </row>
    <row r="244" spans="1:73" ht="15.75" customHeight="1" x14ac:dyDescent="0.25">
      <c r="A244" s="120" t="s">
        <v>630</v>
      </c>
      <c r="B244" s="120" t="s">
        <v>631</v>
      </c>
      <c r="C244" s="120" t="s">
        <v>151</v>
      </c>
      <c r="D244" s="120" t="s">
        <v>1108</v>
      </c>
      <c r="E244" s="93"/>
      <c r="F244" s="94"/>
      <c r="G244" s="42"/>
      <c r="H244" s="93"/>
      <c r="I244" s="94"/>
      <c r="J244" s="42"/>
      <c r="K244" s="94"/>
      <c r="L244" s="93"/>
      <c r="M244" s="94"/>
      <c r="N244" s="94"/>
      <c r="O244" s="93"/>
      <c r="P244" s="94"/>
      <c r="Q244" s="94"/>
      <c r="R244" s="94"/>
      <c r="S244" s="93"/>
      <c r="T244" s="93"/>
      <c r="U244" s="93"/>
      <c r="V244" s="93"/>
      <c r="W244" s="93"/>
      <c r="X244" s="93"/>
      <c r="Y244" s="93"/>
      <c r="Z244" s="93"/>
      <c r="AA244" s="93"/>
      <c r="AB244" s="93"/>
      <c r="AC244" s="93"/>
      <c r="AD244" s="93"/>
      <c r="AE244" s="93"/>
      <c r="AF244" s="103">
        <v>0</v>
      </c>
      <c r="AG244" s="103" t="s">
        <v>63</v>
      </c>
      <c r="AH244" s="103">
        <v>0</v>
      </c>
      <c r="AI244" s="103" t="s">
        <v>63</v>
      </c>
      <c r="AJ244" s="93">
        <f t="shared" si="40"/>
        <v>0</v>
      </c>
      <c r="AK244" s="93"/>
      <c r="AL244" s="42"/>
      <c r="AM244" s="93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168">
        <v>44386</v>
      </c>
      <c r="BK244" s="170">
        <v>5</v>
      </c>
      <c r="BL244" s="170" t="s">
        <v>521</v>
      </c>
      <c r="BM244" s="170">
        <v>24</v>
      </c>
      <c r="BN244" s="144"/>
      <c r="BO244" s="168">
        <v>44407</v>
      </c>
      <c r="BP244" s="170">
        <v>0</v>
      </c>
      <c r="BQ244" s="170" t="s">
        <v>521</v>
      </c>
      <c r="BR244" s="170">
        <v>25</v>
      </c>
      <c r="BS244" s="144"/>
      <c r="BT244" s="42">
        <f t="shared" si="41"/>
        <v>2.5</v>
      </c>
      <c r="BU244" s="97">
        <f t="shared" si="42"/>
        <v>0</v>
      </c>
    </row>
    <row r="245" spans="1:73" ht="15.75" customHeight="1" x14ac:dyDescent="0.25">
      <c r="A245" s="120" t="s">
        <v>632</v>
      </c>
      <c r="B245" s="120" t="s">
        <v>633</v>
      </c>
      <c r="C245" s="120" t="s">
        <v>151</v>
      </c>
      <c r="D245" s="120" t="s">
        <v>1108</v>
      </c>
      <c r="E245" s="93"/>
      <c r="F245" s="94"/>
      <c r="G245" s="42"/>
      <c r="H245" s="93"/>
      <c r="I245" s="94"/>
      <c r="J245" s="42"/>
      <c r="K245" s="94"/>
      <c r="L245" s="93"/>
      <c r="M245" s="94"/>
      <c r="N245" s="94"/>
      <c r="O245" s="93"/>
      <c r="P245" s="94"/>
      <c r="Q245" s="94"/>
      <c r="R245" s="94"/>
      <c r="S245" s="93"/>
      <c r="T245" s="93"/>
      <c r="U245" s="93"/>
      <c r="V245" s="93"/>
      <c r="W245" s="93"/>
      <c r="X245" s="93"/>
      <c r="Y245" s="93"/>
      <c r="Z245" s="93"/>
      <c r="AA245" s="93"/>
      <c r="AB245" s="93"/>
      <c r="AC245" s="93"/>
      <c r="AD245" s="93"/>
      <c r="AE245" s="93"/>
      <c r="AF245" s="103">
        <v>5</v>
      </c>
      <c r="AG245" s="103" t="s">
        <v>37</v>
      </c>
      <c r="AH245" s="103">
        <v>5</v>
      </c>
      <c r="AI245" s="103" t="s">
        <v>37</v>
      </c>
      <c r="AJ245" s="93">
        <f t="shared" si="40"/>
        <v>5</v>
      </c>
      <c r="AK245" s="93"/>
      <c r="AL245" s="42"/>
      <c r="AM245" s="93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168">
        <v>44384</v>
      </c>
      <c r="BK245" s="169" t="s">
        <v>955</v>
      </c>
      <c r="BL245" s="170" t="s">
        <v>521</v>
      </c>
      <c r="BM245" s="172">
        <v>27</v>
      </c>
      <c r="BN245" s="144" t="s">
        <v>958</v>
      </c>
      <c r="BO245" s="168">
        <v>44379</v>
      </c>
      <c r="BP245" s="169" t="s">
        <v>955</v>
      </c>
      <c r="BQ245" s="170" t="s">
        <v>521</v>
      </c>
      <c r="BR245" s="170">
        <v>24</v>
      </c>
      <c r="BS245" s="144" t="s">
        <v>964</v>
      </c>
      <c r="BT245" s="42"/>
      <c r="BU245" s="97"/>
    </row>
    <row r="246" spans="1:73" ht="15.75" customHeight="1" x14ac:dyDescent="0.25">
      <c r="A246" s="120" t="s">
        <v>634</v>
      </c>
      <c r="B246" s="120" t="s">
        <v>635</v>
      </c>
      <c r="C246" s="120" t="s">
        <v>151</v>
      </c>
      <c r="D246" s="120" t="s">
        <v>1108</v>
      </c>
      <c r="E246" s="93"/>
      <c r="F246" s="94"/>
      <c r="G246" s="42"/>
      <c r="H246" s="93"/>
      <c r="I246" s="94"/>
      <c r="J246" s="42"/>
      <c r="K246" s="94"/>
      <c r="L246" s="93"/>
      <c r="M246" s="94"/>
      <c r="N246" s="94"/>
      <c r="O246" s="93"/>
      <c r="P246" s="94"/>
      <c r="Q246" s="94"/>
      <c r="R246" s="94"/>
      <c r="S246" s="93"/>
      <c r="T246" s="93"/>
      <c r="U246" s="93"/>
      <c r="V246" s="93"/>
      <c r="W246" s="93"/>
      <c r="X246" s="93"/>
      <c r="Y246" s="93"/>
      <c r="Z246" s="93"/>
      <c r="AA246" s="93"/>
      <c r="AB246" s="93"/>
      <c r="AC246" s="93"/>
      <c r="AD246" s="93"/>
      <c r="AE246" s="93"/>
      <c r="AF246" s="103">
        <v>1</v>
      </c>
      <c r="AG246" s="103" t="s">
        <v>63</v>
      </c>
      <c r="AH246" s="103">
        <v>3</v>
      </c>
      <c r="AI246" s="103" t="s">
        <v>63</v>
      </c>
      <c r="AJ246" s="93">
        <f t="shared" si="40"/>
        <v>2</v>
      </c>
      <c r="AK246" s="93"/>
      <c r="AL246" s="42"/>
      <c r="AM246" s="93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168">
        <v>44379</v>
      </c>
      <c r="BK246" s="169" t="s">
        <v>955</v>
      </c>
      <c r="BL246" s="170" t="s">
        <v>521</v>
      </c>
      <c r="BM246" s="170">
        <v>25</v>
      </c>
      <c r="BN246" s="144"/>
      <c r="BO246" s="168">
        <v>44379</v>
      </c>
      <c r="BP246" s="171" t="s">
        <v>955</v>
      </c>
      <c r="BQ246" s="98" t="s">
        <v>521</v>
      </c>
      <c r="BR246" s="98">
        <v>26</v>
      </c>
      <c r="BS246" s="84" t="s">
        <v>958</v>
      </c>
      <c r="BT246" s="42"/>
      <c r="BU246" s="97"/>
    </row>
    <row r="247" spans="1:73" ht="15.75" customHeight="1" x14ac:dyDescent="0.25">
      <c r="A247" s="120" t="s">
        <v>636</v>
      </c>
      <c r="B247" s="120" t="s">
        <v>637</v>
      </c>
      <c r="C247" s="120" t="s">
        <v>151</v>
      </c>
      <c r="D247" s="120" t="s">
        <v>1108</v>
      </c>
      <c r="E247" s="93"/>
      <c r="F247" s="94"/>
      <c r="G247" s="42"/>
      <c r="H247" s="93"/>
      <c r="I247" s="94"/>
      <c r="J247" s="42"/>
      <c r="K247" s="94"/>
      <c r="L247" s="93"/>
      <c r="M247" s="94"/>
      <c r="N247" s="94"/>
      <c r="O247" s="93"/>
      <c r="P247" s="94"/>
      <c r="Q247" s="94"/>
      <c r="R247" s="94"/>
      <c r="S247" s="93"/>
      <c r="T247" s="93"/>
      <c r="U247" s="93"/>
      <c r="V247" s="93"/>
      <c r="W247" s="93"/>
      <c r="X247" s="93"/>
      <c r="Y247" s="93"/>
      <c r="Z247" s="93"/>
      <c r="AA247" s="93"/>
      <c r="AB247" s="93"/>
      <c r="AC247" s="93"/>
      <c r="AD247" s="93"/>
      <c r="AE247" s="93"/>
      <c r="AF247" s="103">
        <v>5</v>
      </c>
      <c r="AG247" s="103" t="s">
        <v>37</v>
      </c>
      <c r="AH247" s="103">
        <v>10</v>
      </c>
      <c r="AI247" s="103" t="s">
        <v>131</v>
      </c>
      <c r="AJ247" s="93">
        <f t="shared" si="40"/>
        <v>7.5</v>
      </c>
      <c r="AK247" s="93"/>
      <c r="AL247" s="42"/>
      <c r="AM247" s="93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168">
        <v>44379</v>
      </c>
      <c r="BK247" s="169" t="s">
        <v>955</v>
      </c>
      <c r="BL247" s="170" t="s">
        <v>521</v>
      </c>
      <c r="BM247" s="170">
        <v>24</v>
      </c>
      <c r="BN247" s="144"/>
      <c r="BO247" s="168">
        <v>44376</v>
      </c>
      <c r="BP247" s="169" t="s">
        <v>955</v>
      </c>
      <c r="BQ247" s="170" t="s">
        <v>521</v>
      </c>
      <c r="BR247" s="170">
        <v>25</v>
      </c>
      <c r="BS247" s="144" t="s">
        <v>958</v>
      </c>
      <c r="BT247" s="42"/>
      <c r="BU247" s="97"/>
    </row>
    <row r="248" spans="1:73" ht="15.75" customHeight="1" x14ac:dyDescent="0.25">
      <c r="A248" s="120" t="s">
        <v>638</v>
      </c>
      <c r="B248" s="120" t="s">
        <v>639</v>
      </c>
      <c r="C248" s="120" t="s">
        <v>151</v>
      </c>
      <c r="D248" s="120" t="s">
        <v>1108</v>
      </c>
      <c r="E248" s="93"/>
      <c r="F248" s="94"/>
      <c r="G248" s="42"/>
      <c r="H248" s="93"/>
      <c r="I248" s="94"/>
      <c r="J248" s="42"/>
      <c r="K248" s="94"/>
      <c r="L248" s="93"/>
      <c r="M248" s="94"/>
      <c r="N248" s="94"/>
      <c r="O248" s="93"/>
      <c r="P248" s="94"/>
      <c r="Q248" s="94"/>
      <c r="R248" s="94"/>
      <c r="S248" s="93"/>
      <c r="T248" s="93"/>
      <c r="U248" s="93"/>
      <c r="V248" s="93"/>
      <c r="W248" s="93"/>
      <c r="X248" s="93"/>
      <c r="Y248" s="93"/>
      <c r="Z248" s="93"/>
      <c r="AA248" s="93"/>
      <c r="AB248" s="93"/>
      <c r="AC248" s="93"/>
      <c r="AD248" s="93"/>
      <c r="AE248" s="93"/>
      <c r="AF248" s="103">
        <v>1</v>
      </c>
      <c r="AG248" s="103" t="s">
        <v>63</v>
      </c>
      <c r="AH248" s="103">
        <v>1</v>
      </c>
      <c r="AI248" s="103" t="s">
        <v>63</v>
      </c>
      <c r="AJ248" s="93">
        <f t="shared" si="40"/>
        <v>1</v>
      </c>
      <c r="AK248" s="93"/>
      <c r="AL248" s="42"/>
      <c r="AM248" s="93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167">
        <v>44391</v>
      </c>
      <c r="BK248" s="98">
        <v>5</v>
      </c>
      <c r="BL248" s="98" t="s">
        <v>521</v>
      </c>
      <c r="BM248" s="98">
        <v>27</v>
      </c>
      <c r="BN248" s="84"/>
      <c r="BO248" s="168">
        <v>44386</v>
      </c>
      <c r="BP248" s="170">
        <v>5</v>
      </c>
      <c r="BQ248" s="170" t="s">
        <v>521</v>
      </c>
      <c r="BR248" s="170">
        <v>24</v>
      </c>
      <c r="BS248" s="144" t="s">
        <v>958</v>
      </c>
      <c r="BT248" s="42">
        <f t="shared" si="41"/>
        <v>5</v>
      </c>
      <c r="BU248" s="97">
        <f t="shared" si="42"/>
        <v>5</v>
      </c>
    </row>
    <row r="249" spans="1:73" ht="15.75" customHeight="1" x14ac:dyDescent="0.25">
      <c r="A249" s="120" t="s">
        <v>640</v>
      </c>
      <c r="B249" s="120" t="s">
        <v>641</v>
      </c>
      <c r="C249" s="120" t="s">
        <v>1000</v>
      </c>
      <c r="D249" s="120" t="s">
        <v>1109</v>
      </c>
      <c r="E249" s="93"/>
      <c r="F249" s="94"/>
      <c r="G249" s="42"/>
      <c r="H249" s="93"/>
      <c r="I249" s="94"/>
      <c r="J249" s="42"/>
      <c r="K249" s="94"/>
      <c r="L249" s="93"/>
      <c r="M249" s="94"/>
      <c r="N249" s="94"/>
      <c r="O249" s="93"/>
      <c r="P249" s="94"/>
      <c r="Q249" s="94"/>
      <c r="R249" s="94"/>
      <c r="S249" s="93"/>
      <c r="T249" s="93"/>
      <c r="U249" s="93"/>
      <c r="V249" s="93"/>
      <c r="W249" s="93"/>
      <c r="X249" s="93"/>
      <c r="Y249" s="93"/>
      <c r="Z249" s="93"/>
      <c r="AA249" s="93"/>
      <c r="AB249" s="93"/>
      <c r="AC249" s="93"/>
      <c r="AD249" s="93"/>
      <c r="AE249" s="93"/>
      <c r="AF249" s="103">
        <v>1</v>
      </c>
      <c r="AG249" s="103" t="s">
        <v>63</v>
      </c>
      <c r="AH249" s="103">
        <v>1</v>
      </c>
      <c r="AI249" s="103" t="s">
        <v>63</v>
      </c>
      <c r="AJ249" s="93">
        <f t="shared" si="40"/>
        <v>1</v>
      </c>
      <c r="AK249" s="93"/>
      <c r="AL249" s="42"/>
      <c r="AM249" s="93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168">
        <v>44376</v>
      </c>
      <c r="BK249" s="170">
        <v>20</v>
      </c>
      <c r="BL249" s="170" t="s">
        <v>521</v>
      </c>
      <c r="BM249" s="170">
        <v>27</v>
      </c>
      <c r="BN249" s="144"/>
      <c r="BO249" s="168">
        <v>44379</v>
      </c>
      <c r="BP249" s="170">
        <v>0</v>
      </c>
      <c r="BQ249" s="170" t="s">
        <v>521</v>
      </c>
      <c r="BR249" s="170">
        <v>29</v>
      </c>
      <c r="BS249" s="144" t="s">
        <v>960</v>
      </c>
      <c r="BT249" s="42">
        <f t="shared" si="41"/>
        <v>10</v>
      </c>
      <c r="BU249" s="97">
        <f t="shared" si="42"/>
        <v>0</v>
      </c>
    </row>
    <row r="250" spans="1:73" ht="15.75" customHeight="1" x14ac:dyDescent="0.25">
      <c r="A250" s="120" t="s">
        <v>642</v>
      </c>
      <c r="B250" s="120" t="s">
        <v>643</v>
      </c>
      <c r="C250" s="120" t="s">
        <v>1000</v>
      </c>
      <c r="D250" s="120" t="s">
        <v>1109</v>
      </c>
      <c r="E250" s="93"/>
      <c r="F250" s="94"/>
      <c r="G250" s="42"/>
      <c r="H250" s="93"/>
      <c r="I250" s="94"/>
      <c r="J250" s="42"/>
      <c r="K250" s="94"/>
      <c r="L250" s="93"/>
      <c r="M250" s="94"/>
      <c r="N250" s="94"/>
      <c r="O250" s="93"/>
      <c r="P250" s="94"/>
      <c r="Q250" s="94"/>
      <c r="R250" s="94"/>
      <c r="S250" s="93"/>
      <c r="T250" s="93"/>
      <c r="U250" s="93"/>
      <c r="V250" s="93"/>
      <c r="W250" s="93"/>
      <c r="X250" s="93"/>
      <c r="Y250" s="93"/>
      <c r="Z250" s="93"/>
      <c r="AA250" s="93"/>
      <c r="AB250" s="93"/>
      <c r="AC250" s="93"/>
      <c r="AD250" s="93"/>
      <c r="AE250" s="93"/>
      <c r="AF250" s="103">
        <v>1</v>
      </c>
      <c r="AG250" s="103" t="s">
        <v>63</v>
      </c>
      <c r="AH250" s="103">
        <v>1</v>
      </c>
      <c r="AI250" s="103" t="s">
        <v>63</v>
      </c>
      <c r="AJ250" s="93">
        <f t="shared" si="40"/>
        <v>1</v>
      </c>
      <c r="AK250" s="93"/>
      <c r="AL250" s="42"/>
      <c r="AM250" s="93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167">
        <v>44384</v>
      </c>
      <c r="BK250" s="98">
        <v>5</v>
      </c>
      <c r="BL250" s="98" t="s">
        <v>521</v>
      </c>
      <c r="BM250" s="98">
        <v>28</v>
      </c>
      <c r="BN250" s="84" t="s">
        <v>958</v>
      </c>
      <c r="BO250" s="168">
        <v>44386</v>
      </c>
      <c r="BP250" s="170">
        <v>40</v>
      </c>
      <c r="BQ250" s="170" t="s">
        <v>521</v>
      </c>
      <c r="BR250" s="170">
        <v>20</v>
      </c>
      <c r="BS250" s="144" t="s">
        <v>960</v>
      </c>
      <c r="BT250" s="42">
        <f t="shared" si="41"/>
        <v>22.5</v>
      </c>
      <c r="BU250" s="97">
        <f t="shared" si="42"/>
        <v>40</v>
      </c>
    </row>
    <row r="251" spans="1:73" ht="15.75" customHeight="1" x14ac:dyDescent="0.25">
      <c r="A251" s="120" t="s">
        <v>644</v>
      </c>
      <c r="B251" s="120" t="s">
        <v>645</v>
      </c>
      <c r="C251" s="120" t="s">
        <v>1000</v>
      </c>
      <c r="D251" s="120" t="s">
        <v>1109</v>
      </c>
      <c r="E251" s="93"/>
      <c r="F251" s="94"/>
      <c r="G251" s="42"/>
      <c r="H251" s="93"/>
      <c r="I251" s="94"/>
      <c r="J251" s="42"/>
      <c r="K251" s="94"/>
      <c r="L251" s="93"/>
      <c r="M251" s="94"/>
      <c r="N251" s="94"/>
      <c r="O251" s="93"/>
      <c r="P251" s="94"/>
      <c r="Q251" s="94"/>
      <c r="R251" s="94"/>
      <c r="S251" s="93"/>
      <c r="T251" s="93"/>
      <c r="U251" s="93"/>
      <c r="V251" s="93"/>
      <c r="W251" s="93"/>
      <c r="X251" s="93"/>
      <c r="Y251" s="93"/>
      <c r="Z251" s="93"/>
      <c r="AA251" s="93"/>
      <c r="AB251" s="93"/>
      <c r="AC251" s="93"/>
      <c r="AD251" s="93"/>
      <c r="AE251" s="93"/>
      <c r="AF251" s="103">
        <v>1</v>
      </c>
      <c r="AG251" s="103" t="s">
        <v>63</v>
      </c>
      <c r="AH251" s="103">
        <v>1</v>
      </c>
      <c r="AI251" s="103" t="s">
        <v>63</v>
      </c>
      <c r="AJ251" s="93">
        <f t="shared" si="40"/>
        <v>1</v>
      </c>
      <c r="AK251" s="93"/>
      <c r="AL251" s="42"/>
      <c r="AM251" s="93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168">
        <v>44379</v>
      </c>
      <c r="BK251" s="170">
        <v>0</v>
      </c>
      <c r="BL251" s="170" t="s">
        <v>521</v>
      </c>
      <c r="BM251" s="170">
        <v>27</v>
      </c>
      <c r="BN251" s="144" t="s">
        <v>958</v>
      </c>
      <c r="BO251" s="168">
        <v>44389</v>
      </c>
      <c r="BP251" s="170">
        <v>0</v>
      </c>
      <c r="BQ251" s="170" t="s">
        <v>521</v>
      </c>
      <c r="BR251" s="170">
        <v>31</v>
      </c>
      <c r="BS251" s="144" t="s">
        <v>958</v>
      </c>
      <c r="BT251" s="42">
        <f t="shared" si="41"/>
        <v>0</v>
      </c>
      <c r="BU251" s="97">
        <f t="shared" si="42"/>
        <v>0</v>
      </c>
    </row>
    <row r="252" spans="1:73" ht="15.75" customHeight="1" x14ac:dyDescent="0.25">
      <c r="A252" s="120" t="s">
        <v>646</v>
      </c>
      <c r="B252" s="120" t="s">
        <v>647</v>
      </c>
      <c r="C252" s="120" t="s">
        <v>1000</v>
      </c>
      <c r="D252" s="120" t="s">
        <v>1109</v>
      </c>
      <c r="E252" s="93"/>
      <c r="F252" s="94"/>
      <c r="G252" s="42"/>
      <c r="H252" s="93"/>
      <c r="I252" s="94"/>
      <c r="J252" s="42"/>
      <c r="K252" s="94"/>
      <c r="L252" s="93"/>
      <c r="M252" s="94"/>
      <c r="N252" s="94"/>
      <c r="O252" s="93"/>
      <c r="P252" s="94"/>
      <c r="Q252" s="94"/>
      <c r="R252" s="94"/>
      <c r="S252" s="93"/>
      <c r="T252" s="93"/>
      <c r="U252" s="93"/>
      <c r="V252" s="93"/>
      <c r="W252" s="93"/>
      <c r="X252" s="93"/>
      <c r="Y252" s="93"/>
      <c r="Z252" s="93"/>
      <c r="AA252" s="93"/>
      <c r="AB252" s="93"/>
      <c r="AC252" s="93"/>
      <c r="AD252" s="93"/>
      <c r="AE252" s="93"/>
      <c r="AF252" s="103">
        <v>1</v>
      </c>
      <c r="AG252" s="103" t="s">
        <v>63</v>
      </c>
      <c r="AH252" s="103">
        <v>1</v>
      </c>
      <c r="AI252" s="103" t="s">
        <v>63</v>
      </c>
      <c r="AJ252" s="93">
        <f t="shared" si="40"/>
        <v>1</v>
      </c>
      <c r="AK252" s="93"/>
      <c r="AL252" s="42"/>
      <c r="AM252" s="93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167">
        <v>44393</v>
      </c>
      <c r="BK252" s="98">
        <v>10</v>
      </c>
      <c r="BL252" s="98" t="s">
        <v>521</v>
      </c>
      <c r="BM252" s="98">
        <v>29</v>
      </c>
      <c r="BN252" s="84"/>
      <c r="BO252" s="168">
        <v>44393</v>
      </c>
      <c r="BP252" s="170">
        <v>0</v>
      </c>
      <c r="BQ252" s="170" t="s">
        <v>521</v>
      </c>
      <c r="BR252" s="170">
        <v>27</v>
      </c>
      <c r="BS252" s="144"/>
      <c r="BT252" s="42">
        <f t="shared" si="41"/>
        <v>5</v>
      </c>
      <c r="BU252" s="97">
        <f t="shared" si="42"/>
        <v>0</v>
      </c>
    </row>
    <row r="253" spans="1:73" ht="15.75" customHeight="1" x14ac:dyDescent="0.25">
      <c r="A253" s="120" t="s">
        <v>648</v>
      </c>
      <c r="B253" s="120" t="s">
        <v>649</v>
      </c>
      <c r="C253" s="120" t="s">
        <v>1000</v>
      </c>
      <c r="D253" s="120" t="s">
        <v>1109</v>
      </c>
      <c r="E253" s="93"/>
      <c r="F253" s="94"/>
      <c r="G253" s="42"/>
      <c r="H253" s="93"/>
      <c r="I253" s="94"/>
      <c r="J253" s="42"/>
      <c r="K253" s="94"/>
      <c r="L253" s="93"/>
      <c r="M253" s="94"/>
      <c r="N253" s="94"/>
      <c r="O253" s="93"/>
      <c r="P253" s="94"/>
      <c r="Q253" s="94"/>
      <c r="R253" s="94"/>
      <c r="S253" s="93"/>
      <c r="T253" s="93"/>
      <c r="U253" s="93"/>
      <c r="V253" s="93"/>
      <c r="W253" s="93"/>
      <c r="X253" s="93"/>
      <c r="Y253" s="93"/>
      <c r="Z253" s="93"/>
      <c r="AA253" s="93"/>
      <c r="AB253" s="93"/>
      <c r="AC253" s="93"/>
      <c r="AD253" s="93"/>
      <c r="AE253" s="93"/>
      <c r="AF253" s="103">
        <v>10</v>
      </c>
      <c r="AG253" s="103" t="s">
        <v>37</v>
      </c>
      <c r="AH253" s="103">
        <v>3</v>
      </c>
      <c r="AI253" s="103" t="s">
        <v>37</v>
      </c>
      <c r="AJ253" s="93">
        <f t="shared" si="40"/>
        <v>6.5</v>
      </c>
      <c r="AK253" s="93"/>
      <c r="AL253" s="42"/>
      <c r="AM253" s="93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167">
        <v>44379</v>
      </c>
      <c r="BK253" s="98">
        <v>0</v>
      </c>
      <c r="BL253" s="98" t="s">
        <v>521</v>
      </c>
      <c r="BM253" s="98">
        <v>28</v>
      </c>
      <c r="BN253" s="84" t="s">
        <v>958</v>
      </c>
      <c r="BO253" s="168">
        <v>44379</v>
      </c>
      <c r="BP253" s="98">
        <v>0</v>
      </c>
      <c r="BQ253" s="98" t="s">
        <v>521</v>
      </c>
      <c r="BR253" s="98">
        <v>31</v>
      </c>
      <c r="BS253" s="84" t="s">
        <v>958</v>
      </c>
      <c r="BT253" s="42">
        <f t="shared" si="41"/>
        <v>0</v>
      </c>
      <c r="BU253" s="97">
        <f t="shared" si="42"/>
        <v>0</v>
      </c>
    </row>
    <row r="254" spans="1:73" ht="15.75" customHeight="1" x14ac:dyDescent="0.25">
      <c r="A254" s="120" t="s">
        <v>650</v>
      </c>
      <c r="B254" s="120" t="s">
        <v>651</v>
      </c>
      <c r="C254" s="120" t="s">
        <v>1000</v>
      </c>
      <c r="D254" s="120" t="s">
        <v>1109</v>
      </c>
      <c r="E254" s="93"/>
      <c r="F254" s="94"/>
      <c r="G254" s="42"/>
      <c r="H254" s="93"/>
      <c r="I254" s="94"/>
      <c r="J254" s="42"/>
      <c r="K254" s="94"/>
      <c r="L254" s="93"/>
      <c r="M254" s="94"/>
      <c r="N254" s="94"/>
      <c r="O254" s="93"/>
      <c r="P254" s="94"/>
      <c r="Q254" s="94"/>
      <c r="R254" s="94"/>
      <c r="S254" s="93"/>
      <c r="T254" s="93"/>
      <c r="U254" s="93"/>
      <c r="V254" s="93"/>
      <c r="W254" s="93"/>
      <c r="X254" s="93"/>
      <c r="Y254" s="93"/>
      <c r="Z254" s="93"/>
      <c r="AA254" s="93"/>
      <c r="AB254" s="93"/>
      <c r="AC254" s="93"/>
      <c r="AD254" s="93"/>
      <c r="AE254" s="93"/>
      <c r="AF254" s="103">
        <v>1</v>
      </c>
      <c r="AG254" s="103" t="s">
        <v>63</v>
      </c>
      <c r="AH254" s="103">
        <v>0</v>
      </c>
      <c r="AI254" s="103" t="s">
        <v>63</v>
      </c>
      <c r="AJ254" s="93">
        <f t="shared" si="40"/>
        <v>0.5</v>
      </c>
      <c r="AK254" s="93"/>
      <c r="AL254" s="42"/>
      <c r="AM254" s="93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168">
        <v>44384</v>
      </c>
      <c r="BK254" s="170">
        <v>20</v>
      </c>
      <c r="BL254" s="170" t="s">
        <v>521</v>
      </c>
      <c r="BM254" s="170">
        <v>31</v>
      </c>
      <c r="BN254" s="144"/>
      <c r="BO254" s="168">
        <v>44379</v>
      </c>
      <c r="BP254" s="170">
        <v>10</v>
      </c>
      <c r="BQ254" s="170" t="s">
        <v>521</v>
      </c>
      <c r="BR254" s="170">
        <v>28</v>
      </c>
      <c r="BS254" s="144" t="s">
        <v>960</v>
      </c>
      <c r="BT254" s="42">
        <f t="shared" si="41"/>
        <v>15</v>
      </c>
      <c r="BU254" s="97">
        <f t="shared" si="42"/>
        <v>10</v>
      </c>
    </row>
    <row r="255" spans="1:73" ht="15.75" customHeight="1" x14ac:dyDescent="0.25">
      <c r="A255" s="120" t="s">
        <v>652</v>
      </c>
      <c r="B255" s="120" t="s">
        <v>653</v>
      </c>
      <c r="C255" s="120" t="s">
        <v>1000</v>
      </c>
      <c r="D255" s="120" t="s">
        <v>1109</v>
      </c>
      <c r="E255" s="93"/>
      <c r="F255" s="94"/>
      <c r="G255" s="42"/>
      <c r="H255" s="93"/>
      <c r="I255" s="94"/>
      <c r="J255" s="42"/>
      <c r="K255" s="94"/>
      <c r="L255" s="93"/>
      <c r="M255" s="94"/>
      <c r="N255" s="94"/>
      <c r="O255" s="93"/>
      <c r="P255" s="94"/>
      <c r="Q255" s="94"/>
      <c r="R255" s="94"/>
      <c r="S255" s="93"/>
      <c r="T255" s="93"/>
      <c r="U255" s="93"/>
      <c r="V255" s="93"/>
      <c r="W255" s="93"/>
      <c r="X255" s="93"/>
      <c r="Y255" s="93"/>
      <c r="Z255" s="93"/>
      <c r="AA255" s="93"/>
      <c r="AB255" s="93"/>
      <c r="AC255" s="93"/>
      <c r="AD255" s="93"/>
      <c r="AE255" s="93"/>
      <c r="AF255" s="103">
        <v>3</v>
      </c>
      <c r="AG255" s="103" t="s">
        <v>63</v>
      </c>
      <c r="AH255" s="103">
        <v>1</v>
      </c>
      <c r="AI255" s="103" t="s">
        <v>63</v>
      </c>
      <c r="AJ255" s="93">
        <f t="shared" si="40"/>
        <v>2</v>
      </c>
      <c r="AK255" s="93"/>
      <c r="AL255" s="42"/>
      <c r="AM255" s="93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168">
        <v>44382</v>
      </c>
      <c r="BK255" s="170">
        <v>5</v>
      </c>
      <c r="BL255" s="170" t="s">
        <v>521</v>
      </c>
      <c r="BM255" s="170">
        <v>27</v>
      </c>
      <c r="BN255" s="144"/>
      <c r="BO255" s="168">
        <v>44379</v>
      </c>
      <c r="BP255" s="170">
        <v>5</v>
      </c>
      <c r="BQ255" s="170" t="s">
        <v>521</v>
      </c>
      <c r="BR255" s="170">
        <v>29</v>
      </c>
      <c r="BS255" s="144"/>
      <c r="BT255" s="42">
        <f t="shared" si="41"/>
        <v>5</v>
      </c>
      <c r="BU255" s="97">
        <f t="shared" si="42"/>
        <v>5</v>
      </c>
    </row>
    <row r="256" spans="1:73" ht="15.75" customHeight="1" x14ac:dyDescent="0.25">
      <c r="A256" s="120" t="s">
        <v>654</v>
      </c>
      <c r="B256" s="120" t="s">
        <v>655</v>
      </c>
      <c r="C256" s="120" t="s">
        <v>1000</v>
      </c>
      <c r="D256" s="120" t="s">
        <v>1109</v>
      </c>
      <c r="E256" s="93"/>
      <c r="F256" s="94"/>
      <c r="G256" s="42"/>
      <c r="H256" s="93"/>
      <c r="I256" s="94"/>
      <c r="J256" s="42"/>
      <c r="K256" s="94"/>
      <c r="L256" s="93"/>
      <c r="M256" s="94"/>
      <c r="N256" s="94"/>
      <c r="O256" s="93"/>
      <c r="P256" s="94"/>
      <c r="Q256" s="94"/>
      <c r="R256" s="94"/>
      <c r="S256" s="93"/>
      <c r="T256" s="93"/>
      <c r="U256" s="93"/>
      <c r="V256" s="93"/>
      <c r="W256" s="93"/>
      <c r="X256" s="93"/>
      <c r="Y256" s="93"/>
      <c r="Z256" s="93"/>
      <c r="AA256" s="93"/>
      <c r="AB256" s="93"/>
      <c r="AC256" s="93"/>
      <c r="AD256" s="93"/>
      <c r="AE256" s="93"/>
      <c r="AF256" s="103">
        <v>1</v>
      </c>
      <c r="AG256" s="103" t="s">
        <v>63</v>
      </c>
      <c r="AH256" s="103">
        <v>1</v>
      </c>
      <c r="AI256" s="103" t="s">
        <v>63</v>
      </c>
      <c r="AJ256" s="93">
        <f t="shared" si="40"/>
        <v>1</v>
      </c>
      <c r="AK256" s="93"/>
      <c r="AL256" s="42"/>
      <c r="AM256" s="93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167">
        <v>44391</v>
      </c>
      <c r="BK256" s="98">
        <v>5</v>
      </c>
      <c r="BL256" s="98" t="s">
        <v>521</v>
      </c>
      <c r="BM256" s="98">
        <v>34</v>
      </c>
      <c r="BN256" s="84"/>
      <c r="BO256" s="168">
        <v>44389</v>
      </c>
      <c r="BP256" s="98">
        <v>0</v>
      </c>
      <c r="BQ256" s="98" t="s">
        <v>521</v>
      </c>
      <c r="BR256" s="98">
        <v>35</v>
      </c>
      <c r="BS256" s="84" t="s">
        <v>958</v>
      </c>
      <c r="BT256" s="42">
        <f t="shared" si="41"/>
        <v>2.5</v>
      </c>
      <c r="BU256" s="97">
        <f t="shared" si="42"/>
        <v>0</v>
      </c>
    </row>
    <row r="257" spans="1:73" ht="15.75" customHeight="1" x14ac:dyDescent="0.25">
      <c r="A257" s="120" t="s">
        <v>656</v>
      </c>
      <c r="B257" s="120" t="s">
        <v>657</v>
      </c>
      <c r="C257" s="120" t="s">
        <v>1000</v>
      </c>
      <c r="D257" s="120" t="s">
        <v>1109</v>
      </c>
      <c r="E257" s="93"/>
      <c r="F257" s="94"/>
      <c r="G257" s="42"/>
      <c r="H257" s="93"/>
      <c r="I257" s="94"/>
      <c r="J257" s="42"/>
      <c r="K257" s="94"/>
      <c r="L257" s="93"/>
      <c r="M257" s="94"/>
      <c r="N257" s="94"/>
      <c r="O257" s="93"/>
      <c r="P257" s="94"/>
      <c r="Q257" s="94"/>
      <c r="R257" s="94"/>
      <c r="S257" s="93"/>
      <c r="T257" s="93"/>
      <c r="U257" s="93"/>
      <c r="V257" s="93"/>
      <c r="W257" s="93"/>
      <c r="X257" s="93"/>
      <c r="Y257" s="93"/>
      <c r="Z257" s="93"/>
      <c r="AA257" s="93"/>
      <c r="AB257" s="93"/>
      <c r="AC257" s="93"/>
      <c r="AD257" s="93"/>
      <c r="AE257" s="93"/>
      <c r="AF257" s="103">
        <v>0</v>
      </c>
      <c r="AG257" s="103" t="s">
        <v>63</v>
      </c>
      <c r="AH257" s="103">
        <v>1</v>
      </c>
      <c r="AI257" s="103" t="s">
        <v>63</v>
      </c>
      <c r="AJ257" s="93">
        <f t="shared" si="40"/>
        <v>0.5</v>
      </c>
      <c r="AK257" s="93"/>
      <c r="AL257" s="42"/>
      <c r="AM257" s="93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168">
        <v>44405</v>
      </c>
      <c r="BK257" s="170">
        <v>0</v>
      </c>
      <c r="BL257" s="170" t="s">
        <v>521</v>
      </c>
      <c r="BM257" s="170">
        <v>26</v>
      </c>
      <c r="BN257" s="144"/>
      <c r="BO257" s="168">
        <v>44400</v>
      </c>
      <c r="BP257" s="98">
        <v>0</v>
      </c>
      <c r="BQ257" s="98" t="s">
        <v>521</v>
      </c>
      <c r="BR257" s="98">
        <v>35</v>
      </c>
      <c r="BS257" s="84"/>
      <c r="BT257" s="42">
        <f t="shared" si="41"/>
        <v>0</v>
      </c>
      <c r="BU257" s="97">
        <f t="shared" si="42"/>
        <v>0</v>
      </c>
    </row>
    <row r="258" spans="1:73" ht="15.75" customHeight="1" x14ac:dyDescent="0.25">
      <c r="A258" s="120" t="s">
        <v>658</v>
      </c>
      <c r="B258" s="120" t="s">
        <v>659</v>
      </c>
      <c r="C258" s="120" t="s">
        <v>1000</v>
      </c>
      <c r="D258" s="120" t="s">
        <v>1109</v>
      </c>
      <c r="E258" s="93"/>
      <c r="F258" s="94"/>
      <c r="G258" s="42"/>
      <c r="H258" s="93"/>
      <c r="I258" s="94"/>
      <c r="J258" s="42"/>
      <c r="K258" s="94"/>
      <c r="L258" s="93"/>
      <c r="M258" s="94"/>
      <c r="N258" s="94"/>
      <c r="O258" s="93"/>
      <c r="P258" s="94"/>
      <c r="Q258" s="94"/>
      <c r="R258" s="94"/>
      <c r="S258" s="93"/>
      <c r="T258" s="93"/>
      <c r="U258" s="93"/>
      <c r="V258" s="93"/>
      <c r="W258" s="93"/>
      <c r="X258" s="93"/>
      <c r="Y258" s="93"/>
      <c r="Z258" s="93"/>
      <c r="AA258" s="93"/>
      <c r="AB258" s="93"/>
      <c r="AC258" s="93"/>
      <c r="AD258" s="93"/>
      <c r="AE258" s="93"/>
      <c r="AF258" s="103">
        <v>0</v>
      </c>
      <c r="AG258" s="103" t="s">
        <v>63</v>
      </c>
      <c r="AH258" s="103">
        <v>0</v>
      </c>
      <c r="AI258" s="103" t="s">
        <v>63</v>
      </c>
      <c r="AJ258" s="93">
        <f t="shared" si="40"/>
        <v>0</v>
      </c>
      <c r="AK258" s="93"/>
      <c r="AL258" s="42"/>
      <c r="AM258" s="93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168">
        <v>44391</v>
      </c>
      <c r="BK258" s="169" t="s">
        <v>955</v>
      </c>
      <c r="BL258" s="170" t="s">
        <v>521</v>
      </c>
      <c r="BM258" s="170">
        <v>22</v>
      </c>
      <c r="BN258" s="144"/>
      <c r="BO258" s="168">
        <v>44393</v>
      </c>
      <c r="BP258" s="98">
        <v>0</v>
      </c>
      <c r="BQ258" s="98" t="s">
        <v>521</v>
      </c>
      <c r="BR258" s="98">
        <v>27</v>
      </c>
      <c r="BS258" s="84"/>
      <c r="BT258" s="42">
        <f t="shared" si="41"/>
        <v>0</v>
      </c>
      <c r="BU258" s="97">
        <f t="shared" si="42"/>
        <v>0</v>
      </c>
    </row>
    <row r="259" spans="1:73" ht="15.75" customHeight="1" x14ac:dyDescent="0.25">
      <c r="A259" s="120" t="s">
        <v>660</v>
      </c>
      <c r="B259" s="120" t="s">
        <v>661</v>
      </c>
      <c r="C259" s="120" t="s">
        <v>1000</v>
      </c>
      <c r="D259" s="120" t="s">
        <v>1109</v>
      </c>
      <c r="E259" s="93"/>
      <c r="F259" s="94"/>
      <c r="G259" s="42"/>
      <c r="H259" s="93"/>
      <c r="I259" s="94"/>
      <c r="J259" s="42"/>
      <c r="K259" s="94"/>
      <c r="L259" s="93"/>
      <c r="M259" s="94"/>
      <c r="N259" s="94"/>
      <c r="O259" s="93"/>
      <c r="P259" s="94"/>
      <c r="Q259" s="94"/>
      <c r="R259" s="94"/>
      <c r="S259" s="93"/>
      <c r="T259" s="93"/>
      <c r="U259" s="93"/>
      <c r="V259" s="93"/>
      <c r="W259" s="93"/>
      <c r="X259" s="93"/>
      <c r="Y259" s="93"/>
      <c r="Z259" s="93"/>
      <c r="AA259" s="93"/>
      <c r="AB259" s="93"/>
      <c r="AC259" s="93"/>
      <c r="AD259" s="93"/>
      <c r="AE259" s="93"/>
      <c r="AF259" s="103">
        <v>1</v>
      </c>
      <c r="AG259" s="103" t="s">
        <v>63</v>
      </c>
      <c r="AH259" s="103">
        <v>1</v>
      </c>
      <c r="AI259" s="103" t="s">
        <v>63</v>
      </c>
      <c r="AJ259" s="93">
        <f t="shared" si="40"/>
        <v>1</v>
      </c>
      <c r="AK259" s="93"/>
      <c r="AL259" s="42"/>
      <c r="AM259" s="93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168">
        <v>44403</v>
      </c>
      <c r="BK259" s="170">
        <v>10</v>
      </c>
      <c r="BL259" s="170" t="s">
        <v>521</v>
      </c>
      <c r="BM259" s="170">
        <v>31</v>
      </c>
      <c r="BN259" s="144"/>
      <c r="BO259" s="168">
        <v>44389</v>
      </c>
      <c r="BP259" s="170">
        <v>20</v>
      </c>
      <c r="BQ259" s="170" t="s">
        <v>521</v>
      </c>
      <c r="BR259" s="170">
        <v>28</v>
      </c>
      <c r="BS259" s="144"/>
      <c r="BT259" s="42">
        <f t="shared" si="41"/>
        <v>15</v>
      </c>
      <c r="BU259" s="97">
        <f t="shared" si="42"/>
        <v>20</v>
      </c>
    </row>
    <row r="260" spans="1:73" ht="15.75" customHeight="1" x14ac:dyDescent="0.25">
      <c r="A260" s="120" t="s">
        <v>662</v>
      </c>
      <c r="B260" s="120" t="s">
        <v>663</v>
      </c>
      <c r="C260" s="120" t="s">
        <v>1000</v>
      </c>
      <c r="D260" s="120" t="s">
        <v>1109</v>
      </c>
      <c r="E260" s="93"/>
      <c r="F260" s="94"/>
      <c r="G260" s="42"/>
      <c r="H260" s="93"/>
      <c r="I260" s="94"/>
      <c r="J260" s="42"/>
      <c r="K260" s="94"/>
      <c r="L260" s="93"/>
      <c r="M260" s="94"/>
      <c r="N260" s="94"/>
      <c r="O260" s="93"/>
      <c r="P260" s="94"/>
      <c r="Q260" s="94"/>
      <c r="R260" s="94"/>
      <c r="S260" s="93"/>
      <c r="T260" s="93"/>
      <c r="U260" s="93"/>
      <c r="V260" s="93"/>
      <c r="W260" s="93"/>
      <c r="X260" s="93"/>
      <c r="Y260" s="93"/>
      <c r="Z260" s="93"/>
      <c r="AA260" s="93"/>
      <c r="AB260" s="93"/>
      <c r="AC260" s="93"/>
      <c r="AD260" s="93"/>
      <c r="AE260" s="93"/>
      <c r="AF260" s="103">
        <v>0</v>
      </c>
      <c r="AG260" s="103" t="s">
        <v>63</v>
      </c>
      <c r="AH260" s="103">
        <v>1</v>
      </c>
      <c r="AI260" s="103" t="s">
        <v>63</v>
      </c>
      <c r="AJ260" s="93">
        <f t="shared" si="40"/>
        <v>0.5</v>
      </c>
      <c r="AK260" s="93"/>
      <c r="AL260" s="42"/>
      <c r="AM260" s="93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167">
        <v>44389</v>
      </c>
      <c r="BK260" s="98">
        <v>0</v>
      </c>
      <c r="BL260" s="98" t="s">
        <v>521</v>
      </c>
      <c r="BM260" s="98">
        <v>41</v>
      </c>
      <c r="BN260" s="84" t="s">
        <v>960</v>
      </c>
      <c r="BO260" s="168">
        <v>44384</v>
      </c>
      <c r="BP260" s="170">
        <v>0</v>
      </c>
      <c r="BQ260" s="170" t="s">
        <v>521</v>
      </c>
      <c r="BR260" s="170">
        <v>33</v>
      </c>
      <c r="BS260" s="144" t="s">
        <v>958</v>
      </c>
      <c r="BT260" s="42">
        <f t="shared" si="41"/>
        <v>0</v>
      </c>
      <c r="BU260" s="97">
        <f t="shared" si="42"/>
        <v>0</v>
      </c>
    </row>
    <row r="261" spans="1:73" ht="15.75" customHeight="1" x14ac:dyDescent="0.25">
      <c r="A261" s="120" t="s">
        <v>664</v>
      </c>
      <c r="B261" s="120" t="s">
        <v>665</v>
      </c>
      <c r="C261" s="120" t="s">
        <v>151</v>
      </c>
      <c r="D261" s="120" t="s">
        <v>502</v>
      </c>
      <c r="E261" s="93"/>
      <c r="F261" s="94"/>
      <c r="G261" s="42"/>
      <c r="H261" s="93"/>
      <c r="I261" s="94"/>
      <c r="J261" s="42"/>
      <c r="K261" s="94"/>
      <c r="L261" s="93"/>
      <c r="M261" s="94"/>
      <c r="N261" s="94"/>
      <c r="O261" s="93"/>
      <c r="P261" s="94"/>
      <c r="Q261" s="94"/>
      <c r="R261" s="94"/>
      <c r="S261" s="93"/>
      <c r="T261" s="93"/>
      <c r="U261" s="93"/>
      <c r="V261" s="93"/>
      <c r="W261" s="93"/>
      <c r="X261" s="93"/>
      <c r="Y261" s="93"/>
      <c r="Z261" s="93"/>
      <c r="AA261" s="93"/>
      <c r="AB261" s="93"/>
      <c r="AC261" s="93"/>
      <c r="AD261" s="93"/>
      <c r="AE261" s="93"/>
      <c r="AF261" s="103">
        <v>0</v>
      </c>
      <c r="AG261" s="103" t="s">
        <v>63</v>
      </c>
      <c r="AH261" s="103">
        <v>1</v>
      </c>
      <c r="AI261" s="103" t="s">
        <v>63</v>
      </c>
      <c r="AJ261" s="93">
        <f t="shared" ref="AJ261:AJ324" si="43">AVERAGE(AF261,AH261)</f>
        <v>0.5</v>
      </c>
      <c r="AK261" s="93"/>
      <c r="AL261" s="42"/>
      <c r="AM261" s="93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168">
        <v>44391</v>
      </c>
      <c r="BK261" s="170">
        <v>0</v>
      </c>
      <c r="BL261" s="170" t="s">
        <v>521</v>
      </c>
      <c r="BM261" s="172">
        <v>26</v>
      </c>
      <c r="BN261" s="144"/>
      <c r="BO261" s="168">
        <v>44386</v>
      </c>
      <c r="BP261" s="170">
        <v>0</v>
      </c>
      <c r="BQ261" s="170" t="s">
        <v>521</v>
      </c>
      <c r="BR261" s="170">
        <v>25</v>
      </c>
      <c r="BS261" s="144" t="s">
        <v>972</v>
      </c>
      <c r="BT261" s="42">
        <f t="shared" ref="BT261:BT324" si="44">AVERAGE(BK261,BP261)</f>
        <v>0</v>
      </c>
      <c r="BU261" s="97">
        <f t="shared" ref="BU261:BU324" si="45">AVERAGE(E261,H261,L261,O261,S261,U261,Y261,AB261,AP261,AS261,AK261,AM261,AW261,AZ261,BE261,BH261,BP261)</f>
        <v>0</v>
      </c>
    </row>
    <row r="262" spans="1:73" ht="15.75" customHeight="1" x14ac:dyDescent="0.25">
      <c r="A262" s="120" t="s">
        <v>666</v>
      </c>
      <c r="B262" s="120" t="s">
        <v>667</v>
      </c>
      <c r="C262" s="120" t="s">
        <v>151</v>
      </c>
      <c r="D262" s="120" t="s">
        <v>502</v>
      </c>
      <c r="E262" s="93"/>
      <c r="F262" s="94"/>
      <c r="G262" s="42"/>
      <c r="H262" s="93"/>
      <c r="I262" s="94"/>
      <c r="J262" s="42"/>
      <c r="K262" s="94"/>
      <c r="L262" s="93"/>
      <c r="M262" s="94"/>
      <c r="N262" s="94"/>
      <c r="O262" s="93"/>
      <c r="P262" s="94"/>
      <c r="Q262" s="94"/>
      <c r="R262" s="94"/>
      <c r="S262" s="93"/>
      <c r="T262" s="93"/>
      <c r="U262" s="93"/>
      <c r="V262" s="93"/>
      <c r="W262" s="93"/>
      <c r="X262" s="93"/>
      <c r="Y262" s="93"/>
      <c r="Z262" s="93"/>
      <c r="AA262" s="93"/>
      <c r="AB262" s="93"/>
      <c r="AC262" s="93"/>
      <c r="AD262" s="93"/>
      <c r="AE262" s="93"/>
      <c r="AF262" s="103">
        <v>0</v>
      </c>
      <c r="AG262" s="103" t="s">
        <v>63</v>
      </c>
      <c r="AH262" s="103">
        <v>1</v>
      </c>
      <c r="AI262" s="103" t="s">
        <v>63</v>
      </c>
      <c r="AJ262" s="93">
        <f t="shared" si="43"/>
        <v>0.5</v>
      </c>
      <c r="AK262" s="93"/>
      <c r="AL262" s="42"/>
      <c r="AM262" s="93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167">
        <v>44393</v>
      </c>
      <c r="BK262" s="98">
        <v>0</v>
      </c>
      <c r="BL262" s="98" t="s">
        <v>521</v>
      </c>
      <c r="BM262" s="98">
        <v>23</v>
      </c>
      <c r="BN262" s="84"/>
      <c r="BO262" s="168">
        <v>44407</v>
      </c>
      <c r="BP262" s="170">
        <v>0</v>
      </c>
      <c r="BQ262" s="170" t="s">
        <v>521</v>
      </c>
      <c r="BR262" s="170">
        <v>26</v>
      </c>
      <c r="BS262" s="144"/>
      <c r="BT262" s="42">
        <f t="shared" si="44"/>
        <v>0</v>
      </c>
      <c r="BU262" s="97">
        <f t="shared" si="45"/>
        <v>0</v>
      </c>
    </row>
    <row r="263" spans="1:73" ht="15.75" customHeight="1" x14ac:dyDescent="0.25">
      <c r="A263" s="120" t="s">
        <v>668</v>
      </c>
      <c r="B263" s="120" t="s">
        <v>669</v>
      </c>
      <c r="C263" s="120" t="s">
        <v>151</v>
      </c>
      <c r="D263" s="120" t="s">
        <v>502</v>
      </c>
      <c r="E263" s="93"/>
      <c r="F263" s="94"/>
      <c r="G263" s="42"/>
      <c r="H263" s="93"/>
      <c r="I263" s="94"/>
      <c r="J263" s="42"/>
      <c r="K263" s="94"/>
      <c r="L263" s="93"/>
      <c r="M263" s="94"/>
      <c r="N263" s="94"/>
      <c r="O263" s="93"/>
      <c r="P263" s="94"/>
      <c r="Q263" s="94"/>
      <c r="R263" s="94"/>
      <c r="S263" s="93"/>
      <c r="T263" s="93"/>
      <c r="U263" s="93"/>
      <c r="V263" s="93"/>
      <c r="W263" s="93"/>
      <c r="X263" s="93"/>
      <c r="Y263" s="93"/>
      <c r="Z263" s="93"/>
      <c r="AA263" s="93"/>
      <c r="AB263" s="93"/>
      <c r="AC263" s="93"/>
      <c r="AD263" s="93"/>
      <c r="AE263" s="93"/>
      <c r="AF263" s="103">
        <v>1</v>
      </c>
      <c r="AG263" s="103" t="s">
        <v>63</v>
      </c>
      <c r="AH263" s="103">
        <v>1</v>
      </c>
      <c r="AI263" s="103" t="s">
        <v>63</v>
      </c>
      <c r="AJ263" s="93">
        <f t="shared" si="43"/>
        <v>1</v>
      </c>
      <c r="AK263" s="93"/>
      <c r="AL263" s="42"/>
      <c r="AM263" s="93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168">
        <v>44379</v>
      </c>
      <c r="BK263" s="169" t="s">
        <v>955</v>
      </c>
      <c r="BL263" s="170" t="s">
        <v>521</v>
      </c>
      <c r="BM263" s="170">
        <v>20</v>
      </c>
      <c r="BN263" s="144"/>
      <c r="BO263" s="168">
        <v>44379</v>
      </c>
      <c r="BP263" s="169" t="s">
        <v>955</v>
      </c>
      <c r="BQ263" s="170" t="s">
        <v>521</v>
      </c>
      <c r="BR263" s="170">
        <v>20</v>
      </c>
      <c r="BS263" s="144" t="s">
        <v>958</v>
      </c>
      <c r="BT263" s="42"/>
      <c r="BU263" s="97"/>
    </row>
    <row r="264" spans="1:73" ht="15.75" customHeight="1" x14ac:dyDescent="0.25">
      <c r="A264" s="120" t="s">
        <v>670</v>
      </c>
      <c r="B264" s="120" t="s">
        <v>671</v>
      </c>
      <c r="C264" s="120" t="s">
        <v>151</v>
      </c>
      <c r="D264" s="120" t="s">
        <v>502</v>
      </c>
      <c r="E264" s="93"/>
      <c r="F264" s="94"/>
      <c r="G264" s="42"/>
      <c r="H264" s="93"/>
      <c r="I264" s="94"/>
      <c r="J264" s="42"/>
      <c r="K264" s="94"/>
      <c r="L264" s="93"/>
      <c r="M264" s="94"/>
      <c r="N264" s="94"/>
      <c r="O264" s="93"/>
      <c r="P264" s="94"/>
      <c r="Q264" s="94"/>
      <c r="R264" s="94"/>
      <c r="S264" s="93"/>
      <c r="T264" s="93"/>
      <c r="U264" s="93"/>
      <c r="V264" s="93"/>
      <c r="W264" s="93"/>
      <c r="X264" s="93"/>
      <c r="Y264" s="93"/>
      <c r="Z264" s="93"/>
      <c r="AA264" s="93"/>
      <c r="AB264" s="93"/>
      <c r="AC264" s="93"/>
      <c r="AD264" s="93"/>
      <c r="AE264" s="93"/>
      <c r="AF264" s="103">
        <v>0</v>
      </c>
      <c r="AG264" s="103" t="s">
        <v>63</v>
      </c>
      <c r="AH264" s="103">
        <v>0</v>
      </c>
      <c r="AI264" s="103" t="s">
        <v>63</v>
      </c>
      <c r="AJ264" s="93">
        <f t="shared" si="43"/>
        <v>0</v>
      </c>
      <c r="AK264" s="93"/>
      <c r="AL264" s="42"/>
      <c r="AM264" s="93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168">
        <v>44376</v>
      </c>
      <c r="BK264" s="169" t="s">
        <v>955</v>
      </c>
      <c r="BL264" s="170" t="s">
        <v>521</v>
      </c>
      <c r="BM264" s="170">
        <v>16</v>
      </c>
      <c r="BN264" s="144" t="s">
        <v>961</v>
      </c>
      <c r="BO264" s="168">
        <v>44386</v>
      </c>
      <c r="BP264" s="169" t="s">
        <v>955</v>
      </c>
      <c r="BQ264" s="170" t="s">
        <v>521</v>
      </c>
      <c r="BR264" s="170">
        <v>17</v>
      </c>
      <c r="BS264" s="144"/>
      <c r="BT264" s="42"/>
      <c r="BU264" s="97"/>
    </row>
    <row r="265" spans="1:73" ht="15.75" customHeight="1" x14ac:dyDescent="0.25">
      <c r="A265" s="120" t="s">
        <v>672</v>
      </c>
      <c r="B265" s="120" t="s">
        <v>673</v>
      </c>
      <c r="C265" s="120" t="s">
        <v>151</v>
      </c>
      <c r="D265" s="120" t="s">
        <v>502</v>
      </c>
      <c r="E265" s="93"/>
      <c r="F265" s="94"/>
      <c r="G265" s="42"/>
      <c r="H265" s="93"/>
      <c r="I265" s="94"/>
      <c r="J265" s="42"/>
      <c r="K265" s="94"/>
      <c r="L265" s="93"/>
      <c r="M265" s="94"/>
      <c r="N265" s="94"/>
      <c r="O265" s="93"/>
      <c r="P265" s="94"/>
      <c r="Q265" s="94"/>
      <c r="R265" s="94"/>
      <c r="S265" s="93"/>
      <c r="T265" s="93"/>
      <c r="U265" s="93"/>
      <c r="V265" s="93"/>
      <c r="W265" s="93"/>
      <c r="X265" s="93"/>
      <c r="Y265" s="93"/>
      <c r="Z265" s="93"/>
      <c r="AA265" s="93"/>
      <c r="AB265" s="93"/>
      <c r="AC265" s="93"/>
      <c r="AD265" s="93"/>
      <c r="AE265" s="93"/>
      <c r="AF265" s="103">
        <v>20</v>
      </c>
      <c r="AG265" s="103" t="s">
        <v>37</v>
      </c>
      <c r="AH265" s="103">
        <v>10</v>
      </c>
      <c r="AI265" s="103" t="s">
        <v>37</v>
      </c>
      <c r="AJ265" s="93">
        <f t="shared" si="43"/>
        <v>15</v>
      </c>
      <c r="AK265" s="93"/>
      <c r="AL265" s="42"/>
      <c r="AM265" s="93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168">
        <v>44384</v>
      </c>
      <c r="BK265" s="169" t="s">
        <v>955</v>
      </c>
      <c r="BL265" s="170" t="s">
        <v>521</v>
      </c>
      <c r="BM265" s="170">
        <v>17</v>
      </c>
      <c r="BN265" s="144"/>
      <c r="BO265" s="168">
        <v>44386</v>
      </c>
      <c r="BP265" s="169" t="s">
        <v>955</v>
      </c>
      <c r="BQ265" s="170" t="s">
        <v>521</v>
      </c>
      <c r="BR265" s="170">
        <v>20</v>
      </c>
      <c r="BS265" s="144" t="s">
        <v>958</v>
      </c>
      <c r="BT265" s="42"/>
      <c r="BU265" s="97"/>
    </row>
    <row r="266" spans="1:73" ht="15.75" customHeight="1" x14ac:dyDescent="0.25">
      <c r="A266" s="120" t="s">
        <v>674</v>
      </c>
      <c r="B266" s="120" t="s">
        <v>675</v>
      </c>
      <c r="C266" s="120" t="s">
        <v>151</v>
      </c>
      <c r="D266" s="120" t="s">
        <v>502</v>
      </c>
      <c r="E266" s="93"/>
      <c r="F266" s="94"/>
      <c r="G266" s="42"/>
      <c r="H266" s="93"/>
      <c r="I266" s="94"/>
      <c r="J266" s="42"/>
      <c r="K266" s="94"/>
      <c r="L266" s="93"/>
      <c r="M266" s="94"/>
      <c r="N266" s="94"/>
      <c r="O266" s="93"/>
      <c r="P266" s="94"/>
      <c r="Q266" s="94"/>
      <c r="R266" s="94"/>
      <c r="S266" s="93"/>
      <c r="T266" s="93"/>
      <c r="U266" s="93"/>
      <c r="V266" s="93"/>
      <c r="W266" s="93"/>
      <c r="X266" s="93"/>
      <c r="Y266" s="93"/>
      <c r="Z266" s="93"/>
      <c r="AA266" s="93"/>
      <c r="AB266" s="93"/>
      <c r="AC266" s="93"/>
      <c r="AD266" s="93"/>
      <c r="AE266" s="93"/>
      <c r="AF266" s="103">
        <v>1</v>
      </c>
      <c r="AG266" s="103" t="s">
        <v>63</v>
      </c>
      <c r="AH266" s="103">
        <v>1</v>
      </c>
      <c r="AI266" s="103" t="s">
        <v>63</v>
      </c>
      <c r="AJ266" s="93">
        <f t="shared" si="43"/>
        <v>1</v>
      </c>
      <c r="AK266" s="93"/>
      <c r="AL266" s="42"/>
      <c r="AM266" s="93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168">
        <v>44379</v>
      </c>
      <c r="BK266" s="169" t="s">
        <v>955</v>
      </c>
      <c r="BL266" s="170" t="s">
        <v>521</v>
      </c>
      <c r="BM266" s="170">
        <v>16</v>
      </c>
      <c r="BN266" s="144"/>
      <c r="BO266" s="168">
        <v>44382</v>
      </c>
      <c r="BP266" s="169" t="s">
        <v>955</v>
      </c>
      <c r="BQ266" s="170" t="s">
        <v>521</v>
      </c>
      <c r="BR266" s="170">
        <v>17</v>
      </c>
      <c r="BS266" s="144"/>
      <c r="BT266" s="42"/>
      <c r="BU266" s="97"/>
    </row>
    <row r="267" spans="1:73" ht="15.75" customHeight="1" x14ac:dyDescent="0.25">
      <c r="A267" s="120" t="s">
        <v>676</v>
      </c>
      <c r="B267" s="120" t="s">
        <v>677</v>
      </c>
      <c r="C267" s="120" t="s">
        <v>151</v>
      </c>
      <c r="D267" s="120" t="s">
        <v>502</v>
      </c>
      <c r="E267" s="93"/>
      <c r="F267" s="94"/>
      <c r="G267" s="42"/>
      <c r="H267" s="93"/>
      <c r="I267" s="94"/>
      <c r="J267" s="42"/>
      <c r="K267" s="94"/>
      <c r="L267" s="93"/>
      <c r="M267" s="94"/>
      <c r="N267" s="94"/>
      <c r="O267" s="93"/>
      <c r="P267" s="94"/>
      <c r="Q267" s="94"/>
      <c r="R267" s="94"/>
      <c r="S267" s="93"/>
      <c r="T267" s="93"/>
      <c r="U267" s="93"/>
      <c r="V267" s="93"/>
      <c r="W267" s="93"/>
      <c r="X267" s="93"/>
      <c r="Y267" s="93"/>
      <c r="Z267" s="93"/>
      <c r="AA267" s="93"/>
      <c r="AB267" s="93"/>
      <c r="AC267" s="93"/>
      <c r="AD267" s="93"/>
      <c r="AE267" s="93"/>
      <c r="AF267" s="103">
        <v>1</v>
      </c>
      <c r="AG267" s="103" t="s">
        <v>63</v>
      </c>
      <c r="AH267" s="103">
        <v>0</v>
      </c>
      <c r="AI267" s="103" t="s">
        <v>63</v>
      </c>
      <c r="AJ267" s="93">
        <f t="shared" si="43"/>
        <v>0.5</v>
      </c>
      <c r="AK267" s="93"/>
      <c r="AL267" s="42"/>
      <c r="AM267" s="93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168">
        <v>44386</v>
      </c>
      <c r="BK267" s="169" t="s">
        <v>955</v>
      </c>
      <c r="BL267" s="170" t="s">
        <v>521</v>
      </c>
      <c r="BM267" s="170">
        <v>22</v>
      </c>
      <c r="BN267" s="144"/>
      <c r="BO267" s="168">
        <v>44382</v>
      </c>
      <c r="BP267" s="169" t="s">
        <v>955</v>
      </c>
      <c r="BQ267" s="170" t="s">
        <v>521</v>
      </c>
      <c r="BR267" s="170">
        <v>24</v>
      </c>
      <c r="BS267" s="144" t="s">
        <v>958</v>
      </c>
      <c r="BT267" s="42"/>
      <c r="BU267" s="97"/>
    </row>
    <row r="268" spans="1:73" ht="15.75" customHeight="1" x14ac:dyDescent="0.25">
      <c r="A268" s="120" t="s">
        <v>678</v>
      </c>
      <c r="B268" s="120" t="s">
        <v>679</v>
      </c>
      <c r="C268" s="120" t="s">
        <v>151</v>
      </c>
      <c r="D268" s="120" t="s">
        <v>502</v>
      </c>
      <c r="E268" s="93"/>
      <c r="F268" s="94"/>
      <c r="G268" s="42"/>
      <c r="H268" s="93"/>
      <c r="I268" s="94"/>
      <c r="J268" s="42"/>
      <c r="K268" s="94"/>
      <c r="L268" s="93"/>
      <c r="M268" s="94"/>
      <c r="N268" s="94"/>
      <c r="O268" s="93"/>
      <c r="P268" s="94"/>
      <c r="Q268" s="94"/>
      <c r="R268" s="94"/>
      <c r="S268" s="93"/>
      <c r="T268" s="93"/>
      <c r="U268" s="93"/>
      <c r="V268" s="93"/>
      <c r="W268" s="93"/>
      <c r="X268" s="93"/>
      <c r="Y268" s="93"/>
      <c r="Z268" s="93"/>
      <c r="AA268" s="93"/>
      <c r="AB268" s="93"/>
      <c r="AC268" s="93"/>
      <c r="AD268" s="93"/>
      <c r="AE268" s="93"/>
      <c r="AF268" s="103">
        <v>0</v>
      </c>
      <c r="AG268" s="103" t="s">
        <v>63</v>
      </c>
      <c r="AH268" s="103">
        <v>1</v>
      </c>
      <c r="AI268" s="103" t="s">
        <v>63</v>
      </c>
      <c r="AJ268" s="93">
        <f t="shared" si="43"/>
        <v>0.5</v>
      </c>
      <c r="AK268" s="93"/>
      <c r="AL268" s="42"/>
      <c r="AM268" s="93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168">
        <v>44379</v>
      </c>
      <c r="BK268" s="169" t="s">
        <v>955</v>
      </c>
      <c r="BL268" s="170" t="s">
        <v>521</v>
      </c>
      <c r="BM268" s="170">
        <v>23</v>
      </c>
      <c r="BN268" s="144"/>
      <c r="BO268" s="168">
        <v>44379</v>
      </c>
      <c r="BP268" s="169" t="s">
        <v>955</v>
      </c>
      <c r="BQ268" s="170" t="s">
        <v>521</v>
      </c>
      <c r="BR268" s="170">
        <v>19</v>
      </c>
      <c r="BS268" s="144" t="s">
        <v>958</v>
      </c>
      <c r="BT268" s="42"/>
      <c r="BU268" s="97"/>
    </row>
    <row r="269" spans="1:73" ht="15.75" customHeight="1" x14ac:dyDescent="0.25">
      <c r="A269" s="120" t="s">
        <v>680</v>
      </c>
      <c r="B269" s="120" t="s">
        <v>681</v>
      </c>
      <c r="C269" s="120" t="s">
        <v>151</v>
      </c>
      <c r="D269" s="120" t="s">
        <v>1110</v>
      </c>
      <c r="E269" s="93"/>
      <c r="F269" s="94"/>
      <c r="G269" s="42"/>
      <c r="H269" s="93"/>
      <c r="I269" s="94"/>
      <c r="J269" s="42"/>
      <c r="K269" s="94"/>
      <c r="L269" s="93"/>
      <c r="M269" s="94"/>
      <c r="N269" s="94"/>
      <c r="O269" s="93"/>
      <c r="P269" s="94"/>
      <c r="Q269" s="94"/>
      <c r="R269" s="94"/>
      <c r="S269" s="93"/>
      <c r="T269" s="93"/>
      <c r="U269" s="93"/>
      <c r="V269" s="93"/>
      <c r="W269" s="93"/>
      <c r="X269" s="93"/>
      <c r="Y269" s="93"/>
      <c r="Z269" s="93"/>
      <c r="AA269" s="93"/>
      <c r="AB269" s="93"/>
      <c r="AC269" s="93"/>
      <c r="AD269" s="93"/>
      <c r="AE269" s="93"/>
      <c r="AF269" s="103">
        <v>1</v>
      </c>
      <c r="AG269" s="103" t="s">
        <v>63</v>
      </c>
      <c r="AH269" s="103">
        <v>0</v>
      </c>
      <c r="AI269" s="103" t="s">
        <v>63</v>
      </c>
      <c r="AJ269" s="93">
        <f t="shared" si="43"/>
        <v>0.5</v>
      </c>
      <c r="AK269" s="93"/>
      <c r="AL269" s="42"/>
      <c r="AM269" s="93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167">
        <v>44393</v>
      </c>
      <c r="BK269" s="170">
        <v>10</v>
      </c>
      <c r="BL269" s="170" t="s">
        <v>521</v>
      </c>
      <c r="BM269" s="170">
        <v>26</v>
      </c>
      <c r="BN269" s="144"/>
      <c r="BO269" s="168">
        <v>44403</v>
      </c>
      <c r="BP269" s="170">
        <v>0</v>
      </c>
      <c r="BQ269" s="170" t="s">
        <v>521</v>
      </c>
      <c r="BR269" s="170">
        <v>34</v>
      </c>
      <c r="BS269" s="144"/>
      <c r="BT269" s="42">
        <f t="shared" si="44"/>
        <v>5</v>
      </c>
      <c r="BU269" s="97">
        <f t="shared" si="45"/>
        <v>0</v>
      </c>
    </row>
    <row r="270" spans="1:73" ht="15.75" customHeight="1" x14ac:dyDescent="0.25">
      <c r="A270" s="120" t="s">
        <v>682</v>
      </c>
      <c r="B270" s="120" t="s">
        <v>683</v>
      </c>
      <c r="C270" s="120" t="s">
        <v>151</v>
      </c>
      <c r="D270" s="120" t="s">
        <v>504</v>
      </c>
      <c r="E270" s="93"/>
      <c r="F270" s="94"/>
      <c r="G270" s="42"/>
      <c r="H270" s="93"/>
      <c r="I270" s="94"/>
      <c r="J270" s="42"/>
      <c r="K270" s="94"/>
      <c r="L270" s="93"/>
      <c r="M270" s="94"/>
      <c r="N270" s="94"/>
      <c r="O270" s="93"/>
      <c r="P270" s="94"/>
      <c r="Q270" s="94"/>
      <c r="R270" s="94"/>
      <c r="S270" s="93"/>
      <c r="T270" s="93"/>
      <c r="U270" s="93"/>
      <c r="V270" s="93"/>
      <c r="W270" s="93"/>
      <c r="X270" s="93"/>
      <c r="Y270" s="93"/>
      <c r="Z270" s="93"/>
      <c r="AA270" s="93"/>
      <c r="AB270" s="93"/>
      <c r="AC270" s="93"/>
      <c r="AD270" s="93"/>
      <c r="AE270" s="93"/>
      <c r="AF270" s="103">
        <v>1</v>
      </c>
      <c r="AG270" s="103" t="s">
        <v>63</v>
      </c>
      <c r="AH270" s="103">
        <v>1</v>
      </c>
      <c r="AI270" s="103" t="s">
        <v>63</v>
      </c>
      <c r="AJ270" s="93">
        <f t="shared" si="43"/>
        <v>1</v>
      </c>
      <c r="AK270" s="93"/>
      <c r="AL270" s="42"/>
      <c r="AM270" s="93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168">
        <v>44376</v>
      </c>
      <c r="BK270" s="169" t="s">
        <v>955</v>
      </c>
      <c r="BL270" s="170" t="s">
        <v>521</v>
      </c>
      <c r="BM270" s="170">
        <v>24</v>
      </c>
      <c r="BN270" s="144" t="s">
        <v>958</v>
      </c>
      <c r="BO270" s="168">
        <v>44376</v>
      </c>
      <c r="BP270" s="171" t="s">
        <v>955</v>
      </c>
      <c r="BQ270" s="98" t="s">
        <v>521</v>
      </c>
      <c r="BR270" s="98">
        <v>27</v>
      </c>
      <c r="BS270" s="84" t="s">
        <v>976</v>
      </c>
      <c r="BT270" s="42"/>
      <c r="BU270" s="97"/>
    </row>
    <row r="271" spans="1:73" ht="15.75" customHeight="1" x14ac:dyDescent="0.25">
      <c r="A271" s="120" t="s">
        <v>684</v>
      </c>
      <c r="B271" s="120" t="s">
        <v>685</v>
      </c>
      <c r="C271" s="120" t="s">
        <v>151</v>
      </c>
      <c r="D271" s="120" t="s">
        <v>504</v>
      </c>
      <c r="E271" s="93"/>
      <c r="F271" s="94"/>
      <c r="G271" s="42"/>
      <c r="H271" s="93"/>
      <c r="I271" s="94"/>
      <c r="J271" s="42"/>
      <c r="K271" s="94"/>
      <c r="L271" s="93"/>
      <c r="M271" s="94"/>
      <c r="N271" s="94"/>
      <c r="O271" s="93"/>
      <c r="P271" s="94"/>
      <c r="Q271" s="94"/>
      <c r="R271" s="94"/>
      <c r="S271" s="93"/>
      <c r="T271" s="93"/>
      <c r="U271" s="93"/>
      <c r="V271" s="93"/>
      <c r="W271" s="93"/>
      <c r="X271" s="93"/>
      <c r="Y271" s="93"/>
      <c r="Z271" s="93"/>
      <c r="AA271" s="93"/>
      <c r="AB271" s="93"/>
      <c r="AC271" s="93"/>
      <c r="AD271" s="93"/>
      <c r="AE271" s="93"/>
      <c r="AF271" s="103">
        <v>3</v>
      </c>
      <c r="AG271" s="103" t="s">
        <v>37</v>
      </c>
      <c r="AH271" s="103">
        <v>1</v>
      </c>
      <c r="AI271" s="103" t="s">
        <v>63</v>
      </c>
      <c r="AJ271" s="93">
        <f t="shared" si="43"/>
        <v>2</v>
      </c>
      <c r="AK271" s="93"/>
      <c r="AL271" s="42"/>
      <c r="AM271" s="93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168">
        <v>44384</v>
      </c>
      <c r="BK271" s="169" t="s">
        <v>955</v>
      </c>
      <c r="BL271" s="170" t="s">
        <v>521</v>
      </c>
      <c r="BM271" s="170">
        <v>27</v>
      </c>
      <c r="BN271" s="144" t="s">
        <v>960</v>
      </c>
      <c r="BO271" s="168">
        <v>44376</v>
      </c>
      <c r="BP271" s="169" t="s">
        <v>955</v>
      </c>
      <c r="BQ271" s="170" t="s">
        <v>521</v>
      </c>
      <c r="BR271" s="170">
        <v>26</v>
      </c>
      <c r="BS271" s="144" t="s">
        <v>958</v>
      </c>
      <c r="BT271" s="42"/>
      <c r="BU271" s="97"/>
    </row>
    <row r="272" spans="1:73" ht="15.75" customHeight="1" x14ac:dyDescent="0.25">
      <c r="A272" s="120" t="s">
        <v>686</v>
      </c>
      <c r="B272" s="120" t="s">
        <v>687</v>
      </c>
      <c r="C272" s="120" t="s">
        <v>151</v>
      </c>
      <c r="D272" s="120" t="s">
        <v>1111</v>
      </c>
      <c r="E272" s="93"/>
      <c r="F272" s="94"/>
      <c r="G272" s="42"/>
      <c r="H272" s="93"/>
      <c r="I272" s="94"/>
      <c r="J272" s="42"/>
      <c r="K272" s="94"/>
      <c r="L272" s="93"/>
      <c r="M272" s="94"/>
      <c r="N272" s="94"/>
      <c r="O272" s="93"/>
      <c r="P272" s="94"/>
      <c r="Q272" s="94"/>
      <c r="R272" s="94"/>
      <c r="S272" s="93"/>
      <c r="T272" s="93"/>
      <c r="U272" s="93"/>
      <c r="V272" s="93"/>
      <c r="W272" s="93"/>
      <c r="X272" s="93"/>
      <c r="Y272" s="93"/>
      <c r="Z272" s="93"/>
      <c r="AA272" s="93"/>
      <c r="AB272" s="93"/>
      <c r="AC272" s="93"/>
      <c r="AD272" s="93"/>
      <c r="AE272" s="93"/>
      <c r="AF272" s="103">
        <v>5</v>
      </c>
      <c r="AG272" s="103" t="s">
        <v>37</v>
      </c>
      <c r="AH272" s="103">
        <v>2</v>
      </c>
      <c r="AI272" s="103" t="s">
        <v>63</v>
      </c>
      <c r="AJ272" s="93">
        <f t="shared" si="43"/>
        <v>3.5</v>
      </c>
      <c r="AK272" s="93"/>
      <c r="AL272" s="42"/>
      <c r="AM272" s="93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167">
        <v>44398</v>
      </c>
      <c r="BK272" s="170">
        <v>0</v>
      </c>
      <c r="BL272" s="170" t="s">
        <v>521</v>
      </c>
      <c r="BM272" s="170">
        <v>32</v>
      </c>
      <c r="BN272" s="144"/>
      <c r="BO272" s="168">
        <v>44391</v>
      </c>
      <c r="BP272" s="171" t="s">
        <v>955</v>
      </c>
      <c r="BQ272" s="98" t="s">
        <v>521</v>
      </c>
      <c r="BR272" s="98">
        <v>26</v>
      </c>
      <c r="BS272" s="84" t="s">
        <v>958</v>
      </c>
      <c r="BT272" s="42">
        <f t="shared" si="44"/>
        <v>0</v>
      </c>
      <c r="BU272" s="97"/>
    </row>
    <row r="273" spans="1:73" ht="15.75" customHeight="1" x14ac:dyDescent="0.25">
      <c r="A273" s="120" t="s">
        <v>688</v>
      </c>
      <c r="B273" s="120" t="s">
        <v>689</v>
      </c>
      <c r="C273" s="120" t="s">
        <v>151</v>
      </c>
      <c r="D273" s="120" t="s">
        <v>1112</v>
      </c>
      <c r="E273" s="93"/>
      <c r="F273" s="94"/>
      <c r="G273" s="42"/>
      <c r="H273" s="93"/>
      <c r="I273" s="94"/>
      <c r="J273" s="42"/>
      <c r="K273" s="94"/>
      <c r="L273" s="93"/>
      <c r="M273" s="94"/>
      <c r="N273" s="94"/>
      <c r="O273" s="93"/>
      <c r="P273" s="94"/>
      <c r="Q273" s="94"/>
      <c r="R273" s="94"/>
      <c r="S273" s="93"/>
      <c r="T273" s="93"/>
      <c r="U273" s="93"/>
      <c r="V273" s="93"/>
      <c r="W273" s="93"/>
      <c r="X273" s="93"/>
      <c r="Y273" s="93"/>
      <c r="Z273" s="93"/>
      <c r="AA273" s="93"/>
      <c r="AB273" s="93"/>
      <c r="AC273" s="93"/>
      <c r="AD273" s="93"/>
      <c r="AE273" s="93"/>
      <c r="AF273" s="103">
        <v>0</v>
      </c>
      <c r="AG273" s="103" t="s">
        <v>63</v>
      </c>
      <c r="AH273" s="103">
        <v>1</v>
      </c>
      <c r="AI273" s="103" t="s">
        <v>63</v>
      </c>
      <c r="AJ273" s="93">
        <f t="shared" si="43"/>
        <v>0.5</v>
      </c>
      <c r="AK273" s="93"/>
      <c r="AL273" s="42"/>
      <c r="AM273" s="93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168">
        <v>44384</v>
      </c>
      <c r="BK273" s="170">
        <v>5</v>
      </c>
      <c r="BL273" s="170" t="s">
        <v>521</v>
      </c>
      <c r="BM273" s="170">
        <v>28</v>
      </c>
      <c r="BN273" s="144"/>
      <c r="BO273" s="168">
        <v>44389</v>
      </c>
      <c r="BP273" s="170">
        <v>0</v>
      </c>
      <c r="BQ273" s="170" t="s">
        <v>521</v>
      </c>
      <c r="BR273" s="170">
        <v>30</v>
      </c>
      <c r="BS273" s="144" t="s">
        <v>958</v>
      </c>
      <c r="BT273" s="42">
        <f t="shared" si="44"/>
        <v>2.5</v>
      </c>
      <c r="BU273" s="97">
        <f t="shared" si="45"/>
        <v>0</v>
      </c>
    </row>
    <row r="274" spans="1:73" ht="15.75" customHeight="1" x14ac:dyDescent="0.25">
      <c r="A274" s="120" t="s">
        <v>690</v>
      </c>
      <c r="B274" s="120" t="s">
        <v>691</v>
      </c>
      <c r="C274" s="120" t="s">
        <v>131</v>
      </c>
      <c r="D274" s="120" t="s">
        <v>1113</v>
      </c>
      <c r="E274" s="93"/>
      <c r="F274" s="94"/>
      <c r="G274" s="42"/>
      <c r="H274" s="93"/>
      <c r="I274" s="94"/>
      <c r="J274" s="42"/>
      <c r="K274" s="94"/>
      <c r="L274" s="93"/>
      <c r="M274" s="94"/>
      <c r="N274" s="94"/>
      <c r="O274" s="93"/>
      <c r="P274" s="94"/>
      <c r="Q274" s="94"/>
      <c r="R274" s="94"/>
      <c r="S274" s="93"/>
      <c r="T274" s="93"/>
      <c r="U274" s="93"/>
      <c r="V274" s="93"/>
      <c r="W274" s="93"/>
      <c r="X274" s="93"/>
      <c r="Y274" s="93"/>
      <c r="Z274" s="93"/>
      <c r="AA274" s="93"/>
      <c r="AB274" s="93"/>
      <c r="AC274" s="93"/>
      <c r="AD274" s="93"/>
      <c r="AE274" s="93"/>
      <c r="AF274" s="103">
        <v>0</v>
      </c>
      <c r="AG274" s="103" t="s">
        <v>63</v>
      </c>
      <c r="AH274" s="103">
        <v>0</v>
      </c>
      <c r="AI274" s="103" t="s">
        <v>63</v>
      </c>
      <c r="AJ274" s="93">
        <f t="shared" si="43"/>
        <v>0</v>
      </c>
      <c r="AK274" s="93"/>
      <c r="AL274" s="42"/>
      <c r="AM274" s="93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167">
        <v>44386</v>
      </c>
      <c r="BK274" s="171" t="s">
        <v>955</v>
      </c>
      <c r="BL274" s="98" t="s">
        <v>521</v>
      </c>
      <c r="BM274" s="98">
        <v>22</v>
      </c>
      <c r="BN274" s="84"/>
      <c r="BO274" s="168">
        <v>44382</v>
      </c>
      <c r="BP274" s="169" t="s">
        <v>955</v>
      </c>
      <c r="BQ274" s="170" t="s">
        <v>521</v>
      </c>
      <c r="BR274" s="170">
        <v>25</v>
      </c>
      <c r="BS274" s="144" t="s">
        <v>958</v>
      </c>
      <c r="BT274" s="42"/>
      <c r="BU274" s="97"/>
    </row>
    <row r="275" spans="1:73" ht="15.75" customHeight="1" x14ac:dyDescent="0.25">
      <c r="A275" s="120" t="s">
        <v>692</v>
      </c>
      <c r="B275" s="120" t="s">
        <v>693</v>
      </c>
      <c r="C275" s="120" t="s">
        <v>131</v>
      </c>
      <c r="D275" s="120" t="s">
        <v>1114</v>
      </c>
      <c r="E275" s="93"/>
      <c r="F275" s="94"/>
      <c r="G275" s="42"/>
      <c r="H275" s="93"/>
      <c r="I275" s="94"/>
      <c r="J275" s="42"/>
      <c r="K275" s="94"/>
      <c r="L275" s="93"/>
      <c r="M275" s="94"/>
      <c r="N275" s="94"/>
      <c r="O275" s="93"/>
      <c r="P275" s="94"/>
      <c r="Q275" s="94"/>
      <c r="R275" s="94"/>
      <c r="S275" s="93"/>
      <c r="T275" s="93"/>
      <c r="U275" s="93"/>
      <c r="V275" s="93"/>
      <c r="W275" s="93"/>
      <c r="X275" s="93"/>
      <c r="Y275" s="93"/>
      <c r="Z275" s="93"/>
      <c r="AA275" s="93"/>
      <c r="AB275" s="93"/>
      <c r="AC275" s="93"/>
      <c r="AD275" s="93"/>
      <c r="AE275" s="93"/>
      <c r="AF275" s="103">
        <v>0</v>
      </c>
      <c r="AG275" s="103" t="s">
        <v>63</v>
      </c>
      <c r="AH275" s="103">
        <v>1</v>
      </c>
      <c r="AI275" s="103" t="s">
        <v>63</v>
      </c>
      <c r="AJ275" s="93">
        <f t="shared" si="43"/>
        <v>0.5</v>
      </c>
      <c r="AK275" s="93"/>
      <c r="AL275" s="42"/>
      <c r="AM275" s="93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168">
        <v>44386</v>
      </c>
      <c r="BK275" s="169" t="s">
        <v>955</v>
      </c>
      <c r="BL275" s="170" t="s">
        <v>521</v>
      </c>
      <c r="BM275" s="170">
        <v>24</v>
      </c>
      <c r="BN275" s="144"/>
      <c r="BO275" s="168">
        <v>44384</v>
      </c>
      <c r="BP275" s="169" t="s">
        <v>955</v>
      </c>
      <c r="BQ275" s="170" t="s">
        <v>521</v>
      </c>
      <c r="BR275" s="170">
        <v>23</v>
      </c>
      <c r="BS275" s="144"/>
      <c r="BT275" s="42"/>
      <c r="BU275" s="97"/>
    </row>
    <row r="276" spans="1:73" ht="15.75" customHeight="1" x14ac:dyDescent="0.25">
      <c r="A276" s="120" t="s">
        <v>694</v>
      </c>
      <c r="B276" s="120" t="s">
        <v>695</v>
      </c>
      <c r="C276" s="120" t="s">
        <v>131</v>
      </c>
      <c r="D276" s="120" t="s">
        <v>1114</v>
      </c>
      <c r="E276" s="93"/>
      <c r="F276" s="94"/>
      <c r="G276" s="42"/>
      <c r="H276" s="93"/>
      <c r="I276" s="94"/>
      <c r="J276" s="42"/>
      <c r="K276" s="94"/>
      <c r="L276" s="93"/>
      <c r="M276" s="94"/>
      <c r="N276" s="94"/>
      <c r="O276" s="93"/>
      <c r="P276" s="94"/>
      <c r="Q276" s="94"/>
      <c r="R276" s="94"/>
      <c r="S276" s="93"/>
      <c r="T276" s="93"/>
      <c r="U276" s="93"/>
      <c r="V276" s="93"/>
      <c r="W276" s="93"/>
      <c r="X276" s="93"/>
      <c r="Y276" s="93"/>
      <c r="Z276" s="93"/>
      <c r="AA276" s="93"/>
      <c r="AB276" s="93"/>
      <c r="AC276" s="93"/>
      <c r="AD276" s="93"/>
      <c r="AE276" s="93"/>
      <c r="AF276" s="103">
        <v>0</v>
      </c>
      <c r="AG276" s="103" t="s">
        <v>63</v>
      </c>
      <c r="AH276" s="103">
        <v>1</v>
      </c>
      <c r="AI276" s="103" t="s">
        <v>63</v>
      </c>
      <c r="AJ276" s="93">
        <f t="shared" si="43"/>
        <v>0.5</v>
      </c>
      <c r="AK276" s="93"/>
      <c r="AL276" s="42"/>
      <c r="AM276" s="93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168">
        <v>44382</v>
      </c>
      <c r="BK276" s="169" t="s">
        <v>955</v>
      </c>
      <c r="BL276" s="170" t="s">
        <v>521</v>
      </c>
      <c r="BM276" s="170">
        <v>27</v>
      </c>
      <c r="BN276" s="144" t="s">
        <v>962</v>
      </c>
      <c r="BO276" s="168">
        <v>44389</v>
      </c>
      <c r="BP276" s="98">
        <v>0</v>
      </c>
      <c r="BQ276" s="98" t="s">
        <v>521</v>
      </c>
      <c r="BR276" s="98">
        <v>33</v>
      </c>
      <c r="BS276" s="84"/>
      <c r="BT276" s="42">
        <f t="shared" si="44"/>
        <v>0</v>
      </c>
      <c r="BU276" s="97">
        <f t="shared" si="45"/>
        <v>0</v>
      </c>
    </row>
    <row r="277" spans="1:73" ht="15.75" customHeight="1" x14ac:dyDescent="0.25">
      <c r="A277" s="120" t="s">
        <v>696</v>
      </c>
      <c r="B277" s="120" t="s">
        <v>697</v>
      </c>
      <c r="C277" s="120" t="s">
        <v>131</v>
      </c>
      <c r="D277" s="120" t="s">
        <v>1114</v>
      </c>
      <c r="E277" s="93"/>
      <c r="F277" s="94"/>
      <c r="G277" s="42"/>
      <c r="H277" s="93"/>
      <c r="I277" s="94"/>
      <c r="J277" s="42"/>
      <c r="K277" s="94"/>
      <c r="L277" s="93"/>
      <c r="M277" s="94"/>
      <c r="N277" s="94"/>
      <c r="O277" s="93"/>
      <c r="P277" s="94"/>
      <c r="Q277" s="94"/>
      <c r="R277" s="94"/>
      <c r="S277" s="93"/>
      <c r="T277" s="93"/>
      <c r="U277" s="93"/>
      <c r="V277" s="93"/>
      <c r="W277" s="93"/>
      <c r="X277" s="93"/>
      <c r="Y277" s="93"/>
      <c r="Z277" s="93"/>
      <c r="AA277" s="93"/>
      <c r="AB277" s="93"/>
      <c r="AC277" s="93"/>
      <c r="AD277" s="93"/>
      <c r="AE277" s="93"/>
      <c r="AF277" s="103">
        <v>1</v>
      </c>
      <c r="AG277" s="103" t="s">
        <v>63</v>
      </c>
      <c r="AH277" s="103">
        <v>0</v>
      </c>
      <c r="AI277" s="103" t="s">
        <v>63</v>
      </c>
      <c r="AJ277" s="93">
        <f t="shared" si="43"/>
        <v>0.5</v>
      </c>
      <c r="AK277" s="93"/>
      <c r="AL277" s="42"/>
      <c r="AM277" s="93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168">
        <v>44389</v>
      </c>
      <c r="BK277" s="169" t="s">
        <v>955</v>
      </c>
      <c r="BL277" s="170" t="s">
        <v>521</v>
      </c>
      <c r="BM277" s="170">
        <v>22</v>
      </c>
      <c r="BN277" s="144"/>
      <c r="BO277" s="168">
        <v>44389</v>
      </c>
      <c r="BP277" s="169" t="s">
        <v>955</v>
      </c>
      <c r="BQ277" s="170" t="s">
        <v>521</v>
      </c>
      <c r="BR277" s="170">
        <v>21</v>
      </c>
      <c r="BS277" s="144"/>
      <c r="BT277" s="42"/>
      <c r="BU277" s="97"/>
    </row>
    <row r="278" spans="1:73" ht="15.75" customHeight="1" x14ac:dyDescent="0.25">
      <c r="A278" s="120" t="s">
        <v>698</v>
      </c>
      <c r="B278" s="120" t="s">
        <v>699</v>
      </c>
      <c r="C278" s="120" t="s">
        <v>131</v>
      </c>
      <c r="D278" s="120" t="s">
        <v>1087</v>
      </c>
      <c r="E278" s="93"/>
      <c r="F278" s="94"/>
      <c r="G278" s="42"/>
      <c r="H278" s="93"/>
      <c r="I278" s="94"/>
      <c r="J278" s="42"/>
      <c r="K278" s="94"/>
      <c r="L278" s="93"/>
      <c r="M278" s="94"/>
      <c r="N278" s="94"/>
      <c r="O278" s="93"/>
      <c r="P278" s="94"/>
      <c r="Q278" s="94"/>
      <c r="R278" s="94"/>
      <c r="S278" s="93"/>
      <c r="T278" s="93"/>
      <c r="U278" s="93"/>
      <c r="V278" s="93"/>
      <c r="W278" s="93"/>
      <c r="X278" s="93"/>
      <c r="Y278" s="93"/>
      <c r="Z278" s="93"/>
      <c r="AA278" s="93"/>
      <c r="AB278" s="93"/>
      <c r="AC278" s="93"/>
      <c r="AD278" s="93"/>
      <c r="AE278" s="93"/>
      <c r="AF278" s="103">
        <v>0</v>
      </c>
      <c r="AG278" s="103" t="s">
        <v>63</v>
      </c>
      <c r="AH278" s="103">
        <v>0</v>
      </c>
      <c r="AI278" s="103" t="s">
        <v>63</v>
      </c>
      <c r="AJ278" s="93">
        <f t="shared" si="43"/>
        <v>0</v>
      </c>
      <c r="AK278" s="93"/>
      <c r="AL278" s="42"/>
      <c r="AM278" s="93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168">
        <v>44384</v>
      </c>
      <c r="BK278" s="169" t="s">
        <v>955</v>
      </c>
      <c r="BL278" s="170" t="s">
        <v>521</v>
      </c>
      <c r="BM278" s="170">
        <v>23</v>
      </c>
      <c r="BN278" s="144"/>
      <c r="BO278" s="168">
        <v>44386</v>
      </c>
      <c r="BP278" s="169" t="s">
        <v>955</v>
      </c>
      <c r="BQ278" s="170" t="s">
        <v>521</v>
      </c>
      <c r="BR278" s="170">
        <v>24</v>
      </c>
      <c r="BS278" s="144"/>
      <c r="BT278" s="42"/>
      <c r="BU278" s="97"/>
    </row>
    <row r="279" spans="1:73" ht="15.75" customHeight="1" x14ac:dyDescent="0.25">
      <c r="A279" s="120" t="s">
        <v>700</v>
      </c>
      <c r="B279" s="120" t="s">
        <v>701</v>
      </c>
      <c r="C279" s="120" t="s">
        <v>131</v>
      </c>
      <c r="D279" s="120" t="s">
        <v>1087</v>
      </c>
      <c r="E279" s="93"/>
      <c r="F279" s="94"/>
      <c r="G279" s="42"/>
      <c r="H279" s="93"/>
      <c r="I279" s="94"/>
      <c r="J279" s="42"/>
      <c r="K279" s="94"/>
      <c r="L279" s="93"/>
      <c r="M279" s="94"/>
      <c r="N279" s="94"/>
      <c r="O279" s="93"/>
      <c r="P279" s="94"/>
      <c r="Q279" s="94"/>
      <c r="R279" s="94"/>
      <c r="S279" s="93"/>
      <c r="T279" s="93"/>
      <c r="U279" s="93"/>
      <c r="V279" s="93"/>
      <c r="W279" s="93"/>
      <c r="X279" s="93"/>
      <c r="Y279" s="93"/>
      <c r="Z279" s="93"/>
      <c r="AA279" s="93"/>
      <c r="AB279" s="93"/>
      <c r="AC279" s="93"/>
      <c r="AD279" s="93"/>
      <c r="AE279" s="93"/>
      <c r="AF279" s="103">
        <v>1</v>
      </c>
      <c r="AG279" s="103" t="s">
        <v>63</v>
      </c>
      <c r="AH279" s="103">
        <v>0</v>
      </c>
      <c r="AI279" s="103" t="s">
        <v>63</v>
      </c>
      <c r="AJ279" s="93">
        <f t="shared" si="43"/>
        <v>0.5</v>
      </c>
      <c r="AK279" s="93"/>
      <c r="AL279" s="42"/>
      <c r="AM279" s="93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168">
        <v>44398</v>
      </c>
      <c r="BK279" s="170">
        <v>0</v>
      </c>
      <c r="BL279" s="170" t="s">
        <v>521</v>
      </c>
      <c r="BM279" s="170">
        <v>33</v>
      </c>
      <c r="BN279" s="144"/>
      <c r="BO279" s="168">
        <v>44393</v>
      </c>
      <c r="BP279" s="170">
        <v>0</v>
      </c>
      <c r="BQ279" s="170" t="s">
        <v>521</v>
      </c>
      <c r="BR279" s="170">
        <v>30</v>
      </c>
      <c r="BS279" s="144"/>
      <c r="BT279" s="42">
        <f t="shared" si="44"/>
        <v>0</v>
      </c>
      <c r="BU279" s="97">
        <f t="shared" si="45"/>
        <v>0</v>
      </c>
    </row>
    <row r="280" spans="1:73" ht="15.75" customHeight="1" x14ac:dyDescent="0.25">
      <c r="A280" s="120" t="s">
        <v>702</v>
      </c>
      <c r="B280" s="120" t="s">
        <v>703</v>
      </c>
      <c r="C280" s="120" t="s">
        <v>131</v>
      </c>
      <c r="D280" s="120" t="s">
        <v>1087</v>
      </c>
      <c r="E280" s="93"/>
      <c r="F280" s="94"/>
      <c r="G280" s="42"/>
      <c r="H280" s="93"/>
      <c r="I280" s="94"/>
      <c r="J280" s="42"/>
      <c r="K280" s="94"/>
      <c r="L280" s="93"/>
      <c r="M280" s="94"/>
      <c r="N280" s="94"/>
      <c r="O280" s="93"/>
      <c r="P280" s="94"/>
      <c r="Q280" s="94"/>
      <c r="R280" s="94"/>
      <c r="S280" s="93"/>
      <c r="T280" s="93"/>
      <c r="U280" s="93"/>
      <c r="V280" s="93"/>
      <c r="W280" s="93"/>
      <c r="X280" s="93"/>
      <c r="Y280" s="93"/>
      <c r="Z280" s="93"/>
      <c r="AA280" s="93"/>
      <c r="AB280" s="93"/>
      <c r="AC280" s="93"/>
      <c r="AD280" s="93"/>
      <c r="AE280" s="93"/>
      <c r="AF280" s="103">
        <v>1</v>
      </c>
      <c r="AG280" s="103" t="s">
        <v>63</v>
      </c>
      <c r="AH280" s="103">
        <v>0</v>
      </c>
      <c r="AI280" s="103" t="s">
        <v>63</v>
      </c>
      <c r="AJ280" s="93">
        <f t="shared" si="43"/>
        <v>0.5</v>
      </c>
      <c r="AK280" s="93"/>
      <c r="AL280" s="42"/>
      <c r="AM280" s="93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168">
        <v>44393</v>
      </c>
      <c r="BK280" s="170">
        <v>0</v>
      </c>
      <c r="BL280" s="170" t="s">
        <v>521</v>
      </c>
      <c r="BM280" s="170">
        <v>26</v>
      </c>
      <c r="BN280" s="144"/>
      <c r="BO280" s="168">
        <v>44394</v>
      </c>
      <c r="BP280" s="169" t="s">
        <v>955</v>
      </c>
      <c r="BQ280" s="170" t="s">
        <v>521</v>
      </c>
      <c r="BR280" s="170">
        <v>27</v>
      </c>
      <c r="BS280" s="144"/>
      <c r="BT280" s="42">
        <f t="shared" si="44"/>
        <v>0</v>
      </c>
      <c r="BU280" s="97"/>
    </row>
    <row r="281" spans="1:73" ht="15.75" customHeight="1" x14ac:dyDescent="0.25">
      <c r="A281" s="120" t="s">
        <v>704</v>
      </c>
      <c r="B281" s="120" t="s">
        <v>705</v>
      </c>
      <c r="C281" s="120" t="s">
        <v>427</v>
      </c>
      <c r="D281" s="120" t="s">
        <v>500</v>
      </c>
      <c r="E281" s="93"/>
      <c r="F281" s="94"/>
      <c r="G281" s="42"/>
      <c r="H281" s="93"/>
      <c r="I281" s="94"/>
      <c r="J281" s="42"/>
      <c r="K281" s="94"/>
      <c r="L281" s="93"/>
      <c r="M281" s="94"/>
      <c r="N281" s="94"/>
      <c r="O281" s="93"/>
      <c r="P281" s="94"/>
      <c r="Q281" s="94"/>
      <c r="R281" s="94"/>
      <c r="S281" s="93"/>
      <c r="T281" s="93"/>
      <c r="U281" s="93"/>
      <c r="V281" s="93"/>
      <c r="W281" s="93"/>
      <c r="X281" s="93"/>
      <c r="Y281" s="93"/>
      <c r="Z281" s="93"/>
      <c r="AA281" s="93"/>
      <c r="AB281" s="93"/>
      <c r="AC281" s="93"/>
      <c r="AD281" s="93"/>
      <c r="AE281" s="93"/>
      <c r="AF281" s="103">
        <v>1</v>
      </c>
      <c r="AG281" s="103" t="s">
        <v>63</v>
      </c>
      <c r="AH281" s="103">
        <v>1</v>
      </c>
      <c r="AI281" s="103" t="s">
        <v>63</v>
      </c>
      <c r="AJ281" s="93">
        <f t="shared" si="43"/>
        <v>1</v>
      </c>
      <c r="AK281" s="93"/>
      <c r="AL281" s="42"/>
      <c r="AM281" s="93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167">
        <v>44384</v>
      </c>
      <c r="BK281" s="171" t="s">
        <v>955</v>
      </c>
      <c r="BL281" s="98" t="s">
        <v>521</v>
      </c>
      <c r="BM281" s="172">
        <v>22</v>
      </c>
      <c r="BN281" s="84"/>
      <c r="BO281" s="168">
        <v>44376</v>
      </c>
      <c r="BP281" s="170">
        <v>0</v>
      </c>
      <c r="BQ281" s="170" t="s">
        <v>521</v>
      </c>
      <c r="BR281" s="170">
        <v>24</v>
      </c>
      <c r="BS281" s="144"/>
      <c r="BT281" s="42">
        <f t="shared" si="44"/>
        <v>0</v>
      </c>
      <c r="BU281" s="97">
        <f t="shared" si="45"/>
        <v>0</v>
      </c>
    </row>
    <row r="282" spans="1:73" ht="15.75" customHeight="1" x14ac:dyDescent="0.25">
      <c r="A282" s="120" t="s">
        <v>706</v>
      </c>
      <c r="B282" s="120" t="s">
        <v>707</v>
      </c>
      <c r="C282" s="120" t="s">
        <v>427</v>
      </c>
      <c r="D282" s="120" t="s">
        <v>500</v>
      </c>
      <c r="E282" s="93"/>
      <c r="F282" s="94"/>
      <c r="G282" s="42"/>
      <c r="H282" s="93"/>
      <c r="I282" s="94"/>
      <c r="J282" s="42"/>
      <c r="K282" s="94"/>
      <c r="L282" s="93"/>
      <c r="M282" s="94"/>
      <c r="N282" s="94"/>
      <c r="O282" s="93"/>
      <c r="P282" s="94"/>
      <c r="Q282" s="94"/>
      <c r="R282" s="94"/>
      <c r="S282" s="93"/>
      <c r="T282" s="93"/>
      <c r="U282" s="93"/>
      <c r="V282" s="93"/>
      <c r="W282" s="93"/>
      <c r="X282" s="93"/>
      <c r="Y282" s="93"/>
      <c r="Z282" s="93"/>
      <c r="AA282" s="93"/>
      <c r="AB282" s="93"/>
      <c r="AC282" s="93"/>
      <c r="AD282" s="93"/>
      <c r="AE282" s="93"/>
      <c r="AF282" s="103">
        <v>1</v>
      </c>
      <c r="AG282" s="103" t="s">
        <v>63</v>
      </c>
      <c r="AH282" s="103">
        <v>1</v>
      </c>
      <c r="AI282" s="103" t="s">
        <v>63</v>
      </c>
      <c r="AJ282" s="93">
        <f t="shared" si="43"/>
        <v>1</v>
      </c>
      <c r="AK282" s="93"/>
      <c r="AL282" s="42"/>
      <c r="AM282" s="93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167">
        <v>44384</v>
      </c>
      <c r="BK282" s="171" t="s">
        <v>955</v>
      </c>
      <c r="BL282" s="98" t="s">
        <v>521</v>
      </c>
      <c r="BM282" s="98">
        <v>11</v>
      </c>
      <c r="BN282" s="84"/>
      <c r="BO282" s="168">
        <v>44382</v>
      </c>
      <c r="BP282" s="170">
        <v>0</v>
      </c>
      <c r="BQ282" s="170" t="s">
        <v>521</v>
      </c>
      <c r="BR282" s="170">
        <v>32</v>
      </c>
      <c r="BS282" s="144" t="s">
        <v>958</v>
      </c>
      <c r="BT282" s="42">
        <f t="shared" si="44"/>
        <v>0</v>
      </c>
      <c r="BU282" s="97">
        <f t="shared" si="45"/>
        <v>0</v>
      </c>
    </row>
    <row r="283" spans="1:73" ht="15.75" customHeight="1" x14ac:dyDescent="0.25">
      <c r="A283" s="120" t="s">
        <v>708</v>
      </c>
      <c r="B283" s="120" t="s">
        <v>709</v>
      </c>
      <c r="C283" s="120" t="s">
        <v>427</v>
      </c>
      <c r="D283" s="120" t="s">
        <v>500</v>
      </c>
      <c r="E283" s="93"/>
      <c r="F283" s="94"/>
      <c r="G283" s="42"/>
      <c r="H283" s="93"/>
      <c r="I283" s="94"/>
      <c r="J283" s="42"/>
      <c r="K283" s="94"/>
      <c r="L283" s="93"/>
      <c r="M283" s="94"/>
      <c r="N283" s="94"/>
      <c r="O283" s="93"/>
      <c r="P283" s="94"/>
      <c r="Q283" s="94"/>
      <c r="R283" s="94"/>
      <c r="S283" s="93"/>
      <c r="T283" s="93"/>
      <c r="U283" s="93"/>
      <c r="V283" s="93"/>
      <c r="W283" s="93"/>
      <c r="X283" s="93"/>
      <c r="Y283" s="93"/>
      <c r="Z283" s="93"/>
      <c r="AA283" s="93"/>
      <c r="AB283" s="93"/>
      <c r="AC283" s="93"/>
      <c r="AD283" s="93"/>
      <c r="AE283" s="93"/>
      <c r="AF283" s="103">
        <v>1</v>
      </c>
      <c r="AG283" s="103" t="s">
        <v>63</v>
      </c>
      <c r="AH283" s="103">
        <v>1</v>
      </c>
      <c r="AI283" s="103" t="s">
        <v>63</v>
      </c>
      <c r="AJ283" s="93">
        <f t="shared" si="43"/>
        <v>1</v>
      </c>
      <c r="AK283" s="93"/>
      <c r="AL283" s="42"/>
      <c r="AM283" s="93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168">
        <v>44389</v>
      </c>
      <c r="BK283" s="170">
        <v>0</v>
      </c>
      <c r="BL283" s="170" t="s">
        <v>521</v>
      </c>
      <c r="BM283" s="170">
        <v>29</v>
      </c>
      <c r="BN283" s="144"/>
      <c r="BO283" s="168">
        <v>44382</v>
      </c>
      <c r="BP283" s="169" t="s">
        <v>955</v>
      </c>
      <c r="BQ283" s="170" t="s">
        <v>521</v>
      </c>
      <c r="BR283" s="170">
        <v>29</v>
      </c>
      <c r="BS283" s="144"/>
      <c r="BT283" s="42">
        <f t="shared" si="44"/>
        <v>0</v>
      </c>
      <c r="BU283" s="97"/>
    </row>
    <row r="284" spans="1:73" ht="15.75" customHeight="1" x14ac:dyDescent="0.25">
      <c r="A284" s="120" t="s">
        <v>710</v>
      </c>
      <c r="B284" s="120" t="s">
        <v>711</v>
      </c>
      <c r="C284" s="120" t="s">
        <v>427</v>
      </c>
      <c r="D284" s="120" t="s">
        <v>500</v>
      </c>
      <c r="E284" s="93"/>
      <c r="F284" s="94"/>
      <c r="G284" s="42"/>
      <c r="H284" s="93"/>
      <c r="I284" s="94"/>
      <c r="J284" s="42"/>
      <c r="K284" s="94"/>
      <c r="L284" s="93"/>
      <c r="M284" s="94"/>
      <c r="N284" s="94"/>
      <c r="O284" s="93"/>
      <c r="P284" s="94"/>
      <c r="Q284" s="94"/>
      <c r="R284" s="94"/>
      <c r="S284" s="93"/>
      <c r="T284" s="93"/>
      <c r="U284" s="93"/>
      <c r="V284" s="93"/>
      <c r="W284" s="93"/>
      <c r="X284" s="93"/>
      <c r="Y284" s="93"/>
      <c r="Z284" s="93"/>
      <c r="AA284" s="93"/>
      <c r="AB284" s="93"/>
      <c r="AC284" s="93"/>
      <c r="AD284" s="93"/>
      <c r="AE284" s="93"/>
      <c r="AF284" s="103">
        <v>1</v>
      </c>
      <c r="AG284" s="103" t="s">
        <v>63</v>
      </c>
      <c r="AH284" s="103">
        <v>3</v>
      </c>
      <c r="AI284" s="103" t="s">
        <v>63</v>
      </c>
      <c r="AJ284" s="93">
        <f t="shared" si="43"/>
        <v>2</v>
      </c>
      <c r="AK284" s="93"/>
      <c r="AL284" s="42"/>
      <c r="AM284" s="93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168">
        <v>44398</v>
      </c>
      <c r="BK284" s="170">
        <v>0</v>
      </c>
      <c r="BL284" s="170" t="s">
        <v>521</v>
      </c>
      <c r="BM284" s="170">
        <v>36</v>
      </c>
      <c r="BN284" s="144"/>
      <c r="BO284" s="168">
        <v>44400</v>
      </c>
      <c r="BP284" s="170">
        <v>0</v>
      </c>
      <c r="BQ284" s="170" t="s">
        <v>521</v>
      </c>
      <c r="BR284" s="170">
        <v>30</v>
      </c>
      <c r="BS284" s="144"/>
      <c r="BT284" s="42">
        <f t="shared" si="44"/>
        <v>0</v>
      </c>
      <c r="BU284" s="97">
        <f t="shared" si="45"/>
        <v>0</v>
      </c>
    </row>
    <row r="285" spans="1:73" ht="15.75" customHeight="1" x14ac:dyDescent="0.25">
      <c r="A285" s="120" t="s">
        <v>712</v>
      </c>
      <c r="B285" s="120" t="s">
        <v>713</v>
      </c>
      <c r="C285" s="120" t="s">
        <v>427</v>
      </c>
      <c r="D285" s="120" t="s">
        <v>500</v>
      </c>
      <c r="E285" s="93"/>
      <c r="F285" s="94"/>
      <c r="G285" s="42"/>
      <c r="H285" s="93"/>
      <c r="I285" s="94"/>
      <c r="J285" s="42"/>
      <c r="K285" s="94"/>
      <c r="L285" s="93"/>
      <c r="M285" s="94"/>
      <c r="N285" s="94"/>
      <c r="O285" s="93"/>
      <c r="P285" s="94"/>
      <c r="Q285" s="94"/>
      <c r="R285" s="94"/>
      <c r="S285" s="93"/>
      <c r="T285" s="93"/>
      <c r="U285" s="93"/>
      <c r="V285" s="93"/>
      <c r="W285" s="93"/>
      <c r="X285" s="93"/>
      <c r="Y285" s="93"/>
      <c r="Z285" s="93"/>
      <c r="AA285" s="93"/>
      <c r="AB285" s="93"/>
      <c r="AC285" s="93"/>
      <c r="AD285" s="93"/>
      <c r="AE285" s="93"/>
      <c r="AF285" s="103">
        <v>0</v>
      </c>
      <c r="AG285" s="103" t="s">
        <v>63</v>
      </c>
      <c r="AH285" s="103">
        <v>1</v>
      </c>
      <c r="AI285" s="103" t="s">
        <v>63</v>
      </c>
      <c r="AJ285" s="93">
        <f t="shared" si="43"/>
        <v>0.5</v>
      </c>
      <c r="AK285" s="93"/>
      <c r="AL285" s="42"/>
      <c r="AM285" s="93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167">
        <v>44382</v>
      </c>
      <c r="BK285" s="171" t="s">
        <v>955</v>
      </c>
      <c r="BL285" s="98" t="s">
        <v>521</v>
      </c>
      <c r="BM285" s="98">
        <v>72</v>
      </c>
      <c r="BN285" s="84"/>
      <c r="BO285" s="168">
        <v>44389</v>
      </c>
      <c r="BP285" s="170">
        <v>0</v>
      </c>
      <c r="BQ285" s="170" t="s">
        <v>521</v>
      </c>
      <c r="BR285" s="170">
        <v>23</v>
      </c>
      <c r="BS285" s="144" t="s">
        <v>960</v>
      </c>
      <c r="BT285" s="42">
        <f t="shared" si="44"/>
        <v>0</v>
      </c>
      <c r="BU285" s="97">
        <f t="shared" si="45"/>
        <v>0</v>
      </c>
    </row>
    <row r="286" spans="1:73" ht="15.75" customHeight="1" x14ac:dyDescent="0.25">
      <c r="A286" s="120" t="s">
        <v>714</v>
      </c>
      <c r="B286" s="120" t="s">
        <v>715</v>
      </c>
      <c r="C286" s="120" t="s">
        <v>427</v>
      </c>
      <c r="D286" s="120" t="s">
        <v>500</v>
      </c>
      <c r="E286" s="93"/>
      <c r="F286" s="94"/>
      <c r="G286" s="42"/>
      <c r="H286" s="93"/>
      <c r="I286" s="94"/>
      <c r="J286" s="42"/>
      <c r="K286" s="94"/>
      <c r="L286" s="93"/>
      <c r="M286" s="94"/>
      <c r="N286" s="94"/>
      <c r="O286" s="93"/>
      <c r="P286" s="94"/>
      <c r="Q286" s="94"/>
      <c r="R286" s="94"/>
      <c r="S286" s="93"/>
      <c r="T286" s="93"/>
      <c r="U286" s="93"/>
      <c r="V286" s="93"/>
      <c r="W286" s="93"/>
      <c r="X286" s="93"/>
      <c r="Y286" s="93"/>
      <c r="Z286" s="93"/>
      <c r="AA286" s="93"/>
      <c r="AB286" s="93"/>
      <c r="AC286" s="93"/>
      <c r="AD286" s="93"/>
      <c r="AE286" s="93"/>
      <c r="AF286" s="103">
        <v>1</v>
      </c>
      <c r="AG286" s="103" t="s">
        <v>63</v>
      </c>
      <c r="AH286" s="103">
        <v>1</v>
      </c>
      <c r="AI286" s="103" t="s">
        <v>63</v>
      </c>
      <c r="AJ286" s="93">
        <f t="shared" si="43"/>
        <v>1</v>
      </c>
      <c r="AK286" s="93"/>
      <c r="AL286" s="42"/>
      <c r="AM286" s="93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167">
        <v>44386</v>
      </c>
      <c r="BK286" s="98">
        <v>0</v>
      </c>
      <c r="BL286" s="98" t="s">
        <v>521</v>
      </c>
      <c r="BM286" s="98">
        <v>27</v>
      </c>
      <c r="BN286" s="84"/>
      <c r="BO286" s="168">
        <v>44386</v>
      </c>
      <c r="BP286" s="170">
        <v>0</v>
      </c>
      <c r="BQ286" s="170" t="s">
        <v>521</v>
      </c>
      <c r="BR286" s="170">
        <v>30</v>
      </c>
      <c r="BS286" s="144"/>
      <c r="BT286" s="42">
        <f t="shared" si="44"/>
        <v>0</v>
      </c>
      <c r="BU286" s="97">
        <f t="shared" si="45"/>
        <v>0</v>
      </c>
    </row>
    <row r="287" spans="1:73" ht="15.75" customHeight="1" x14ac:dyDescent="0.25">
      <c r="A287" s="120" t="s">
        <v>716</v>
      </c>
      <c r="B287" s="120" t="s">
        <v>717</v>
      </c>
      <c r="C287" s="120" t="s">
        <v>427</v>
      </c>
      <c r="D287" s="120" t="s">
        <v>500</v>
      </c>
      <c r="E287" s="93"/>
      <c r="F287" s="94"/>
      <c r="G287" s="42"/>
      <c r="H287" s="93"/>
      <c r="I287" s="94"/>
      <c r="J287" s="42"/>
      <c r="K287" s="94"/>
      <c r="L287" s="93"/>
      <c r="M287" s="94"/>
      <c r="N287" s="94"/>
      <c r="O287" s="93"/>
      <c r="P287" s="94"/>
      <c r="Q287" s="94"/>
      <c r="R287" s="94"/>
      <c r="S287" s="93"/>
      <c r="T287" s="93"/>
      <c r="U287" s="93"/>
      <c r="V287" s="93"/>
      <c r="W287" s="93"/>
      <c r="X287" s="93"/>
      <c r="Y287" s="93"/>
      <c r="Z287" s="93"/>
      <c r="AA287" s="93"/>
      <c r="AB287" s="93"/>
      <c r="AC287" s="93"/>
      <c r="AD287" s="93"/>
      <c r="AE287" s="93"/>
      <c r="AF287" s="103">
        <v>1</v>
      </c>
      <c r="AG287" s="103" t="s">
        <v>63</v>
      </c>
      <c r="AH287" s="103">
        <v>0</v>
      </c>
      <c r="AI287" s="103" t="s">
        <v>63</v>
      </c>
      <c r="AJ287" s="93">
        <f t="shared" si="43"/>
        <v>0.5</v>
      </c>
      <c r="AK287" s="93"/>
      <c r="AL287" s="42"/>
      <c r="AM287" s="93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168">
        <v>44393</v>
      </c>
      <c r="BK287" s="170">
        <v>0</v>
      </c>
      <c r="BL287" s="170" t="s">
        <v>521</v>
      </c>
      <c r="BM287" s="170">
        <v>34</v>
      </c>
      <c r="BN287" s="144"/>
      <c r="BO287" s="168">
        <v>44391</v>
      </c>
      <c r="BP287" s="98">
        <v>0</v>
      </c>
      <c r="BQ287" s="98" t="s">
        <v>521</v>
      </c>
      <c r="BR287" s="98">
        <v>36</v>
      </c>
      <c r="BS287" s="84" t="s">
        <v>958</v>
      </c>
      <c r="BT287" s="42">
        <f t="shared" si="44"/>
        <v>0</v>
      </c>
      <c r="BU287" s="97">
        <f t="shared" si="45"/>
        <v>0</v>
      </c>
    </row>
    <row r="288" spans="1:73" ht="15.75" customHeight="1" x14ac:dyDescent="0.25">
      <c r="A288" s="120" t="s">
        <v>718</v>
      </c>
      <c r="B288" s="120" t="s">
        <v>719</v>
      </c>
      <c r="C288" s="120" t="s">
        <v>427</v>
      </c>
      <c r="D288" s="120" t="s">
        <v>1115</v>
      </c>
      <c r="E288" s="93"/>
      <c r="F288" s="94"/>
      <c r="G288" s="42"/>
      <c r="H288" s="93"/>
      <c r="I288" s="94"/>
      <c r="J288" s="42"/>
      <c r="K288" s="94"/>
      <c r="L288" s="93"/>
      <c r="M288" s="94"/>
      <c r="N288" s="94"/>
      <c r="O288" s="93"/>
      <c r="P288" s="94"/>
      <c r="Q288" s="94"/>
      <c r="R288" s="94"/>
      <c r="S288" s="93"/>
      <c r="T288" s="93"/>
      <c r="U288" s="93"/>
      <c r="V288" s="93"/>
      <c r="W288" s="93"/>
      <c r="X288" s="93"/>
      <c r="Y288" s="93"/>
      <c r="Z288" s="93"/>
      <c r="AA288" s="93"/>
      <c r="AB288" s="93"/>
      <c r="AC288" s="93"/>
      <c r="AD288" s="93"/>
      <c r="AE288" s="93"/>
      <c r="AF288" s="103">
        <v>1</v>
      </c>
      <c r="AG288" s="103" t="s">
        <v>63</v>
      </c>
      <c r="AH288" s="103">
        <v>0</v>
      </c>
      <c r="AI288" s="103" t="s">
        <v>63</v>
      </c>
      <c r="AJ288" s="93">
        <f t="shared" si="43"/>
        <v>0.5</v>
      </c>
      <c r="AK288" s="93"/>
      <c r="AL288" s="42"/>
      <c r="AM288" s="93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167">
        <v>44393</v>
      </c>
      <c r="BK288" s="98">
        <v>0</v>
      </c>
      <c r="BL288" s="98" t="s">
        <v>521</v>
      </c>
      <c r="BM288" s="98">
        <v>34</v>
      </c>
      <c r="BN288" s="84"/>
      <c r="BO288" s="168">
        <v>44396</v>
      </c>
      <c r="BP288" s="170">
        <v>0</v>
      </c>
      <c r="BQ288" s="170" t="s">
        <v>521</v>
      </c>
      <c r="BR288" s="170">
        <v>34</v>
      </c>
      <c r="BS288" s="144"/>
      <c r="BT288" s="42">
        <f t="shared" si="44"/>
        <v>0</v>
      </c>
      <c r="BU288" s="97">
        <f t="shared" si="45"/>
        <v>0</v>
      </c>
    </row>
    <row r="289" spans="1:73" ht="15.75" customHeight="1" x14ac:dyDescent="0.25">
      <c r="A289" s="120" t="s">
        <v>720</v>
      </c>
      <c r="B289" s="120" t="s">
        <v>721</v>
      </c>
      <c r="C289" s="120" t="s">
        <v>424</v>
      </c>
      <c r="D289" s="159" t="s">
        <v>1086</v>
      </c>
      <c r="E289" s="93"/>
      <c r="F289" s="94"/>
      <c r="G289" s="42"/>
      <c r="H289" s="93"/>
      <c r="I289" s="94"/>
      <c r="J289" s="42"/>
      <c r="K289" s="94"/>
      <c r="L289" s="93"/>
      <c r="M289" s="94"/>
      <c r="N289" s="94"/>
      <c r="O289" s="93"/>
      <c r="P289" s="94"/>
      <c r="Q289" s="94"/>
      <c r="R289" s="94"/>
      <c r="S289" s="93"/>
      <c r="T289" s="93"/>
      <c r="U289" s="93"/>
      <c r="V289" s="93"/>
      <c r="W289" s="93"/>
      <c r="X289" s="93"/>
      <c r="Y289" s="93"/>
      <c r="Z289" s="93"/>
      <c r="AA289" s="93"/>
      <c r="AB289" s="93"/>
      <c r="AC289" s="93"/>
      <c r="AD289" s="93"/>
      <c r="AE289" s="93"/>
      <c r="AF289" s="103">
        <v>1</v>
      </c>
      <c r="AG289" s="103" t="s">
        <v>63</v>
      </c>
      <c r="AH289" s="103">
        <v>0</v>
      </c>
      <c r="AI289" s="103" t="s">
        <v>63</v>
      </c>
      <c r="AJ289" s="93">
        <f t="shared" si="43"/>
        <v>0.5</v>
      </c>
      <c r="AK289" s="93"/>
      <c r="AL289" s="42"/>
      <c r="AM289" s="93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167">
        <v>44391</v>
      </c>
      <c r="BK289" s="98">
        <v>5</v>
      </c>
      <c r="BL289" s="98" t="s">
        <v>521</v>
      </c>
      <c r="BM289" s="98">
        <v>27</v>
      </c>
      <c r="BN289" s="84" t="s">
        <v>958</v>
      </c>
      <c r="BO289" s="168">
        <v>44384</v>
      </c>
      <c r="BP289" s="170">
        <v>0</v>
      </c>
      <c r="BQ289" s="170" t="s">
        <v>521</v>
      </c>
      <c r="BR289" s="170">
        <v>28</v>
      </c>
      <c r="BS289" s="144" t="s">
        <v>960</v>
      </c>
      <c r="BT289" s="42">
        <f t="shared" si="44"/>
        <v>2.5</v>
      </c>
      <c r="BU289" s="97">
        <f t="shared" si="45"/>
        <v>0</v>
      </c>
    </row>
    <row r="290" spans="1:73" ht="15.75" customHeight="1" x14ac:dyDescent="0.25">
      <c r="A290" s="120" t="s">
        <v>722</v>
      </c>
      <c r="B290" s="120" t="s">
        <v>723</v>
      </c>
      <c r="C290" s="120" t="s">
        <v>424</v>
      </c>
      <c r="D290" s="159" t="s">
        <v>1086</v>
      </c>
      <c r="E290" s="93"/>
      <c r="F290" s="94"/>
      <c r="G290" s="42"/>
      <c r="H290" s="93"/>
      <c r="I290" s="94"/>
      <c r="J290" s="42"/>
      <c r="K290" s="94"/>
      <c r="L290" s="93"/>
      <c r="M290" s="94"/>
      <c r="N290" s="94"/>
      <c r="O290" s="93"/>
      <c r="P290" s="94"/>
      <c r="Q290" s="94"/>
      <c r="R290" s="94"/>
      <c r="S290" s="93"/>
      <c r="T290" s="93"/>
      <c r="U290" s="93"/>
      <c r="V290" s="93"/>
      <c r="W290" s="93"/>
      <c r="X290" s="93"/>
      <c r="Y290" s="93"/>
      <c r="Z290" s="93"/>
      <c r="AA290" s="93"/>
      <c r="AB290" s="93"/>
      <c r="AC290" s="93"/>
      <c r="AD290" s="93"/>
      <c r="AE290" s="93"/>
      <c r="AF290" s="103">
        <v>0</v>
      </c>
      <c r="AG290" s="103" t="s">
        <v>63</v>
      </c>
      <c r="AH290" s="103">
        <v>5</v>
      </c>
      <c r="AI290" s="103" t="s">
        <v>37</v>
      </c>
      <c r="AJ290" s="93">
        <f t="shared" si="43"/>
        <v>2.5</v>
      </c>
      <c r="AK290" s="93"/>
      <c r="AL290" s="42"/>
      <c r="AM290" s="93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168">
        <v>44389</v>
      </c>
      <c r="BK290" s="170">
        <v>5</v>
      </c>
      <c r="BL290" s="170" t="s">
        <v>521</v>
      </c>
      <c r="BM290" s="170">
        <v>22</v>
      </c>
      <c r="BN290" s="144" t="s">
        <v>958</v>
      </c>
      <c r="BO290" s="168">
        <v>44386</v>
      </c>
      <c r="BP290" s="169" t="s">
        <v>955</v>
      </c>
      <c r="BQ290" s="170" t="s">
        <v>521</v>
      </c>
      <c r="BR290" s="170">
        <v>23</v>
      </c>
      <c r="BS290" s="144"/>
      <c r="BT290" s="42">
        <f t="shared" si="44"/>
        <v>5</v>
      </c>
      <c r="BU290" s="97"/>
    </row>
    <row r="291" spans="1:73" ht="15.75" customHeight="1" x14ac:dyDescent="0.25">
      <c r="A291" s="120" t="s">
        <v>724</v>
      </c>
      <c r="B291" s="120" t="s">
        <v>259</v>
      </c>
      <c r="C291" s="120" t="s">
        <v>424</v>
      </c>
      <c r="D291" s="159" t="s">
        <v>1086</v>
      </c>
      <c r="E291" s="93"/>
      <c r="F291" s="94"/>
      <c r="G291" s="42"/>
      <c r="H291" s="93"/>
      <c r="I291" s="94"/>
      <c r="J291" s="42"/>
      <c r="K291" s="94"/>
      <c r="L291" s="93"/>
      <c r="M291" s="94"/>
      <c r="N291" s="94"/>
      <c r="O291" s="93"/>
      <c r="P291" s="94"/>
      <c r="Q291" s="94"/>
      <c r="R291" s="94"/>
      <c r="S291" s="93"/>
      <c r="T291" s="93"/>
      <c r="U291" s="93"/>
      <c r="V291" s="93"/>
      <c r="W291" s="93"/>
      <c r="X291" s="93"/>
      <c r="Y291" s="93"/>
      <c r="Z291" s="93"/>
      <c r="AA291" s="93"/>
      <c r="AB291" s="93"/>
      <c r="AC291" s="93"/>
      <c r="AD291" s="93"/>
      <c r="AE291" s="93"/>
      <c r="AF291" s="103">
        <v>1</v>
      </c>
      <c r="AG291" s="103" t="s">
        <v>63</v>
      </c>
      <c r="AH291" s="103">
        <v>1</v>
      </c>
      <c r="AI291" s="103" t="s">
        <v>63</v>
      </c>
      <c r="AJ291" s="93">
        <f t="shared" si="43"/>
        <v>1</v>
      </c>
      <c r="AK291" s="93"/>
      <c r="AL291" s="42"/>
      <c r="AM291" s="93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168">
        <v>44391</v>
      </c>
      <c r="BK291" s="170">
        <v>0</v>
      </c>
      <c r="BL291" s="170" t="s">
        <v>521</v>
      </c>
      <c r="BM291" s="170">
        <v>20</v>
      </c>
      <c r="BN291" s="144"/>
      <c r="BO291" s="168">
        <v>44382</v>
      </c>
      <c r="BP291" s="169" t="s">
        <v>955</v>
      </c>
      <c r="BQ291" s="170" t="s">
        <v>521</v>
      </c>
      <c r="BR291" s="170">
        <v>16</v>
      </c>
      <c r="BS291" s="144"/>
      <c r="BT291" s="42">
        <f t="shared" si="44"/>
        <v>0</v>
      </c>
      <c r="BU291" s="97"/>
    </row>
    <row r="292" spans="1:73" ht="15.75" customHeight="1" x14ac:dyDescent="0.25">
      <c r="A292" s="120" t="s">
        <v>725</v>
      </c>
      <c r="B292" s="120" t="s">
        <v>726</v>
      </c>
      <c r="C292" s="120" t="s">
        <v>424</v>
      </c>
      <c r="D292" s="120" t="s">
        <v>1141</v>
      </c>
      <c r="E292" s="93"/>
      <c r="F292" s="94"/>
      <c r="G292" s="42"/>
      <c r="H292" s="93"/>
      <c r="I292" s="94"/>
      <c r="J292" s="42"/>
      <c r="K292" s="94"/>
      <c r="L292" s="93"/>
      <c r="M292" s="94"/>
      <c r="N292" s="94"/>
      <c r="O292" s="93"/>
      <c r="P292" s="94"/>
      <c r="Q292" s="94"/>
      <c r="R292" s="94"/>
      <c r="S292" s="93"/>
      <c r="T292" s="93"/>
      <c r="U292" s="93"/>
      <c r="V292" s="93"/>
      <c r="W292" s="93"/>
      <c r="X292" s="93"/>
      <c r="Y292" s="93"/>
      <c r="Z292" s="93"/>
      <c r="AA292" s="93"/>
      <c r="AB292" s="93"/>
      <c r="AC292" s="93"/>
      <c r="AD292" s="93"/>
      <c r="AE292" s="93"/>
      <c r="AF292" s="103">
        <v>1</v>
      </c>
      <c r="AG292" s="103" t="s">
        <v>63</v>
      </c>
      <c r="AH292" s="103">
        <v>1</v>
      </c>
      <c r="AI292" s="103" t="s">
        <v>63</v>
      </c>
      <c r="AJ292" s="93">
        <f t="shared" si="43"/>
        <v>1</v>
      </c>
      <c r="AK292" s="93"/>
      <c r="AL292" s="42"/>
      <c r="AM292" s="93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168">
        <v>44372</v>
      </c>
      <c r="BK292" s="169" t="s">
        <v>955</v>
      </c>
      <c r="BL292" s="170" t="s">
        <v>521</v>
      </c>
      <c r="BM292" s="170">
        <v>11</v>
      </c>
      <c r="BN292" s="144"/>
      <c r="BO292" s="168">
        <v>44386</v>
      </c>
      <c r="BP292" s="169" t="s">
        <v>955</v>
      </c>
      <c r="BQ292" s="170" t="s">
        <v>521</v>
      </c>
      <c r="BR292" s="170">
        <v>12</v>
      </c>
      <c r="BS292" s="144"/>
      <c r="BT292" s="42"/>
      <c r="BU292" s="97"/>
    </row>
    <row r="293" spans="1:73" ht="15.75" customHeight="1" x14ac:dyDescent="0.25">
      <c r="A293" s="120" t="s">
        <v>727</v>
      </c>
      <c r="B293" s="120" t="s">
        <v>728</v>
      </c>
      <c r="C293" s="120" t="s">
        <v>424</v>
      </c>
      <c r="D293" s="120" t="s">
        <v>1141</v>
      </c>
      <c r="E293" s="93"/>
      <c r="F293" s="94"/>
      <c r="G293" s="42"/>
      <c r="H293" s="93"/>
      <c r="I293" s="94"/>
      <c r="J293" s="42"/>
      <c r="K293" s="94"/>
      <c r="L293" s="93"/>
      <c r="M293" s="94"/>
      <c r="N293" s="94"/>
      <c r="O293" s="93"/>
      <c r="P293" s="94"/>
      <c r="Q293" s="94"/>
      <c r="R293" s="94"/>
      <c r="S293" s="93"/>
      <c r="T293" s="93"/>
      <c r="U293" s="93"/>
      <c r="V293" s="93"/>
      <c r="W293" s="93"/>
      <c r="X293" s="93"/>
      <c r="Y293" s="93"/>
      <c r="Z293" s="93"/>
      <c r="AA293" s="93"/>
      <c r="AB293" s="93"/>
      <c r="AC293" s="93"/>
      <c r="AD293" s="93"/>
      <c r="AE293" s="93"/>
      <c r="AF293" s="103">
        <v>1</v>
      </c>
      <c r="AG293" s="103" t="s">
        <v>63</v>
      </c>
      <c r="AH293" s="103">
        <v>1</v>
      </c>
      <c r="AI293" s="103" t="s">
        <v>63</v>
      </c>
      <c r="AJ293" s="93">
        <f t="shared" si="43"/>
        <v>1</v>
      </c>
      <c r="AK293" s="93"/>
      <c r="AL293" s="42"/>
      <c r="AM293" s="93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168">
        <v>44391</v>
      </c>
      <c r="BK293" s="170">
        <v>0</v>
      </c>
      <c r="BL293" s="170" t="s">
        <v>521</v>
      </c>
      <c r="BM293" s="170">
        <v>23</v>
      </c>
      <c r="BN293" s="144"/>
      <c r="BO293" s="168">
        <v>44396</v>
      </c>
      <c r="BP293" s="170">
        <v>0</v>
      </c>
      <c r="BQ293" s="170" t="s">
        <v>521</v>
      </c>
      <c r="BR293" s="170">
        <v>24</v>
      </c>
      <c r="BS293" s="144"/>
      <c r="BT293" s="42">
        <f t="shared" si="44"/>
        <v>0</v>
      </c>
      <c r="BU293" s="97">
        <f t="shared" si="45"/>
        <v>0</v>
      </c>
    </row>
    <row r="294" spans="1:73" ht="15.75" customHeight="1" x14ac:dyDescent="0.25">
      <c r="A294" s="120" t="s">
        <v>729</v>
      </c>
      <c r="B294" s="120" t="s">
        <v>730</v>
      </c>
      <c r="C294" s="120" t="s">
        <v>1014</v>
      </c>
      <c r="D294" s="120" t="s">
        <v>1116</v>
      </c>
      <c r="E294" s="93"/>
      <c r="F294" s="94"/>
      <c r="G294" s="42"/>
      <c r="H294" s="93"/>
      <c r="I294" s="94"/>
      <c r="J294" s="42"/>
      <c r="K294" s="94"/>
      <c r="L294" s="93"/>
      <c r="M294" s="94"/>
      <c r="N294" s="94"/>
      <c r="O294" s="93"/>
      <c r="P294" s="94"/>
      <c r="Q294" s="94"/>
      <c r="R294" s="94"/>
      <c r="S294" s="93"/>
      <c r="T294" s="93"/>
      <c r="U294" s="93"/>
      <c r="V294" s="93"/>
      <c r="W294" s="93"/>
      <c r="X294" s="93"/>
      <c r="Y294" s="93"/>
      <c r="Z294" s="93"/>
      <c r="AA294" s="93"/>
      <c r="AB294" s="93"/>
      <c r="AC294" s="93"/>
      <c r="AD294" s="93"/>
      <c r="AE294" s="93"/>
      <c r="AF294" s="103">
        <v>1</v>
      </c>
      <c r="AG294" s="103" t="s">
        <v>63</v>
      </c>
      <c r="AH294" s="103">
        <v>1</v>
      </c>
      <c r="AI294" s="103" t="s">
        <v>63</v>
      </c>
      <c r="AJ294" s="93">
        <f t="shared" si="43"/>
        <v>1</v>
      </c>
      <c r="AK294" s="93"/>
      <c r="AL294" s="42"/>
      <c r="AM294" s="93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168">
        <v>44384</v>
      </c>
      <c r="BK294" s="169" t="s">
        <v>955</v>
      </c>
      <c r="BL294" s="170" t="s">
        <v>521</v>
      </c>
      <c r="BM294" s="170">
        <v>25</v>
      </c>
      <c r="BN294" s="144"/>
      <c r="BO294" s="168">
        <v>44379</v>
      </c>
      <c r="BP294" s="171" t="s">
        <v>955</v>
      </c>
      <c r="BQ294" s="98" t="s">
        <v>521</v>
      </c>
      <c r="BR294" s="98">
        <v>22</v>
      </c>
      <c r="BS294" s="84" t="s">
        <v>958</v>
      </c>
      <c r="BT294" s="42"/>
      <c r="BU294" s="97"/>
    </row>
    <row r="295" spans="1:73" ht="15.75" customHeight="1" x14ac:dyDescent="0.25">
      <c r="A295" s="120" t="s">
        <v>731</v>
      </c>
      <c r="B295" s="120" t="s">
        <v>732</v>
      </c>
      <c r="C295" s="120" t="s">
        <v>1014</v>
      </c>
      <c r="D295" s="120" t="s">
        <v>1117</v>
      </c>
      <c r="E295" s="93"/>
      <c r="F295" s="94"/>
      <c r="G295" s="42"/>
      <c r="H295" s="93"/>
      <c r="I295" s="94"/>
      <c r="J295" s="42"/>
      <c r="K295" s="94"/>
      <c r="L295" s="93"/>
      <c r="M295" s="94"/>
      <c r="N295" s="94"/>
      <c r="O295" s="93"/>
      <c r="P295" s="94"/>
      <c r="Q295" s="94"/>
      <c r="R295" s="94"/>
      <c r="S295" s="93"/>
      <c r="T295" s="93"/>
      <c r="U295" s="93"/>
      <c r="V295" s="93"/>
      <c r="W295" s="93"/>
      <c r="X295" s="93"/>
      <c r="Y295" s="93"/>
      <c r="Z295" s="93"/>
      <c r="AA295" s="93"/>
      <c r="AB295" s="93"/>
      <c r="AC295" s="93"/>
      <c r="AD295" s="93"/>
      <c r="AE295" s="93"/>
      <c r="AF295" s="103">
        <v>1</v>
      </c>
      <c r="AG295" s="103" t="s">
        <v>63</v>
      </c>
      <c r="AH295" s="103">
        <v>1</v>
      </c>
      <c r="AI295" s="103" t="s">
        <v>63</v>
      </c>
      <c r="AJ295" s="93">
        <f t="shared" si="43"/>
        <v>1</v>
      </c>
      <c r="AK295" s="93"/>
      <c r="AL295" s="42"/>
      <c r="AM295" s="93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168">
        <v>44379</v>
      </c>
      <c r="BK295" s="169" t="s">
        <v>955</v>
      </c>
      <c r="BL295" s="170" t="s">
        <v>963</v>
      </c>
      <c r="BM295" s="170">
        <v>17</v>
      </c>
      <c r="BN295" s="144"/>
      <c r="BO295" s="168">
        <v>44382</v>
      </c>
      <c r="BP295" s="98">
        <v>0</v>
      </c>
      <c r="BQ295" s="98" t="s">
        <v>963</v>
      </c>
      <c r="BR295" s="98">
        <v>21</v>
      </c>
      <c r="BS295" s="84"/>
      <c r="BT295" s="42">
        <f t="shared" si="44"/>
        <v>0</v>
      </c>
      <c r="BU295" s="97">
        <f t="shared" si="45"/>
        <v>0</v>
      </c>
    </row>
    <row r="296" spans="1:73" ht="15.75" customHeight="1" x14ac:dyDescent="0.25">
      <c r="A296" s="120" t="s">
        <v>733</v>
      </c>
      <c r="B296" s="120" t="s">
        <v>734</v>
      </c>
      <c r="C296" s="120" t="s">
        <v>1014</v>
      </c>
      <c r="D296" s="120" t="s">
        <v>1118</v>
      </c>
      <c r="E296" s="93"/>
      <c r="F296" s="94"/>
      <c r="G296" s="42"/>
      <c r="H296" s="93"/>
      <c r="I296" s="94"/>
      <c r="J296" s="42"/>
      <c r="K296" s="94"/>
      <c r="L296" s="93"/>
      <c r="M296" s="94"/>
      <c r="N296" s="94"/>
      <c r="O296" s="93"/>
      <c r="P296" s="94"/>
      <c r="Q296" s="94"/>
      <c r="R296" s="94"/>
      <c r="S296" s="93"/>
      <c r="T296" s="93"/>
      <c r="U296" s="93"/>
      <c r="V296" s="93"/>
      <c r="W296" s="93"/>
      <c r="X296" s="93"/>
      <c r="Y296" s="93"/>
      <c r="Z296" s="93"/>
      <c r="AA296" s="93"/>
      <c r="AB296" s="93"/>
      <c r="AC296" s="93"/>
      <c r="AD296" s="93"/>
      <c r="AE296" s="93"/>
      <c r="AF296" s="103">
        <v>1</v>
      </c>
      <c r="AG296" s="103" t="s">
        <v>63</v>
      </c>
      <c r="AH296" s="103">
        <v>0</v>
      </c>
      <c r="AI296" s="103" t="s">
        <v>63</v>
      </c>
      <c r="AJ296" s="93">
        <f t="shared" si="43"/>
        <v>0.5</v>
      </c>
      <c r="AK296" s="93"/>
      <c r="AL296" s="42"/>
      <c r="AM296" s="93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168">
        <v>44379</v>
      </c>
      <c r="BK296" s="173">
        <v>0</v>
      </c>
      <c r="BL296" s="170" t="s">
        <v>521</v>
      </c>
      <c r="BM296" s="170">
        <v>22</v>
      </c>
      <c r="BN296" s="84" t="s">
        <v>960</v>
      </c>
      <c r="BO296" s="168">
        <v>44386</v>
      </c>
      <c r="BP296" s="170">
        <v>0</v>
      </c>
      <c r="BQ296" s="170" t="s">
        <v>521</v>
      </c>
      <c r="BR296" s="170">
        <v>19</v>
      </c>
      <c r="BS296" s="144" t="s">
        <v>958</v>
      </c>
      <c r="BT296" s="42">
        <f t="shared" si="44"/>
        <v>0</v>
      </c>
      <c r="BU296" s="97">
        <f t="shared" si="45"/>
        <v>0</v>
      </c>
    </row>
    <row r="297" spans="1:73" ht="15.75" customHeight="1" x14ac:dyDescent="0.25">
      <c r="A297" s="120" t="s">
        <v>735</v>
      </c>
      <c r="B297" s="120" t="s">
        <v>736</v>
      </c>
      <c r="C297" s="120" t="s">
        <v>1014</v>
      </c>
      <c r="D297" s="120" t="s">
        <v>1119</v>
      </c>
      <c r="E297" s="93"/>
      <c r="F297" s="94"/>
      <c r="G297" s="42"/>
      <c r="H297" s="93"/>
      <c r="I297" s="94"/>
      <c r="J297" s="42"/>
      <c r="K297" s="94"/>
      <c r="L297" s="93"/>
      <c r="M297" s="94"/>
      <c r="N297" s="94"/>
      <c r="O297" s="93"/>
      <c r="P297" s="94"/>
      <c r="Q297" s="94"/>
      <c r="R297" s="94"/>
      <c r="S297" s="93"/>
      <c r="T297" s="93"/>
      <c r="U297" s="93"/>
      <c r="V297" s="93"/>
      <c r="W297" s="93"/>
      <c r="X297" s="93"/>
      <c r="Y297" s="93"/>
      <c r="Z297" s="93"/>
      <c r="AA297" s="93"/>
      <c r="AB297" s="93"/>
      <c r="AC297" s="93"/>
      <c r="AD297" s="93"/>
      <c r="AE297" s="93"/>
      <c r="AF297" s="103">
        <v>0</v>
      </c>
      <c r="AG297" s="103" t="s">
        <v>63</v>
      </c>
      <c r="AH297" s="103">
        <v>1</v>
      </c>
      <c r="AI297" s="103" t="s">
        <v>63</v>
      </c>
      <c r="AJ297" s="93">
        <f t="shared" si="43"/>
        <v>0.5</v>
      </c>
      <c r="AK297" s="93"/>
      <c r="AL297" s="42"/>
      <c r="AM297" s="93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168">
        <v>44391</v>
      </c>
      <c r="BK297" s="169">
        <v>0</v>
      </c>
      <c r="BL297" s="170" t="s">
        <v>521</v>
      </c>
      <c r="BM297" s="170">
        <v>14</v>
      </c>
      <c r="BN297" s="144" t="s">
        <v>958</v>
      </c>
      <c r="BO297" s="168">
        <v>44386</v>
      </c>
      <c r="BP297" s="169" t="s">
        <v>955</v>
      </c>
      <c r="BQ297" s="170" t="s">
        <v>521</v>
      </c>
      <c r="BR297" s="170">
        <v>16</v>
      </c>
      <c r="BS297" s="144" t="s">
        <v>958</v>
      </c>
      <c r="BT297" s="42">
        <f t="shared" si="44"/>
        <v>0</v>
      </c>
      <c r="BU297" s="97"/>
    </row>
    <row r="298" spans="1:73" ht="15.75" customHeight="1" x14ac:dyDescent="0.25">
      <c r="A298" s="120" t="s">
        <v>737</v>
      </c>
      <c r="B298" s="120" t="s">
        <v>738</v>
      </c>
      <c r="C298" s="120" t="s">
        <v>1014</v>
      </c>
      <c r="D298" s="120" t="s">
        <v>1119</v>
      </c>
      <c r="E298" s="93"/>
      <c r="F298" s="94"/>
      <c r="G298" s="42"/>
      <c r="H298" s="93"/>
      <c r="I298" s="94"/>
      <c r="J298" s="42"/>
      <c r="K298" s="94"/>
      <c r="L298" s="93"/>
      <c r="M298" s="94"/>
      <c r="N298" s="94"/>
      <c r="O298" s="93"/>
      <c r="P298" s="94"/>
      <c r="Q298" s="94"/>
      <c r="R298" s="94"/>
      <c r="S298" s="93"/>
      <c r="T298" s="93"/>
      <c r="U298" s="93"/>
      <c r="V298" s="93"/>
      <c r="W298" s="93"/>
      <c r="X298" s="93"/>
      <c r="Y298" s="93"/>
      <c r="Z298" s="93"/>
      <c r="AA298" s="93"/>
      <c r="AB298" s="93"/>
      <c r="AC298" s="93"/>
      <c r="AD298" s="93"/>
      <c r="AE298" s="93"/>
      <c r="AF298" s="103">
        <v>1</v>
      </c>
      <c r="AG298" s="103" t="s">
        <v>63</v>
      </c>
      <c r="AH298" s="103">
        <v>0</v>
      </c>
      <c r="AI298" s="103" t="s">
        <v>63</v>
      </c>
      <c r="AJ298" s="93">
        <f t="shared" si="43"/>
        <v>0.5</v>
      </c>
      <c r="AK298" s="93"/>
      <c r="AL298" s="42"/>
      <c r="AM298" s="93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168">
        <v>44411</v>
      </c>
      <c r="BK298" s="170">
        <v>0</v>
      </c>
      <c r="BL298" s="170" t="s">
        <v>521</v>
      </c>
      <c r="BM298" s="172">
        <v>34</v>
      </c>
      <c r="BN298" s="144"/>
      <c r="BO298" s="168">
        <v>44414</v>
      </c>
      <c r="BP298" s="170">
        <v>0</v>
      </c>
      <c r="BQ298" s="170" t="s">
        <v>521</v>
      </c>
      <c r="BR298" s="170">
        <v>28</v>
      </c>
      <c r="BS298" s="144"/>
      <c r="BT298" s="42">
        <f t="shared" si="44"/>
        <v>0</v>
      </c>
      <c r="BU298" s="97">
        <f t="shared" si="45"/>
        <v>0</v>
      </c>
    </row>
    <row r="299" spans="1:73" ht="15.75" customHeight="1" x14ac:dyDescent="0.25">
      <c r="A299" s="120" t="s">
        <v>739</v>
      </c>
      <c r="B299" s="120" t="s">
        <v>740</v>
      </c>
      <c r="C299" s="120" t="s">
        <v>1014</v>
      </c>
      <c r="D299" s="120" t="s">
        <v>1120</v>
      </c>
      <c r="E299" s="93"/>
      <c r="F299" s="94"/>
      <c r="G299" s="42"/>
      <c r="H299" s="93"/>
      <c r="I299" s="94"/>
      <c r="J299" s="42"/>
      <c r="K299" s="94"/>
      <c r="L299" s="93"/>
      <c r="M299" s="94"/>
      <c r="N299" s="94"/>
      <c r="O299" s="93"/>
      <c r="P299" s="94"/>
      <c r="Q299" s="94"/>
      <c r="R299" s="94"/>
      <c r="S299" s="93"/>
      <c r="T299" s="93"/>
      <c r="U299" s="93"/>
      <c r="V299" s="93"/>
      <c r="W299" s="93"/>
      <c r="X299" s="93"/>
      <c r="Y299" s="93"/>
      <c r="Z299" s="93"/>
      <c r="AA299" s="93"/>
      <c r="AB299" s="93"/>
      <c r="AC299" s="93"/>
      <c r="AD299" s="93"/>
      <c r="AE299" s="93"/>
      <c r="AF299" s="103">
        <v>5</v>
      </c>
      <c r="AG299" s="103" t="s">
        <v>37</v>
      </c>
      <c r="AH299" s="103">
        <v>1</v>
      </c>
      <c r="AI299" s="103" t="s">
        <v>63</v>
      </c>
      <c r="AJ299" s="93">
        <f t="shared" si="43"/>
        <v>3</v>
      </c>
      <c r="AK299" s="93"/>
      <c r="AL299" s="42"/>
      <c r="AM299" s="93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168">
        <v>44376</v>
      </c>
      <c r="BK299" s="169" t="s">
        <v>955</v>
      </c>
      <c r="BL299" s="170" t="s">
        <v>521</v>
      </c>
      <c r="BM299" s="170">
        <v>19</v>
      </c>
      <c r="BN299" s="144" t="s">
        <v>964</v>
      </c>
      <c r="BO299" s="168">
        <v>44379</v>
      </c>
      <c r="BP299" s="169" t="s">
        <v>955</v>
      </c>
      <c r="BQ299" s="170" t="s">
        <v>521</v>
      </c>
      <c r="BR299" s="170">
        <v>21</v>
      </c>
      <c r="BS299" s="144" t="s">
        <v>958</v>
      </c>
      <c r="BT299" s="42"/>
      <c r="BU299" s="97"/>
    </row>
    <row r="300" spans="1:73" ht="15.75" customHeight="1" x14ac:dyDescent="0.25">
      <c r="A300" s="120" t="s">
        <v>741</v>
      </c>
      <c r="B300" s="120" t="s">
        <v>742</v>
      </c>
      <c r="C300" s="120" t="s">
        <v>1014</v>
      </c>
      <c r="D300" s="120" t="s">
        <v>1121</v>
      </c>
      <c r="E300" s="93"/>
      <c r="F300" s="94"/>
      <c r="G300" s="42"/>
      <c r="H300" s="93"/>
      <c r="I300" s="94"/>
      <c r="J300" s="42"/>
      <c r="K300" s="94"/>
      <c r="L300" s="93"/>
      <c r="M300" s="94"/>
      <c r="N300" s="94"/>
      <c r="O300" s="93"/>
      <c r="P300" s="94"/>
      <c r="Q300" s="94"/>
      <c r="R300" s="94"/>
      <c r="S300" s="93"/>
      <c r="T300" s="93"/>
      <c r="U300" s="93"/>
      <c r="V300" s="93"/>
      <c r="W300" s="93"/>
      <c r="X300" s="93"/>
      <c r="Y300" s="93"/>
      <c r="Z300" s="93"/>
      <c r="AA300" s="93"/>
      <c r="AB300" s="93"/>
      <c r="AC300" s="93"/>
      <c r="AD300" s="93"/>
      <c r="AE300" s="93"/>
      <c r="AF300" s="103">
        <v>25</v>
      </c>
      <c r="AG300" s="103" t="s">
        <v>131</v>
      </c>
      <c r="AH300" s="103">
        <v>10</v>
      </c>
      <c r="AI300" s="103" t="s">
        <v>37</v>
      </c>
      <c r="AJ300" s="93">
        <f t="shared" si="43"/>
        <v>17.5</v>
      </c>
      <c r="AK300" s="93"/>
      <c r="AL300" s="42"/>
      <c r="AM300" s="93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168">
        <v>44376</v>
      </c>
      <c r="BK300" s="169" t="s">
        <v>955</v>
      </c>
      <c r="BL300" s="170" t="s">
        <v>521</v>
      </c>
      <c r="BM300" s="170">
        <v>12</v>
      </c>
      <c r="BN300" s="174" t="s">
        <v>965</v>
      </c>
      <c r="BO300" s="178">
        <v>44372</v>
      </c>
      <c r="BP300" s="169" t="s">
        <v>955</v>
      </c>
      <c r="BQ300" s="170" t="s">
        <v>521</v>
      </c>
      <c r="BR300" s="170">
        <v>16</v>
      </c>
      <c r="BS300" s="144" t="s">
        <v>976</v>
      </c>
      <c r="BT300" s="42"/>
      <c r="BU300" s="97"/>
    </row>
    <row r="301" spans="1:73" ht="15.75" customHeight="1" x14ac:dyDescent="0.25">
      <c r="A301" s="120" t="s">
        <v>743</v>
      </c>
      <c r="B301" s="120" t="s">
        <v>744</v>
      </c>
      <c r="C301" s="120" t="s">
        <v>1014</v>
      </c>
      <c r="D301" s="120" t="s">
        <v>1121</v>
      </c>
      <c r="E301" s="93"/>
      <c r="F301" s="94"/>
      <c r="G301" s="42"/>
      <c r="H301" s="93"/>
      <c r="I301" s="94"/>
      <c r="J301" s="42"/>
      <c r="K301" s="94"/>
      <c r="L301" s="93"/>
      <c r="M301" s="94"/>
      <c r="N301" s="94"/>
      <c r="O301" s="93"/>
      <c r="P301" s="94"/>
      <c r="Q301" s="94"/>
      <c r="R301" s="94"/>
      <c r="S301" s="93"/>
      <c r="T301" s="93"/>
      <c r="U301" s="93"/>
      <c r="V301" s="93"/>
      <c r="W301" s="93"/>
      <c r="X301" s="93"/>
      <c r="Y301" s="93"/>
      <c r="Z301" s="93"/>
      <c r="AA301" s="93"/>
      <c r="AB301" s="93"/>
      <c r="AC301" s="93"/>
      <c r="AD301" s="93"/>
      <c r="AE301" s="93"/>
      <c r="AF301" s="103">
        <v>0</v>
      </c>
      <c r="AG301" s="103" t="s">
        <v>63</v>
      </c>
      <c r="AH301" s="103">
        <v>1</v>
      </c>
      <c r="AI301" s="103" t="s">
        <v>63</v>
      </c>
      <c r="AJ301" s="93">
        <f t="shared" si="43"/>
        <v>0.5</v>
      </c>
      <c r="AK301" s="93"/>
      <c r="AL301" s="42"/>
      <c r="AM301" s="93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175" t="s">
        <v>43</v>
      </c>
      <c r="BK301" s="169" t="s">
        <v>43</v>
      </c>
      <c r="BL301" s="169" t="s">
        <v>43</v>
      </c>
      <c r="BM301" s="169" t="s">
        <v>43</v>
      </c>
      <c r="BN301" s="144"/>
      <c r="BO301" s="168">
        <v>44379</v>
      </c>
      <c r="BP301" s="171" t="s">
        <v>955</v>
      </c>
      <c r="BQ301" s="98" t="s">
        <v>521</v>
      </c>
      <c r="BR301" s="98">
        <v>20</v>
      </c>
      <c r="BS301" s="84"/>
      <c r="BT301" s="42"/>
      <c r="BU301" s="97"/>
    </row>
    <row r="302" spans="1:73" ht="15.75" customHeight="1" x14ac:dyDescent="0.25">
      <c r="A302" s="120" t="s">
        <v>745</v>
      </c>
      <c r="B302" s="120" t="s">
        <v>746</v>
      </c>
      <c r="C302" s="120" t="s">
        <v>1014</v>
      </c>
      <c r="D302" s="120" t="s">
        <v>1121</v>
      </c>
      <c r="E302" s="93"/>
      <c r="F302" s="94"/>
      <c r="G302" s="42"/>
      <c r="H302" s="93"/>
      <c r="I302" s="94"/>
      <c r="J302" s="42"/>
      <c r="K302" s="94"/>
      <c r="L302" s="93"/>
      <c r="M302" s="94"/>
      <c r="N302" s="94"/>
      <c r="O302" s="93"/>
      <c r="P302" s="94"/>
      <c r="Q302" s="94"/>
      <c r="R302" s="94"/>
      <c r="S302" s="93"/>
      <c r="T302" s="93"/>
      <c r="U302" s="93"/>
      <c r="V302" s="93"/>
      <c r="W302" s="93"/>
      <c r="X302" s="93"/>
      <c r="Y302" s="93"/>
      <c r="Z302" s="93"/>
      <c r="AA302" s="93"/>
      <c r="AB302" s="93"/>
      <c r="AC302" s="93"/>
      <c r="AD302" s="93"/>
      <c r="AE302" s="93"/>
      <c r="AF302" s="103">
        <v>1</v>
      </c>
      <c r="AG302" s="103" t="s">
        <v>63</v>
      </c>
      <c r="AH302" s="103">
        <v>0</v>
      </c>
      <c r="AI302" s="103" t="s">
        <v>63</v>
      </c>
      <c r="AJ302" s="93">
        <f t="shared" si="43"/>
        <v>0.5</v>
      </c>
      <c r="AK302" s="93"/>
      <c r="AL302" s="42"/>
      <c r="AM302" s="93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168">
        <v>44389</v>
      </c>
      <c r="BK302" s="170">
        <v>0</v>
      </c>
      <c r="BL302" s="170" t="s">
        <v>521</v>
      </c>
      <c r="BM302" s="170">
        <v>27</v>
      </c>
      <c r="BN302" s="144" t="s">
        <v>966</v>
      </c>
      <c r="BO302" s="168">
        <v>44398</v>
      </c>
      <c r="BP302" s="170">
        <v>0</v>
      </c>
      <c r="BQ302" s="170" t="s">
        <v>521</v>
      </c>
      <c r="BR302" s="170">
        <v>28</v>
      </c>
      <c r="BS302" s="144" t="s">
        <v>960</v>
      </c>
      <c r="BT302" s="42">
        <f t="shared" si="44"/>
        <v>0</v>
      </c>
      <c r="BU302" s="97">
        <f t="shared" si="45"/>
        <v>0</v>
      </c>
    </row>
    <row r="303" spans="1:73" ht="15.75" customHeight="1" x14ac:dyDescent="0.25">
      <c r="A303" s="120" t="s">
        <v>747</v>
      </c>
      <c r="B303" s="120" t="s">
        <v>748</v>
      </c>
      <c r="C303" s="120" t="s">
        <v>1014</v>
      </c>
      <c r="D303" s="120" t="s">
        <v>1121</v>
      </c>
      <c r="E303" s="93"/>
      <c r="F303" s="94"/>
      <c r="G303" s="42"/>
      <c r="H303" s="93"/>
      <c r="I303" s="94"/>
      <c r="J303" s="42"/>
      <c r="K303" s="94"/>
      <c r="L303" s="93"/>
      <c r="M303" s="94"/>
      <c r="N303" s="94"/>
      <c r="O303" s="93"/>
      <c r="P303" s="94"/>
      <c r="Q303" s="94"/>
      <c r="R303" s="94"/>
      <c r="S303" s="93"/>
      <c r="T303" s="93"/>
      <c r="U303" s="93"/>
      <c r="V303" s="93"/>
      <c r="W303" s="93"/>
      <c r="X303" s="93"/>
      <c r="Y303" s="93"/>
      <c r="Z303" s="93"/>
      <c r="AA303" s="93"/>
      <c r="AB303" s="93"/>
      <c r="AC303" s="93"/>
      <c r="AD303" s="93"/>
      <c r="AE303" s="93"/>
      <c r="AF303" s="103">
        <v>10</v>
      </c>
      <c r="AG303" s="103" t="s">
        <v>37</v>
      </c>
      <c r="AH303" s="103">
        <v>3</v>
      </c>
      <c r="AI303" s="103" t="s">
        <v>63</v>
      </c>
      <c r="AJ303" s="93">
        <f t="shared" si="43"/>
        <v>6.5</v>
      </c>
      <c r="AK303" s="93"/>
      <c r="AL303" s="42"/>
      <c r="AM303" s="93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167">
        <v>44382</v>
      </c>
      <c r="BK303" s="171" t="s">
        <v>955</v>
      </c>
      <c r="BL303" s="98" t="s">
        <v>521</v>
      </c>
      <c r="BM303" s="98">
        <v>13</v>
      </c>
      <c r="BN303" s="84"/>
      <c r="BO303" s="168">
        <v>44389</v>
      </c>
      <c r="BP303" s="169" t="s">
        <v>955</v>
      </c>
      <c r="BQ303" s="170" t="s">
        <v>521</v>
      </c>
      <c r="BR303" s="170">
        <v>13</v>
      </c>
      <c r="BS303" s="144"/>
      <c r="BT303" s="42"/>
      <c r="BU303" s="97"/>
    </row>
    <row r="304" spans="1:73" ht="15.75" customHeight="1" x14ac:dyDescent="0.25">
      <c r="A304" s="120" t="s">
        <v>749</v>
      </c>
      <c r="B304" s="120" t="s">
        <v>750</v>
      </c>
      <c r="C304" s="120" t="s">
        <v>1014</v>
      </c>
      <c r="D304" s="120" t="s">
        <v>1121</v>
      </c>
      <c r="E304" s="93"/>
      <c r="F304" s="94"/>
      <c r="G304" s="42"/>
      <c r="H304" s="93"/>
      <c r="I304" s="94"/>
      <c r="J304" s="42"/>
      <c r="K304" s="94"/>
      <c r="L304" s="93"/>
      <c r="M304" s="94"/>
      <c r="N304" s="94"/>
      <c r="O304" s="93"/>
      <c r="P304" s="94"/>
      <c r="Q304" s="94"/>
      <c r="R304" s="94"/>
      <c r="S304" s="93"/>
      <c r="T304" s="93"/>
      <c r="U304" s="93"/>
      <c r="V304" s="93"/>
      <c r="W304" s="93"/>
      <c r="X304" s="93"/>
      <c r="Y304" s="93"/>
      <c r="Z304" s="93"/>
      <c r="AA304" s="93"/>
      <c r="AB304" s="93"/>
      <c r="AC304" s="93"/>
      <c r="AD304" s="93"/>
      <c r="AE304" s="93"/>
      <c r="AF304" s="103">
        <v>15</v>
      </c>
      <c r="AG304" s="103" t="s">
        <v>37</v>
      </c>
      <c r="AH304" s="103">
        <v>20</v>
      </c>
      <c r="AI304" s="103" t="s">
        <v>131</v>
      </c>
      <c r="AJ304" s="93">
        <f t="shared" si="43"/>
        <v>17.5</v>
      </c>
      <c r="AK304" s="93"/>
      <c r="AL304" s="42"/>
      <c r="AM304" s="93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168">
        <v>44379</v>
      </c>
      <c r="BK304" s="169" t="s">
        <v>955</v>
      </c>
      <c r="BL304" s="170" t="s">
        <v>521</v>
      </c>
      <c r="BM304" s="170">
        <v>14</v>
      </c>
      <c r="BN304" s="144"/>
      <c r="BO304" s="168">
        <v>44376</v>
      </c>
      <c r="BP304" s="171" t="s">
        <v>955</v>
      </c>
      <c r="BQ304" s="98" t="s">
        <v>521</v>
      </c>
      <c r="BR304" s="98">
        <v>18</v>
      </c>
      <c r="BS304" s="84" t="s">
        <v>958</v>
      </c>
      <c r="BT304" s="42"/>
      <c r="BU304" s="97"/>
    </row>
    <row r="305" spans="1:73" ht="15.75" customHeight="1" x14ac:dyDescent="0.25">
      <c r="A305" s="120" t="s">
        <v>751</v>
      </c>
      <c r="B305" s="120" t="s">
        <v>752</v>
      </c>
      <c r="C305" s="120" t="s">
        <v>1021</v>
      </c>
      <c r="D305" s="120" t="s">
        <v>1090</v>
      </c>
      <c r="E305" s="93"/>
      <c r="F305" s="94"/>
      <c r="G305" s="42"/>
      <c r="H305" s="93"/>
      <c r="I305" s="94"/>
      <c r="J305" s="42"/>
      <c r="K305" s="94"/>
      <c r="L305" s="93"/>
      <c r="M305" s="94"/>
      <c r="N305" s="94"/>
      <c r="O305" s="93"/>
      <c r="P305" s="94"/>
      <c r="Q305" s="94"/>
      <c r="R305" s="94"/>
      <c r="S305" s="93"/>
      <c r="T305" s="93"/>
      <c r="U305" s="93"/>
      <c r="V305" s="93"/>
      <c r="W305" s="93"/>
      <c r="X305" s="93"/>
      <c r="Y305" s="93"/>
      <c r="Z305" s="93"/>
      <c r="AA305" s="93"/>
      <c r="AB305" s="93"/>
      <c r="AC305" s="93"/>
      <c r="AD305" s="93"/>
      <c r="AE305" s="93"/>
      <c r="AF305" s="103">
        <v>3</v>
      </c>
      <c r="AG305" s="103" t="s">
        <v>37</v>
      </c>
      <c r="AH305" s="103">
        <v>1</v>
      </c>
      <c r="AI305" s="103" t="s">
        <v>63</v>
      </c>
      <c r="AJ305" s="93">
        <f t="shared" si="43"/>
        <v>2</v>
      </c>
      <c r="AK305" s="93"/>
      <c r="AL305" s="42"/>
      <c r="AM305" s="93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167">
        <v>44391</v>
      </c>
      <c r="BK305" s="171" t="s">
        <v>955</v>
      </c>
      <c r="BL305" s="98" t="s">
        <v>521</v>
      </c>
      <c r="BM305" s="98">
        <v>46</v>
      </c>
      <c r="BN305" s="84"/>
      <c r="BO305" s="179">
        <v>44389</v>
      </c>
      <c r="BP305" s="169" t="s">
        <v>955</v>
      </c>
      <c r="BQ305" s="170" t="s">
        <v>521</v>
      </c>
      <c r="BR305" s="170">
        <v>55</v>
      </c>
      <c r="BS305" s="144"/>
      <c r="BT305" s="42"/>
      <c r="BU305" s="97"/>
    </row>
    <row r="306" spans="1:73" ht="15.75" customHeight="1" x14ac:dyDescent="0.25">
      <c r="A306" s="120" t="s">
        <v>753</v>
      </c>
      <c r="B306" s="120" t="s">
        <v>754</v>
      </c>
      <c r="C306" s="120" t="s">
        <v>1021</v>
      </c>
      <c r="D306" s="120" t="s">
        <v>1090</v>
      </c>
      <c r="E306" s="93"/>
      <c r="F306" s="94"/>
      <c r="G306" s="42"/>
      <c r="H306" s="93"/>
      <c r="I306" s="94"/>
      <c r="J306" s="42"/>
      <c r="K306" s="94"/>
      <c r="L306" s="93"/>
      <c r="M306" s="94"/>
      <c r="N306" s="94"/>
      <c r="O306" s="93"/>
      <c r="P306" s="94"/>
      <c r="Q306" s="94"/>
      <c r="R306" s="94"/>
      <c r="S306" s="93"/>
      <c r="T306" s="93"/>
      <c r="U306" s="93"/>
      <c r="V306" s="93"/>
      <c r="W306" s="93"/>
      <c r="X306" s="93"/>
      <c r="Y306" s="93"/>
      <c r="Z306" s="93"/>
      <c r="AA306" s="93"/>
      <c r="AB306" s="93"/>
      <c r="AC306" s="93"/>
      <c r="AD306" s="93"/>
      <c r="AE306" s="93"/>
      <c r="AF306" s="103">
        <v>0</v>
      </c>
      <c r="AG306" s="103" t="s">
        <v>63</v>
      </c>
      <c r="AH306" s="103">
        <v>1</v>
      </c>
      <c r="AI306" s="103" t="s">
        <v>63</v>
      </c>
      <c r="AJ306" s="93">
        <f t="shared" si="43"/>
        <v>0.5</v>
      </c>
      <c r="AK306" s="93"/>
      <c r="AL306" s="42"/>
      <c r="AM306" s="93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168">
        <v>44389</v>
      </c>
      <c r="BK306" s="170">
        <v>0</v>
      </c>
      <c r="BL306" s="170" t="s">
        <v>521</v>
      </c>
      <c r="BM306" s="170">
        <v>57</v>
      </c>
      <c r="BN306" s="144"/>
      <c r="BO306" s="168">
        <v>44389</v>
      </c>
      <c r="BP306" s="169" t="s">
        <v>955</v>
      </c>
      <c r="BQ306" s="170" t="s">
        <v>521</v>
      </c>
      <c r="BR306" s="170">
        <v>48</v>
      </c>
      <c r="BS306" s="144"/>
      <c r="BT306" s="42">
        <f t="shared" si="44"/>
        <v>0</v>
      </c>
      <c r="BU306" s="97"/>
    </row>
    <row r="307" spans="1:73" ht="15.75" customHeight="1" x14ac:dyDescent="0.25">
      <c r="A307" s="120" t="s">
        <v>755</v>
      </c>
      <c r="B307" s="120" t="s">
        <v>756</v>
      </c>
      <c r="C307" s="120" t="s">
        <v>1021</v>
      </c>
      <c r="D307" s="120" t="s">
        <v>1090</v>
      </c>
      <c r="E307" s="93"/>
      <c r="F307" s="94"/>
      <c r="G307" s="42"/>
      <c r="H307" s="93"/>
      <c r="I307" s="94"/>
      <c r="J307" s="42"/>
      <c r="K307" s="94"/>
      <c r="L307" s="93"/>
      <c r="M307" s="94"/>
      <c r="N307" s="94"/>
      <c r="O307" s="93"/>
      <c r="P307" s="94"/>
      <c r="Q307" s="94"/>
      <c r="R307" s="94"/>
      <c r="S307" s="93"/>
      <c r="T307" s="93"/>
      <c r="U307" s="93"/>
      <c r="V307" s="93"/>
      <c r="W307" s="93"/>
      <c r="X307" s="93"/>
      <c r="Y307" s="93"/>
      <c r="Z307" s="93"/>
      <c r="AA307" s="93"/>
      <c r="AB307" s="93"/>
      <c r="AC307" s="93"/>
      <c r="AD307" s="93"/>
      <c r="AE307" s="93"/>
      <c r="AF307" s="103">
        <v>0</v>
      </c>
      <c r="AG307" s="103" t="s">
        <v>63</v>
      </c>
      <c r="AH307" s="103">
        <v>0</v>
      </c>
      <c r="AI307" s="103" t="s">
        <v>63</v>
      </c>
      <c r="AJ307" s="93">
        <f t="shared" si="43"/>
        <v>0</v>
      </c>
      <c r="AK307" s="93"/>
      <c r="AL307" s="42"/>
      <c r="AM307" s="93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168">
        <v>44389</v>
      </c>
      <c r="BK307" s="170">
        <v>0</v>
      </c>
      <c r="BL307" s="170" t="s">
        <v>521</v>
      </c>
      <c r="BM307" s="170">
        <v>47</v>
      </c>
      <c r="BN307" s="144"/>
      <c r="BO307" s="168">
        <v>44389</v>
      </c>
      <c r="BP307" s="169" t="s">
        <v>955</v>
      </c>
      <c r="BQ307" s="170" t="s">
        <v>521</v>
      </c>
      <c r="BR307" s="170">
        <v>58</v>
      </c>
      <c r="BS307" s="144"/>
      <c r="BT307" s="42">
        <f t="shared" si="44"/>
        <v>0</v>
      </c>
      <c r="BU307" s="97"/>
    </row>
    <row r="308" spans="1:73" ht="15.75" customHeight="1" x14ac:dyDescent="0.25">
      <c r="A308" s="120" t="s">
        <v>757</v>
      </c>
      <c r="B308" s="120" t="s">
        <v>758</v>
      </c>
      <c r="C308" s="120" t="s">
        <v>1021</v>
      </c>
      <c r="D308" s="120" t="s">
        <v>1142</v>
      </c>
      <c r="E308" s="93"/>
      <c r="F308" s="94"/>
      <c r="G308" s="42"/>
      <c r="H308" s="93"/>
      <c r="I308" s="94"/>
      <c r="J308" s="42"/>
      <c r="K308" s="94"/>
      <c r="L308" s="93"/>
      <c r="M308" s="94"/>
      <c r="N308" s="94"/>
      <c r="O308" s="93"/>
      <c r="P308" s="94"/>
      <c r="Q308" s="94"/>
      <c r="R308" s="94"/>
      <c r="S308" s="93"/>
      <c r="T308" s="93"/>
      <c r="U308" s="93"/>
      <c r="V308" s="93"/>
      <c r="W308" s="93"/>
      <c r="X308" s="93"/>
      <c r="Y308" s="93"/>
      <c r="Z308" s="93"/>
      <c r="AA308" s="93"/>
      <c r="AB308" s="93"/>
      <c r="AC308" s="93"/>
      <c r="AD308" s="93"/>
      <c r="AE308" s="93"/>
      <c r="AF308" s="103">
        <v>10</v>
      </c>
      <c r="AG308" s="103" t="s">
        <v>37</v>
      </c>
      <c r="AH308" s="103">
        <v>15</v>
      </c>
      <c r="AI308" s="103" t="s">
        <v>131</v>
      </c>
      <c r="AJ308" s="93">
        <f t="shared" si="43"/>
        <v>12.5</v>
      </c>
      <c r="AK308" s="93"/>
      <c r="AL308" s="42"/>
      <c r="AM308" s="93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168">
        <v>44376</v>
      </c>
      <c r="BK308" s="169" t="s">
        <v>955</v>
      </c>
      <c r="BL308" s="170" t="s">
        <v>521</v>
      </c>
      <c r="BM308" s="172">
        <v>47</v>
      </c>
      <c r="BN308" s="144"/>
      <c r="BO308" s="168">
        <v>44372</v>
      </c>
      <c r="BP308" s="169" t="s">
        <v>955</v>
      </c>
      <c r="BQ308" s="170" t="s">
        <v>521</v>
      </c>
      <c r="BR308" s="170">
        <v>53</v>
      </c>
      <c r="BS308" s="144"/>
      <c r="BT308" s="42"/>
      <c r="BU308" s="97"/>
    </row>
    <row r="309" spans="1:73" ht="15.75" customHeight="1" x14ac:dyDescent="0.25">
      <c r="A309" s="120" t="s">
        <v>759</v>
      </c>
      <c r="B309" s="120" t="s">
        <v>760</v>
      </c>
      <c r="C309" s="120" t="s">
        <v>1024</v>
      </c>
      <c r="D309" s="120" t="s">
        <v>1122</v>
      </c>
      <c r="E309" s="93"/>
      <c r="F309" s="94"/>
      <c r="G309" s="42"/>
      <c r="H309" s="93"/>
      <c r="I309" s="94"/>
      <c r="J309" s="42"/>
      <c r="K309" s="94"/>
      <c r="L309" s="93"/>
      <c r="M309" s="94"/>
      <c r="N309" s="94"/>
      <c r="O309" s="93"/>
      <c r="P309" s="94"/>
      <c r="Q309" s="94"/>
      <c r="R309" s="94"/>
      <c r="S309" s="93"/>
      <c r="T309" s="93"/>
      <c r="U309" s="93"/>
      <c r="V309" s="93"/>
      <c r="W309" s="93"/>
      <c r="X309" s="93"/>
      <c r="Y309" s="93"/>
      <c r="Z309" s="93"/>
      <c r="AA309" s="93"/>
      <c r="AB309" s="93"/>
      <c r="AC309" s="93"/>
      <c r="AD309" s="93"/>
      <c r="AE309" s="93"/>
      <c r="AF309" s="103">
        <v>65</v>
      </c>
      <c r="AG309" s="103" t="s">
        <v>153</v>
      </c>
      <c r="AH309" s="103">
        <v>50</v>
      </c>
      <c r="AI309" s="103" t="s">
        <v>153</v>
      </c>
      <c r="AJ309" s="93">
        <f t="shared" si="43"/>
        <v>57.5</v>
      </c>
      <c r="AK309" s="93"/>
      <c r="AL309" s="42"/>
      <c r="AM309" s="93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168">
        <v>44379</v>
      </c>
      <c r="BK309" s="169" t="s">
        <v>955</v>
      </c>
      <c r="BL309" s="170" t="s">
        <v>521</v>
      </c>
      <c r="BM309" s="170">
        <v>25</v>
      </c>
      <c r="BN309" s="144"/>
      <c r="BO309" s="168">
        <v>44384</v>
      </c>
      <c r="BP309" s="169" t="s">
        <v>955</v>
      </c>
      <c r="BQ309" s="170" t="s">
        <v>521</v>
      </c>
      <c r="BR309" s="170">
        <v>29</v>
      </c>
      <c r="BS309" s="144"/>
      <c r="BT309" s="42"/>
      <c r="BU309" s="97"/>
    </row>
    <row r="310" spans="1:73" ht="15.75" customHeight="1" x14ac:dyDescent="0.25">
      <c r="A310" s="120" t="s">
        <v>761</v>
      </c>
      <c r="B310" s="120" t="s">
        <v>762</v>
      </c>
      <c r="C310" s="120" t="s">
        <v>1024</v>
      </c>
      <c r="D310" s="120" t="s">
        <v>1122</v>
      </c>
      <c r="E310" s="93"/>
      <c r="F310" s="94"/>
      <c r="G310" s="42"/>
      <c r="H310" s="93"/>
      <c r="I310" s="94"/>
      <c r="J310" s="42"/>
      <c r="K310" s="94"/>
      <c r="L310" s="93"/>
      <c r="M310" s="94"/>
      <c r="N310" s="94"/>
      <c r="O310" s="93"/>
      <c r="P310" s="94"/>
      <c r="Q310" s="94"/>
      <c r="R310" s="94"/>
      <c r="S310" s="93"/>
      <c r="T310" s="93"/>
      <c r="U310" s="93"/>
      <c r="V310" s="93"/>
      <c r="W310" s="93"/>
      <c r="X310" s="93"/>
      <c r="Y310" s="93"/>
      <c r="Z310" s="93"/>
      <c r="AA310" s="93"/>
      <c r="AB310" s="93"/>
      <c r="AC310" s="93"/>
      <c r="AD310" s="93"/>
      <c r="AE310" s="93"/>
      <c r="AF310" s="103">
        <v>40</v>
      </c>
      <c r="AG310" s="103" t="s">
        <v>153</v>
      </c>
      <c r="AH310" s="103">
        <v>30</v>
      </c>
      <c r="AI310" s="103" t="s">
        <v>131</v>
      </c>
      <c r="AJ310" s="93">
        <f t="shared" si="43"/>
        <v>35</v>
      </c>
      <c r="AK310" s="93"/>
      <c r="AL310" s="42"/>
      <c r="AM310" s="93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168">
        <v>44384</v>
      </c>
      <c r="BK310" s="169" t="s">
        <v>955</v>
      </c>
      <c r="BL310" s="170" t="s">
        <v>521</v>
      </c>
      <c r="BM310" s="170">
        <v>21</v>
      </c>
      <c r="BN310" s="144"/>
      <c r="BO310" s="168">
        <v>44382</v>
      </c>
      <c r="BP310" s="169" t="s">
        <v>955</v>
      </c>
      <c r="BQ310" s="170" t="s">
        <v>521</v>
      </c>
      <c r="BR310" s="170">
        <v>24</v>
      </c>
      <c r="BS310" s="144"/>
      <c r="BT310" s="42"/>
      <c r="BU310" s="97"/>
    </row>
    <row r="311" spans="1:73" ht="15.75" customHeight="1" x14ac:dyDescent="0.25">
      <c r="A311" s="120" t="s">
        <v>763</v>
      </c>
      <c r="B311" s="120" t="s">
        <v>764</v>
      </c>
      <c r="C311" s="120" t="s">
        <v>1024</v>
      </c>
      <c r="D311" s="120" t="s">
        <v>1122</v>
      </c>
      <c r="E311" s="93"/>
      <c r="F311" s="94"/>
      <c r="G311" s="42"/>
      <c r="H311" s="93"/>
      <c r="I311" s="94"/>
      <c r="J311" s="42"/>
      <c r="K311" s="94"/>
      <c r="L311" s="93"/>
      <c r="M311" s="94"/>
      <c r="N311" s="94"/>
      <c r="O311" s="93"/>
      <c r="P311" s="94"/>
      <c r="Q311" s="94"/>
      <c r="R311" s="94"/>
      <c r="S311" s="93"/>
      <c r="T311" s="93"/>
      <c r="U311" s="93"/>
      <c r="V311" s="93"/>
      <c r="W311" s="93"/>
      <c r="X311" s="93"/>
      <c r="Y311" s="93"/>
      <c r="Z311" s="93"/>
      <c r="AA311" s="93"/>
      <c r="AB311" s="93"/>
      <c r="AC311" s="93"/>
      <c r="AD311" s="93"/>
      <c r="AE311" s="93"/>
      <c r="AF311" s="103">
        <v>40</v>
      </c>
      <c r="AG311" s="103" t="s">
        <v>131</v>
      </c>
      <c r="AH311" s="103">
        <v>20</v>
      </c>
      <c r="AI311" s="103" t="s">
        <v>131</v>
      </c>
      <c r="AJ311" s="93">
        <f t="shared" si="43"/>
        <v>30</v>
      </c>
      <c r="AK311" s="93"/>
      <c r="AL311" s="42"/>
      <c r="AM311" s="93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168">
        <v>44384</v>
      </c>
      <c r="BK311" s="169" t="s">
        <v>955</v>
      </c>
      <c r="BL311" s="170" t="s">
        <v>521</v>
      </c>
      <c r="BM311" s="170">
        <v>27</v>
      </c>
      <c r="BN311" s="144"/>
      <c r="BO311" s="168">
        <v>44382</v>
      </c>
      <c r="BP311" s="169" t="s">
        <v>955</v>
      </c>
      <c r="BQ311" s="170" t="s">
        <v>521</v>
      </c>
      <c r="BR311" s="170">
        <v>28</v>
      </c>
      <c r="BS311" s="144"/>
      <c r="BT311" s="42"/>
      <c r="BU311" s="97"/>
    </row>
    <row r="312" spans="1:73" ht="15.75" customHeight="1" x14ac:dyDescent="0.25">
      <c r="A312" s="120" t="s">
        <v>765</v>
      </c>
      <c r="B312" s="120" t="s">
        <v>766</v>
      </c>
      <c r="C312" s="120" t="s">
        <v>1024</v>
      </c>
      <c r="D312" s="120" t="s">
        <v>1122</v>
      </c>
      <c r="E312" s="93"/>
      <c r="F312" s="94"/>
      <c r="G312" s="42"/>
      <c r="H312" s="93"/>
      <c r="I312" s="94"/>
      <c r="J312" s="42"/>
      <c r="K312" s="94"/>
      <c r="L312" s="93"/>
      <c r="M312" s="94"/>
      <c r="N312" s="94"/>
      <c r="O312" s="93"/>
      <c r="P312" s="94"/>
      <c r="Q312" s="94"/>
      <c r="R312" s="94"/>
      <c r="S312" s="93"/>
      <c r="T312" s="93"/>
      <c r="U312" s="93"/>
      <c r="V312" s="93"/>
      <c r="W312" s="93"/>
      <c r="X312" s="93"/>
      <c r="Y312" s="93"/>
      <c r="Z312" s="93"/>
      <c r="AA312" s="93"/>
      <c r="AB312" s="93"/>
      <c r="AC312" s="93"/>
      <c r="AD312" s="93"/>
      <c r="AE312" s="93"/>
      <c r="AF312" s="103">
        <v>35</v>
      </c>
      <c r="AG312" s="103" t="s">
        <v>131</v>
      </c>
      <c r="AH312" s="103">
        <v>20</v>
      </c>
      <c r="AI312" s="103" t="s">
        <v>131</v>
      </c>
      <c r="AJ312" s="93">
        <f t="shared" si="43"/>
        <v>27.5</v>
      </c>
      <c r="AK312" s="93"/>
      <c r="AL312" s="42"/>
      <c r="AM312" s="93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168">
        <v>44379</v>
      </c>
      <c r="BK312" s="169" t="s">
        <v>955</v>
      </c>
      <c r="BL312" s="170" t="s">
        <v>521</v>
      </c>
      <c r="BM312" s="170">
        <v>14</v>
      </c>
      <c r="BN312" s="144"/>
      <c r="BO312" s="168">
        <v>44379</v>
      </c>
      <c r="BP312" s="169" t="s">
        <v>955</v>
      </c>
      <c r="BQ312" s="170" t="s">
        <v>521</v>
      </c>
      <c r="BR312" s="170">
        <v>11</v>
      </c>
      <c r="BS312" s="144"/>
      <c r="BT312" s="42"/>
      <c r="BU312" s="97"/>
    </row>
    <row r="313" spans="1:73" ht="15.75" customHeight="1" x14ac:dyDescent="0.25">
      <c r="A313" s="120" t="s">
        <v>767</v>
      </c>
      <c r="B313" s="120" t="s">
        <v>768</v>
      </c>
      <c r="C313" s="120" t="s">
        <v>1024</v>
      </c>
      <c r="D313" s="120" t="s">
        <v>1123</v>
      </c>
      <c r="E313" s="93"/>
      <c r="F313" s="94"/>
      <c r="G313" s="42"/>
      <c r="H313" s="93"/>
      <c r="I313" s="94"/>
      <c r="J313" s="42"/>
      <c r="K313" s="94"/>
      <c r="L313" s="93"/>
      <c r="M313" s="94"/>
      <c r="N313" s="94"/>
      <c r="O313" s="93"/>
      <c r="P313" s="94"/>
      <c r="Q313" s="94"/>
      <c r="R313" s="94"/>
      <c r="S313" s="93"/>
      <c r="T313" s="93"/>
      <c r="U313" s="93"/>
      <c r="V313" s="93"/>
      <c r="W313" s="93"/>
      <c r="X313" s="93"/>
      <c r="Y313" s="93"/>
      <c r="Z313" s="93"/>
      <c r="AA313" s="93"/>
      <c r="AB313" s="93"/>
      <c r="AC313" s="93"/>
      <c r="AD313" s="93"/>
      <c r="AE313" s="93"/>
      <c r="AF313" s="103">
        <v>10</v>
      </c>
      <c r="AG313" s="103" t="s">
        <v>37</v>
      </c>
      <c r="AH313" s="103">
        <v>25</v>
      </c>
      <c r="AI313" s="103" t="s">
        <v>131</v>
      </c>
      <c r="AJ313" s="93">
        <f t="shared" si="43"/>
        <v>17.5</v>
      </c>
      <c r="AK313" s="93"/>
      <c r="AL313" s="42"/>
      <c r="AM313" s="93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168">
        <v>44379</v>
      </c>
      <c r="BK313" s="169" t="s">
        <v>955</v>
      </c>
      <c r="BL313" s="170" t="s">
        <v>521</v>
      </c>
      <c r="BM313" s="170">
        <v>23</v>
      </c>
      <c r="BN313" s="144"/>
      <c r="BO313" s="168">
        <v>44384</v>
      </c>
      <c r="BP313" s="171" t="s">
        <v>955</v>
      </c>
      <c r="BQ313" s="98" t="s">
        <v>521</v>
      </c>
      <c r="BR313" s="98">
        <v>35</v>
      </c>
      <c r="BS313" s="84"/>
      <c r="BT313" s="42"/>
      <c r="BU313" s="97"/>
    </row>
    <row r="314" spans="1:73" ht="15.75" customHeight="1" x14ac:dyDescent="0.25">
      <c r="A314" s="120" t="s">
        <v>769</v>
      </c>
      <c r="B314" s="120" t="s">
        <v>770</v>
      </c>
      <c r="C314" s="120" t="s">
        <v>1027</v>
      </c>
      <c r="D314" s="120" t="s">
        <v>1124</v>
      </c>
      <c r="E314" s="93"/>
      <c r="F314" s="94"/>
      <c r="G314" s="42"/>
      <c r="H314" s="93"/>
      <c r="I314" s="94"/>
      <c r="J314" s="42"/>
      <c r="K314" s="94"/>
      <c r="L314" s="93"/>
      <c r="M314" s="94"/>
      <c r="N314" s="94"/>
      <c r="O314" s="93"/>
      <c r="P314" s="94"/>
      <c r="Q314" s="94"/>
      <c r="R314" s="94"/>
      <c r="S314" s="93"/>
      <c r="T314" s="93"/>
      <c r="U314" s="93"/>
      <c r="V314" s="93"/>
      <c r="W314" s="93"/>
      <c r="X314" s="93"/>
      <c r="Y314" s="93"/>
      <c r="Z314" s="93"/>
      <c r="AA314" s="93"/>
      <c r="AB314" s="93"/>
      <c r="AC314" s="93"/>
      <c r="AD314" s="93"/>
      <c r="AE314" s="93"/>
      <c r="AF314" s="103">
        <v>15</v>
      </c>
      <c r="AG314" s="103" t="s">
        <v>131</v>
      </c>
      <c r="AH314" s="103">
        <v>15</v>
      </c>
      <c r="AI314" s="103" t="s">
        <v>37</v>
      </c>
      <c r="AJ314" s="93">
        <f t="shared" si="43"/>
        <v>15</v>
      </c>
      <c r="AK314" s="93"/>
      <c r="AL314" s="42"/>
      <c r="AM314" s="93"/>
      <c r="AN314" s="42"/>
      <c r="AO314" s="42"/>
      <c r="AP314" s="42"/>
      <c r="AQ314" s="42"/>
      <c r="AR314" s="42"/>
      <c r="AS314" s="42"/>
      <c r="AT314" s="42"/>
      <c r="AU314" s="42"/>
      <c r="AV314" s="42"/>
      <c r="AW314" s="42"/>
      <c r="AX314" s="42"/>
      <c r="AY314" s="42"/>
      <c r="AZ314" s="42"/>
      <c r="BA314" s="42"/>
      <c r="BB314" s="42"/>
      <c r="BC314" s="42"/>
      <c r="BD314" s="42"/>
      <c r="BE314" s="42"/>
      <c r="BF314" s="42"/>
      <c r="BG314" s="42"/>
      <c r="BH314" s="42"/>
      <c r="BI314" s="42"/>
      <c r="BJ314" s="168">
        <v>44382</v>
      </c>
      <c r="BK314" s="169" t="s">
        <v>955</v>
      </c>
      <c r="BL314" s="170" t="s">
        <v>521</v>
      </c>
      <c r="BM314" s="170">
        <v>27</v>
      </c>
      <c r="BN314" s="144"/>
      <c r="BO314" s="168">
        <v>44389</v>
      </c>
      <c r="BP314" s="169" t="s">
        <v>955</v>
      </c>
      <c r="BQ314" s="170" t="s">
        <v>521</v>
      </c>
      <c r="BR314" s="170">
        <v>29</v>
      </c>
      <c r="BS314" s="144" t="s">
        <v>977</v>
      </c>
      <c r="BT314" s="42"/>
      <c r="BU314" s="97"/>
    </row>
    <row r="315" spans="1:73" ht="15.75" customHeight="1" x14ac:dyDescent="0.25">
      <c r="A315" s="120" t="s">
        <v>771</v>
      </c>
      <c r="B315" s="120" t="s">
        <v>772</v>
      </c>
      <c r="C315" s="120" t="s">
        <v>1027</v>
      </c>
      <c r="D315" s="120" t="s">
        <v>1124</v>
      </c>
      <c r="E315" s="93"/>
      <c r="F315" s="94"/>
      <c r="G315" s="42"/>
      <c r="H315" s="93"/>
      <c r="I315" s="94"/>
      <c r="J315" s="42"/>
      <c r="K315" s="94"/>
      <c r="L315" s="93"/>
      <c r="M315" s="94"/>
      <c r="N315" s="94"/>
      <c r="O315" s="93"/>
      <c r="P315" s="94"/>
      <c r="Q315" s="94"/>
      <c r="R315" s="94"/>
      <c r="S315" s="93"/>
      <c r="T315" s="93"/>
      <c r="U315" s="93"/>
      <c r="V315" s="93"/>
      <c r="W315" s="93"/>
      <c r="X315" s="93"/>
      <c r="Y315" s="93"/>
      <c r="Z315" s="93"/>
      <c r="AA315" s="93"/>
      <c r="AB315" s="93"/>
      <c r="AC315" s="93"/>
      <c r="AD315" s="93"/>
      <c r="AE315" s="93"/>
      <c r="AF315" s="103">
        <v>10</v>
      </c>
      <c r="AG315" s="103" t="s">
        <v>131</v>
      </c>
      <c r="AH315" s="103">
        <v>8</v>
      </c>
      <c r="AI315" s="103" t="s">
        <v>37</v>
      </c>
      <c r="AJ315" s="93">
        <f t="shared" si="43"/>
        <v>9</v>
      </c>
      <c r="AK315" s="93"/>
      <c r="AL315" s="42"/>
      <c r="AM315" s="93"/>
      <c r="AN315" s="42"/>
      <c r="AO315" s="42"/>
      <c r="AP315" s="42"/>
      <c r="AQ315" s="42"/>
      <c r="AR315" s="42"/>
      <c r="AS315" s="42"/>
      <c r="AT315" s="42"/>
      <c r="AU315" s="42"/>
      <c r="AV315" s="42"/>
      <c r="AW315" s="42"/>
      <c r="AX315" s="42"/>
      <c r="AY315" s="42"/>
      <c r="AZ315" s="42"/>
      <c r="BA315" s="42"/>
      <c r="BB315" s="42"/>
      <c r="BC315" s="42"/>
      <c r="BD315" s="42"/>
      <c r="BE315" s="42"/>
      <c r="BF315" s="42"/>
      <c r="BG315" s="42"/>
      <c r="BH315" s="42"/>
      <c r="BI315" s="42"/>
      <c r="BJ315" s="167">
        <v>44389</v>
      </c>
      <c r="BK315" s="169" t="s">
        <v>955</v>
      </c>
      <c r="BL315" s="170" t="s">
        <v>521</v>
      </c>
      <c r="BM315" s="170">
        <v>31</v>
      </c>
      <c r="BN315" s="144"/>
      <c r="BO315" s="168">
        <v>44389</v>
      </c>
      <c r="BP315" s="169" t="s">
        <v>955</v>
      </c>
      <c r="BQ315" s="170" t="s">
        <v>521</v>
      </c>
      <c r="BR315" s="170">
        <v>31</v>
      </c>
      <c r="BS315" s="144"/>
      <c r="BT315" s="42"/>
      <c r="BU315" s="97"/>
    </row>
    <row r="316" spans="1:73" ht="15.75" customHeight="1" x14ac:dyDescent="0.25">
      <c r="A316" s="120" t="s">
        <v>773</v>
      </c>
      <c r="B316" s="120" t="s">
        <v>774</v>
      </c>
      <c r="C316" s="120" t="s">
        <v>1027</v>
      </c>
      <c r="D316" s="120" t="s">
        <v>1124</v>
      </c>
      <c r="E316" s="93"/>
      <c r="F316" s="94"/>
      <c r="G316" s="42"/>
      <c r="H316" s="93"/>
      <c r="I316" s="94"/>
      <c r="J316" s="42"/>
      <c r="K316" s="94"/>
      <c r="L316" s="93"/>
      <c r="M316" s="94"/>
      <c r="N316" s="94"/>
      <c r="O316" s="93"/>
      <c r="P316" s="94"/>
      <c r="Q316" s="94"/>
      <c r="R316" s="94"/>
      <c r="S316" s="93"/>
      <c r="T316" s="93"/>
      <c r="U316" s="93"/>
      <c r="V316" s="93"/>
      <c r="W316" s="93"/>
      <c r="X316" s="93"/>
      <c r="Y316" s="93"/>
      <c r="Z316" s="93"/>
      <c r="AA316" s="93"/>
      <c r="AB316" s="93"/>
      <c r="AC316" s="93"/>
      <c r="AD316" s="93"/>
      <c r="AE316" s="93"/>
      <c r="AF316" s="103">
        <v>3</v>
      </c>
      <c r="AG316" s="103" t="s">
        <v>63</v>
      </c>
      <c r="AH316" s="103">
        <v>3</v>
      </c>
      <c r="AI316" s="103" t="s">
        <v>63</v>
      </c>
      <c r="AJ316" s="93">
        <f t="shared" si="43"/>
        <v>3</v>
      </c>
      <c r="AK316" s="93"/>
      <c r="AL316" s="42"/>
      <c r="AM316" s="93"/>
      <c r="AN316" s="42"/>
      <c r="AO316" s="42"/>
      <c r="AP316" s="42"/>
      <c r="AQ316" s="42"/>
      <c r="AR316" s="42"/>
      <c r="AS316" s="42"/>
      <c r="AT316" s="42"/>
      <c r="AU316" s="42"/>
      <c r="AV316" s="42"/>
      <c r="AW316" s="42"/>
      <c r="AX316" s="42"/>
      <c r="AY316" s="42"/>
      <c r="AZ316" s="42"/>
      <c r="BA316" s="42"/>
      <c r="BB316" s="42"/>
      <c r="BC316" s="42"/>
      <c r="BD316" s="42"/>
      <c r="BE316" s="42"/>
      <c r="BF316" s="42"/>
      <c r="BG316" s="42"/>
      <c r="BH316" s="42"/>
      <c r="BI316" s="42"/>
      <c r="BJ316" s="168">
        <v>44389</v>
      </c>
      <c r="BK316" s="169" t="s">
        <v>955</v>
      </c>
      <c r="BL316" s="170" t="s">
        <v>521</v>
      </c>
      <c r="BM316" s="170">
        <v>24</v>
      </c>
      <c r="BN316" s="144"/>
      <c r="BO316" s="168">
        <v>44379</v>
      </c>
      <c r="BP316" s="169" t="s">
        <v>955</v>
      </c>
      <c r="BQ316" s="170" t="s">
        <v>521</v>
      </c>
      <c r="BR316" s="170">
        <v>27</v>
      </c>
      <c r="BS316" s="144"/>
      <c r="BT316" s="42"/>
      <c r="BU316" s="97"/>
    </row>
    <row r="317" spans="1:73" ht="15.75" customHeight="1" x14ac:dyDescent="0.25">
      <c r="A317" s="120" t="s">
        <v>775</v>
      </c>
      <c r="B317" s="120" t="s">
        <v>776</v>
      </c>
      <c r="C317" s="120" t="s">
        <v>1027</v>
      </c>
      <c r="D317" s="120" t="s">
        <v>1124</v>
      </c>
      <c r="E317" s="93"/>
      <c r="F317" s="94"/>
      <c r="G317" s="42"/>
      <c r="H317" s="93"/>
      <c r="I317" s="94"/>
      <c r="J317" s="42"/>
      <c r="K317" s="94"/>
      <c r="L317" s="93"/>
      <c r="M317" s="94"/>
      <c r="N317" s="94"/>
      <c r="O317" s="93"/>
      <c r="P317" s="94"/>
      <c r="Q317" s="94"/>
      <c r="R317" s="94"/>
      <c r="S317" s="93"/>
      <c r="T317" s="93"/>
      <c r="U317" s="93"/>
      <c r="V317" s="93"/>
      <c r="W317" s="93"/>
      <c r="X317" s="93"/>
      <c r="Y317" s="93"/>
      <c r="Z317" s="93"/>
      <c r="AA317" s="93"/>
      <c r="AB317" s="93"/>
      <c r="AC317" s="93"/>
      <c r="AD317" s="93"/>
      <c r="AE317" s="93"/>
      <c r="AF317" s="103">
        <v>5</v>
      </c>
      <c r="AG317" s="103" t="s">
        <v>63</v>
      </c>
      <c r="AH317" s="103">
        <v>15</v>
      </c>
      <c r="AI317" s="103" t="s">
        <v>131</v>
      </c>
      <c r="AJ317" s="93">
        <f t="shared" si="43"/>
        <v>10</v>
      </c>
      <c r="AK317" s="93"/>
      <c r="AL317" s="42"/>
      <c r="AM317" s="93"/>
      <c r="AN317" s="42"/>
      <c r="AO317" s="42"/>
      <c r="AP317" s="42"/>
      <c r="AQ317" s="42"/>
      <c r="AR317" s="42"/>
      <c r="AS317" s="42"/>
      <c r="AT317" s="42"/>
      <c r="AU317" s="42"/>
      <c r="AV317" s="42"/>
      <c r="AW317" s="42"/>
      <c r="AX317" s="42"/>
      <c r="AY317" s="42"/>
      <c r="AZ317" s="42"/>
      <c r="BA317" s="42"/>
      <c r="BB317" s="42"/>
      <c r="BC317" s="42"/>
      <c r="BD317" s="42"/>
      <c r="BE317" s="42"/>
      <c r="BF317" s="42"/>
      <c r="BG317" s="42"/>
      <c r="BH317" s="42"/>
      <c r="BI317" s="42"/>
      <c r="BJ317" s="167">
        <v>44396</v>
      </c>
      <c r="BK317" s="171" t="s">
        <v>955</v>
      </c>
      <c r="BL317" s="98" t="s">
        <v>521</v>
      </c>
      <c r="BM317" s="98">
        <v>21</v>
      </c>
      <c r="BN317" s="84"/>
      <c r="BO317" s="168">
        <v>44389</v>
      </c>
      <c r="BP317" s="169" t="s">
        <v>955</v>
      </c>
      <c r="BQ317" s="170" t="s">
        <v>521</v>
      </c>
      <c r="BR317" s="170">
        <v>43</v>
      </c>
      <c r="BS317" s="144"/>
      <c r="BT317" s="42"/>
      <c r="BU317" s="97"/>
    </row>
    <row r="318" spans="1:73" ht="15.75" customHeight="1" x14ac:dyDescent="0.25">
      <c r="A318" s="120" t="s">
        <v>777</v>
      </c>
      <c r="B318" s="120" t="s">
        <v>778</v>
      </c>
      <c r="C318" s="120" t="s">
        <v>1027</v>
      </c>
      <c r="D318" s="120" t="s">
        <v>1124</v>
      </c>
      <c r="E318" s="93"/>
      <c r="F318" s="94"/>
      <c r="G318" s="42"/>
      <c r="H318" s="93"/>
      <c r="I318" s="94"/>
      <c r="J318" s="42"/>
      <c r="K318" s="94"/>
      <c r="L318" s="93"/>
      <c r="M318" s="94"/>
      <c r="N318" s="94"/>
      <c r="O318" s="93"/>
      <c r="P318" s="94"/>
      <c r="Q318" s="94"/>
      <c r="R318" s="94"/>
      <c r="S318" s="93"/>
      <c r="T318" s="93"/>
      <c r="U318" s="93"/>
      <c r="V318" s="93"/>
      <c r="W318" s="93"/>
      <c r="X318" s="93"/>
      <c r="Y318" s="93"/>
      <c r="Z318" s="93"/>
      <c r="AA318" s="93"/>
      <c r="AB318" s="93"/>
      <c r="AC318" s="93"/>
      <c r="AD318" s="93"/>
      <c r="AE318" s="93"/>
      <c r="AF318" s="103">
        <v>5</v>
      </c>
      <c r="AG318" s="103" t="s">
        <v>37</v>
      </c>
      <c r="AH318" s="103">
        <v>3</v>
      </c>
      <c r="AI318" s="103" t="s">
        <v>37</v>
      </c>
      <c r="AJ318" s="93">
        <f t="shared" si="43"/>
        <v>4</v>
      </c>
      <c r="AK318" s="93"/>
      <c r="AL318" s="42"/>
      <c r="AM318" s="93"/>
      <c r="AN318" s="42"/>
      <c r="AO318" s="42"/>
      <c r="AP318" s="42"/>
      <c r="AQ318" s="42"/>
      <c r="AR318" s="42"/>
      <c r="AS318" s="42"/>
      <c r="AT318" s="42"/>
      <c r="AU318" s="42"/>
      <c r="AV318" s="42"/>
      <c r="AW318" s="42"/>
      <c r="AX318" s="42"/>
      <c r="AY318" s="42"/>
      <c r="AZ318" s="42"/>
      <c r="BA318" s="42"/>
      <c r="BB318" s="42"/>
      <c r="BC318" s="42"/>
      <c r="BD318" s="42"/>
      <c r="BE318" s="42"/>
      <c r="BF318" s="42"/>
      <c r="BG318" s="42"/>
      <c r="BH318" s="42"/>
      <c r="BI318" s="42"/>
      <c r="BJ318" s="168">
        <v>44386</v>
      </c>
      <c r="BK318" s="169" t="s">
        <v>955</v>
      </c>
      <c r="BL318" s="170" t="s">
        <v>521</v>
      </c>
      <c r="BM318" s="170">
        <v>22</v>
      </c>
      <c r="BN318" s="144"/>
      <c r="BO318" s="168">
        <v>44379</v>
      </c>
      <c r="BP318" s="169" t="s">
        <v>955</v>
      </c>
      <c r="BQ318" s="170" t="s">
        <v>521</v>
      </c>
      <c r="BR318" s="170">
        <v>23</v>
      </c>
      <c r="BS318" s="144"/>
      <c r="BT318" s="42"/>
      <c r="BU318" s="97"/>
    </row>
    <row r="319" spans="1:73" ht="15.75" customHeight="1" x14ac:dyDescent="0.25">
      <c r="A319" s="120" t="s">
        <v>779</v>
      </c>
      <c r="B319" s="120" t="s">
        <v>780</v>
      </c>
      <c r="C319" s="120" t="s">
        <v>1027</v>
      </c>
      <c r="D319" s="120" t="s">
        <v>1124</v>
      </c>
      <c r="E319" s="93"/>
      <c r="F319" s="94"/>
      <c r="G319" s="42"/>
      <c r="H319" s="93"/>
      <c r="I319" s="94"/>
      <c r="J319" s="42"/>
      <c r="K319" s="94"/>
      <c r="L319" s="93"/>
      <c r="M319" s="94"/>
      <c r="N319" s="94"/>
      <c r="O319" s="93"/>
      <c r="P319" s="94"/>
      <c r="Q319" s="94"/>
      <c r="R319" s="94"/>
      <c r="S319" s="93"/>
      <c r="T319" s="93"/>
      <c r="U319" s="93"/>
      <c r="V319" s="93"/>
      <c r="W319" s="93"/>
      <c r="X319" s="93"/>
      <c r="Y319" s="93"/>
      <c r="Z319" s="93"/>
      <c r="AA319" s="93"/>
      <c r="AB319" s="93"/>
      <c r="AC319" s="93"/>
      <c r="AD319" s="93"/>
      <c r="AE319" s="93"/>
      <c r="AF319" s="103">
        <v>10</v>
      </c>
      <c r="AG319" s="103" t="s">
        <v>37</v>
      </c>
      <c r="AH319" s="103">
        <v>5</v>
      </c>
      <c r="AI319" s="103" t="s">
        <v>37</v>
      </c>
      <c r="AJ319" s="93">
        <f t="shared" si="43"/>
        <v>7.5</v>
      </c>
      <c r="AK319" s="93"/>
      <c r="AL319" s="42"/>
      <c r="AM319" s="93"/>
      <c r="AN319" s="42"/>
      <c r="AO319" s="42"/>
      <c r="AP319" s="42"/>
      <c r="AQ319" s="42"/>
      <c r="AR319" s="42"/>
      <c r="AS319" s="42"/>
      <c r="AT319" s="42"/>
      <c r="AU319" s="42"/>
      <c r="AV319" s="42"/>
      <c r="AW319" s="42"/>
      <c r="AX319" s="42"/>
      <c r="AY319" s="42"/>
      <c r="AZ319" s="42"/>
      <c r="BA319" s="42"/>
      <c r="BB319" s="42"/>
      <c r="BC319" s="42"/>
      <c r="BD319" s="42"/>
      <c r="BE319" s="42"/>
      <c r="BF319" s="42"/>
      <c r="BG319" s="42"/>
      <c r="BH319" s="42"/>
      <c r="BI319" s="42"/>
      <c r="BJ319" s="168">
        <v>44386</v>
      </c>
      <c r="BK319" s="169" t="s">
        <v>955</v>
      </c>
      <c r="BL319" s="170" t="s">
        <v>521</v>
      </c>
      <c r="BM319" s="172">
        <v>20</v>
      </c>
      <c r="BN319" s="144"/>
      <c r="BO319" s="179">
        <v>44386</v>
      </c>
      <c r="BP319" s="171" t="s">
        <v>955</v>
      </c>
      <c r="BQ319" s="98" t="s">
        <v>521</v>
      </c>
      <c r="BR319" s="98">
        <v>27</v>
      </c>
      <c r="BS319" s="84"/>
      <c r="BT319" s="42"/>
      <c r="BU319" s="97"/>
    </row>
    <row r="320" spans="1:73" ht="15.75" customHeight="1" x14ac:dyDescent="0.25">
      <c r="A320" s="120" t="s">
        <v>781</v>
      </c>
      <c r="B320" s="120" t="s">
        <v>782</v>
      </c>
      <c r="C320" s="120" t="s">
        <v>1027</v>
      </c>
      <c r="D320" s="120" t="s">
        <v>1124</v>
      </c>
      <c r="E320" s="93"/>
      <c r="F320" s="94"/>
      <c r="G320" s="42"/>
      <c r="H320" s="93"/>
      <c r="I320" s="94"/>
      <c r="J320" s="42"/>
      <c r="K320" s="94"/>
      <c r="L320" s="93"/>
      <c r="M320" s="94"/>
      <c r="N320" s="94"/>
      <c r="O320" s="93"/>
      <c r="P320" s="94"/>
      <c r="Q320" s="94"/>
      <c r="R320" s="94"/>
      <c r="S320" s="93"/>
      <c r="T320" s="93"/>
      <c r="U320" s="93"/>
      <c r="V320" s="93"/>
      <c r="W320" s="93"/>
      <c r="X320" s="93"/>
      <c r="Y320" s="93"/>
      <c r="Z320" s="93"/>
      <c r="AA320" s="93"/>
      <c r="AB320" s="93"/>
      <c r="AC320" s="93"/>
      <c r="AD320" s="93"/>
      <c r="AE320" s="93"/>
      <c r="AF320" s="103">
        <v>3</v>
      </c>
      <c r="AG320" s="103" t="s">
        <v>37</v>
      </c>
      <c r="AH320" s="103">
        <v>5</v>
      </c>
      <c r="AI320" s="103" t="s">
        <v>37</v>
      </c>
      <c r="AJ320" s="93">
        <f t="shared" si="43"/>
        <v>4</v>
      </c>
      <c r="AK320" s="93"/>
      <c r="AL320" s="42"/>
      <c r="AM320" s="93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  <c r="BB320" s="42"/>
      <c r="BC320" s="42"/>
      <c r="BD320" s="42"/>
      <c r="BE320" s="42"/>
      <c r="BF320" s="42"/>
      <c r="BG320" s="42"/>
      <c r="BH320" s="42"/>
      <c r="BI320" s="42"/>
      <c r="BJ320" s="168">
        <v>44382</v>
      </c>
      <c r="BK320" s="169" t="s">
        <v>955</v>
      </c>
      <c r="BL320" s="170" t="s">
        <v>521</v>
      </c>
      <c r="BM320" s="170">
        <v>20</v>
      </c>
      <c r="BN320" s="144"/>
      <c r="BO320" s="168">
        <v>44379</v>
      </c>
      <c r="BP320" s="169" t="s">
        <v>955</v>
      </c>
      <c r="BQ320" s="170" t="s">
        <v>521</v>
      </c>
      <c r="BR320" s="170">
        <v>22</v>
      </c>
      <c r="BS320" s="144"/>
      <c r="BT320" s="42"/>
      <c r="BU320" s="97"/>
    </row>
    <row r="321" spans="1:73" ht="15.75" customHeight="1" x14ac:dyDescent="0.25">
      <c r="A321" s="120" t="s">
        <v>783</v>
      </c>
      <c r="B321" s="120" t="s">
        <v>784</v>
      </c>
      <c r="C321" s="120" t="s">
        <v>1027</v>
      </c>
      <c r="D321" s="120" t="s">
        <v>1124</v>
      </c>
      <c r="E321" s="93"/>
      <c r="F321" s="94"/>
      <c r="G321" s="42"/>
      <c r="H321" s="93"/>
      <c r="I321" s="94"/>
      <c r="J321" s="42"/>
      <c r="K321" s="94"/>
      <c r="L321" s="93"/>
      <c r="M321" s="94"/>
      <c r="N321" s="94"/>
      <c r="O321" s="93"/>
      <c r="P321" s="94"/>
      <c r="Q321" s="94"/>
      <c r="R321" s="94"/>
      <c r="S321" s="93"/>
      <c r="T321" s="93"/>
      <c r="U321" s="93"/>
      <c r="V321" s="93"/>
      <c r="W321" s="93"/>
      <c r="X321" s="93"/>
      <c r="Y321" s="93"/>
      <c r="Z321" s="93"/>
      <c r="AA321" s="93"/>
      <c r="AB321" s="93"/>
      <c r="AC321" s="93"/>
      <c r="AD321" s="93"/>
      <c r="AE321" s="93"/>
      <c r="AF321" s="103">
        <v>3</v>
      </c>
      <c r="AG321" s="103" t="s">
        <v>37</v>
      </c>
      <c r="AH321" s="103">
        <v>3</v>
      </c>
      <c r="AI321" s="103" t="s">
        <v>37</v>
      </c>
      <c r="AJ321" s="93">
        <f t="shared" si="43"/>
        <v>3</v>
      </c>
      <c r="AK321" s="93"/>
      <c r="AL321" s="42"/>
      <c r="AM321" s="93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  <c r="BB321" s="42"/>
      <c r="BC321" s="42"/>
      <c r="BD321" s="42"/>
      <c r="BE321" s="42"/>
      <c r="BF321" s="42"/>
      <c r="BG321" s="42"/>
      <c r="BH321" s="42"/>
      <c r="BI321" s="42"/>
      <c r="BJ321" s="168">
        <v>44386</v>
      </c>
      <c r="BK321" s="169" t="s">
        <v>955</v>
      </c>
      <c r="BL321" s="170" t="s">
        <v>521</v>
      </c>
      <c r="BM321" s="170">
        <v>20</v>
      </c>
      <c r="BN321" s="144"/>
      <c r="BO321" s="168">
        <v>44386</v>
      </c>
      <c r="BP321" s="169" t="s">
        <v>955</v>
      </c>
      <c r="BQ321" s="170" t="s">
        <v>521</v>
      </c>
      <c r="BR321" s="170">
        <v>23</v>
      </c>
      <c r="BS321" s="144"/>
      <c r="BT321" s="42"/>
      <c r="BU321" s="97"/>
    </row>
    <row r="322" spans="1:73" ht="15.75" customHeight="1" x14ac:dyDescent="0.25">
      <c r="A322" s="120" t="s">
        <v>785</v>
      </c>
      <c r="B322" s="120" t="s">
        <v>786</v>
      </c>
      <c r="C322" s="120" t="s">
        <v>1027</v>
      </c>
      <c r="D322" s="120" t="s">
        <v>1124</v>
      </c>
      <c r="E322" s="93"/>
      <c r="F322" s="94"/>
      <c r="G322" s="42"/>
      <c r="H322" s="93"/>
      <c r="I322" s="94"/>
      <c r="J322" s="42"/>
      <c r="K322" s="94"/>
      <c r="L322" s="93"/>
      <c r="M322" s="94"/>
      <c r="N322" s="94"/>
      <c r="O322" s="93"/>
      <c r="P322" s="94"/>
      <c r="Q322" s="94"/>
      <c r="R322" s="94"/>
      <c r="S322" s="93"/>
      <c r="T322" s="93"/>
      <c r="U322" s="93"/>
      <c r="V322" s="93"/>
      <c r="W322" s="93"/>
      <c r="X322" s="93"/>
      <c r="Y322" s="93"/>
      <c r="Z322" s="93"/>
      <c r="AA322" s="93"/>
      <c r="AB322" s="93"/>
      <c r="AC322" s="93"/>
      <c r="AD322" s="93"/>
      <c r="AE322" s="93"/>
      <c r="AF322" s="103">
        <v>5</v>
      </c>
      <c r="AG322" s="103" t="s">
        <v>37</v>
      </c>
      <c r="AH322" s="103">
        <v>3</v>
      </c>
      <c r="AI322" s="103" t="s">
        <v>63</v>
      </c>
      <c r="AJ322" s="93">
        <f t="shared" si="43"/>
        <v>4</v>
      </c>
      <c r="AK322" s="93"/>
      <c r="AL322" s="42"/>
      <c r="AM322" s="93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  <c r="BB322" s="42"/>
      <c r="BC322" s="42"/>
      <c r="BD322" s="42"/>
      <c r="BE322" s="42"/>
      <c r="BF322" s="42"/>
      <c r="BG322" s="42"/>
      <c r="BH322" s="42"/>
      <c r="BI322" s="42"/>
      <c r="BJ322" s="168">
        <v>44382</v>
      </c>
      <c r="BK322" s="169" t="s">
        <v>955</v>
      </c>
      <c r="BL322" s="170" t="s">
        <v>521</v>
      </c>
      <c r="BM322" s="170">
        <v>21</v>
      </c>
      <c r="BN322" s="144" t="s">
        <v>962</v>
      </c>
      <c r="BO322" s="168">
        <v>44384</v>
      </c>
      <c r="BP322" s="169" t="s">
        <v>955</v>
      </c>
      <c r="BQ322" s="170" t="s">
        <v>521</v>
      </c>
      <c r="BR322" s="170">
        <v>17</v>
      </c>
      <c r="BS322" s="144"/>
      <c r="BT322" s="42"/>
      <c r="BU322" s="97"/>
    </row>
    <row r="323" spans="1:73" ht="15.75" customHeight="1" x14ac:dyDescent="0.25">
      <c r="A323" s="120" t="s">
        <v>787</v>
      </c>
      <c r="B323" s="120" t="s">
        <v>788</v>
      </c>
      <c r="C323" s="120" t="s">
        <v>158</v>
      </c>
      <c r="D323" s="120" t="s">
        <v>1081</v>
      </c>
      <c r="E323" s="93"/>
      <c r="F323" s="94"/>
      <c r="G323" s="42"/>
      <c r="H323" s="93"/>
      <c r="I323" s="94"/>
      <c r="J323" s="42"/>
      <c r="K323" s="94"/>
      <c r="L323" s="93"/>
      <c r="M323" s="94"/>
      <c r="N323" s="94"/>
      <c r="O323" s="93"/>
      <c r="P323" s="94"/>
      <c r="Q323" s="94"/>
      <c r="R323" s="94"/>
      <c r="S323" s="93"/>
      <c r="T323" s="93"/>
      <c r="U323" s="93"/>
      <c r="V323" s="93"/>
      <c r="W323" s="93"/>
      <c r="X323" s="93"/>
      <c r="Y323" s="93"/>
      <c r="Z323" s="93"/>
      <c r="AA323" s="93"/>
      <c r="AB323" s="93"/>
      <c r="AC323" s="93"/>
      <c r="AD323" s="93"/>
      <c r="AE323" s="93"/>
      <c r="AF323" s="103">
        <v>0</v>
      </c>
      <c r="AG323" s="103" t="s">
        <v>63</v>
      </c>
      <c r="AH323" s="103">
        <v>0</v>
      </c>
      <c r="AI323" s="103" t="s">
        <v>63</v>
      </c>
      <c r="AJ323" s="93">
        <f t="shared" si="43"/>
        <v>0</v>
      </c>
      <c r="AK323" s="93"/>
      <c r="AL323" s="42"/>
      <c r="AM323" s="93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  <c r="BB323" s="42"/>
      <c r="BC323" s="42"/>
      <c r="BD323" s="42"/>
      <c r="BE323" s="42"/>
      <c r="BF323" s="42"/>
      <c r="BG323" s="42"/>
      <c r="BH323" s="42"/>
      <c r="BI323" s="42"/>
      <c r="BJ323" s="167">
        <v>44389</v>
      </c>
      <c r="BK323" s="98">
        <v>0</v>
      </c>
      <c r="BL323" s="98" t="s">
        <v>521</v>
      </c>
      <c r="BM323" s="98">
        <v>52</v>
      </c>
      <c r="BN323" s="84"/>
      <c r="BO323" s="168">
        <v>44386</v>
      </c>
      <c r="BP323" s="170">
        <v>0</v>
      </c>
      <c r="BQ323" s="170" t="s">
        <v>521</v>
      </c>
      <c r="BR323" s="170">
        <v>50</v>
      </c>
      <c r="BS323" s="144"/>
      <c r="BT323" s="42">
        <f t="shared" si="44"/>
        <v>0</v>
      </c>
      <c r="BU323" s="97">
        <f t="shared" si="45"/>
        <v>0</v>
      </c>
    </row>
    <row r="324" spans="1:73" ht="15.75" customHeight="1" x14ac:dyDescent="0.25">
      <c r="A324" s="120" t="s">
        <v>789</v>
      </c>
      <c r="B324" s="120" t="s">
        <v>790</v>
      </c>
      <c r="C324" s="120" t="s">
        <v>158</v>
      </c>
      <c r="D324" s="120" t="s">
        <v>1081</v>
      </c>
      <c r="E324" s="93"/>
      <c r="F324" s="94"/>
      <c r="G324" s="42"/>
      <c r="H324" s="93"/>
      <c r="I324" s="94"/>
      <c r="J324" s="42"/>
      <c r="K324" s="94"/>
      <c r="L324" s="93"/>
      <c r="M324" s="94"/>
      <c r="N324" s="94"/>
      <c r="O324" s="93"/>
      <c r="P324" s="94"/>
      <c r="Q324" s="94"/>
      <c r="R324" s="94"/>
      <c r="S324" s="93"/>
      <c r="T324" s="93"/>
      <c r="U324" s="93"/>
      <c r="V324" s="93"/>
      <c r="W324" s="93"/>
      <c r="X324" s="93"/>
      <c r="Y324" s="93"/>
      <c r="Z324" s="93"/>
      <c r="AA324" s="93"/>
      <c r="AB324" s="93"/>
      <c r="AC324" s="93"/>
      <c r="AD324" s="93"/>
      <c r="AE324" s="93"/>
      <c r="AF324" s="103">
        <v>0</v>
      </c>
      <c r="AG324" s="103" t="s">
        <v>63</v>
      </c>
      <c r="AH324" s="103">
        <v>0</v>
      </c>
      <c r="AI324" s="103" t="s">
        <v>63</v>
      </c>
      <c r="AJ324" s="93">
        <f t="shared" si="43"/>
        <v>0</v>
      </c>
      <c r="AK324" s="93"/>
      <c r="AL324" s="42"/>
      <c r="AM324" s="93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  <c r="BB324" s="42"/>
      <c r="BC324" s="42"/>
      <c r="BD324" s="42"/>
      <c r="BE324" s="42"/>
      <c r="BF324" s="42"/>
      <c r="BG324" s="42"/>
      <c r="BH324" s="42"/>
      <c r="BI324" s="42"/>
      <c r="BJ324" s="168">
        <v>44389</v>
      </c>
      <c r="BK324" s="170">
        <v>0</v>
      </c>
      <c r="BL324" s="170" t="s">
        <v>521</v>
      </c>
      <c r="BM324" s="170">
        <v>53</v>
      </c>
      <c r="BN324" s="144"/>
      <c r="BO324" s="168">
        <v>44391</v>
      </c>
      <c r="BP324" s="170">
        <v>0</v>
      </c>
      <c r="BQ324" s="170" t="s">
        <v>521</v>
      </c>
      <c r="BR324" s="170">
        <v>60</v>
      </c>
      <c r="BS324" s="144"/>
      <c r="BT324" s="42">
        <f t="shared" si="44"/>
        <v>0</v>
      </c>
      <c r="BU324" s="97">
        <f t="shared" si="45"/>
        <v>0</v>
      </c>
    </row>
    <row r="325" spans="1:73" ht="15.75" customHeight="1" x14ac:dyDescent="0.25">
      <c r="A325" s="120" t="s">
        <v>791</v>
      </c>
      <c r="B325" s="120" t="s">
        <v>792</v>
      </c>
      <c r="C325" s="120" t="s">
        <v>158</v>
      </c>
      <c r="D325" s="120" t="s">
        <v>1081</v>
      </c>
      <c r="E325" s="93"/>
      <c r="F325" s="94"/>
      <c r="G325" s="42"/>
      <c r="H325" s="93"/>
      <c r="I325" s="94"/>
      <c r="J325" s="42"/>
      <c r="K325" s="94"/>
      <c r="L325" s="93"/>
      <c r="M325" s="94"/>
      <c r="N325" s="94"/>
      <c r="O325" s="93"/>
      <c r="P325" s="94"/>
      <c r="Q325" s="94"/>
      <c r="R325" s="94"/>
      <c r="S325" s="93"/>
      <c r="T325" s="93"/>
      <c r="U325" s="93"/>
      <c r="V325" s="93"/>
      <c r="W325" s="93"/>
      <c r="X325" s="93"/>
      <c r="Y325" s="93"/>
      <c r="Z325" s="93"/>
      <c r="AA325" s="93"/>
      <c r="AB325" s="93"/>
      <c r="AC325" s="93"/>
      <c r="AD325" s="93"/>
      <c r="AE325" s="93"/>
      <c r="AF325" s="103">
        <v>0</v>
      </c>
      <c r="AG325" s="103" t="s">
        <v>63</v>
      </c>
      <c r="AH325" s="103">
        <v>0</v>
      </c>
      <c r="AI325" s="103" t="s">
        <v>63</v>
      </c>
      <c r="AJ325" s="93">
        <f t="shared" ref="AJ325:AJ388" si="46">AVERAGE(AF325,AH325)</f>
        <v>0</v>
      </c>
      <c r="AK325" s="93"/>
      <c r="AL325" s="42"/>
      <c r="AM325" s="93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  <c r="BB325" s="42"/>
      <c r="BC325" s="42"/>
      <c r="BD325" s="42"/>
      <c r="BE325" s="42"/>
      <c r="BF325" s="42"/>
      <c r="BG325" s="42"/>
      <c r="BH325" s="42"/>
      <c r="BI325" s="42"/>
      <c r="BJ325" s="167">
        <v>44382</v>
      </c>
      <c r="BK325" s="98">
        <v>0</v>
      </c>
      <c r="BL325" s="98" t="s">
        <v>521</v>
      </c>
      <c r="BM325" s="98">
        <v>37</v>
      </c>
      <c r="BN325" s="84"/>
      <c r="BO325" s="168">
        <v>44379</v>
      </c>
      <c r="BP325" s="170">
        <v>0</v>
      </c>
      <c r="BQ325" s="170" t="s">
        <v>521</v>
      </c>
      <c r="BR325" s="170">
        <v>47</v>
      </c>
      <c r="BS325" s="144"/>
      <c r="BT325" s="42">
        <f t="shared" ref="BT325:BT388" si="47">AVERAGE(BK325,BP325)</f>
        <v>0</v>
      </c>
      <c r="BU325" s="97">
        <f t="shared" ref="BU325:BU388" si="48">AVERAGE(E325,H325,L325,O325,S325,U325,Y325,AB325,AP325,AS325,AK325,AM325,AW325,AZ325,BE325,BH325,BP325)</f>
        <v>0</v>
      </c>
    </row>
    <row r="326" spans="1:73" ht="15.75" customHeight="1" x14ac:dyDescent="0.25">
      <c r="A326" s="120" t="s">
        <v>793</v>
      </c>
      <c r="B326" s="120" t="s">
        <v>794</v>
      </c>
      <c r="C326" s="120" t="s">
        <v>158</v>
      </c>
      <c r="D326" s="120" t="s">
        <v>1125</v>
      </c>
      <c r="E326" s="93"/>
      <c r="F326" s="94"/>
      <c r="G326" s="42"/>
      <c r="H326" s="93"/>
      <c r="I326" s="94"/>
      <c r="J326" s="42"/>
      <c r="K326" s="94"/>
      <c r="L326" s="93"/>
      <c r="M326" s="94"/>
      <c r="N326" s="94"/>
      <c r="O326" s="93"/>
      <c r="P326" s="94"/>
      <c r="Q326" s="94"/>
      <c r="R326" s="94"/>
      <c r="S326" s="93"/>
      <c r="T326" s="93"/>
      <c r="U326" s="93"/>
      <c r="V326" s="93"/>
      <c r="W326" s="93"/>
      <c r="X326" s="93"/>
      <c r="Y326" s="93"/>
      <c r="Z326" s="93"/>
      <c r="AA326" s="93"/>
      <c r="AB326" s="93"/>
      <c r="AC326" s="93"/>
      <c r="AD326" s="93"/>
      <c r="AE326" s="93"/>
      <c r="AF326" s="103">
        <v>0</v>
      </c>
      <c r="AG326" s="103" t="s">
        <v>63</v>
      </c>
      <c r="AH326" s="103">
        <v>0</v>
      </c>
      <c r="AI326" s="103" t="s">
        <v>63</v>
      </c>
      <c r="AJ326" s="93">
        <f t="shared" si="46"/>
        <v>0</v>
      </c>
      <c r="AK326" s="93"/>
      <c r="AL326" s="42"/>
      <c r="AM326" s="93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  <c r="BB326" s="42"/>
      <c r="BC326" s="42"/>
      <c r="BD326" s="42"/>
      <c r="BE326" s="42"/>
      <c r="BF326" s="42"/>
      <c r="BG326" s="42"/>
      <c r="BH326" s="42"/>
      <c r="BI326" s="42"/>
      <c r="BJ326" s="168">
        <v>44389</v>
      </c>
      <c r="BK326" s="170">
        <v>0</v>
      </c>
      <c r="BL326" s="170" t="s">
        <v>521</v>
      </c>
      <c r="BM326" s="170">
        <v>48</v>
      </c>
      <c r="BN326" s="144"/>
      <c r="BO326" s="168">
        <v>44389</v>
      </c>
      <c r="BP326" s="170">
        <v>0</v>
      </c>
      <c r="BQ326" s="170" t="s">
        <v>521</v>
      </c>
      <c r="BR326" s="170">
        <v>48</v>
      </c>
      <c r="BS326" s="144"/>
      <c r="BT326" s="42">
        <f t="shared" si="47"/>
        <v>0</v>
      </c>
      <c r="BU326" s="97">
        <f t="shared" si="48"/>
        <v>0</v>
      </c>
    </row>
    <row r="327" spans="1:73" ht="15.75" customHeight="1" x14ac:dyDescent="0.25">
      <c r="A327" s="120" t="s">
        <v>795</v>
      </c>
      <c r="B327" s="120" t="s">
        <v>796</v>
      </c>
      <c r="C327" s="120" t="s">
        <v>158</v>
      </c>
      <c r="D327" s="120" t="s">
        <v>1125</v>
      </c>
      <c r="E327" s="93"/>
      <c r="F327" s="94"/>
      <c r="G327" s="42"/>
      <c r="H327" s="93"/>
      <c r="I327" s="94"/>
      <c r="J327" s="42"/>
      <c r="K327" s="94"/>
      <c r="L327" s="93"/>
      <c r="M327" s="94"/>
      <c r="N327" s="94"/>
      <c r="O327" s="93"/>
      <c r="P327" s="94"/>
      <c r="Q327" s="94"/>
      <c r="R327" s="94"/>
      <c r="S327" s="93"/>
      <c r="T327" s="93"/>
      <c r="U327" s="93"/>
      <c r="V327" s="93"/>
      <c r="W327" s="93"/>
      <c r="X327" s="93"/>
      <c r="Y327" s="93"/>
      <c r="Z327" s="93"/>
      <c r="AA327" s="93"/>
      <c r="AB327" s="93"/>
      <c r="AC327" s="93"/>
      <c r="AD327" s="93"/>
      <c r="AE327" s="93"/>
      <c r="AF327" s="103">
        <v>0</v>
      </c>
      <c r="AG327" s="103" t="s">
        <v>63</v>
      </c>
      <c r="AH327" s="103">
        <v>0</v>
      </c>
      <c r="AI327" s="103" t="s">
        <v>63</v>
      </c>
      <c r="AJ327" s="93">
        <f t="shared" si="46"/>
        <v>0</v>
      </c>
      <c r="AK327" s="93"/>
      <c r="AL327" s="42"/>
      <c r="AM327" s="93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  <c r="BB327" s="42"/>
      <c r="BC327" s="42"/>
      <c r="BD327" s="42"/>
      <c r="BE327" s="42"/>
      <c r="BF327" s="42"/>
      <c r="BG327" s="42"/>
      <c r="BH327" s="42"/>
      <c r="BI327" s="42"/>
      <c r="BJ327" s="168">
        <v>44396</v>
      </c>
      <c r="BK327" s="170">
        <v>0</v>
      </c>
      <c r="BL327" s="170" t="s">
        <v>521</v>
      </c>
      <c r="BM327" s="170">
        <v>48</v>
      </c>
      <c r="BN327" s="144"/>
      <c r="BO327" s="168">
        <v>44389</v>
      </c>
      <c r="BP327" s="98">
        <v>0</v>
      </c>
      <c r="BQ327" s="98" t="s">
        <v>521</v>
      </c>
      <c r="BR327" s="98">
        <v>58</v>
      </c>
      <c r="BS327" s="84"/>
      <c r="BT327" s="42">
        <f t="shared" si="47"/>
        <v>0</v>
      </c>
      <c r="BU327" s="97">
        <f t="shared" si="48"/>
        <v>0</v>
      </c>
    </row>
    <row r="328" spans="1:73" ht="15.75" customHeight="1" x14ac:dyDescent="0.25">
      <c r="A328" s="120" t="s">
        <v>797</v>
      </c>
      <c r="B328" s="120" t="s">
        <v>798</v>
      </c>
      <c r="C328" s="120" t="s">
        <v>158</v>
      </c>
      <c r="D328" s="120" t="s">
        <v>1125</v>
      </c>
      <c r="E328" s="93"/>
      <c r="F328" s="94"/>
      <c r="G328" s="42"/>
      <c r="H328" s="93"/>
      <c r="I328" s="94"/>
      <c r="J328" s="42"/>
      <c r="K328" s="94"/>
      <c r="L328" s="93"/>
      <c r="M328" s="94"/>
      <c r="N328" s="94"/>
      <c r="O328" s="93"/>
      <c r="P328" s="94"/>
      <c r="Q328" s="94"/>
      <c r="R328" s="94"/>
      <c r="S328" s="93"/>
      <c r="T328" s="93"/>
      <c r="U328" s="93"/>
      <c r="V328" s="93"/>
      <c r="W328" s="93"/>
      <c r="X328" s="93"/>
      <c r="Y328" s="93"/>
      <c r="Z328" s="93"/>
      <c r="AA328" s="93"/>
      <c r="AB328" s="93"/>
      <c r="AC328" s="93"/>
      <c r="AD328" s="93"/>
      <c r="AE328" s="93"/>
      <c r="AF328" s="103">
        <v>0</v>
      </c>
      <c r="AG328" s="103" t="s">
        <v>63</v>
      </c>
      <c r="AH328" s="103">
        <v>0</v>
      </c>
      <c r="AI328" s="103" t="s">
        <v>63</v>
      </c>
      <c r="AJ328" s="93">
        <f t="shared" si="46"/>
        <v>0</v>
      </c>
      <c r="AK328" s="93"/>
      <c r="AL328" s="42"/>
      <c r="AM328" s="93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  <c r="BB328" s="42"/>
      <c r="BC328" s="42"/>
      <c r="BD328" s="42"/>
      <c r="BE328" s="42"/>
      <c r="BF328" s="42"/>
      <c r="BG328" s="42"/>
      <c r="BH328" s="42"/>
      <c r="BI328" s="42"/>
      <c r="BJ328" s="167">
        <v>44384</v>
      </c>
      <c r="BK328" s="176">
        <v>0</v>
      </c>
      <c r="BL328" s="98" t="s">
        <v>521</v>
      </c>
      <c r="BM328" s="98">
        <v>59</v>
      </c>
      <c r="BN328" s="84"/>
      <c r="BO328" s="168">
        <v>44386</v>
      </c>
      <c r="BP328" s="98">
        <v>0</v>
      </c>
      <c r="BQ328" s="98" t="s">
        <v>521</v>
      </c>
      <c r="BR328" s="98">
        <v>53</v>
      </c>
      <c r="BS328" s="84"/>
      <c r="BT328" s="42">
        <f t="shared" si="47"/>
        <v>0</v>
      </c>
      <c r="BU328" s="97">
        <f t="shared" si="48"/>
        <v>0</v>
      </c>
    </row>
    <row r="329" spans="1:73" ht="15.75" customHeight="1" x14ac:dyDescent="0.25">
      <c r="A329" s="120" t="s">
        <v>799</v>
      </c>
      <c r="B329" s="120" t="s">
        <v>800</v>
      </c>
      <c r="C329" s="120" t="s">
        <v>158</v>
      </c>
      <c r="D329" s="120" t="s">
        <v>1125</v>
      </c>
      <c r="E329" s="93"/>
      <c r="F329" s="94"/>
      <c r="G329" s="42"/>
      <c r="H329" s="93"/>
      <c r="I329" s="94"/>
      <c r="J329" s="42"/>
      <c r="K329" s="94"/>
      <c r="L329" s="93"/>
      <c r="M329" s="94"/>
      <c r="N329" s="94"/>
      <c r="O329" s="93"/>
      <c r="P329" s="94"/>
      <c r="Q329" s="94"/>
      <c r="R329" s="94"/>
      <c r="S329" s="93"/>
      <c r="T329" s="93"/>
      <c r="U329" s="93"/>
      <c r="V329" s="93"/>
      <c r="W329" s="93"/>
      <c r="X329" s="93"/>
      <c r="Y329" s="93"/>
      <c r="Z329" s="93"/>
      <c r="AA329" s="93"/>
      <c r="AB329" s="93"/>
      <c r="AC329" s="93"/>
      <c r="AD329" s="93"/>
      <c r="AE329" s="93"/>
      <c r="AF329" s="103">
        <v>0</v>
      </c>
      <c r="AG329" s="103" t="s">
        <v>63</v>
      </c>
      <c r="AH329" s="103">
        <v>0</v>
      </c>
      <c r="AI329" s="103" t="s">
        <v>63</v>
      </c>
      <c r="AJ329" s="93">
        <f t="shared" si="46"/>
        <v>0</v>
      </c>
      <c r="AK329" s="93"/>
      <c r="AL329" s="42"/>
      <c r="AM329" s="93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  <c r="BB329" s="42"/>
      <c r="BC329" s="42"/>
      <c r="BD329" s="42"/>
      <c r="BE329" s="42"/>
      <c r="BF329" s="42"/>
      <c r="BG329" s="42"/>
      <c r="BH329" s="42"/>
      <c r="BI329" s="42"/>
      <c r="BJ329" s="168">
        <v>44389</v>
      </c>
      <c r="BK329" s="170">
        <v>0</v>
      </c>
      <c r="BL329" s="170" t="s">
        <v>521</v>
      </c>
      <c r="BM329" s="170">
        <v>43</v>
      </c>
      <c r="BN329" s="144"/>
      <c r="BO329" s="168">
        <v>44384</v>
      </c>
      <c r="BP329" s="98">
        <v>0</v>
      </c>
      <c r="BQ329" s="98" t="s">
        <v>521</v>
      </c>
      <c r="BR329" s="98">
        <v>45</v>
      </c>
      <c r="BS329" s="84"/>
      <c r="BT329" s="42">
        <f t="shared" si="47"/>
        <v>0</v>
      </c>
      <c r="BU329" s="97">
        <f t="shared" si="48"/>
        <v>0</v>
      </c>
    </row>
    <row r="330" spans="1:73" ht="15.75" customHeight="1" x14ac:dyDescent="0.25">
      <c r="A330" s="120" t="s">
        <v>801</v>
      </c>
      <c r="B330" s="120" t="s">
        <v>802</v>
      </c>
      <c r="C330" s="120" t="s">
        <v>158</v>
      </c>
      <c r="D330" s="120" t="s">
        <v>1125</v>
      </c>
      <c r="E330" s="93"/>
      <c r="F330" s="94"/>
      <c r="G330" s="42"/>
      <c r="H330" s="93"/>
      <c r="I330" s="94"/>
      <c r="J330" s="42"/>
      <c r="K330" s="94"/>
      <c r="L330" s="93"/>
      <c r="M330" s="94"/>
      <c r="N330" s="94"/>
      <c r="O330" s="93"/>
      <c r="P330" s="94"/>
      <c r="Q330" s="94"/>
      <c r="R330" s="94"/>
      <c r="S330" s="93"/>
      <c r="T330" s="93"/>
      <c r="U330" s="93"/>
      <c r="V330" s="93"/>
      <c r="W330" s="93"/>
      <c r="X330" s="93"/>
      <c r="Y330" s="93"/>
      <c r="Z330" s="93"/>
      <c r="AA330" s="93"/>
      <c r="AB330" s="93"/>
      <c r="AC330" s="93"/>
      <c r="AD330" s="93"/>
      <c r="AE330" s="93"/>
      <c r="AF330" s="103">
        <v>0</v>
      </c>
      <c r="AG330" s="103" t="s">
        <v>63</v>
      </c>
      <c r="AH330" s="103">
        <v>1</v>
      </c>
      <c r="AI330" s="103" t="s">
        <v>63</v>
      </c>
      <c r="AJ330" s="93">
        <f t="shared" si="46"/>
        <v>0.5</v>
      </c>
      <c r="AK330" s="93"/>
      <c r="AL330" s="42"/>
      <c r="AM330" s="93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  <c r="BB330" s="42"/>
      <c r="BC330" s="42"/>
      <c r="BD330" s="42"/>
      <c r="BE330" s="42"/>
      <c r="BF330" s="42"/>
      <c r="BG330" s="42"/>
      <c r="BH330" s="42"/>
      <c r="BI330" s="42"/>
      <c r="BJ330" s="167">
        <v>44382</v>
      </c>
      <c r="BK330" s="171" t="s">
        <v>955</v>
      </c>
      <c r="BL330" s="98" t="s">
        <v>521</v>
      </c>
      <c r="BM330" s="98">
        <v>39</v>
      </c>
      <c r="BN330" s="84"/>
      <c r="BO330" s="168">
        <v>44384</v>
      </c>
      <c r="BP330" s="170">
        <v>0</v>
      </c>
      <c r="BQ330" s="170" t="s">
        <v>521</v>
      </c>
      <c r="BR330" s="170">
        <v>40</v>
      </c>
      <c r="BS330" s="144"/>
      <c r="BT330" s="42">
        <f t="shared" si="47"/>
        <v>0</v>
      </c>
      <c r="BU330" s="97">
        <f t="shared" si="48"/>
        <v>0</v>
      </c>
    </row>
    <row r="331" spans="1:73" ht="15.75" customHeight="1" x14ac:dyDescent="0.25">
      <c r="A331" s="120" t="s">
        <v>803</v>
      </c>
      <c r="B331" s="120" t="s">
        <v>804</v>
      </c>
      <c r="C331" s="120" t="s">
        <v>1031</v>
      </c>
      <c r="D331" s="120" t="s">
        <v>1126</v>
      </c>
      <c r="E331" s="93"/>
      <c r="F331" s="94"/>
      <c r="G331" s="42"/>
      <c r="H331" s="93"/>
      <c r="I331" s="94"/>
      <c r="J331" s="42"/>
      <c r="K331" s="94"/>
      <c r="L331" s="93"/>
      <c r="M331" s="94"/>
      <c r="N331" s="94"/>
      <c r="O331" s="93"/>
      <c r="P331" s="94"/>
      <c r="Q331" s="94"/>
      <c r="R331" s="94"/>
      <c r="S331" s="93"/>
      <c r="T331" s="93"/>
      <c r="U331" s="93"/>
      <c r="V331" s="93"/>
      <c r="W331" s="93"/>
      <c r="X331" s="93"/>
      <c r="Y331" s="93"/>
      <c r="Z331" s="93"/>
      <c r="AA331" s="93"/>
      <c r="AB331" s="93"/>
      <c r="AC331" s="93"/>
      <c r="AD331" s="93"/>
      <c r="AE331" s="93"/>
      <c r="AF331" s="103">
        <v>0</v>
      </c>
      <c r="AG331" s="103" t="s">
        <v>63</v>
      </c>
      <c r="AH331" s="103">
        <v>0</v>
      </c>
      <c r="AI331" s="103" t="s">
        <v>63</v>
      </c>
      <c r="AJ331" s="93">
        <f t="shared" si="46"/>
        <v>0</v>
      </c>
      <c r="AK331" s="93"/>
      <c r="AL331" s="42"/>
      <c r="AM331" s="93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  <c r="BB331" s="42"/>
      <c r="BC331" s="42"/>
      <c r="BD331" s="42"/>
      <c r="BE331" s="42"/>
      <c r="BF331" s="42"/>
      <c r="BG331" s="42"/>
      <c r="BH331" s="42"/>
      <c r="BI331" s="42"/>
      <c r="BJ331" s="168">
        <v>44389</v>
      </c>
      <c r="BK331" s="169" t="s">
        <v>955</v>
      </c>
      <c r="BL331" s="170" t="s">
        <v>963</v>
      </c>
      <c r="BM331" s="170">
        <v>67</v>
      </c>
      <c r="BN331" s="144"/>
      <c r="BO331" s="168">
        <v>44384</v>
      </c>
      <c r="BP331" s="169" t="s">
        <v>955</v>
      </c>
      <c r="BQ331" s="170" t="s">
        <v>963</v>
      </c>
      <c r="BR331" s="170">
        <v>70</v>
      </c>
      <c r="BS331" s="144"/>
      <c r="BT331" s="42"/>
      <c r="BU331" s="97"/>
    </row>
    <row r="332" spans="1:73" ht="15.75" customHeight="1" x14ac:dyDescent="0.25">
      <c r="A332" s="120" t="s">
        <v>805</v>
      </c>
      <c r="B332" s="120" t="s">
        <v>806</v>
      </c>
      <c r="C332" s="120" t="s">
        <v>1031</v>
      </c>
      <c r="D332" s="120" t="s">
        <v>1126</v>
      </c>
      <c r="E332" s="93"/>
      <c r="F332" s="94"/>
      <c r="G332" s="42"/>
      <c r="H332" s="93"/>
      <c r="I332" s="94"/>
      <c r="J332" s="42"/>
      <c r="K332" s="94"/>
      <c r="L332" s="93"/>
      <c r="M332" s="94"/>
      <c r="N332" s="94"/>
      <c r="O332" s="93"/>
      <c r="P332" s="94"/>
      <c r="Q332" s="94"/>
      <c r="R332" s="94"/>
      <c r="S332" s="93"/>
      <c r="T332" s="93"/>
      <c r="U332" s="93"/>
      <c r="V332" s="93"/>
      <c r="W332" s="93"/>
      <c r="X332" s="93"/>
      <c r="Y332" s="93"/>
      <c r="Z332" s="93"/>
      <c r="AA332" s="93"/>
      <c r="AB332" s="93"/>
      <c r="AC332" s="93"/>
      <c r="AD332" s="93"/>
      <c r="AE332" s="93"/>
      <c r="AF332" s="103">
        <v>0</v>
      </c>
      <c r="AG332" s="103" t="s">
        <v>63</v>
      </c>
      <c r="AH332" s="103">
        <v>0</v>
      </c>
      <c r="AI332" s="103" t="s">
        <v>63</v>
      </c>
      <c r="AJ332" s="93">
        <f t="shared" si="46"/>
        <v>0</v>
      </c>
      <c r="AK332" s="93"/>
      <c r="AL332" s="42"/>
      <c r="AM332" s="93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168">
        <v>44389</v>
      </c>
      <c r="BK332" s="169" t="s">
        <v>955</v>
      </c>
      <c r="BL332" s="170" t="s">
        <v>963</v>
      </c>
      <c r="BM332" s="170">
        <v>63</v>
      </c>
      <c r="BN332" s="144"/>
      <c r="BO332" s="168">
        <v>44389</v>
      </c>
      <c r="BP332" s="169" t="s">
        <v>955</v>
      </c>
      <c r="BQ332" s="170" t="s">
        <v>963</v>
      </c>
      <c r="BR332" s="170">
        <v>67</v>
      </c>
      <c r="BS332" s="144"/>
      <c r="BT332" s="42"/>
      <c r="BU332" s="97"/>
    </row>
    <row r="333" spans="1:73" ht="15.75" customHeight="1" x14ac:dyDescent="0.25">
      <c r="A333" s="120" t="s">
        <v>807</v>
      </c>
      <c r="B333" s="120" t="s">
        <v>808</v>
      </c>
      <c r="C333" s="120" t="s">
        <v>1031</v>
      </c>
      <c r="D333" s="120" t="s">
        <v>1126</v>
      </c>
      <c r="E333" s="93"/>
      <c r="F333" s="94"/>
      <c r="G333" s="42"/>
      <c r="H333" s="93"/>
      <c r="I333" s="94"/>
      <c r="J333" s="42"/>
      <c r="K333" s="94"/>
      <c r="L333" s="93"/>
      <c r="M333" s="94"/>
      <c r="N333" s="94"/>
      <c r="O333" s="93"/>
      <c r="P333" s="94"/>
      <c r="Q333" s="94"/>
      <c r="R333" s="94"/>
      <c r="S333" s="93"/>
      <c r="T333" s="93"/>
      <c r="U333" s="93"/>
      <c r="V333" s="93"/>
      <c r="W333" s="93"/>
      <c r="X333" s="93"/>
      <c r="Y333" s="93"/>
      <c r="Z333" s="93"/>
      <c r="AA333" s="93"/>
      <c r="AB333" s="93"/>
      <c r="AC333" s="93"/>
      <c r="AD333" s="93"/>
      <c r="AE333" s="93"/>
      <c r="AF333" s="103">
        <v>0</v>
      </c>
      <c r="AG333" s="103" t="s">
        <v>63</v>
      </c>
      <c r="AH333" s="103">
        <v>1</v>
      </c>
      <c r="AI333" s="103" t="s">
        <v>63</v>
      </c>
      <c r="AJ333" s="93">
        <f t="shared" si="46"/>
        <v>0.5</v>
      </c>
      <c r="AK333" s="93"/>
      <c r="AL333" s="42"/>
      <c r="AM333" s="93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168">
        <v>44389</v>
      </c>
      <c r="BK333" s="169" t="s">
        <v>955</v>
      </c>
      <c r="BL333" s="170" t="s">
        <v>963</v>
      </c>
      <c r="BM333" s="170">
        <v>68</v>
      </c>
      <c r="BN333" s="144"/>
      <c r="BO333" s="168">
        <v>44391</v>
      </c>
      <c r="BP333" s="171" t="s">
        <v>955</v>
      </c>
      <c r="BQ333" s="98" t="s">
        <v>963</v>
      </c>
      <c r="BR333" s="98">
        <v>70</v>
      </c>
      <c r="BS333" s="84"/>
      <c r="BT333" s="42"/>
      <c r="BU333" s="97"/>
    </row>
    <row r="334" spans="1:73" ht="15.75" customHeight="1" x14ac:dyDescent="0.25">
      <c r="A334" s="120" t="s">
        <v>809</v>
      </c>
      <c r="B334" s="120" t="s">
        <v>810</v>
      </c>
      <c r="C334" s="120" t="s">
        <v>1031</v>
      </c>
      <c r="D334" s="120" t="s">
        <v>1127</v>
      </c>
      <c r="E334" s="93"/>
      <c r="F334" s="94"/>
      <c r="G334" s="42"/>
      <c r="H334" s="93"/>
      <c r="I334" s="94"/>
      <c r="J334" s="42"/>
      <c r="K334" s="94"/>
      <c r="L334" s="93"/>
      <c r="M334" s="94"/>
      <c r="N334" s="94"/>
      <c r="O334" s="93"/>
      <c r="P334" s="94"/>
      <c r="Q334" s="94"/>
      <c r="R334" s="94"/>
      <c r="S334" s="93"/>
      <c r="T334" s="93"/>
      <c r="U334" s="93"/>
      <c r="V334" s="93"/>
      <c r="W334" s="93"/>
      <c r="X334" s="93"/>
      <c r="Y334" s="93"/>
      <c r="Z334" s="93"/>
      <c r="AA334" s="93"/>
      <c r="AB334" s="93"/>
      <c r="AC334" s="93"/>
      <c r="AD334" s="93"/>
      <c r="AE334" s="93"/>
      <c r="AF334" s="103">
        <v>0</v>
      </c>
      <c r="AG334" s="103" t="s">
        <v>63</v>
      </c>
      <c r="AH334" s="103">
        <v>0</v>
      </c>
      <c r="AI334" s="103" t="s">
        <v>63</v>
      </c>
      <c r="AJ334" s="93">
        <f t="shared" si="46"/>
        <v>0</v>
      </c>
      <c r="AK334" s="93"/>
      <c r="AL334" s="42"/>
      <c r="AM334" s="93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  <c r="BB334" s="42"/>
      <c r="BC334" s="42"/>
      <c r="BD334" s="42"/>
      <c r="BE334" s="42"/>
      <c r="BF334" s="42"/>
      <c r="BG334" s="42"/>
      <c r="BH334" s="42"/>
      <c r="BI334" s="42"/>
      <c r="BJ334" s="168">
        <v>44391</v>
      </c>
      <c r="BK334" s="170">
        <v>0</v>
      </c>
      <c r="BL334" s="170" t="s">
        <v>963</v>
      </c>
      <c r="BM334" s="170">
        <v>63</v>
      </c>
      <c r="BN334" s="144"/>
      <c r="BO334" s="168">
        <v>44389</v>
      </c>
      <c r="BP334" s="169" t="s">
        <v>955</v>
      </c>
      <c r="BQ334" s="170" t="s">
        <v>963</v>
      </c>
      <c r="BR334" s="170">
        <v>58</v>
      </c>
      <c r="BS334" s="144"/>
      <c r="BT334" s="42">
        <f t="shared" si="47"/>
        <v>0</v>
      </c>
      <c r="BU334" s="97"/>
    </row>
    <row r="335" spans="1:73" ht="15.75" customHeight="1" x14ac:dyDescent="0.25">
      <c r="A335" s="120" t="s">
        <v>811</v>
      </c>
      <c r="B335" s="120" t="s">
        <v>812</v>
      </c>
      <c r="C335" s="120" t="s">
        <v>1031</v>
      </c>
      <c r="D335" s="120" t="s">
        <v>1127</v>
      </c>
      <c r="E335" s="93"/>
      <c r="F335" s="94"/>
      <c r="G335" s="42"/>
      <c r="H335" s="93"/>
      <c r="I335" s="94"/>
      <c r="J335" s="42"/>
      <c r="K335" s="94"/>
      <c r="L335" s="93"/>
      <c r="M335" s="94"/>
      <c r="N335" s="94"/>
      <c r="O335" s="93"/>
      <c r="P335" s="94"/>
      <c r="Q335" s="94"/>
      <c r="R335" s="94"/>
      <c r="S335" s="93"/>
      <c r="T335" s="93"/>
      <c r="U335" s="93"/>
      <c r="V335" s="93"/>
      <c r="W335" s="93"/>
      <c r="X335" s="93"/>
      <c r="Y335" s="93"/>
      <c r="Z335" s="93"/>
      <c r="AA335" s="93"/>
      <c r="AB335" s="93"/>
      <c r="AC335" s="93"/>
      <c r="AD335" s="93"/>
      <c r="AE335" s="93"/>
      <c r="AF335" s="103">
        <v>0</v>
      </c>
      <c r="AG335" s="103" t="s">
        <v>63</v>
      </c>
      <c r="AH335" s="103">
        <v>0</v>
      </c>
      <c r="AI335" s="103" t="s">
        <v>63</v>
      </c>
      <c r="AJ335" s="93">
        <f t="shared" si="46"/>
        <v>0</v>
      </c>
      <c r="AK335" s="93"/>
      <c r="AL335" s="42"/>
      <c r="AM335" s="93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  <c r="BB335" s="42"/>
      <c r="BC335" s="42"/>
      <c r="BD335" s="42"/>
      <c r="BE335" s="42"/>
      <c r="BF335" s="42"/>
      <c r="BG335" s="42"/>
      <c r="BH335" s="42"/>
      <c r="BI335" s="42"/>
      <c r="BJ335" s="168">
        <v>44386</v>
      </c>
      <c r="BK335" s="169" t="s">
        <v>955</v>
      </c>
      <c r="BL335" s="170" t="s">
        <v>963</v>
      </c>
      <c r="BM335" s="170">
        <v>67</v>
      </c>
      <c r="BN335" s="144"/>
      <c r="BO335" s="168">
        <v>44389</v>
      </c>
      <c r="BP335" s="169" t="s">
        <v>955</v>
      </c>
      <c r="BQ335" s="170" t="s">
        <v>963</v>
      </c>
      <c r="BR335" s="170">
        <v>68</v>
      </c>
      <c r="BS335" s="144"/>
      <c r="BT335" s="42"/>
      <c r="BU335" s="97"/>
    </row>
    <row r="336" spans="1:73" ht="15.75" customHeight="1" x14ac:dyDescent="0.25">
      <c r="A336" s="120" t="s">
        <v>813</v>
      </c>
      <c r="B336" s="120" t="s">
        <v>814</v>
      </c>
      <c r="C336" s="120" t="s">
        <v>1031</v>
      </c>
      <c r="D336" s="120" t="s">
        <v>1127</v>
      </c>
      <c r="E336" s="93"/>
      <c r="F336" s="94"/>
      <c r="G336" s="42"/>
      <c r="H336" s="93"/>
      <c r="I336" s="94"/>
      <c r="J336" s="42"/>
      <c r="K336" s="94"/>
      <c r="L336" s="93"/>
      <c r="M336" s="94"/>
      <c r="N336" s="94"/>
      <c r="O336" s="93"/>
      <c r="P336" s="94"/>
      <c r="Q336" s="94"/>
      <c r="R336" s="94"/>
      <c r="S336" s="93"/>
      <c r="T336" s="93"/>
      <c r="U336" s="93"/>
      <c r="V336" s="93"/>
      <c r="W336" s="93"/>
      <c r="X336" s="93"/>
      <c r="Y336" s="93"/>
      <c r="Z336" s="93"/>
      <c r="AA336" s="93"/>
      <c r="AB336" s="93"/>
      <c r="AC336" s="93"/>
      <c r="AD336" s="93"/>
      <c r="AE336" s="93"/>
      <c r="AF336" s="103">
        <v>0</v>
      </c>
      <c r="AG336" s="103" t="s">
        <v>63</v>
      </c>
      <c r="AH336" s="103">
        <v>0</v>
      </c>
      <c r="AI336" s="103" t="s">
        <v>63</v>
      </c>
      <c r="AJ336" s="93">
        <f t="shared" si="46"/>
        <v>0</v>
      </c>
      <c r="AK336" s="93"/>
      <c r="AL336" s="42"/>
      <c r="AM336" s="93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  <c r="BB336" s="42"/>
      <c r="BC336" s="42"/>
      <c r="BD336" s="42"/>
      <c r="BE336" s="42"/>
      <c r="BF336" s="42"/>
      <c r="BG336" s="42"/>
      <c r="BH336" s="42"/>
      <c r="BI336" s="42"/>
      <c r="BJ336" s="168">
        <v>44384</v>
      </c>
      <c r="BK336" s="169" t="s">
        <v>955</v>
      </c>
      <c r="BL336" s="170" t="s">
        <v>963</v>
      </c>
      <c r="BM336" s="170">
        <v>61</v>
      </c>
      <c r="BN336" s="144"/>
      <c r="BO336" s="168">
        <v>44393</v>
      </c>
      <c r="BP336" s="169" t="s">
        <v>955</v>
      </c>
      <c r="BQ336" s="170" t="s">
        <v>963</v>
      </c>
      <c r="BR336" s="170">
        <v>56</v>
      </c>
      <c r="BS336" s="144"/>
      <c r="BT336" s="42"/>
      <c r="BU336" s="97"/>
    </row>
    <row r="337" spans="1:73" ht="15.75" customHeight="1" x14ac:dyDescent="0.25">
      <c r="A337" s="120" t="s">
        <v>815</v>
      </c>
      <c r="B337" s="120" t="s">
        <v>816</v>
      </c>
      <c r="C337" s="120" t="s">
        <v>1031</v>
      </c>
      <c r="D337" s="120" t="s">
        <v>1127</v>
      </c>
      <c r="E337" s="93"/>
      <c r="F337" s="94"/>
      <c r="G337" s="42"/>
      <c r="H337" s="93"/>
      <c r="I337" s="94"/>
      <c r="J337" s="42"/>
      <c r="K337" s="94"/>
      <c r="L337" s="93"/>
      <c r="M337" s="94"/>
      <c r="N337" s="94"/>
      <c r="O337" s="93"/>
      <c r="P337" s="94"/>
      <c r="Q337" s="94"/>
      <c r="R337" s="94"/>
      <c r="S337" s="93"/>
      <c r="T337" s="93"/>
      <c r="U337" s="93"/>
      <c r="V337" s="93"/>
      <c r="W337" s="93"/>
      <c r="X337" s="93"/>
      <c r="Y337" s="93"/>
      <c r="Z337" s="93"/>
      <c r="AA337" s="93"/>
      <c r="AB337" s="93"/>
      <c r="AC337" s="93"/>
      <c r="AD337" s="93"/>
      <c r="AE337" s="93"/>
      <c r="AF337" s="103">
        <v>5</v>
      </c>
      <c r="AG337" s="103" t="s">
        <v>131</v>
      </c>
      <c r="AH337" s="103">
        <v>0</v>
      </c>
      <c r="AI337" s="103" t="s">
        <v>63</v>
      </c>
      <c r="AJ337" s="93">
        <f t="shared" si="46"/>
        <v>2.5</v>
      </c>
      <c r="AK337" s="93"/>
      <c r="AL337" s="42"/>
      <c r="AM337" s="93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  <c r="BB337" s="42"/>
      <c r="BC337" s="42"/>
      <c r="BD337" s="42"/>
      <c r="BE337" s="42"/>
      <c r="BF337" s="42"/>
      <c r="BG337" s="42"/>
      <c r="BH337" s="42"/>
      <c r="BI337" s="42"/>
      <c r="BJ337" s="168">
        <v>44386</v>
      </c>
      <c r="BK337" s="169" t="s">
        <v>955</v>
      </c>
      <c r="BL337" s="170" t="s">
        <v>963</v>
      </c>
      <c r="BM337" s="170">
        <v>68</v>
      </c>
      <c r="BN337" s="144"/>
      <c r="BO337" s="168">
        <v>44391</v>
      </c>
      <c r="BP337" s="171" t="s">
        <v>955</v>
      </c>
      <c r="BQ337" s="98" t="s">
        <v>963</v>
      </c>
      <c r="BR337" s="98">
        <v>69</v>
      </c>
      <c r="BS337" s="84"/>
      <c r="BT337" s="42"/>
      <c r="BU337" s="97"/>
    </row>
    <row r="338" spans="1:73" ht="15.75" customHeight="1" x14ac:dyDescent="0.25">
      <c r="A338" s="120" t="s">
        <v>817</v>
      </c>
      <c r="B338" s="120" t="s">
        <v>818</v>
      </c>
      <c r="C338" s="120" t="s">
        <v>521</v>
      </c>
      <c r="D338" s="120" t="s">
        <v>1128</v>
      </c>
      <c r="E338" s="93"/>
      <c r="F338" s="94"/>
      <c r="G338" s="42"/>
      <c r="H338" s="93"/>
      <c r="I338" s="94"/>
      <c r="J338" s="42"/>
      <c r="K338" s="94"/>
      <c r="L338" s="93"/>
      <c r="M338" s="94"/>
      <c r="N338" s="94"/>
      <c r="O338" s="93"/>
      <c r="P338" s="94"/>
      <c r="Q338" s="94"/>
      <c r="R338" s="94"/>
      <c r="S338" s="93"/>
      <c r="T338" s="93"/>
      <c r="U338" s="93"/>
      <c r="V338" s="93"/>
      <c r="W338" s="93"/>
      <c r="X338" s="93"/>
      <c r="Y338" s="93"/>
      <c r="Z338" s="93"/>
      <c r="AA338" s="93"/>
      <c r="AB338" s="93"/>
      <c r="AC338" s="93"/>
      <c r="AD338" s="93"/>
      <c r="AE338" s="93"/>
      <c r="AF338" s="103">
        <v>15</v>
      </c>
      <c r="AG338" s="103" t="s">
        <v>131</v>
      </c>
      <c r="AH338" s="103">
        <v>30</v>
      </c>
      <c r="AI338" s="103" t="s">
        <v>131</v>
      </c>
      <c r="AJ338" s="93">
        <f t="shared" si="46"/>
        <v>22.5</v>
      </c>
      <c r="AK338" s="93"/>
      <c r="AL338" s="42"/>
      <c r="AM338" s="93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  <c r="BB338" s="42"/>
      <c r="BC338" s="42"/>
      <c r="BD338" s="42"/>
      <c r="BE338" s="42"/>
      <c r="BF338" s="42"/>
      <c r="BG338" s="42"/>
      <c r="BH338" s="42"/>
      <c r="BI338" s="42"/>
      <c r="BJ338" s="167">
        <v>44379</v>
      </c>
      <c r="BK338" s="171" t="s">
        <v>955</v>
      </c>
      <c r="BL338" s="98" t="s">
        <v>521</v>
      </c>
      <c r="BM338" s="98">
        <v>26</v>
      </c>
      <c r="BN338" s="84"/>
      <c r="BO338" s="168">
        <v>44379</v>
      </c>
      <c r="BP338" s="169" t="s">
        <v>955</v>
      </c>
      <c r="BQ338" s="170" t="s">
        <v>521</v>
      </c>
      <c r="BR338" s="170">
        <v>30</v>
      </c>
      <c r="BS338" s="144"/>
      <c r="BT338" s="42"/>
      <c r="BU338" s="97"/>
    </row>
    <row r="339" spans="1:73" ht="15.75" customHeight="1" x14ac:dyDescent="0.25">
      <c r="A339" s="120" t="s">
        <v>819</v>
      </c>
      <c r="B339" s="120" t="s">
        <v>820</v>
      </c>
      <c r="C339" s="120" t="s">
        <v>521</v>
      </c>
      <c r="D339" s="120" t="s">
        <v>1128</v>
      </c>
      <c r="E339" s="93"/>
      <c r="F339" s="94"/>
      <c r="G339" s="42"/>
      <c r="H339" s="93"/>
      <c r="I339" s="94"/>
      <c r="J339" s="42"/>
      <c r="K339" s="94"/>
      <c r="L339" s="93"/>
      <c r="M339" s="94"/>
      <c r="N339" s="94"/>
      <c r="O339" s="93"/>
      <c r="P339" s="94"/>
      <c r="Q339" s="94"/>
      <c r="R339" s="94"/>
      <c r="S339" s="93"/>
      <c r="T339" s="93"/>
      <c r="U339" s="93"/>
      <c r="V339" s="93"/>
      <c r="W339" s="93"/>
      <c r="X339" s="93"/>
      <c r="Y339" s="93"/>
      <c r="Z339" s="93"/>
      <c r="AA339" s="93"/>
      <c r="AB339" s="93"/>
      <c r="AC339" s="93"/>
      <c r="AD339" s="93"/>
      <c r="AE339" s="93"/>
      <c r="AF339" s="103">
        <v>3</v>
      </c>
      <c r="AG339" s="103" t="s">
        <v>63</v>
      </c>
      <c r="AH339" s="103">
        <v>1</v>
      </c>
      <c r="AI339" s="103" t="s">
        <v>63</v>
      </c>
      <c r="AJ339" s="93">
        <f t="shared" si="46"/>
        <v>2</v>
      </c>
      <c r="AK339" s="93"/>
      <c r="AL339" s="42"/>
      <c r="AM339" s="93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  <c r="BB339" s="42"/>
      <c r="BC339" s="42"/>
      <c r="BD339" s="42"/>
      <c r="BE339" s="42"/>
      <c r="BF339" s="42"/>
      <c r="BG339" s="42"/>
      <c r="BH339" s="42"/>
      <c r="BI339" s="42"/>
      <c r="BJ339" s="167">
        <v>44388</v>
      </c>
      <c r="BK339" s="98">
        <v>10</v>
      </c>
      <c r="BL339" s="98" t="s">
        <v>521</v>
      </c>
      <c r="BM339" s="172">
        <v>30</v>
      </c>
      <c r="BN339" s="84"/>
      <c r="BO339" s="168">
        <v>44411</v>
      </c>
      <c r="BP339" s="170">
        <v>10</v>
      </c>
      <c r="BQ339" s="170" t="s">
        <v>521</v>
      </c>
      <c r="BR339" s="170">
        <v>74</v>
      </c>
      <c r="BS339" s="144"/>
      <c r="BT339" s="42">
        <f t="shared" si="47"/>
        <v>10</v>
      </c>
      <c r="BU339" s="97">
        <f t="shared" si="48"/>
        <v>10</v>
      </c>
    </row>
    <row r="340" spans="1:73" ht="15.75" customHeight="1" x14ac:dyDescent="0.25">
      <c r="A340" s="120" t="s">
        <v>821</v>
      </c>
      <c r="B340" s="120" t="s">
        <v>822</v>
      </c>
      <c r="C340" s="120" t="s">
        <v>521</v>
      </c>
      <c r="D340" s="120" t="s">
        <v>1129</v>
      </c>
      <c r="E340" s="93"/>
      <c r="F340" s="94"/>
      <c r="G340" s="42"/>
      <c r="H340" s="93"/>
      <c r="I340" s="94"/>
      <c r="J340" s="42"/>
      <c r="K340" s="94"/>
      <c r="L340" s="93"/>
      <c r="M340" s="94"/>
      <c r="N340" s="94"/>
      <c r="O340" s="93"/>
      <c r="P340" s="94"/>
      <c r="Q340" s="94"/>
      <c r="R340" s="94"/>
      <c r="S340" s="93"/>
      <c r="T340" s="93"/>
      <c r="U340" s="93"/>
      <c r="V340" s="93"/>
      <c r="W340" s="93"/>
      <c r="X340" s="93"/>
      <c r="Y340" s="93"/>
      <c r="Z340" s="93"/>
      <c r="AA340" s="93"/>
      <c r="AB340" s="93"/>
      <c r="AC340" s="93"/>
      <c r="AD340" s="93"/>
      <c r="AE340" s="93"/>
      <c r="AF340" s="103">
        <v>10</v>
      </c>
      <c r="AG340" s="103" t="s">
        <v>37</v>
      </c>
      <c r="AH340" s="103">
        <v>1</v>
      </c>
      <c r="AI340" s="103" t="s">
        <v>63</v>
      </c>
      <c r="AJ340" s="93">
        <f t="shared" si="46"/>
        <v>5.5</v>
      </c>
      <c r="AK340" s="93"/>
      <c r="AL340" s="42"/>
      <c r="AM340" s="93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  <c r="BB340" s="42"/>
      <c r="BC340" s="42"/>
      <c r="BD340" s="42"/>
      <c r="BE340" s="42"/>
      <c r="BF340" s="42"/>
      <c r="BG340" s="42"/>
      <c r="BH340" s="42"/>
      <c r="BI340" s="42"/>
      <c r="BJ340" s="167">
        <v>44389</v>
      </c>
      <c r="BK340" s="98">
        <v>10</v>
      </c>
      <c r="BL340" s="98" t="s">
        <v>521</v>
      </c>
      <c r="BM340" s="98">
        <v>37</v>
      </c>
      <c r="BN340" s="84"/>
      <c r="BO340" s="168">
        <v>44396</v>
      </c>
      <c r="BP340" s="98">
        <v>0</v>
      </c>
      <c r="BQ340" s="98" t="s">
        <v>521</v>
      </c>
      <c r="BR340" s="98">
        <v>27</v>
      </c>
      <c r="BS340" s="84"/>
      <c r="BT340" s="42">
        <f t="shared" si="47"/>
        <v>5</v>
      </c>
      <c r="BU340" s="97">
        <f t="shared" si="48"/>
        <v>0</v>
      </c>
    </row>
    <row r="341" spans="1:73" ht="15.75" customHeight="1" x14ac:dyDescent="0.25">
      <c r="A341" s="120" t="s">
        <v>823</v>
      </c>
      <c r="B341" s="120" t="s">
        <v>824</v>
      </c>
      <c r="C341" s="120" t="s">
        <v>521</v>
      </c>
      <c r="D341" s="120" t="s">
        <v>1129</v>
      </c>
      <c r="E341" s="93"/>
      <c r="F341" s="94"/>
      <c r="G341" s="42"/>
      <c r="H341" s="93"/>
      <c r="I341" s="94"/>
      <c r="J341" s="42"/>
      <c r="K341" s="94"/>
      <c r="L341" s="93"/>
      <c r="M341" s="94"/>
      <c r="N341" s="94"/>
      <c r="O341" s="93"/>
      <c r="P341" s="94"/>
      <c r="Q341" s="94"/>
      <c r="R341" s="94"/>
      <c r="S341" s="93"/>
      <c r="T341" s="93"/>
      <c r="U341" s="93"/>
      <c r="V341" s="93"/>
      <c r="W341" s="93"/>
      <c r="X341" s="93"/>
      <c r="Y341" s="93"/>
      <c r="Z341" s="93"/>
      <c r="AA341" s="93"/>
      <c r="AB341" s="93"/>
      <c r="AC341" s="93"/>
      <c r="AD341" s="93"/>
      <c r="AE341" s="93"/>
      <c r="AF341" s="103">
        <v>20</v>
      </c>
      <c r="AG341" s="103" t="s">
        <v>131</v>
      </c>
      <c r="AH341" s="103">
        <v>3</v>
      </c>
      <c r="AI341" s="103" t="s">
        <v>37</v>
      </c>
      <c r="AJ341" s="93">
        <f t="shared" si="46"/>
        <v>11.5</v>
      </c>
      <c r="AK341" s="93"/>
      <c r="AL341" s="42"/>
      <c r="AM341" s="93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  <c r="BB341" s="42"/>
      <c r="BC341" s="42"/>
      <c r="BD341" s="42"/>
      <c r="BE341" s="42"/>
      <c r="BF341" s="42"/>
      <c r="BG341" s="42"/>
      <c r="BH341" s="42"/>
      <c r="BI341" s="42"/>
      <c r="BJ341" s="168">
        <v>44386</v>
      </c>
      <c r="BK341" s="169" t="s">
        <v>955</v>
      </c>
      <c r="BL341" s="170" t="s">
        <v>521</v>
      </c>
      <c r="BM341" s="170">
        <v>27</v>
      </c>
      <c r="BN341" s="144"/>
      <c r="BO341" s="168">
        <v>44389</v>
      </c>
      <c r="BP341" s="169" t="s">
        <v>955</v>
      </c>
      <c r="BQ341" s="170" t="s">
        <v>521</v>
      </c>
      <c r="BR341" s="170">
        <v>42</v>
      </c>
      <c r="BS341" s="144"/>
      <c r="BT341" s="42"/>
      <c r="BU341" s="97"/>
    </row>
    <row r="342" spans="1:73" ht="15.75" customHeight="1" x14ac:dyDescent="0.25">
      <c r="A342" s="120" t="s">
        <v>825</v>
      </c>
      <c r="B342" s="120" t="s">
        <v>826</v>
      </c>
      <c r="C342" s="120" t="s">
        <v>521</v>
      </c>
      <c r="D342" s="120" t="s">
        <v>1129</v>
      </c>
      <c r="E342" s="93"/>
      <c r="F342" s="94"/>
      <c r="G342" s="42"/>
      <c r="H342" s="93"/>
      <c r="I342" s="94"/>
      <c r="J342" s="42"/>
      <c r="K342" s="94"/>
      <c r="L342" s="93"/>
      <c r="M342" s="94"/>
      <c r="N342" s="94"/>
      <c r="O342" s="93"/>
      <c r="P342" s="94"/>
      <c r="Q342" s="94"/>
      <c r="R342" s="94"/>
      <c r="S342" s="93"/>
      <c r="T342" s="93"/>
      <c r="U342" s="93"/>
      <c r="V342" s="93"/>
      <c r="W342" s="93"/>
      <c r="X342" s="93"/>
      <c r="Y342" s="93"/>
      <c r="Z342" s="93"/>
      <c r="AA342" s="93"/>
      <c r="AB342" s="93"/>
      <c r="AC342" s="93"/>
      <c r="AD342" s="93"/>
      <c r="AE342" s="93"/>
      <c r="AF342" s="103">
        <v>5</v>
      </c>
      <c r="AG342" s="103" t="s">
        <v>37</v>
      </c>
      <c r="AH342" s="103">
        <v>1</v>
      </c>
      <c r="AI342" s="103" t="s">
        <v>63</v>
      </c>
      <c r="AJ342" s="93">
        <f t="shared" si="46"/>
        <v>3</v>
      </c>
      <c r="AK342" s="93"/>
      <c r="AL342" s="42"/>
      <c r="AM342" s="93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  <c r="BB342" s="42"/>
      <c r="BC342" s="42"/>
      <c r="BD342" s="42"/>
      <c r="BE342" s="42"/>
      <c r="BF342" s="42"/>
      <c r="BG342" s="42"/>
      <c r="BH342" s="42"/>
      <c r="BI342" s="42"/>
      <c r="BJ342" s="168">
        <v>44386</v>
      </c>
      <c r="BK342" s="169" t="s">
        <v>955</v>
      </c>
      <c r="BL342" s="170" t="s">
        <v>521</v>
      </c>
      <c r="BM342" s="170">
        <v>32</v>
      </c>
      <c r="BN342" s="144"/>
      <c r="BO342" s="168">
        <v>44393</v>
      </c>
      <c r="BP342" s="169" t="s">
        <v>955</v>
      </c>
      <c r="BQ342" s="170" t="s">
        <v>521</v>
      </c>
      <c r="BR342" s="170">
        <v>31</v>
      </c>
      <c r="BS342" s="144"/>
      <c r="BT342" s="42"/>
      <c r="BU342" s="97"/>
    </row>
    <row r="343" spans="1:73" ht="15.75" customHeight="1" x14ac:dyDescent="0.25">
      <c r="A343" s="120" t="s">
        <v>827</v>
      </c>
      <c r="B343" s="120" t="s">
        <v>828</v>
      </c>
      <c r="C343" s="120" t="s">
        <v>521</v>
      </c>
      <c r="D343" s="120" t="s">
        <v>1129</v>
      </c>
      <c r="E343" s="93"/>
      <c r="F343" s="94"/>
      <c r="G343" s="42"/>
      <c r="H343" s="93"/>
      <c r="I343" s="94"/>
      <c r="J343" s="42"/>
      <c r="K343" s="94"/>
      <c r="L343" s="93"/>
      <c r="M343" s="94"/>
      <c r="N343" s="94"/>
      <c r="O343" s="93"/>
      <c r="P343" s="94"/>
      <c r="Q343" s="94"/>
      <c r="R343" s="94"/>
      <c r="S343" s="93"/>
      <c r="T343" s="93"/>
      <c r="U343" s="93"/>
      <c r="V343" s="93"/>
      <c r="W343" s="93"/>
      <c r="X343" s="93"/>
      <c r="Y343" s="93"/>
      <c r="Z343" s="93"/>
      <c r="AA343" s="93"/>
      <c r="AB343" s="93"/>
      <c r="AC343" s="93"/>
      <c r="AD343" s="93"/>
      <c r="AE343" s="93"/>
      <c r="AF343" s="103">
        <v>15</v>
      </c>
      <c r="AG343" s="103" t="s">
        <v>37</v>
      </c>
      <c r="AH343" s="103">
        <v>25</v>
      </c>
      <c r="AI343" s="103" t="s">
        <v>131</v>
      </c>
      <c r="AJ343" s="93">
        <f t="shared" si="46"/>
        <v>20</v>
      </c>
      <c r="AK343" s="93"/>
      <c r="AL343" s="42"/>
      <c r="AM343" s="93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  <c r="BB343" s="42"/>
      <c r="BC343" s="42"/>
      <c r="BD343" s="42"/>
      <c r="BE343" s="42"/>
      <c r="BF343" s="42"/>
      <c r="BG343" s="42"/>
      <c r="BH343" s="42"/>
      <c r="BI343" s="42"/>
      <c r="BJ343" s="168">
        <v>44379</v>
      </c>
      <c r="BK343" s="169" t="s">
        <v>955</v>
      </c>
      <c r="BL343" s="170" t="s">
        <v>521</v>
      </c>
      <c r="BM343" s="170">
        <v>29</v>
      </c>
      <c r="BN343" s="144"/>
      <c r="BO343" s="168">
        <v>44384</v>
      </c>
      <c r="BP343" s="169" t="s">
        <v>955</v>
      </c>
      <c r="BQ343" s="170" t="s">
        <v>521</v>
      </c>
      <c r="BR343" s="170">
        <v>35</v>
      </c>
      <c r="BS343" s="144"/>
      <c r="BT343" s="42"/>
      <c r="BU343" s="97"/>
    </row>
    <row r="344" spans="1:73" ht="15.75" customHeight="1" x14ac:dyDescent="0.25">
      <c r="A344" s="120" t="s">
        <v>829</v>
      </c>
      <c r="B344" s="120" t="s">
        <v>830</v>
      </c>
      <c r="C344" s="120" t="s">
        <v>521</v>
      </c>
      <c r="D344" s="120" t="s">
        <v>1130</v>
      </c>
      <c r="E344" s="93"/>
      <c r="F344" s="94"/>
      <c r="G344" s="42"/>
      <c r="H344" s="93"/>
      <c r="I344" s="94"/>
      <c r="J344" s="42"/>
      <c r="K344" s="94"/>
      <c r="L344" s="93"/>
      <c r="M344" s="94"/>
      <c r="N344" s="94"/>
      <c r="O344" s="93"/>
      <c r="P344" s="94"/>
      <c r="Q344" s="94"/>
      <c r="R344" s="94"/>
      <c r="S344" s="93"/>
      <c r="T344" s="93"/>
      <c r="U344" s="93"/>
      <c r="V344" s="93"/>
      <c r="W344" s="93"/>
      <c r="X344" s="93"/>
      <c r="Y344" s="93"/>
      <c r="Z344" s="93"/>
      <c r="AA344" s="93"/>
      <c r="AB344" s="93"/>
      <c r="AC344" s="93"/>
      <c r="AD344" s="93"/>
      <c r="AE344" s="93"/>
      <c r="AF344" s="103">
        <v>5</v>
      </c>
      <c r="AG344" s="103" t="s">
        <v>37</v>
      </c>
      <c r="AH344" s="103">
        <v>3</v>
      </c>
      <c r="AI344" s="103" t="s">
        <v>37</v>
      </c>
      <c r="AJ344" s="93">
        <f t="shared" si="46"/>
        <v>4</v>
      </c>
      <c r="AK344" s="93"/>
      <c r="AL344" s="42"/>
      <c r="AM344" s="93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  <c r="BB344" s="42"/>
      <c r="BC344" s="42"/>
      <c r="BD344" s="42"/>
      <c r="BE344" s="42"/>
      <c r="BF344" s="42"/>
      <c r="BG344" s="42"/>
      <c r="BH344" s="42"/>
      <c r="BI344" s="42"/>
      <c r="BJ344" s="168">
        <v>44391</v>
      </c>
      <c r="BK344" s="170">
        <v>0</v>
      </c>
      <c r="BL344" s="170" t="s">
        <v>521</v>
      </c>
      <c r="BM344" s="172">
        <v>42</v>
      </c>
      <c r="BN344" s="144"/>
      <c r="BO344" s="168">
        <v>44384</v>
      </c>
      <c r="BP344" s="169" t="s">
        <v>955</v>
      </c>
      <c r="BQ344" s="170" t="s">
        <v>521</v>
      </c>
      <c r="BR344" s="170">
        <v>43</v>
      </c>
      <c r="BS344" s="144"/>
      <c r="BT344" s="42">
        <f t="shared" si="47"/>
        <v>0</v>
      </c>
      <c r="BU344" s="97"/>
    </row>
    <row r="345" spans="1:73" ht="15.75" customHeight="1" x14ac:dyDescent="0.25">
      <c r="A345" s="120" t="s">
        <v>831</v>
      </c>
      <c r="B345" s="120" t="s">
        <v>832</v>
      </c>
      <c r="C345" s="120" t="s">
        <v>521</v>
      </c>
      <c r="D345" s="120" t="s">
        <v>1130</v>
      </c>
      <c r="E345" s="93"/>
      <c r="F345" s="94"/>
      <c r="G345" s="42"/>
      <c r="H345" s="93"/>
      <c r="I345" s="94"/>
      <c r="J345" s="42"/>
      <c r="K345" s="94"/>
      <c r="L345" s="93"/>
      <c r="M345" s="94"/>
      <c r="N345" s="94"/>
      <c r="O345" s="93"/>
      <c r="P345" s="94"/>
      <c r="Q345" s="94"/>
      <c r="R345" s="94"/>
      <c r="S345" s="93"/>
      <c r="T345" s="93"/>
      <c r="U345" s="93"/>
      <c r="V345" s="93"/>
      <c r="W345" s="93"/>
      <c r="X345" s="93"/>
      <c r="Y345" s="93"/>
      <c r="Z345" s="93"/>
      <c r="AA345" s="93"/>
      <c r="AB345" s="93"/>
      <c r="AC345" s="93"/>
      <c r="AD345" s="93"/>
      <c r="AE345" s="93"/>
      <c r="AF345" s="103">
        <v>15</v>
      </c>
      <c r="AG345" s="103" t="s">
        <v>131</v>
      </c>
      <c r="AH345" s="103">
        <v>3</v>
      </c>
      <c r="AI345" s="103" t="s">
        <v>63</v>
      </c>
      <c r="AJ345" s="93">
        <f t="shared" si="46"/>
        <v>9</v>
      </c>
      <c r="AK345" s="93"/>
      <c r="AL345" s="42"/>
      <c r="AM345" s="93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  <c r="BC345" s="42"/>
      <c r="BD345" s="42"/>
      <c r="BE345" s="42"/>
      <c r="BF345" s="42"/>
      <c r="BG345" s="42"/>
      <c r="BH345" s="42"/>
      <c r="BI345" s="42"/>
      <c r="BJ345" s="168">
        <v>44382</v>
      </c>
      <c r="BK345" s="169" t="s">
        <v>955</v>
      </c>
      <c r="BL345" s="170" t="s">
        <v>521</v>
      </c>
      <c r="BM345" s="170">
        <v>42</v>
      </c>
      <c r="BN345" s="144"/>
      <c r="BO345" s="168">
        <v>44389</v>
      </c>
      <c r="BP345" s="170">
        <v>30</v>
      </c>
      <c r="BQ345" s="170" t="s">
        <v>521</v>
      </c>
      <c r="BR345" s="170">
        <v>46</v>
      </c>
      <c r="BS345" s="144"/>
      <c r="BT345" s="42">
        <f t="shared" si="47"/>
        <v>30</v>
      </c>
      <c r="BU345" s="97">
        <f t="shared" si="48"/>
        <v>30</v>
      </c>
    </row>
    <row r="346" spans="1:73" ht="15.75" customHeight="1" x14ac:dyDescent="0.25">
      <c r="A346" s="120" t="s">
        <v>833</v>
      </c>
      <c r="B346" s="120" t="s">
        <v>834</v>
      </c>
      <c r="C346" s="120" t="s">
        <v>521</v>
      </c>
      <c r="D346" s="120" t="s">
        <v>1131</v>
      </c>
      <c r="E346" s="93"/>
      <c r="F346" s="94"/>
      <c r="G346" s="42"/>
      <c r="H346" s="93"/>
      <c r="I346" s="94"/>
      <c r="J346" s="42"/>
      <c r="K346" s="94"/>
      <c r="L346" s="93"/>
      <c r="M346" s="94"/>
      <c r="N346" s="94"/>
      <c r="O346" s="93"/>
      <c r="P346" s="94"/>
      <c r="Q346" s="94"/>
      <c r="R346" s="94"/>
      <c r="S346" s="93"/>
      <c r="T346" s="93"/>
      <c r="U346" s="93"/>
      <c r="V346" s="93"/>
      <c r="W346" s="93"/>
      <c r="X346" s="93"/>
      <c r="Y346" s="93"/>
      <c r="Z346" s="93"/>
      <c r="AA346" s="93"/>
      <c r="AB346" s="93"/>
      <c r="AC346" s="93"/>
      <c r="AD346" s="93"/>
      <c r="AE346" s="93"/>
      <c r="AF346" s="103">
        <v>0</v>
      </c>
      <c r="AG346" s="103" t="s">
        <v>63</v>
      </c>
      <c r="AH346" s="103">
        <v>1</v>
      </c>
      <c r="AI346" s="103" t="s">
        <v>63</v>
      </c>
      <c r="AJ346" s="93">
        <f t="shared" si="46"/>
        <v>0.5</v>
      </c>
      <c r="AK346" s="93"/>
      <c r="AL346" s="42"/>
      <c r="AM346" s="93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  <c r="BB346" s="42"/>
      <c r="BC346" s="42"/>
      <c r="BD346" s="42"/>
      <c r="BE346" s="42"/>
      <c r="BF346" s="42"/>
      <c r="BG346" s="42"/>
      <c r="BH346" s="42"/>
      <c r="BI346" s="42"/>
      <c r="BJ346" s="168">
        <v>44400</v>
      </c>
      <c r="BK346" s="170">
        <v>0</v>
      </c>
      <c r="BL346" s="170" t="s">
        <v>521</v>
      </c>
      <c r="BM346" s="170">
        <v>54</v>
      </c>
      <c r="BN346" s="144"/>
      <c r="BO346" s="168">
        <v>44386</v>
      </c>
      <c r="BP346" s="169" t="s">
        <v>955</v>
      </c>
      <c r="BQ346" s="170" t="s">
        <v>521</v>
      </c>
      <c r="BR346" s="170">
        <v>50</v>
      </c>
      <c r="BS346" s="144"/>
      <c r="BT346" s="42">
        <f t="shared" si="47"/>
        <v>0</v>
      </c>
      <c r="BU346" s="97"/>
    </row>
    <row r="347" spans="1:73" ht="15.75" customHeight="1" x14ac:dyDescent="0.25">
      <c r="A347" s="120" t="s">
        <v>835</v>
      </c>
      <c r="B347" s="120" t="s">
        <v>836</v>
      </c>
      <c r="C347" s="120" t="s">
        <v>1038</v>
      </c>
      <c r="D347" s="120" t="s">
        <v>1143</v>
      </c>
      <c r="E347" s="93"/>
      <c r="F347" s="94"/>
      <c r="G347" s="42"/>
      <c r="H347" s="93"/>
      <c r="I347" s="94"/>
      <c r="J347" s="42"/>
      <c r="K347" s="94"/>
      <c r="L347" s="93"/>
      <c r="M347" s="94"/>
      <c r="N347" s="94"/>
      <c r="O347" s="93"/>
      <c r="P347" s="94"/>
      <c r="Q347" s="94"/>
      <c r="R347" s="94"/>
      <c r="S347" s="93"/>
      <c r="T347" s="93"/>
      <c r="U347" s="93"/>
      <c r="V347" s="93"/>
      <c r="W347" s="93"/>
      <c r="X347" s="93"/>
      <c r="Y347" s="93"/>
      <c r="Z347" s="93"/>
      <c r="AA347" s="93"/>
      <c r="AB347" s="93"/>
      <c r="AC347" s="93"/>
      <c r="AD347" s="93"/>
      <c r="AE347" s="93"/>
      <c r="AF347" s="103">
        <v>1</v>
      </c>
      <c r="AG347" s="103" t="s">
        <v>63</v>
      </c>
      <c r="AH347" s="103">
        <v>1</v>
      </c>
      <c r="AI347" s="103" t="s">
        <v>63</v>
      </c>
      <c r="AJ347" s="93">
        <f t="shared" si="46"/>
        <v>1</v>
      </c>
      <c r="AK347" s="93"/>
      <c r="AL347" s="42"/>
      <c r="AM347" s="93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  <c r="BB347" s="42"/>
      <c r="BC347" s="42"/>
      <c r="BD347" s="42"/>
      <c r="BE347" s="42"/>
      <c r="BF347" s="42"/>
      <c r="BG347" s="42"/>
      <c r="BH347" s="42"/>
      <c r="BI347" s="42"/>
      <c r="BJ347" s="167">
        <v>44384</v>
      </c>
      <c r="BK347" s="98">
        <v>5</v>
      </c>
      <c r="BL347" s="98" t="s">
        <v>521</v>
      </c>
      <c r="BM347" s="98">
        <v>27</v>
      </c>
      <c r="BN347" s="84"/>
      <c r="BO347" s="168">
        <v>44384</v>
      </c>
      <c r="BP347" s="169" t="s">
        <v>955</v>
      </c>
      <c r="BQ347" s="170" t="s">
        <v>521</v>
      </c>
      <c r="BR347" s="170">
        <v>55</v>
      </c>
      <c r="BS347" s="144" t="s">
        <v>978</v>
      </c>
      <c r="BT347" s="42">
        <f t="shared" si="47"/>
        <v>5</v>
      </c>
      <c r="BU347" s="97"/>
    </row>
    <row r="348" spans="1:73" ht="15.75" customHeight="1" x14ac:dyDescent="0.25">
      <c r="A348" s="120" t="s">
        <v>837</v>
      </c>
      <c r="B348" s="120" t="s">
        <v>838</v>
      </c>
      <c r="C348" s="120" t="s">
        <v>1038</v>
      </c>
      <c r="D348" s="120" t="s">
        <v>1143</v>
      </c>
      <c r="E348" s="93"/>
      <c r="F348" s="94"/>
      <c r="G348" s="42"/>
      <c r="H348" s="93"/>
      <c r="I348" s="94"/>
      <c r="J348" s="42"/>
      <c r="K348" s="94"/>
      <c r="L348" s="93"/>
      <c r="M348" s="94"/>
      <c r="N348" s="94"/>
      <c r="O348" s="93"/>
      <c r="P348" s="94"/>
      <c r="Q348" s="94"/>
      <c r="R348" s="94"/>
      <c r="S348" s="93"/>
      <c r="T348" s="93"/>
      <c r="U348" s="93"/>
      <c r="V348" s="93"/>
      <c r="W348" s="93"/>
      <c r="X348" s="93"/>
      <c r="Y348" s="93"/>
      <c r="Z348" s="93"/>
      <c r="AA348" s="93"/>
      <c r="AB348" s="93"/>
      <c r="AC348" s="93"/>
      <c r="AD348" s="93"/>
      <c r="AE348" s="93"/>
      <c r="AF348" s="103">
        <v>5</v>
      </c>
      <c r="AG348" s="103" t="s">
        <v>37</v>
      </c>
      <c r="AH348" s="103">
        <v>1</v>
      </c>
      <c r="AI348" s="103" t="s">
        <v>63</v>
      </c>
      <c r="AJ348" s="93">
        <f t="shared" si="46"/>
        <v>3</v>
      </c>
      <c r="AK348" s="93"/>
      <c r="AL348" s="42"/>
      <c r="AM348" s="93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168">
        <v>44389</v>
      </c>
      <c r="BK348" s="170">
        <v>10</v>
      </c>
      <c r="BL348" s="170" t="s">
        <v>521</v>
      </c>
      <c r="BM348" s="170">
        <v>51</v>
      </c>
      <c r="BN348" s="144" t="s">
        <v>967</v>
      </c>
      <c r="BO348" s="168">
        <v>44405</v>
      </c>
      <c r="BP348" s="170">
        <v>30</v>
      </c>
      <c r="BQ348" s="170" t="s">
        <v>521</v>
      </c>
      <c r="BR348" s="170">
        <v>63</v>
      </c>
      <c r="BS348" s="144"/>
      <c r="BT348" s="42">
        <f t="shared" si="47"/>
        <v>20</v>
      </c>
      <c r="BU348" s="97">
        <f t="shared" si="48"/>
        <v>30</v>
      </c>
    </row>
    <row r="349" spans="1:73" ht="15.75" customHeight="1" x14ac:dyDescent="0.25">
      <c r="A349" s="120" t="s">
        <v>839</v>
      </c>
      <c r="B349" s="120" t="s">
        <v>840</v>
      </c>
      <c r="C349" s="120" t="s">
        <v>1038</v>
      </c>
      <c r="D349" s="120" t="s">
        <v>1143</v>
      </c>
      <c r="E349" s="93"/>
      <c r="F349" s="94"/>
      <c r="G349" s="42"/>
      <c r="H349" s="93"/>
      <c r="I349" s="94"/>
      <c r="J349" s="42"/>
      <c r="K349" s="94"/>
      <c r="L349" s="93"/>
      <c r="M349" s="94"/>
      <c r="N349" s="94"/>
      <c r="O349" s="93"/>
      <c r="P349" s="94"/>
      <c r="Q349" s="94"/>
      <c r="R349" s="94"/>
      <c r="S349" s="93"/>
      <c r="T349" s="93"/>
      <c r="U349" s="93"/>
      <c r="V349" s="93"/>
      <c r="W349" s="93"/>
      <c r="X349" s="93"/>
      <c r="Y349" s="93"/>
      <c r="Z349" s="93"/>
      <c r="AA349" s="93"/>
      <c r="AB349" s="93"/>
      <c r="AC349" s="93"/>
      <c r="AD349" s="93"/>
      <c r="AE349" s="93"/>
      <c r="AF349" s="103">
        <v>0</v>
      </c>
      <c r="AG349" s="103" t="s">
        <v>63</v>
      </c>
      <c r="AH349" s="103">
        <v>0</v>
      </c>
      <c r="AI349" s="103" t="s">
        <v>63</v>
      </c>
      <c r="AJ349" s="93">
        <f t="shared" si="46"/>
        <v>0</v>
      </c>
      <c r="AK349" s="93"/>
      <c r="AL349" s="42"/>
      <c r="AM349" s="93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168">
        <v>44384</v>
      </c>
      <c r="BK349" s="170">
        <v>0</v>
      </c>
      <c r="BL349" s="170" t="s">
        <v>521</v>
      </c>
      <c r="BM349" s="170">
        <v>58</v>
      </c>
      <c r="BN349" s="144"/>
      <c r="BO349" s="168">
        <v>44396</v>
      </c>
      <c r="BP349" s="170">
        <v>10</v>
      </c>
      <c r="BQ349" s="170" t="s">
        <v>521</v>
      </c>
      <c r="BR349" s="170">
        <v>52</v>
      </c>
      <c r="BS349" s="144"/>
      <c r="BT349" s="42">
        <f t="shared" si="47"/>
        <v>5</v>
      </c>
      <c r="BU349" s="97">
        <f t="shared" si="48"/>
        <v>10</v>
      </c>
    </row>
    <row r="350" spans="1:73" ht="15.75" customHeight="1" x14ac:dyDescent="0.25">
      <c r="A350" s="120" t="s">
        <v>841</v>
      </c>
      <c r="B350" s="120" t="s">
        <v>842</v>
      </c>
      <c r="C350" s="120" t="s">
        <v>1038</v>
      </c>
      <c r="D350" s="120" t="s">
        <v>1143</v>
      </c>
      <c r="E350" s="93"/>
      <c r="F350" s="94"/>
      <c r="G350" s="42"/>
      <c r="H350" s="93"/>
      <c r="I350" s="94"/>
      <c r="J350" s="42"/>
      <c r="K350" s="94"/>
      <c r="L350" s="93"/>
      <c r="M350" s="94"/>
      <c r="N350" s="94"/>
      <c r="O350" s="93"/>
      <c r="P350" s="94"/>
      <c r="Q350" s="94"/>
      <c r="R350" s="94"/>
      <c r="S350" s="93"/>
      <c r="T350" s="93"/>
      <c r="U350" s="93"/>
      <c r="V350" s="93"/>
      <c r="W350" s="93"/>
      <c r="X350" s="93"/>
      <c r="Y350" s="93"/>
      <c r="Z350" s="93"/>
      <c r="AA350" s="93"/>
      <c r="AB350" s="93"/>
      <c r="AC350" s="93"/>
      <c r="AD350" s="93"/>
      <c r="AE350" s="93"/>
      <c r="AF350" s="103">
        <v>1</v>
      </c>
      <c r="AG350" s="103" t="s">
        <v>63</v>
      </c>
      <c r="AH350" s="103">
        <v>1</v>
      </c>
      <c r="AI350" s="103" t="s">
        <v>63</v>
      </c>
      <c r="AJ350" s="93">
        <f t="shared" si="46"/>
        <v>1</v>
      </c>
      <c r="AK350" s="93"/>
      <c r="AL350" s="42"/>
      <c r="AM350" s="93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  <c r="BB350" s="42"/>
      <c r="BC350" s="42"/>
      <c r="BD350" s="42"/>
      <c r="BE350" s="42"/>
      <c r="BF350" s="42"/>
      <c r="BG350" s="42"/>
      <c r="BH350" s="42"/>
      <c r="BI350" s="42"/>
      <c r="BJ350" s="168">
        <v>44386</v>
      </c>
      <c r="BK350" s="170">
        <v>40</v>
      </c>
      <c r="BL350" s="170" t="s">
        <v>521</v>
      </c>
      <c r="BM350" s="170">
        <v>36</v>
      </c>
      <c r="BN350" s="144"/>
      <c r="BO350" s="168">
        <v>44379</v>
      </c>
      <c r="BP350" s="169" t="s">
        <v>955</v>
      </c>
      <c r="BQ350" s="170" t="s">
        <v>521</v>
      </c>
      <c r="BR350" s="170">
        <v>44</v>
      </c>
      <c r="BS350" s="144"/>
      <c r="BT350" s="42">
        <f t="shared" si="47"/>
        <v>40</v>
      </c>
      <c r="BU350" s="97"/>
    </row>
    <row r="351" spans="1:73" ht="15.75" customHeight="1" x14ac:dyDescent="0.25">
      <c r="A351" s="120" t="s">
        <v>843</v>
      </c>
      <c r="B351" s="120" t="s">
        <v>844</v>
      </c>
      <c r="C351" s="120" t="s">
        <v>1038</v>
      </c>
      <c r="D351" s="120" t="s">
        <v>1143</v>
      </c>
      <c r="E351" s="93"/>
      <c r="F351" s="94"/>
      <c r="G351" s="42"/>
      <c r="H351" s="93"/>
      <c r="I351" s="94"/>
      <c r="J351" s="42"/>
      <c r="K351" s="94"/>
      <c r="L351" s="93"/>
      <c r="M351" s="94"/>
      <c r="N351" s="94"/>
      <c r="O351" s="93"/>
      <c r="P351" s="94"/>
      <c r="Q351" s="94"/>
      <c r="R351" s="94"/>
      <c r="S351" s="93"/>
      <c r="T351" s="93"/>
      <c r="U351" s="93"/>
      <c r="V351" s="93"/>
      <c r="W351" s="93"/>
      <c r="X351" s="93"/>
      <c r="Y351" s="93"/>
      <c r="Z351" s="93"/>
      <c r="AA351" s="93"/>
      <c r="AB351" s="93"/>
      <c r="AC351" s="93"/>
      <c r="AD351" s="93"/>
      <c r="AE351" s="93"/>
      <c r="AF351" s="103">
        <v>0</v>
      </c>
      <c r="AG351" s="103" t="s">
        <v>63</v>
      </c>
      <c r="AH351" s="103">
        <v>0</v>
      </c>
      <c r="AI351" s="103" t="s">
        <v>63</v>
      </c>
      <c r="AJ351" s="93">
        <f t="shared" si="46"/>
        <v>0</v>
      </c>
      <c r="AK351" s="93"/>
      <c r="AL351" s="42"/>
      <c r="AM351" s="93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  <c r="BB351" s="42"/>
      <c r="BC351" s="42"/>
      <c r="BD351" s="42"/>
      <c r="BE351" s="42"/>
      <c r="BF351" s="42"/>
      <c r="BG351" s="42"/>
      <c r="BH351" s="42"/>
      <c r="BI351" s="42"/>
      <c r="BJ351" s="168">
        <v>44396</v>
      </c>
      <c r="BK351" s="170">
        <v>5</v>
      </c>
      <c r="BL351" s="170" t="s">
        <v>521</v>
      </c>
      <c r="BM351" s="170">
        <v>61</v>
      </c>
      <c r="BN351" s="144"/>
      <c r="BO351" s="168">
        <v>44396</v>
      </c>
      <c r="BP351" s="170">
        <v>0</v>
      </c>
      <c r="BQ351" s="170" t="s">
        <v>521</v>
      </c>
      <c r="BR351" s="170">
        <v>80</v>
      </c>
      <c r="BS351" s="144"/>
      <c r="BT351" s="42">
        <f t="shared" si="47"/>
        <v>2.5</v>
      </c>
      <c r="BU351" s="97">
        <f t="shared" si="48"/>
        <v>0</v>
      </c>
    </row>
    <row r="352" spans="1:73" ht="15.75" customHeight="1" x14ac:dyDescent="0.25">
      <c r="A352" s="120" t="s">
        <v>845</v>
      </c>
      <c r="B352" s="120" t="s">
        <v>846</v>
      </c>
      <c r="C352" s="120" t="s">
        <v>1038</v>
      </c>
      <c r="D352" s="120" t="s">
        <v>1143</v>
      </c>
      <c r="E352" s="93"/>
      <c r="F352" s="94"/>
      <c r="G352" s="42"/>
      <c r="H352" s="93"/>
      <c r="I352" s="94"/>
      <c r="J352" s="42"/>
      <c r="K352" s="94"/>
      <c r="L352" s="93"/>
      <c r="M352" s="94"/>
      <c r="N352" s="94"/>
      <c r="O352" s="93"/>
      <c r="P352" s="94"/>
      <c r="Q352" s="94"/>
      <c r="R352" s="94"/>
      <c r="S352" s="93"/>
      <c r="T352" s="93"/>
      <c r="U352" s="93"/>
      <c r="V352" s="93"/>
      <c r="W352" s="93"/>
      <c r="X352" s="93"/>
      <c r="Y352" s="93"/>
      <c r="Z352" s="93"/>
      <c r="AA352" s="93"/>
      <c r="AB352" s="93"/>
      <c r="AC352" s="93"/>
      <c r="AD352" s="93"/>
      <c r="AE352" s="93"/>
      <c r="AF352" s="103">
        <v>1</v>
      </c>
      <c r="AG352" s="103" t="s">
        <v>63</v>
      </c>
      <c r="AH352" s="103">
        <v>1</v>
      </c>
      <c r="AI352" s="103" t="s">
        <v>63</v>
      </c>
      <c r="AJ352" s="93">
        <f t="shared" si="46"/>
        <v>1</v>
      </c>
      <c r="AK352" s="93"/>
      <c r="AL352" s="42"/>
      <c r="AM352" s="93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  <c r="BB352" s="42"/>
      <c r="BC352" s="42"/>
      <c r="BD352" s="42"/>
      <c r="BE352" s="42"/>
      <c r="BF352" s="42"/>
      <c r="BG352" s="42"/>
      <c r="BH352" s="42"/>
      <c r="BI352" s="42"/>
      <c r="BJ352" s="168">
        <v>44400</v>
      </c>
      <c r="BK352" s="170">
        <v>5</v>
      </c>
      <c r="BL352" s="170" t="s">
        <v>521</v>
      </c>
      <c r="BM352" s="170">
        <v>62</v>
      </c>
      <c r="BN352" s="144"/>
      <c r="BO352" s="168">
        <v>44400</v>
      </c>
      <c r="BP352" s="98">
        <v>0</v>
      </c>
      <c r="BQ352" s="98" t="s">
        <v>521</v>
      </c>
      <c r="BR352" s="98">
        <v>70</v>
      </c>
      <c r="BS352" s="84"/>
      <c r="BT352" s="42">
        <f t="shared" si="47"/>
        <v>2.5</v>
      </c>
      <c r="BU352" s="97">
        <f t="shared" si="48"/>
        <v>0</v>
      </c>
    </row>
    <row r="353" spans="1:73" ht="15.75" customHeight="1" x14ac:dyDescent="0.25">
      <c r="A353" s="120" t="s">
        <v>847</v>
      </c>
      <c r="B353" s="120" t="s">
        <v>848</v>
      </c>
      <c r="C353" s="120" t="s">
        <v>1038</v>
      </c>
      <c r="D353" s="120" t="s">
        <v>1143</v>
      </c>
      <c r="E353" s="93"/>
      <c r="F353" s="94"/>
      <c r="G353" s="42"/>
      <c r="H353" s="93"/>
      <c r="I353" s="94"/>
      <c r="J353" s="42"/>
      <c r="K353" s="94"/>
      <c r="L353" s="93"/>
      <c r="M353" s="94"/>
      <c r="N353" s="94"/>
      <c r="O353" s="93"/>
      <c r="P353" s="94"/>
      <c r="Q353" s="94"/>
      <c r="R353" s="94"/>
      <c r="S353" s="93"/>
      <c r="T353" s="93"/>
      <c r="U353" s="93"/>
      <c r="V353" s="93"/>
      <c r="W353" s="93"/>
      <c r="X353" s="93"/>
      <c r="Y353" s="93"/>
      <c r="Z353" s="93"/>
      <c r="AA353" s="93"/>
      <c r="AB353" s="93"/>
      <c r="AC353" s="93"/>
      <c r="AD353" s="93"/>
      <c r="AE353" s="93"/>
      <c r="AF353" s="103">
        <v>0</v>
      </c>
      <c r="AG353" s="103" t="s">
        <v>63</v>
      </c>
      <c r="AH353" s="103">
        <v>3</v>
      </c>
      <c r="AI353" s="103" t="s">
        <v>37</v>
      </c>
      <c r="AJ353" s="93">
        <f t="shared" si="46"/>
        <v>1.5</v>
      </c>
      <c r="AK353" s="93"/>
      <c r="AL353" s="42"/>
      <c r="AM353" s="93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  <c r="BB353" s="42"/>
      <c r="BC353" s="42"/>
      <c r="BD353" s="42"/>
      <c r="BE353" s="42"/>
      <c r="BF353" s="42"/>
      <c r="BG353" s="42"/>
      <c r="BH353" s="42"/>
      <c r="BI353" s="42"/>
      <c r="BJ353" s="168">
        <v>44376</v>
      </c>
      <c r="BK353" s="169" t="s">
        <v>955</v>
      </c>
      <c r="BL353" s="170" t="s">
        <v>521</v>
      </c>
      <c r="BM353" s="170">
        <v>48</v>
      </c>
      <c r="BN353" s="144"/>
      <c r="BO353" s="168">
        <v>44382</v>
      </c>
      <c r="BP353" s="169" t="s">
        <v>955</v>
      </c>
      <c r="BQ353" s="170" t="s">
        <v>521</v>
      </c>
      <c r="BR353" s="170">
        <v>63</v>
      </c>
      <c r="BS353" s="144"/>
      <c r="BT353" s="42"/>
      <c r="BU353" s="97"/>
    </row>
    <row r="354" spans="1:73" ht="15.75" customHeight="1" x14ac:dyDescent="0.25">
      <c r="A354" s="120" t="s">
        <v>849</v>
      </c>
      <c r="B354" s="120" t="s">
        <v>850</v>
      </c>
      <c r="C354" s="120" t="s">
        <v>1038</v>
      </c>
      <c r="D354" s="120" t="s">
        <v>1143</v>
      </c>
      <c r="E354" s="93"/>
      <c r="F354" s="94"/>
      <c r="G354" s="42"/>
      <c r="H354" s="93"/>
      <c r="I354" s="94"/>
      <c r="J354" s="42"/>
      <c r="K354" s="94"/>
      <c r="L354" s="93"/>
      <c r="M354" s="94"/>
      <c r="N354" s="94"/>
      <c r="O354" s="93"/>
      <c r="P354" s="94"/>
      <c r="Q354" s="94"/>
      <c r="R354" s="94"/>
      <c r="S354" s="93"/>
      <c r="T354" s="93"/>
      <c r="U354" s="93"/>
      <c r="V354" s="93"/>
      <c r="W354" s="93"/>
      <c r="X354" s="93"/>
      <c r="Y354" s="93"/>
      <c r="Z354" s="93"/>
      <c r="AA354" s="93"/>
      <c r="AB354" s="93"/>
      <c r="AC354" s="93"/>
      <c r="AD354" s="93"/>
      <c r="AE354" s="93"/>
      <c r="AF354" s="103">
        <v>0</v>
      </c>
      <c r="AG354" s="103" t="s">
        <v>63</v>
      </c>
      <c r="AH354" s="103">
        <v>0</v>
      </c>
      <c r="AI354" s="103" t="s">
        <v>63</v>
      </c>
      <c r="AJ354" s="93">
        <f t="shared" si="46"/>
        <v>0</v>
      </c>
      <c r="AK354" s="93"/>
      <c r="AL354" s="42"/>
      <c r="AM354" s="93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  <c r="BB354" s="42"/>
      <c r="BC354" s="42"/>
      <c r="BD354" s="42"/>
      <c r="BE354" s="42"/>
      <c r="BF354" s="42"/>
      <c r="BG354" s="42"/>
      <c r="BH354" s="42"/>
      <c r="BI354" s="42"/>
      <c r="BJ354" s="168">
        <v>44403</v>
      </c>
      <c r="BK354" s="170">
        <v>0</v>
      </c>
      <c r="BL354" s="170" t="s">
        <v>521</v>
      </c>
      <c r="BM354" s="170">
        <v>71</v>
      </c>
      <c r="BN354" s="144"/>
      <c r="BO354" s="168">
        <v>44403</v>
      </c>
      <c r="BP354" s="98">
        <v>0</v>
      </c>
      <c r="BQ354" s="98" t="s">
        <v>521</v>
      </c>
      <c r="BR354" s="98">
        <v>75</v>
      </c>
      <c r="BS354" s="84"/>
      <c r="BT354" s="42">
        <f t="shared" si="47"/>
        <v>0</v>
      </c>
      <c r="BU354" s="97">
        <f t="shared" si="48"/>
        <v>0</v>
      </c>
    </row>
    <row r="355" spans="1:73" ht="15.75" customHeight="1" x14ac:dyDescent="0.25">
      <c r="A355" s="120" t="s">
        <v>851</v>
      </c>
      <c r="B355" s="120" t="s">
        <v>852</v>
      </c>
      <c r="C355" s="120" t="s">
        <v>1038</v>
      </c>
      <c r="D355" s="120" t="s">
        <v>1143</v>
      </c>
      <c r="E355" s="93"/>
      <c r="F355" s="94"/>
      <c r="G355" s="42"/>
      <c r="H355" s="93"/>
      <c r="I355" s="94"/>
      <c r="J355" s="42"/>
      <c r="K355" s="94"/>
      <c r="L355" s="93"/>
      <c r="M355" s="94"/>
      <c r="N355" s="94"/>
      <c r="O355" s="93"/>
      <c r="P355" s="94"/>
      <c r="Q355" s="94"/>
      <c r="R355" s="94"/>
      <c r="S355" s="93"/>
      <c r="T355" s="93"/>
      <c r="U355" s="93"/>
      <c r="V355" s="93"/>
      <c r="W355" s="93"/>
      <c r="X355" s="93"/>
      <c r="Y355" s="93"/>
      <c r="Z355" s="93"/>
      <c r="AA355" s="93"/>
      <c r="AB355" s="93"/>
      <c r="AC355" s="93"/>
      <c r="AD355" s="93"/>
      <c r="AE355" s="93"/>
      <c r="AF355" s="103">
        <v>0</v>
      </c>
      <c r="AG355" s="103" t="s">
        <v>63</v>
      </c>
      <c r="AH355" s="103">
        <v>1</v>
      </c>
      <c r="AI355" s="103" t="s">
        <v>63</v>
      </c>
      <c r="AJ355" s="93">
        <f t="shared" si="46"/>
        <v>0.5</v>
      </c>
      <c r="AK355" s="93"/>
      <c r="AL355" s="42"/>
      <c r="AM355" s="93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  <c r="BB355" s="42"/>
      <c r="BC355" s="42"/>
      <c r="BD355" s="42"/>
      <c r="BE355" s="42"/>
      <c r="BF355" s="42"/>
      <c r="BG355" s="42"/>
      <c r="BH355" s="42"/>
      <c r="BI355" s="42"/>
      <c r="BJ355" s="168">
        <v>44384</v>
      </c>
      <c r="BK355" s="169" t="s">
        <v>955</v>
      </c>
      <c r="BL355" s="170" t="s">
        <v>521</v>
      </c>
      <c r="BM355" s="170">
        <v>72</v>
      </c>
      <c r="BN355" s="144"/>
      <c r="BO355" s="168">
        <v>44389</v>
      </c>
      <c r="BP355" s="98">
        <v>0</v>
      </c>
      <c r="BQ355" s="98" t="s">
        <v>521</v>
      </c>
      <c r="BR355" s="98">
        <v>69</v>
      </c>
      <c r="BS355" s="84"/>
      <c r="BT355" s="42">
        <f t="shared" si="47"/>
        <v>0</v>
      </c>
      <c r="BU355" s="97">
        <f t="shared" si="48"/>
        <v>0</v>
      </c>
    </row>
    <row r="356" spans="1:73" ht="15.75" customHeight="1" x14ac:dyDescent="0.25">
      <c r="A356" s="120" t="s">
        <v>853</v>
      </c>
      <c r="B356" s="120" t="s">
        <v>854</v>
      </c>
      <c r="C356" s="120" t="s">
        <v>1040</v>
      </c>
      <c r="D356" s="120" t="s">
        <v>1091</v>
      </c>
      <c r="E356" s="93"/>
      <c r="F356" s="94"/>
      <c r="G356" s="42"/>
      <c r="H356" s="93"/>
      <c r="I356" s="94"/>
      <c r="J356" s="42"/>
      <c r="K356" s="94"/>
      <c r="L356" s="93"/>
      <c r="M356" s="94"/>
      <c r="N356" s="94"/>
      <c r="O356" s="93"/>
      <c r="P356" s="94"/>
      <c r="Q356" s="94"/>
      <c r="R356" s="94"/>
      <c r="S356" s="93"/>
      <c r="T356" s="93"/>
      <c r="U356" s="93"/>
      <c r="V356" s="93"/>
      <c r="W356" s="93"/>
      <c r="X356" s="93"/>
      <c r="Y356" s="93"/>
      <c r="Z356" s="93"/>
      <c r="AA356" s="93"/>
      <c r="AB356" s="93"/>
      <c r="AC356" s="93"/>
      <c r="AD356" s="93"/>
      <c r="AE356" s="93"/>
      <c r="AF356" s="103">
        <v>0</v>
      </c>
      <c r="AG356" s="103" t="s">
        <v>63</v>
      </c>
      <c r="AH356" s="103">
        <v>0</v>
      </c>
      <c r="AI356" s="103" t="s">
        <v>63</v>
      </c>
      <c r="AJ356" s="93">
        <f t="shared" si="46"/>
        <v>0</v>
      </c>
      <c r="AK356" s="93"/>
      <c r="AL356" s="42"/>
      <c r="AM356" s="93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  <c r="BB356" s="42"/>
      <c r="BC356" s="42"/>
      <c r="BD356" s="42"/>
      <c r="BE356" s="42"/>
      <c r="BF356" s="42"/>
      <c r="BG356" s="42"/>
      <c r="BH356" s="42"/>
      <c r="BI356" s="42"/>
      <c r="BJ356" s="168">
        <v>44389</v>
      </c>
      <c r="BK356" s="169" t="s">
        <v>955</v>
      </c>
      <c r="BL356" s="170" t="s">
        <v>521</v>
      </c>
      <c r="BM356" s="170">
        <v>28</v>
      </c>
      <c r="BN356" s="144"/>
      <c r="BO356" s="168">
        <v>44376</v>
      </c>
      <c r="BP356" s="169" t="s">
        <v>955</v>
      </c>
      <c r="BQ356" s="170" t="s">
        <v>521</v>
      </c>
      <c r="BR356" s="170">
        <v>39</v>
      </c>
      <c r="BS356" s="144"/>
      <c r="BT356" s="42"/>
      <c r="BU356" s="97"/>
    </row>
    <row r="357" spans="1:73" ht="15.75" customHeight="1" x14ac:dyDescent="0.25">
      <c r="A357" s="120" t="s">
        <v>855</v>
      </c>
      <c r="B357" s="120" t="s">
        <v>856</v>
      </c>
      <c r="C357" s="120" t="s">
        <v>384</v>
      </c>
      <c r="D357" s="120" t="s">
        <v>1067</v>
      </c>
      <c r="E357" s="93"/>
      <c r="F357" s="94"/>
      <c r="G357" s="42"/>
      <c r="H357" s="93"/>
      <c r="I357" s="94"/>
      <c r="J357" s="42"/>
      <c r="K357" s="94"/>
      <c r="L357" s="93"/>
      <c r="M357" s="94"/>
      <c r="N357" s="94"/>
      <c r="O357" s="93"/>
      <c r="P357" s="94"/>
      <c r="Q357" s="94"/>
      <c r="R357" s="94"/>
      <c r="S357" s="93"/>
      <c r="T357" s="93"/>
      <c r="U357" s="93"/>
      <c r="V357" s="93"/>
      <c r="W357" s="93"/>
      <c r="X357" s="93"/>
      <c r="Y357" s="93"/>
      <c r="Z357" s="93"/>
      <c r="AA357" s="93"/>
      <c r="AB357" s="93"/>
      <c r="AC357" s="93"/>
      <c r="AD357" s="93"/>
      <c r="AE357" s="93"/>
      <c r="AF357" s="103">
        <v>1</v>
      </c>
      <c r="AG357" s="103" t="s">
        <v>63</v>
      </c>
      <c r="AH357" s="103">
        <v>0</v>
      </c>
      <c r="AI357" s="103" t="s">
        <v>63</v>
      </c>
      <c r="AJ357" s="93">
        <f t="shared" si="46"/>
        <v>0.5</v>
      </c>
      <c r="AK357" s="93"/>
      <c r="AL357" s="42"/>
      <c r="AM357" s="93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  <c r="BB357" s="42"/>
      <c r="BC357" s="42"/>
      <c r="BD357" s="42"/>
      <c r="BE357" s="42"/>
      <c r="BF357" s="42"/>
      <c r="BG357" s="42"/>
      <c r="BH357" s="42"/>
      <c r="BI357" s="42"/>
      <c r="BJ357" s="168">
        <v>44376</v>
      </c>
      <c r="BK357" s="169" t="s">
        <v>955</v>
      </c>
      <c r="BL357" s="170" t="s">
        <v>521</v>
      </c>
      <c r="BM357" s="170">
        <v>35</v>
      </c>
      <c r="BN357" s="144"/>
      <c r="BO357" s="168">
        <v>44382</v>
      </c>
      <c r="BP357" s="98">
        <v>0</v>
      </c>
      <c r="BQ357" s="98" t="s">
        <v>521</v>
      </c>
      <c r="BR357" s="98">
        <v>42</v>
      </c>
      <c r="BS357" s="84"/>
      <c r="BT357" s="42">
        <f t="shared" si="47"/>
        <v>0</v>
      </c>
      <c r="BU357" s="97">
        <f t="shared" si="48"/>
        <v>0</v>
      </c>
    </row>
    <row r="358" spans="1:73" ht="15.75" customHeight="1" x14ac:dyDescent="0.25">
      <c r="A358" s="120" t="s">
        <v>857</v>
      </c>
      <c r="B358" s="120" t="s">
        <v>858</v>
      </c>
      <c r="C358" s="120" t="s">
        <v>384</v>
      </c>
      <c r="D358" s="120" t="s">
        <v>1144</v>
      </c>
      <c r="E358" s="93"/>
      <c r="F358" s="94"/>
      <c r="G358" s="42"/>
      <c r="H358" s="93"/>
      <c r="I358" s="94"/>
      <c r="J358" s="42"/>
      <c r="K358" s="94"/>
      <c r="L358" s="93"/>
      <c r="M358" s="94"/>
      <c r="N358" s="94"/>
      <c r="O358" s="93"/>
      <c r="P358" s="94"/>
      <c r="Q358" s="94"/>
      <c r="R358" s="94"/>
      <c r="S358" s="93"/>
      <c r="T358" s="93"/>
      <c r="U358" s="93"/>
      <c r="V358" s="93"/>
      <c r="W358" s="93"/>
      <c r="X358" s="93"/>
      <c r="Y358" s="93"/>
      <c r="Z358" s="93"/>
      <c r="AA358" s="93"/>
      <c r="AB358" s="93"/>
      <c r="AC358" s="93"/>
      <c r="AD358" s="93"/>
      <c r="AE358" s="93"/>
      <c r="AF358" s="103">
        <v>10</v>
      </c>
      <c r="AG358" s="103" t="s">
        <v>131</v>
      </c>
      <c r="AH358" s="103">
        <v>10</v>
      </c>
      <c r="AI358" s="103" t="s">
        <v>37</v>
      </c>
      <c r="AJ358" s="93">
        <f t="shared" si="46"/>
        <v>10</v>
      </c>
      <c r="AK358" s="93"/>
      <c r="AL358" s="42"/>
      <c r="AM358" s="93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  <c r="BB358" s="42"/>
      <c r="BC358" s="42"/>
      <c r="BD358" s="42"/>
      <c r="BE358" s="42"/>
      <c r="BF358" s="42"/>
      <c r="BG358" s="42"/>
      <c r="BH358" s="42"/>
      <c r="BI358" s="42"/>
      <c r="BJ358" s="167">
        <v>44396</v>
      </c>
      <c r="BK358" s="98">
        <v>20</v>
      </c>
      <c r="BL358" s="98" t="s">
        <v>521</v>
      </c>
      <c r="BM358" s="98">
        <v>60</v>
      </c>
      <c r="BN358" s="84"/>
      <c r="BO358" s="168">
        <v>44383</v>
      </c>
      <c r="BP358" s="170">
        <v>20</v>
      </c>
      <c r="BQ358" s="170" t="s">
        <v>521</v>
      </c>
      <c r="BR358" s="170">
        <v>55</v>
      </c>
      <c r="BS358" s="144"/>
      <c r="BT358" s="42">
        <f t="shared" si="47"/>
        <v>20</v>
      </c>
      <c r="BU358" s="97">
        <f t="shared" si="48"/>
        <v>20</v>
      </c>
    </row>
    <row r="359" spans="1:73" ht="15.75" customHeight="1" x14ac:dyDescent="0.25">
      <c r="A359" s="120" t="s">
        <v>859</v>
      </c>
      <c r="B359" s="120" t="s">
        <v>860</v>
      </c>
      <c r="C359" s="120" t="s">
        <v>384</v>
      </c>
      <c r="D359" s="120" t="s">
        <v>1144</v>
      </c>
      <c r="E359" s="93"/>
      <c r="F359" s="94"/>
      <c r="G359" s="42"/>
      <c r="H359" s="93"/>
      <c r="I359" s="94"/>
      <c r="J359" s="42"/>
      <c r="K359" s="94"/>
      <c r="L359" s="93"/>
      <c r="M359" s="94"/>
      <c r="N359" s="94"/>
      <c r="O359" s="93"/>
      <c r="P359" s="94"/>
      <c r="Q359" s="94"/>
      <c r="R359" s="94"/>
      <c r="S359" s="93"/>
      <c r="T359" s="93"/>
      <c r="U359" s="93"/>
      <c r="V359" s="93"/>
      <c r="W359" s="93"/>
      <c r="X359" s="93"/>
      <c r="Y359" s="93"/>
      <c r="Z359" s="93"/>
      <c r="AA359" s="93"/>
      <c r="AB359" s="93"/>
      <c r="AC359" s="93"/>
      <c r="AD359" s="93"/>
      <c r="AE359" s="93"/>
      <c r="AF359" s="103">
        <v>15</v>
      </c>
      <c r="AG359" s="103" t="s">
        <v>131</v>
      </c>
      <c r="AH359" s="103">
        <v>15</v>
      </c>
      <c r="AI359" s="103" t="s">
        <v>37</v>
      </c>
      <c r="AJ359" s="93">
        <f t="shared" si="46"/>
        <v>15</v>
      </c>
      <c r="AK359" s="93"/>
      <c r="AL359" s="42"/>
      <c r="AM359" s="93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  <c r="BB359" s="42"/>
      <c r="BC359" s="42"/>
      <c r="BD359" s="42"/>
      <c r="BE359" s="42"/>
      <c r="BF359" s="42"/>
      <c r="BG359" s="42"/>
      <c r="BH359" s="42"/>
      <c r="BI359" s="42"/>
      <c r="BJ359" s="168">
        <v>44393</v>
      </c>
      <c r="BK359" s="170">
        <v>5</v>
      </c>
      <c r="BL359" s="170" t="s">
        <v>521</v>
      </c>
      <c r="BM359" s="170">
        <v>61</v>
      </c>
      <c r="BN359" s="144"/>
      <c r="BO359" s="168">
        <v>44393</v>
      </c>
      <c r="BP359" s="170">
        <v>30</v>
      </c>
      <c r="BQ359" s="170" t="s">
        <v>521</v>
      </c>
      <c r="BR359" s="170">
        <v>58</v>
      </c>
      <c r="BS359" s="144"/>
      <c r="BT359" s="42">
        <f t="shared" si="47"/>
        <v>17.5</v>
      </c>
      <c r="BU359" s="97">
        <f t="shared" si="48"/>
        <v>30</v>
      </c>
    </row>
    <row r="360" spans="1:73" ht="15.75" customHeight="1" x14ac:dyDescent="0.25">
      <c r="A360" s="120" t="s">
        <v>861</v>
      </c>
      <c r="B360" s="120" t="s">
        <v>862</v>
      </c>
      <c r="C360" s="120" t="s">
        <v>384</v>
      </c>
      <c r="D360" s="120" t="s">
        <v>1144</v>
      </c>
      <c r="E360" s="93"/>
      <c r="F360" s="94"/>
      <c r="G360" s="42"/>
      <c r="H360" s="93"/>
      <c r="I360" s="94"/>
      <c r="J360" s="42"/>
      <c r="K360" s="94"/>
      <c r="L360" s="93"/>
      <c r="M360" s="94"/>
      <c r="N360" s="94"/>
      <c r="O360" s="93"/>
      <c r="P360" s="94"/>
      <c r="Q360" s="94"/>
      <c r="R360" s="94"/>
      <c r="S360" s="93"/>
      <c r="T360" s="93"/>
      <c r="U360" s="93"/>
      <c r="V360" s="93"/>
      <c r="W360" s="93"/>
      <c r="X360" s="93"/>
      <c r="Y360" s="93"/>
      <c r="Z360" s="93"/>
      <c r="AA360" s="93"/>
      <c r="AB360" s="93"/>
      <c r="AC360" s="93"/>
      <c r="AD360" s="93"/>
      <c r="AE360" s="93"/>
      <c r="AF360" s="103">
        <v>15</v>
      </c>
      <c r="AG360" s="103" t="s">
        <v>131</v>
      </c>
      <c r="AH360" s="103">
        <v>10</v>
      </c>
      <c r="AI360" s="103" t="s">
        <v>37</v>
      </c>
      <c r="AJ360" s="93">
        <f t="shared" si="46"/>
        <v>12.5</v>
      </c>
      <c r="AK360" s="93"/>
      <c r="AL360" s="42"/>
      <c r="AM360" s="93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  <c r="BB360" s="42"/>
      <c r="BC360" s="42"/>
      <c r="BD360" s="42"/>
      <c r="BE360" s="42"/>
      <c r="BF360" s="42"/>
      <c r="BG360" s="42"/>
      <c r="BH360" s="42"/>
      <c r="BI360" s="42"/>
      <c r="BJ360" s="168">
        <v>44391</v>
      </c>
      <c r="BK360" s="170">
        <v>10</v>
      </c>
      <c r="BL360" s="170" t="s">
        <v>521</v>
      </c>
      <c r="BM360" s="170">
        <v>53</v>
      </c>
      <c r="BN360" s="144"/>
      <c r="BO360" s="168">
        <v>44400</v>
      </c>
      <c r="BP360" s="170">
        <v>40</v>
      </c>
      <c r="BQ360" s="170" t="s">
        <v>521</v>
      </c>
      <c r="BR360" s="170">
        <v>59</v>
      </c>
      <c r="BS360" s="144"/>
      <c r="BT360" s="42">
        <f t="shared" si="47"/>
        <v>25</v>
      </c>
      <c r="BU360" s="97">
        <f t="shared" si="48"/>
        <v>40</v>
      </c>
    </row>
    <row r="361" spans="1:73" ht="15.75" customHeight="1" x14ac:dyDescent="0.25">
      <c r="A361" s="120" t="s">
        <v>863</v>
      </c>
      <c r="B361" s="120" t="s">
        <v>864</v>
      </c>
      <c r="C361" s="120" t="s">
        <v>384</v>
      </c>
      <c r="D361" s="120" t="s">
        <v>1144</v>
      </c>
      <c r="E361" s="93"/>
      <c r="F361" s="94"/>
      <c r="G361" s="42"/>
      <c r="H361" s="93"/>
      <c r="I361" s="94"/>
      <c r="J361" s="42"/>
      <c r="K361" s="94"/>
      <c r="L361" s="93"/>
      <c r="M361" s="94"/>
      <c r="N361" s="94"/>
      <c r="O361" s="93"/>
      <c r="P361" s="94"/>
      <c r="Q361" s="94"/>
      <c r="R361" s="94"/>
      <c r="S361" s="93"/>
      <c r="T361" s="93"/>
      <c r="U361" s="93"/>
      <c r="V361" s="93"/>
      <c r="W361" s="93"/>
      <c r="X361" s="93"/>
      <c r="Y361" s="93"/>
      <c r="Z361" s="93"/>
      <c r="AA361" s="93"/>
      <c r="AB361" s="93"/>
      <c r="AC361" s="93"/>
      <c r="AD361" s="93"/>
      <c r="AE361" s="93"/>
      <c r="AF361" s="103">
        <v>15</v>
      </c>
      <c r="AG361" s="103" t="s">
        <v>37</v>
      </c>
      <c r="AH361" s="103">
        <v>5</v>
      </c>
      <c r="AI361" s="103" t="s">
        <v>63</v>
      </c>
      <c r="AJ361" s="93">
        <f t="shared" si="46"/>
        <v>10</v>
      </c>
      <c r="AK361" s="93"/>
      <c r="AL361" s="42"/>
      <c r="AM361" s="93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  <c r="BB361" s="42"/>
      <c r="BC361" s="42"/>
      <c r="BD361" s="42"/>
      <c r="BE361" s="42"/>
      <c r="BF361" s="42"/>
      <c r="BG361" s="42"/>
      <c r="BH361" s="42"/>
      <c r="BI361" s="42"/>
      <c r="BJ361" s="167">
        <v>44403</v>
      </c>
      <c r="BK361" s="98">
        <v>15</v>
      </c>
      <c r="BL361" s="98" t="s">
        <v>521</v>
      </c>
      <c r="BM361" s="98">
        <v>74</v>
      </c>
      <c r="BN361" s="84"/>
      <c r="BO361" s="168">
        <v>44393</v>
      </c>
      <c r="BP361" s="170">
        <v>10</v>
      </c>
      <c r="BQ361" s="170" t="s">
        <v>521</v>
      </c>
      <c r="BR361" s="170">
        <v>63</v>
      </c>
      <c r="BS361" s="144"/>
      <c r="BT361" s="42">
        <f t="shared" si="47"/>
        <v>12.5</v>
      </c>
      <c r="BU361" s="97">
        <f t="shared" si="48"/>
        <v>10</v>
      </c>
    </row>
    <row r="362" spans="1:73" ht="15.75" customHeight="1" x14ac:dyDescent="0.25">
      <c r="A362" s="120" t="s">
        <v>865</v>
      </c>
      <c r="B362" s="120" t="s">
        <v>866</v>
      </c>
      <c r="C362" s="120" t="s">
        <v>384</v>
      </c>
      <c r="D362" s="120" t="s">
        <v>1144</v>
      </c>
      <c r="E362" s="93"/>
      <c r="F362" s="94"/>
      <c r="G362" s="42"/>
      <c r="H362" s="93"/>
      <c r="I362" s="94"/>
      <c r="J362" s="42"/>
      <c r="K362" s="94"/>
      <c r="L362" s="93"/>
      <c r="M362" s="94"/>
      <c r="N362" s="94"/>
      <c r="O362" s="93"/>
      <c r="P362" s="94"/>
      <c r="Q362" s="94"/>
      <c r="R362" s="94"/>
      <c r="S362" s="93"/>
      <c r="T362" s="93"/>
      <c r="U362" s="93"/>
      <c r="V362" s="93"/>
      <c r="W362" s="93"/>
      <c r="X362" s="93"/>
      <c r="Y362" s="93"/>
      <c r="Z362" s="93"/>
      <c r="AA362" s="93"/>
      <c r="AB362" s="93"/>
      <c r="AC362" s="93"/>
      <c r="AD362" s="93"/>
      <c r="AE362" s="93"/>
      <c r="AF362" s="103">
        <v>15</v>
      </c>
      <c r="AG362" s="103" t="s">
        <v>131</v>
      </c>
      <c r="AH362" s="103">
        <v>10</v>
      </c>
      <c r="AI362" s="103" t="s">
        <v>37</v>
      </c>
      <c r="AJ362" s="93">
        <f t="shared" si="46"/>
        <v>12.5</v>
      </c>
      <c r="AK362" s="93"/>
      <c r="AL362" s="42"/>
      <c r="AM362" s="93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  <c r="BB362" s="42"/>
      <c r="BC362" s="42"/>
      <c r="BD362" s="42"/>
      <c r="BE362" s="42"/>
      <c r="BF362" s="42"/>
      <c r="BG362" s="42"/>
      <c r="BH362" s="42"/>
      <c r="BI362" s="42"/>
      <c r="BJ362" s="168">
        <v>44398</v>
      </c>
      <c r="BK362" s="170">
        <v>5</v>
      </c>
      <c r="BL362" s="170" t="s">
        <v>521</v>
      </c>
      <c r="BM362" s="170">
        <v>62</v>
      </c>
      <c r="BN362" s="144"/>
      <c r="BO362" s="168">
        <v>44393</v>
      </c>
      <c r="BP362" s="170">
        <v>60</v>
      </c>
      <c r="BQ362" s="170" t="s">
        <v>521</v>
      </c>
      <c r="BR362" s="170">
        <v>58</v>
      </c>
      <c r="BS362" s="144"/>
      <c r="BT362" s="42">
        <f t="shared" si="47"/>
        <v>32.5</v>
      </c>
      <c r="BU362" s="97">
        <f t="shared" si="48"/>
        <v>60</v>
      </c>
    </row>
    <row r="363" spans="1:73" ht="15.75" customHeight="1" x14ac:dyDescent="0.25">
      <c r="A363" s="120" t="s">
        <v>867</v>
      </c>
      <c r="B363" s="120" t="s">
        <v>868</v>
      </c>
      <c r="C363" s="120" t="s">
        <v>384</v>
      </c>
      <c r="D363" s="120" t="s">
        <v>1144</v>
      </c>
      <c r="E363" s="93"/>
      <c r="F363" s="94"/>
      <c r="G363" s="42"/>
      <c r="H363" s="93"/>
      <c r="I363" s="94"/>
      <c r="J363" s="42"/>
      <c r="K363" s="94"/>
      <c r="L363" s="93"/>
      <c r="M363" s="94"/>
      <c r="N363" s="94"/>
      <c r="O363" s="93"/>
      <c r="P363" s="94"/>
      <c r="Q363" s="94"/>
      <c r="R363" s="94"/>
      <c r="S363" s="93"/>
      <c r="T363" s="93"/>
      <c r="U363" s="93"/>
      <c r="V363" s="93"/>
      <c r="W363" s="93"/>
      <c r="X363" s="93"/>
      <c r="Y363" s="93"/>
      <c r="Z363" s="93"/>
      <c r="AA363" s="93"/>
      <c r="AB363" s="93"/>
      <c r="AC363" s="93"/>
      <c r="AD363" s="93"/>
      <c r="AE363" s="93"/>
      <c r="AF363" s="103">
        <v>15</v>
      </c>
      <c r="AG363" s="103" t="s">
        <v>37</v>
      </c>
      <c r="AH363" s="103">
        <v>15</v>
      </c>
      <c r="AI363" s="103" t="s">
        <v>37</v>
      </c>
      <c r="AJ363" s="93">
        <f t="shared" si="46"/>
        <v>15</v>
      </c>
      <c r="AK363" s="93"/>
      <c r="AL363" s="42"/>
      <c r="AM363" s="93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  <c r="BB363" s="42"/>
      <c r="BC363" s="42"/>
      <c r="BD363" s="42"/>
      <c r="BE363" s="42"/>
      <c r="BF363" s="42"/>
      <c r="BG363" s="42"/>
      <c r="BH363" s="42"/>
      <c r="BI363" s="42"/>
      <c r="BJ363" s="168">
        <v>44396</v>
      </c>
      <c r="BK363" s="170">
        <v>10</v>
      </c>
      <c r="BL363" s="170" t="s">
        <v>521</v>
      </c>
      <c r="BM363" s="170">
        <v>54</v>
      </c>
      <c r="BN363" s="144"/>
      <c r="BO363" s="168">
        <v>44396</v>
      </c>
      <c r="BP363" s="170">
        <v>10</v>
      </c>
      <c r="BQ363" s="170" t="s">
        <v>521</v>
      </c>
      <c r="BR363" s="170">
        <v>55</v>
      </c>
      <c r="BS363" s="144"/>
      <c r="BT363" s="42">
        <f t="shared" si="47"/>
        <v>10</v>
      </c>
      <c r="BU363" s="97">
        <f t="shared" si="48"/>
        <v>10</v>
      </c>
    </row>
    <row r="364" spans="1:73" ht="15.75" customHeight="1" x14ac:dyDescent="0.25">
      <c r="A364" s="120" t="s">
        <v>869</v>
      </c>
      <c r="B364" s="120" t="s">
        <v>870</v>
      </c>
      <c r="C364" s="120" t="s">
        <v>384</v>
      </c>
      <c r="D364" s="120" t="s">
        <v>1144</v>
      </c>
      <c r="E364" s="93"/>
      <c r="F364" s="94"/>
      <c r="G364" s="42"/>
      <c r="H364" s="93"/>
      <c r="I364" s="94"/>
      <c r="J364" s="42"/>
      <c r="K364" s="94"/>
      <c r="L364" s="93"/>
      <c r="M364" s="94"/>
      <c r="N364" s="94"/>
      <c r="O364" s="93"/>
      <c r="P364" s="94"/>
      <c r="Q364" s="94"/>
      <c r="R364" s="94"/>
      <c r="S364" s="93"/>
      <c r="T364" s="93"/>
      <c r="U364" s="93"/>
      <c r="V364" s="93"/>
      <c r="W364" s="93"/>
      <c r="X364" s="93"/>
      <c r="Y364" s="93"/>
      <c r="Z364" s="93"/>
      <c r="AA364" s="93"/>
      <c r="AB364" s="93"/>
      <c r="AC364" s="93"/>
      <c r="AD364" s="93"/>
      <c r="AE364" s="93"/>
      <c r="AF364" s="103">
        <v>15</v>
      </c>
      <c r="AG364" s="103" t="s">
        <v>131</v>
      </c>
      <c r="AH364" s="103">
        <v>15</v>
      </c>
      <c r="AI364" s="103" t="s">
        <v>131</v>
      </c>
      <c r="AJ364" s="93">
        <f t="shared" si="46"/>
        <v>15</v>
      </c>
      <c r="AK364" s="93"/>
      <c r="AL364" s="42"/>
      <c r="AM364" s="93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  <c r="BB364" s="42"/>
      <c r="BC364" s="42"/>
      <c r="BD364" s="42"/>
      <c r="BE364" s="42"/>
      <c r="BF364" s="42"/>
      <c r="BG364" s="42"/>
      <c r="BH364" s="42"/>
      <c r="BI364" s="42"/>
      <c r="BJ364" s="167">
        <v>44400</v>
      </c>
      <c r="BK364" s="98">
        <v>40</v>
      </c>
      <c r="BL364" s="98" t="s">
        <v>521</v>
      </c>
      <c r="BM364" s="98">
        <v>30</v>
      </c>
      <c r="BN364" s="84"/>
      <c r="BO364" s="168">
        <v>44396</v>
      </c>
      <c r="BP364" s="170">
        <v>30</v>
      </c>
      <c r="BQ364" s="170" t="s">
        <v>521</v>
      </c>
      <c r="BR364" s="170">
        <v>61</v>
      </c>
      <c r="BS364" s="144"/>
      <c r="BT364" s="42">
        <f t="shared" si="47"/>
        <v>35</v>
      </c>
      <c r="BU364" s="97">
        <f t="shared" si="48"/>
        <v>30</v>
      </c>
    </row>
    <row r="365" spans="1:73" ht="15.75" customHeight="1" x14ac:dyDescent="0.25">
      <c r="A365" s="120" t="s">
        <v>871</v>
      </c>
      <c r="B365" s="120" t="s">
        <v>872</v>
      </c>
      <c r="C365" s="120" t="s">
        <v>384</v>
      </c>
      <c r="D365" s="120" t="s">
        <v>1144</v>
      </c>
      <c r="E365" s="93"/>
      <c r="F365" s="94"/>
      <c r="G365" s="42"/>
      <c r="H365" s="93"/>
      <c r="I365" s="94"/>
      <c r="J365" s="42"/>
      <c r="K365" s="94"/>
      <c r="L365" s="93"/>
      <c r="M365" s="94"/>
      <c r="N365" s="94"/>
      <c r="O365" s="93"/>
      <c r="P365" s="94"/>
      <c r="Q365" s="94"/>
      <c r="R365" s="94"/>
      <c r="S365" s="93"/>
      <c r="T365" s="93"/>
      <c r="U365" s="93"/>
      <c r="V365" s="93"/>
      <c r="W365" s="93"/>
      <c r="X365" s="93"/>
      <c r="Y365" s="93"/>
      <c r="Z365" s="93"/>
      <c r="AA365" s="93"/>
      <c r="AB365" s="93"/>
      <c r="AC365" s="93"/>
      <c r="AD365" s="93"/>
      <c r="AE365" s="93"/>
      <c r="AF365" s="103">
        <v>20</v>
      </c>
      <c r="AG365" s="103" t="s">
        <v>131</v>
      </c>
      <c r="AH365" s="103">
        <v>15</v>
      </c>
      <c r="AI365" s="103" t="s">
        <v>37</v>
      </c>
      <c r="AJ365" s="93">
        <f t="shared" si="46"/>
        <v>17.5</v>
      </c>
      <c r="AK365" s="93"/>
      <c r="AL365" s="42"/>
      <c r="AM365" s="93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  <c r="BB365" s="42"/>
      <c r="BC365" s="42"/>
      <c r="BD365" s="42"/>
      <c r="BE365" s="42"/>
      <c r="BF365" s="42"/>
      <c r="BG365" s="42"/>
      <c r="BH365" s="42"/>
      <c r="BI365" s="42"/>
      <c r="BJ365" s="168">
        <v>44391</v>
      </c>
      <c r="BK365" s="170">
        <v>20</v>
      </c>
      <c r="BL365" s="170" t="s">
        <v>521</v>
      </c>
      <c r="BM365" s="170">
        <v>52</v>
      </c>
      <c r="BN365" s="144"/>
      <c r="BO365" s="168">
        <v>44396</v>
      </c>
      <c r="BP365" s="170">
        <v>10</v>
      </c>
      <c r="BQ365" s="170" t="s">
        <v>521</v>
      </c>
      <c r="BR365" s="170">
        <v>66</v>
      </c>
      <c r="BS365" s="144"/>
      <c r="BT365" s="42">
        <f t="shared" si="47"/>
        <v>15</v>
      </c>
      <c r="BU365" s="97">
        <f t="shared" si="48"/>
        <v>10</v>
      </c>
    </row>
    <row r="366" spans="1:73" ht="15.75" customHeight="1" x14ac:dyDescent="0.25">
      <c r="A366" s="120" t="s">
        <v>873</v>
      </c>
      <c r="B366" s="120" t="s">
        <v>874</v>
      </c>
      <c r="C366" s="120" t="s">
        <v>384</v>
      </c>
      <c r="D366" s="120" t="s">
        <v>1144</v>
      </c>
      <c r="E366" s="93"/>
      <c r="F366" s="94"/>
      <c r="G366" s="42"/>
      <c r="H366" s="93"/>
      <c r="I366" s="94"/>
      <c r="J366" s="42"/>
      <c r="K366" s="94"/>
      <c r="L366" s="93"/>
      <c r="M366" s="94"/>
      <c r="N366" s="94"/>
      <c r="O366" s="93"/>
      <c r="P366" s="94"/>
      <c r="Q366" s="94"/>
      <c r="R366" s="94"/>
      <c r="S366" s="93"/>
      <c r="T366" s="93"/>
      <c r="U366" s="93"/>
      <c r="V366" s="93"/>
      <c r="W366" s="93"/>
      <c r="X366" s="93"/>
      <c r="Y366" s="93"/>
      <c r="Z366" s="93"/>
      <c r="AA366" s="93"/>
      <c r="AB366" s="93"/>
      <c r="AC366" s="93"/>
      <c r="AD366" s="93"/>
      <c r="AE366" s="93"/>
      <c r="AF366" s="103">
        <v>15</v>
      </c>
      <c r="AG366" s="103" t="s">
        <v>131</v>
      </c>
      <c r="AH366" s="103">
        <v>15</v>
      </c>
      <c r="AI366" s="103" t="s">
        <v>131</v>
      </c>
      <c r="AJ366" s="93">
        <f t="shared" si="46"/>
        <v>15</v>
      </c>
      <c r="AK366" s="93"/>
      <c r="AL366" s="42"/>
      <c r="AM366" s="93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  <c r="BB366" s="42"/>
      <c r="BC366" s="42"/>
      <c r="BD366" s="42"/>
      <c r="BE366" s="42"/>
      <c r="BF366" s="42"/>
      <c r="BG366" s="42"/>
      <c r="BH366" s="42"/>
      <c r="BI366" s="42"/>
      <c r="BJ366" s="168">
        <v>44398</v>
      </c>
      <c r="BK366" s="170">
        <v>40</v>
      </c>
      <c r="BL366" s="170" t="s">
        <v>521</v>
      </c>
      <c r="BM366" s="170">
        <v>63</v>
      </c>
      <c r="BN366" s="144"/>
      <c r="BO366" s="168">
        <v>44393</v>
      </c>
      <c r="BP366" s="170">
        <v>10</v>
      </c>
      <c r="BQ366" s="170" t="s">
        <v>521</v>
      </c>
      <c r="BR366" s="170">
        <v>64</v>
      </c>
      <c r="BS366" s="144"/>
      <c r="BT366" s="42">
        <f t="shared" si="47"/>
        <v>25</v>
      </c>
      <c r="BU366" s="97">
        <f t="shared" si="48"/>
        <v>10</v>
      </c>
    </row>
    <row r="367" spans="1:73" ht="15.75" customHeight="1" x14ac:dyDescent="0.25">
      <c r="A367" s="120" t="s">
        <v>875</v>
      </c>
      <c r="B367" s="120" t="s">
        <v>876</v>
      </c>
      <c r="C367" s="120" t="s">
        <v>384</v>
      </c>
      <c r="D367" s="120" t="s">
        <v>1144</v>
      </c>
      <c r="E367" s="93"/>
      <c r="F367" s="94"/>
      <c r="G367" s="42"/>
      <c r="H367" s="93"/>
      <c r="I367" s="94"/>
      <c r="J367" s="42"/>
      <c r="K367" s="94"/>
      <c r="L367" s="93"/>
      <c r="M367" s="94"/>
      <c r="N367" s="94"/>
      <c r="O367" s="93"/>
      <c r="P367" s="94"/>
      <c r="Q367" s="94"/>
      <c r="R367" s="94"/>
      <c r="S367" s="93"/>
      <c r="T367" s="93"/>
      <c r="U367" s="93"/>
      <c r="V367" s="93"/>
      <c r="W367" s="93"/>
      <c r="X367" s="93"/>
      <c r="Y367" s="93"/>
      <c r="Z367" s="93"/>
      <c r="AA367" s="93"/>
      <c r="AB367" s="93"/>
      <c r="AC367" s="93"/>
      <c r="AD367" s="93"/>
      <c r="AE367" s="93"/>
      <c r="AF367" s="103">
        <v>10</v>
      </c>
      <c r="AG367" s="103" t="s">
        <v>37</v>
      </c>
      <c r="AH367" s="103">
        <v>15</v>
      </c>
      <c r="AI367" s="103" t="s">
        <v>131</v>
      </c>
      <c r="AJ367" s="93">
        <f t="shared" si="46"/>
        <v>12.5</v>
      </c>
      <c r="AK367" s="93"/>
      <c r="AL367" s="42"/>
      <c r="AM367" s="93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  <c r="BB367" s="42"/>
      <c r="BC367" s="42"/>
      <c r="BD367" s="42"/>
      <c r="BE367" s="42"/>
      <c r="BF367" s="42"/>
      <c r="BG367" s="42"/>
      <c r="BH367" s="42"/>
      <c r="BI367" s="42"/>
      <c r="BJ367" s="167">
        <v>44400</v>
      </c>
      <c r="BK367" s="170">
        <v>20</v>
      </c>
      <c r="BL367" s="170" t="s">
        <v>521</v>
      </c>
      <c r="BM367" s="170">
        <v>52</v>
      </c>
      <c r="BN367" s="144"/>
      <c r="BO367" s="168">
        <v>44405</v>
      </c>
      <c r="BP367" s="98">
        <v>10</v>
      </c>
      <c r="BQ367" s="98" t="s">
        <v>521</v>
      </c>
      <c r="BR367" s="98">
        <v>72</v>
      </c>
      <c r="BS367" s="84"/>
      <c r="BT367" s="42">
        <f t="shared" si="47"/>
        <v>15</v>
      </c>
      <c r="BU367" s="97">
        <f t="shared" si="48"/>
        <v>10</v>
      </c>
    </row>
    <row r="368" spans="1:73" ht="15.75" customHeight="1" x14ac:dyDescent="0.25">
      <c r="A368" s="120" t="s">
        <v>877</v>
      </c>
      <c r="B368" s="120" t="s">
        <v>878</v>
      </c>
      <c r="C368" s="120" t="s">
        <v>384</v>
      </c>
      <c r="D368" s="120" t="s">
        <v>1144</v>
      </c>
      <c r="E368" s="93"/>
      <c r="F368" s="94"/>
      <c r="G368" s="42"/>
      <c r="H368" s="93"/>
      <c r="I368" s="94"/>
      <c r="J368" s="42"/>
      <c r="K368" s="94"/>
      <c r="L368" s="93"/>
      <c r="M368" s="94"/>
      <c r="N368" s="94"/>
      <c r="O368" s="93"/>
      <c r="P368" s="94"/>
      <c r="Q368" s="94"/>
      <c r="R368" s="94"/>
      <c r="S368" s="93"/>
      <c r="T368" s="93"/>
      <c r="U368" s="93"/>
      <c r="V368" s="93"/>
      <c r="W368" s="93"/>
      <c r="X368" s="93"/>
      <c r="Y368" s="93"/>
      <c r="Z368" s="93"/>
      <c r="AA368" s="93"/>
      <c r="AB368" s="93"/>
      <c r="AC368" s="93"/>
      <c r="AD368" s="93"/>
      <c r="AE368" s="93"/>
      <c r="AF368" s="103">
        <v>10</v>
      </c>
      <c r="AG368" s="103" t="s">
        <v>37</v>
      </c>
      <c r="AH368" s="103">
        <v>5</v>
      </c>
      <c r="AI368" s="103" t="s">
        <v>37</v>
      </c>
      <c r="AJ368" s="93">
        <f t="shared" si="46"/>
        <v>7.5</v>
      </c>
      <c r="AK368" s="93"/>
      <c r="AL368" s="42"/>
      <c r="AM368" s="93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  <c r="BB368" s="42"/>
      <c r="BC368" s="42"/>
      <c r="BD368" s="42"/>
      <c r="BE368" s="42"/>
      <c r="BF368" s="42"/>
      <c r="BG368" s="42"/>
      <c r="BH368" s="42"/>
      <c r="BI368" s="42"/>
      <c r="BJ368" s="168">
        <v>44396</v>
      </c>
      <c r="BK368" s="170">
        <v>10</v>
      </c>
      <c r="BL368" s="170" t="s">
        <v>521</v>
      </c>
      <c r="BM368" s="170">
        <v>58</v>
      </c>
      <c r="BN368" s="144"/>
      <c r="BO368" s="168">
        <v>44411</v>
      </c>
      <c r="BP368" s="170">
        <v>30</v>
      </c>
      <c r="BQ368" s="170" t="s">
        <v>521</v>
      </c>
      <c r="BR368" s="170">
        <v>57</v>
      </c>
      <c r="BS368" s="144"/>
      <c r="BT368" s="42">
        <f t="shared" si="47"/>
        <v>20</v>
      </c>
      <c r="BU368" s="97">
        <f t="shared" si="48"/>
        <v>30</v>
      </c>
    </row>
    <row r="369" spans="1:73" ht="15.75" customHeight="1" x14ac:dyDescent="0.25">
      <c r="A369" s="120" t="s">
        <v>879</v>
      </c>
      <c r="B369" s="120" t="s">
        <v>880</v>
      </c>
      <c r="C369" s="120" t="s">
        <v>384</v>
      </c>
      <c r="D369" s="120" t="s">
        <v>1144</v>
      </c>
      <c r="E369" s="93"/>
      <c r="F369" s="94"/>
      <c r="G369" s="42"/>
      <c r="H369" s="93"/>
      <c r="I369" s="94"/>
      <c r="J369" s="42"/>
      <c r="K369" s="94"/>
      <c r="L369" s="93"/>
      <c r="M369" s="94"/>
      <c r="N369" s="94"/>
      <c r="O369" s="93"/>
      <c r="P369" s="94"/>
      <c r="Q369" s="94"/>
      <c r="R369" s="94"/>
      <c r="S369" s="93"/>
      <c r="T369" s="93"/>
      <c r="U369" s="93"/>
      <c r="V369" s="93"/>
      <c r="W369" s="93"/>
      <c r="X369" s="93"/>
      <c r="Y369" s="93"/>
      <c r="Z369" s="93"/>
      <c r="AA369" s="93"/>
      <c r="AB369" s="93"/>
      <c r="AC369" s="93"/>
      <c r="AD369" s="93"/>
      <c r="AE369" s="93"/>
      <c r="AF369" s="103">
        <v>15</v>
      </c>
      <c r="AG369" s="103" t="s">
        <v>131</v>
      </c>
      <c r="AH369" s="103">
        <v>10</v>
      </c>
      <c r="AI369" s="103" t="s">
        <v>37</v>
      </c>
      <c r="AJ369" s="93">
        <f t="shared" si="46"/>
        <v>12.5</v>
      </c>
      <c r="AK369" s="93"/>
      <c r="AL369" s="42"/>
      <c r="AM369" s="93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  <c r="BB369" s="42"/>
      <c r="BC369" s="42"/>
      <c r="BD369" s="42"/>
      <c r="BE369" s="42"/>
      <c r="BF369" s="42"/>
      <c r="BG369" s="42"/>
      <c r="BH369" s="42"/>
      <c r="BI369" s="42"/>
      <c r="BJ369" s="168">
        <v>44398</v>
      </c>
      <c r="BK369" s="170">
        <v>30</v>
      </c>
      <c r="BL369" s="170" t="s">
        <v>521</v>
      </c>
      <c r="BM369" s="170">
        <v>65</v>
      </c>
      <c r="BN369" s="144"/>
      <c r="BO369" s="168">
        <v>44400</v>
      </c>
      <c r="BP369" s="170">
        <v>20</v>
      </c>
      <c r="BQ369" s="170" t="s">
        <v>521</v>
      </c>
      <c r="BR369" s="172">
        <v>63</v>
      </c>
      <c r="BS369" s="144"/>
      <c r="BT369" s="42">
        <f t="shared" si="47"/>
        <v>25</v>
      </c>
      <c r="BU369" s="97">
        <f t="shared" si="48"/>
        <v>20</v>
      </c>
    </row>
    <row r="370" spans="1:73" ht="15.75" customHeight="1" x14ac:dyDescent="0.25">
      <c r="A370" s="120" t="s">
        <v>881</v>
      </c>
      <c r="B370" s="120" t="s">
        <v>882</v>
      </c>
      <c r="C370" s="120" t="s">
        <v>384</v>
      </c>
      <c r="D370" s="120" t="s">
        <v>1132</v>
      </c>
      <c r="E370" s="93"/>
      <c r="F370" s="94"/>
      <c r="G370" s="42"/>
      <c r="H370" s="93"/>
      <c r="I370" s="94"/>
      <c r="J370" s="42"/>
      <c r="K370" s="94"/>
      <c r="L370" s="93"/>
      <c r="M370" s="94"/>
      <c r="N370" s="94"/>
      <c r="O370" s="93"/>
      <c r="P370" s="94"/>
      <c r="Q370" s="94"/>
      <c r="R370" s="94"/>
      <c r="S370" s="93"/>
      <c r="T370" s="93"/>
      <c r="U370" s="93"/>
      <c r="V370" s="93"/>
      <c r="W370" s="93"/>
      <c r="X370" s="93"/>
      <c r="Y370" s="93"/>
      <c r="Z370" s="93"/>
      <c r="AA370" s="93"/>
      <c r="AB370" s="93"/>
      <c r="AC370" s="93"/>
      <c r="AD370" s="93"/>
      <c r="AE370" s="93"/>
      <c r="AF370" s="103">
        <v>5</v>
      </c>
      <c r="AG370" s="103" t="s">
        <v>131</v>
      </c>
      <c r="AH370" s="103">
        <v>3</v>
      </c>
      <c r="AI370" s="103" t="s">
        <v>131</v>
      </c>
      <c r="AJ370" s="93">
        <f t="shared" si="46"/>
        <v>4</v>
      </c>
      <c r="AK370" s="93"/>
      <c r="AL370" s="42"/>
      <c r="AM370" s="93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  <c r="BB370" s="42"/>
      <c r="BC370" s="42"/>
      <c r="BD370" s="42"/>
      <c r="BE370" s="42"/>
      <c r="BF370" s="42"/>
      <c r="BG370" s="42"/>
      <c r="BH370" s="42"/>
      <c r="BI370" s="42"/>
      <c r="BJ370" s="168">
        <v>44379</v>
      </c>
      <c r="BK370" s="169" t="s">
        <v>955</v>
      </c>
      <c r="BL370" s="170" t="s">
        <v>521</v>
      </c>
      <c r="BM370" s="170">
        <v>43</v>
      </c>
      <c r="BN370" s="144"/>
      <c r="BO370" s="168">
        <v>44382</v>
      </c>
      <c r="BP370" s="170">
        <v>20</v>
      </c>
      <c r="BQ370" s="170" t="s">
        <v>521</v>
      </c>
      <c r="BR370" s="170">
        <v>58</v>
      </c>
      <c r="BS370" s="144"/>
      <c r="BT370" s="42">
        <f t="shared" si="47"/>
        <v>20</v>
      </c>
      <c r="BU370" s="97">
        <f t="shared" si="48"/>
        <v>20</v>
      </c>
    </row>
    <row r="371" spans="1:73" ht="15.75" customHeight="1" x14ac:dyDescent="0.25">
      <c r="A371" s="120" t="s">
        <v>883</v>
      </c>
      <c r="B371" s="120" t="s">
        <v>884</v>
      </c>
      <c r="C371" s="120" t="s">
        <v>384</v>
      </c>
      <c r="D371" s="120" t="s">
        <v>1132</v>
      </c>
      <c r="E371" s="93"/>
      <c r="F371" s="94"/>
      <c r="G371" s="42"/>
      <c r="H371" s="93"/>
      <c r="I371" s="94"/>
      <c r="J371" s="42"/>
      <c r="K371" s="94"/>
      <c r="L371" s="93"/>
      <c r="M371" s="94"/>
      <c r="N371" s="94"/>
      <c r="O371" s="93"/>
      <c r="P371" s="94"/>
      <c r="Q371" s="94"/>
      <c r="R371" s="94"/>
      <c r="S371" s="93"/>
      <c r="T371" s="93"/>
      <c r="U371" s="93"/>
      <c r="V371" s="93"/>
      <c r="W371" s="93"/>
      <c r="X371" s="93"/>
      <c r="Y371" s="93"/>
      <c r="Z371" s="93"/>
      <c r="AA371" s="93"/>
      <c r="AB371" s="93"/>
      <c r="AC371" s="93"/>
      <c r="AD371" s="93"/>
      <c r="AE371" s="93"/>
      <c r="AF371" s="103">
        <v>0</v>
      </c>
      <c r="AG371" s="103" t="s">
        <v>63</v>
      </c>
      <c r="AH371" s="103">
        <v>0</v>
      </c>
      <c r="AI371" s="103" t="s">
        <v>63</v>
      </c>
      <c r="AJ371" s="93">
        <f t="shared" si="46"/>
        <v>0</v>
      </c>
      <c r="AK371" s="93"/>
      <c r="AL371" s="42"/>
      <c r="AM371" s="93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  <c r="BB371" s="42"/>
      <c r="BC371" s="42"/>
      <c r="BD371" s="42"/>
      <c r="BE371" s="42"/>
      <c r="BF371" s="42"/>
      <c r="BG371" s="42"/>
      <c r="BH371" s="42"/>
      <c r="BI371" s="42"/>
      <c r="BJ371" s="167">
        <v>44384</v>
      </c>
      <c r="BK371" s="98">
        <v>15</v>
      </c>
      <c r="BL371" s="98" t="s">
        <v>521</v>
      </c>
      <c r="BM371" s="98">
        <v>41</v>
      </c>
      <c r="BN371" s="84"/>
      <c r="BO371" s="168">
        <v>44386</v>
      </c>
      <c r="BP371" s="170">
        <v>5</v>
      </c>
      <c r="BQ371" s="170" t="s">
        <v>521</v>
      </c>
      <c r="BR371" s="170">
        <v>66</v>
      </c>
      <c r="BS371" s="144"/>
      <c r="BT371" s="42">
        <f t="shared" si="47"/>
        <v>10</v>
      </c>
      <c r="BU371" s="97">
        <f t="shared" si="48"/>
        <v>5</v>
      </c>
    </row>
    <row r="372" spans="1:73" ht="15.75" customHeight="1" x14ac:dyDescent="0.25">
      <c r="A372" s="120" t="s">
        <v>885</v>
      </c>
      <c r="B372" s="120" t="s">
        <v>886</v>
      </c>
      <c r="C372" s="120" t="s">
        <v>384</v>
      </c>
      <c r="D372" s="120" t="s">
        <v>1132</v>
      </c>
      <c r="E372" s="93"/>
      <c r="F372" s="94"/>
      <c r="G372" s="42"/>
      <c r="H372" s="93"/>
      <c r="I372" s="94"/>
      <c r="J372" s="42"/>
      <c r="K372" s="94"/>
      <c r="L372" s="93"/>
      <c r="M372" s="94"/>
      <c r="N372" s="94"/>
      <c r="O372" s="93"/>
      <c r="P372" s="94"/>
      <c r="Q372" s="94"/>
      <c r="R372" s="94"/>
      <c r="S372" s="93"/>
      <c r="T372" s="93"/>
      <c r="U372" s="93"/>
      <c r="V372" s="93"/>
      <c r="W372" s="93"/>
      <c r="X372" s="93"/>
      <c r="Y372" s="93"/>
      <c r="Z372" s="93"/>
      <c r="AA372" s="93"/>
      <c r="AB372" s="93"/>
      <c r="AC372" s="93"/>
      <c r="AD372" s="93"/>
      <c r="AE372" s="93"/>
      <c r="AF372" s="103">
        <v>1</v>
      </c>
      <c r="AG372" s="103" t="s">
        <v>63</v>
      </c>
      <c r="AH372" s="103">
        <v>1</v>
      </c>
      <c r="AI372" s="103" t="s">
        <v>63</v>
      </c>
      <c r="AJ372" s="93">
        <f t="shared" si="46"/>
        <v>1</v>
      </c>
      <c r="AK372" s="93"/>
      <c r="AL372" s="42"/>
      <c r="AM372" s="93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  <c r="BB372" s="42"/>
      <c r="BC372" s="42"/>
      <c r="BD372" s="42"/>
      <c r="BE372" s="42"/>
      <c r="BF372" s="42"/>
      <c r="BG372" s="42"/>
      <c r="BH372" s="42"/>
      <c r="BI372" s="42"/>
      <c r="BJ372" s="168">
        <v>44376</v>
      </c>
      <c r="BK372" s="169" t="s">
        <v>955</v>
      </c>
      <c r="BL372" s="170" t="s">
        <v>521</v>
      </c>
      <c r="BM372" s="170">
        <v>47</v>
      </c>
      <c r="BN372" s="144" t="s">
        <v>968</v>
      </c>
      <c r="BO372" s="168">
        <v>44376</v>
      </c>
      <c r="BP372" s="171" t="s">
        <v>955</v>
      </c>
      <c r="BQ372" s="98" t="s">
        <v>521</v>
      </c>
      <c r="BR372" s="98">
        <v>42</v>
      </c>
      <c r="BS372" s="84"/>
      <c r="BT372" s="42"/>
      <c r="BU372" s="97"/>
    </row>
    <row r="373" spans="1:73" ht="15.75" customHeight="1" x14ac:dyDescent="0.25">
      <c r="A373" s="120" t="s">
        <v>887</v>
      </c>
      <c r="B373" s="120" t="s">
        <v>888</v>
      </c>
      <c r="C373" s="120" t="s">
        <v>384</v>
      </c>
      <c r="D373" s="120" t="s">
        <v>1133</v>
      </c>
      <c r="E373" s="93"/>
      <c r="F373" s="94"/>
      <c r="G373" s="42"/>
      <c r="H373" s="93"/>
      <c r="I373" s="94"/>
      <c r="J373" s="42"/>
      <c r="K373" s="94"/>
      <c r="L373" s="93"/>
      <c r="M373" s="94"/>
      <c r="N373" s="94"/>
      <c r="O373" s="93"/>
      <c r="P373" s="94"/>
      <c r="Q373" s="94"/>
      <c r="R373" s="94"/>
      <c r="S373" s="93"/>
      <c r="T373" s="93"/>
      <c r="U373" s="93"/>
      <c r="V373" s="93"/>
      <c r="W373" s="93"/>
      <c r="X373" s="93"/>
      <c r="Y373" s="93"/>
      <c r="Z373" s="93"/>
      <c r="AA373" s="93"/>
      <c r="AB373" s="93"/>
      <c r="AC373" s="93"/>
      <c r="AD373" s="93"/>
      <c r="AE373" s="93"/>
      <c r="AF373" s="103">
        <v>30</v>
      </c>
      <c r="AG373" s="103" t="s">
        <v>131</v>
      </c>
      <c r="AH373" s="103">
        <v>40</v>
      </c>
      <c r="AI373" s="103" t="s">
        <v>153</v>
      </c>
      <c r="AJ373" s="93">
        <f t="shared" si="46"/>
        <v>35</v>
      </c>
      <c r="AK373" s="93"/>
      <c r="AL373" s="42"/>
      <c r="AM373" s="93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  <c r="BB373" s="42"/>
      <c r="BC373" s="42"/>
      <c r="BD373" s="42"/>
      <c r="BE373" s="42"/>
      <c r="BF373" s="42"/>
      <c r="BG373" s="42"/>
      <c r="BH373" s="42"/>
      <c r="BI373" s="42"/>
      <c r="BJ373" s="168">
        <v>44391</v>
      </c>
      <c r="BK373" s="170">
        <v>30</v>
      </c>
      <c r="BL373" s="170" t="s">
        <v>521</v>
      </c>
      <c r="BM373" s="170">
        <v>67</v>
      </c>
      <c r="BN373" s="144"/>
      <c r="BO373" s="168">
        <v>44389</v>
      </c>
      <c r="BP373" s="98">
        <v>20</v>
      </c>
      <c r="BQ373" s="98" t="s">
        <v>521</v>
      </c>
      <c r="BR373" s="98">
        <v>72</v>
      </c>
      <c r="BS373" s="84"/>
      <c r="BT373" s="42">
        <f t="shared" si="47"/>
        <v>25</v>
      </c>
      <c r="BU373" s="97">
        <f t="shared" si="48"/>
        <v>20</v>
      </c>
    </row>
    <row r="374" spans="1:73" ht="15.75" customHeight="1" x14ac:dyDescent="0.25">
      <c r="A374" s="120" t="s">
        <v>889</v>
      </c>
      <c r="B374" s="120" t="s">
        <v>890</v>
      </c>
      <c r="C374" s="120" t="s">
        <v>384</v>
      </c>
      <c r="D374" s="120" t="s">
        <v>1133</v>
      </c>
      <c r="E374" s="93"/>
      <c r="F374" s="94"/>
      <c r="G374" s="42"/>
      <c r="H374" s="93"/>
      <c r="I374" s="94"/>
      <c r="J374" s="42"/>
      <c r="K374" s="94"/>
      <c r="L374" s="93"/>
      <c r="M374" s="94"/>
      <c r="N374" s="94"/>
      <c r="O374" s="93"/>
      <c r="P374" s="94"/>
      <c r="Q374" s="94"/>
      <c r="R374" s="94"/>
      <c r="S374" s="93"/>
      <c r="T374" s="93"/>
      <c r="U374" s="93"/>
      <c r="V374" s="93"/>
      <c r="W374" s="93"/>
      <c r="X374" s="93"/>
      <c r="Y374" s="93"/>
      <c r="Z374" s="93"/>
      <c r="AA374" s="93"/>
      <c r="AB374" s="93"/>
      <c r="AC374" s="93"/>
      <c r="AD374" s="93"/>
      <c r="AE374" s="93"/>
      <c r="AF374" s="103">
        <v>20</v>
      </c>
      <c r="AG374" s="103" t="s">
        <v>131</v>
      </c>
      <c r="AH374" s="103">
        <v>20</v>
      </c>
      <c r="AI374" s="103" t="s">
        <v>131</v>
      </c>
      <c r="AJ374" s="93">
        <f t="shared" si="46"/>
        <v>20</v>
      </c>
      <c r="AK374" s="93"/>
      <c r="AL374" s="42"/>
      <c r="AM374" s="93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  <c r="BB374" s="42"/>
      <c r="BC374" s="42"/>
      <c r="BD374" s="42"/>
      <c r="BE374" s="42"/>
      <c r="BF374" s="42"/>
      <c r="BG374" s="42"/>
      <c r="BH374" s="42"/>
      <c r="BI374" s="42"/>
      <c r="BJ374" s="168">
        <v>44376</v>
      </c>
      <c r="BK374" s="169" t="s">
        <v>955</v>
      </c>
      <c r="BL374" s="170" t="s">
        <v>521</v>
      </c>
      <c r="BM374" s="170">
        <v>42</v>
      </c>
      <c r="BN374" s="144"/>
      <c r="BO374" s="168">
        <v>44382</v>
      </c>
      <c r="BP374" s="170">
        <v>40</v>
      </c>
      <c r="BQ374" s="170" t="s">
        <v>521</v>
      </c>
      <c r="BR374" s="170">
        <v>60</v>
      </c>
      <c r="BS374" s="144"/>
      <c r="BT374" s="42">
        <f t="shared" si="47"/>
        <v>40</v>
      </c>
      <c r="BU374" s="97">
        <f t="shared" si="48"/>
        <v>40</v>
      </c>
    </row>
    <row r="375" spans="1:73" ht="15.75" customHeight="1" x14ac:dyDescent="0.25">
      <c r="A375" s="120" t="s">
        <v>891</v>
      </c>
      <c r="B375" s="120" t="s">
        <v>892</v>
      </c>
      <c r="C375" s="120" t="s">
        <v>384</v>
      </c>
      <c r="D375" s="120" t="s">
        <v>1133</v>
      </c>
      <c r="E375" s="93"/>
      <c r="F375" s="94"/>
      <c r="G375" s="42"/>
      <c r="H375" s="93"/>
      <c r="I375" s="94"/>
      <c r="J375" s="42"/>
      <c r="K375" s="94"/>
      <c r="L375" s="93"/>
      <c r="M375" s="94"/>
      <c r="N375" s="94"/>
      <c r="O375" s="93"/>
      <c r="P375" s="94"/>
      <c r="Q375" s="94"/>
      <c r="R375" s="94"/>
      <c r="S375" s="93"/>
      <c r="T375" s="93"/>
      <c r="U375" s="93"/>
      <c r="V375" s="93"/>
      <c r="W375" s="93"/>
      <c r="X375" s="93"/>
      <c r="Y375" s="93"/>
      <c r="Z375" s="93"/>
      <c r="AA375" s="93"/>
      <c r="AB375" s="93"/>
      <c r="AC375" s="93"/>
      <c r="AD375" s="93"/>
      <c r="AE375" s="93"/>
      <c r="AF375" s="103">
        <v>20</v>
      </c>
      <c r="AG375" s="103" t="s">
        <v>131</v>
      </c>
      <c r="AH375" s="103">
        <v>5</v>
      </c>
      <c r="AI375" s="103" t="s">
        <v>37</v>
      </c>
      <c r="AJ375" s="93">
        <f t="shared" si="46"/>
        <v>12.5</v>
      </c>
      <c r="AK375" s="93"/>
      <c r="AL375" s="42"/>
      <c r="AM375" s="93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  <c r="BB375" s="42"/>
      <c r="BC375" s="42"/>
      <c r="BD375" s="42"/>
      <c r="BE375" s="42"/>
      <c r="BF375" s="42"/>
      <c r="BG375" s="42"/>
      <c r="BH375" s="42"/>
      <c r="BI375" s="42"/>
      <c r="BJ375" s="168">
        <v>44379</v>
      </c>
      <c r="BK375" s="170">
        <v>50</v>
      </c>
      <c r="BL375" s="170" t="s">
        <v>521</v>
      </c>
      <c r="BM375" s="170">
        <v>52</v>
      </c>
      <c r="BN375" s="144"/>
      <c r="BO375" s="168">
        <v>44376</v>
      </c>
      <c r="BP375" s="169" t="s">
        <v>955</v>
      </c>
      <c r="BQ375" s="170" t="s">
        <v>521</v>
      </c>
      <c r="BR375" s="170">
        <v>51</v>
      </c>
      <c r="BS375" s="144"/>
      <c r="BT375" s="42">
        <f t="shared" si="47"/>
        <v>50</v>
      </c>
      <c r="BU375" s="97"/>
    </row>
    <row r="376" spans="1:73" ht="15.75" customHeight="1" x14ac:dyDescent="0.25">
      <c r="A376" s="120" t="s">
        <v>893</v>
      </c>
      <c r="B376" s="120" t="s">
        <v>894</v>
      </c>
      <c r="C376" s="120" t="s">
        <v>1046</v>
      </c>
      <c r="D376" s="120" t="s">
        <v>1134</v>
      </c>
      <c r="E376" s="93"/>
      <c r="F376" s="94"/>
      <c r="G376" s="42"/>
      <c r="H376" s="93"/>
      <c r="I376" s="94"/>
      <c r="J376" s="42"/>
      <c r="K376" s="94"/>
      <c r="L376" s="93"/>
      <c r="M376" s="94"/>
      <c r="N376" s="94"/>
      <c r="O376" s="93"/>
      <c r="P376" s="94"/>
      <c r="Q376" s="94"/>
      <c r="R376" s="94"/>
      <c r="S376" s="93"/>
      <c r="T376" s="93"/>
      <c r="U376" s="93"/>
      <c r="V376" s="93"/>
      <c r="W376" s="93"/>
      <c r="X376" s="93"/>
      <c r="Y376" s="93"/>
      <c r="Z376" s="93"/>
      <c r="AA376" s="93"/>
      <c r="AB376" s="93"/>
      <c r="AC376" s="93"/>
      <c r="AD376" s="93"/>
      <c r="AE376" s="93"/>
      <c r="AF376" s="103">
        <v>10</v>
      </c>
      <c r="AG376" s="103" t="s">
        <v>37</v>
      </c>
      <c r="AH376" s="103">
        <v>10</v>
      </c>
      <c r="AI376" s="103" t="s">
        <v>158</v>
      </c>
      <c r="AJ376" s="93">
        <f t="shared" si="46"/>
        <v>10</v>
      </c>
      <c r="AK376" s="93"/>
      <c r="AL376" s="42"/>
      <c r="AM376" s="93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  <c r="BB376" s="42"/>
      <c r="BC376" s="42"/>
      <c r="BD376" s="42"/>
      <c r="BE376" s="42"/>
      <c r="BF376" s="42"/>
      <c r="BG376" s="42"/>
      <c r="BH376" s="42"/>
      <c r="BI376" s="42"/>
      <c r="BJ376" s="167">
        <v>44376</v>
      </c>
      <c r="BK376" s="169" t="s">
        <v>955</v>
      </c>
      <c r="BL376" s="170" t="s">
        <v>963</v>
      </c>
      <c r="BM376" s="170">
        <v>36</v>
      </c>
      <c r="BN376" s="144" t="s">
        <v>960</v>
      </c>
      <c r="BO376" s="168">
        <v>44376</v>
      </c>
      <c r="BP376" s="169" t="s">
        <v>955</v>
      </c>
      <c r="BQ376" s="170" t="s">
        <v>963</v>
      </c>
      <c r="BR376" s="170">
        <v>29</v>
      </c>
      <c r="BS376" s="144"/>
      <c r="BT376" s="42"/>
      <c r="BU376" s="97"/>
    </row>
    <row r="377" spans="1:73" ht="15.75" customHeight="1" x14ac:dyDescent="0.25">
      <c r="A377" s="120" t="s">
        <v>895</v>
      </c>
      <c r="B377" s="120" t="s">
        <v>896</v>
      </c>
      <c r="C377" s="120" t="s">
        <v>395</v>
      </c>
      <c r="D377" s="120" t="s">
        <v>1135</v>
      </c>
      <c r="E377" s="93"/>
      <c r="F377" s="94"/>
      <c r="G377" s="42"/>
      <c r="H377" s="93"/>
      <c r="I377" s="94"/>
      <c r="J377" s="42"/>
      <c r="K377" s="94"/>
      <c r="L377" s="93"/>
      <c r="M377" s="94"/>
      <c r="N377" s="94"/>
      <c r="O377" s="93"/>
      <c r="P377" s="94"/>
      <c r="Q377" s="94"/>
      <c r="R377" s="94"/>
      <c r="S377" s="93"/>
      <c r="T377" s="93"/>
      <c r="U377" s="93"/>
      <c r="V377" s="93"/>
      <c r="W377" s="93"/>
      <c r="X377" s="93"/>
      <c r="Y377" s="93"/>
      <c r="Z377" s="93"/>
      <c r="AA377" s="93"/>
      <c r="AB377" s="93"/>
      <c r="AC377" s="93"/>
      <c r="AD377" s="93"/>
      <c r="AE377" s="93"/>
      <c r="AF377" s="103">
        <v>3</v>
      </c>
      <c r="AG377" s="103" t="s">
        <v>131</v>
      </c>
      <c r="AH377" s="103">
        <v>5</v>
      </c>
      <c r="AI377" s="103" t="s">
        <v>131</v>
      </c>
      <c r="AJ377" s="93">
        <f t="shared" si="46"/>
        <v>4</v>
      </c>
      <c r="AK377" s="93"/>
      <c r="AL377" s="42"/>
      <c r="AM377" s="93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  <c r="BB377" s="42"/>
      <c r="BC377" s="42"/>
      <c r="BD377" s="42"/>
      <c r="BE377" s="42"/>
      <c r="BF377" s="42"/>
      <c r="BG377" s="42"/>
      <c r="BH377" s="42"/>
      <c r="BI377" s="42"/>
      <c r="BJ377" s="168">
        <v>44372</v>
      </c>
      <c r="BK377" s="169" t="s">
        <v>955</v>
      </c>
      <c r="BL377" s="170" t="s">
        <v>521</v>
      </c>
      <c r="BM377" s="170">
        <v>45</v>
      </c>
      <c r="BN377" s="144" t="s">
        <v>958</v>
      </c>
      <c r="BO377" s="168">
        <v>44384</v>
      </c>
      <c r="BP377" s="170">
        <v>50</v>
      </c>
      <c r="BQ377" s="170" t="s">
        <v>521</v>
      </c>
      <c r="BR377" s="170">
        <v>44</v>
      </c>
      <c r="BS377" s="144"/>
      <c r="BT377" s="42">
        <f t="shared" si="47"/>
        <v>50</v>
      </c>
      <c r="BU377" s="97">
        <f t="shared" si="48"/>
        <v>50</v>
      </c>
    </row>
    <row r="378" spans="1:73" ht="15.75" customHeight="1" x14ac:dyDescent="0.25">
      <c r="A378" s="120" t="s">
        <v>897</v>
      </c>
      <c r="B378" s="120" t="s">
        <v>898</v>
      </c>
      <c r="C378" s="120" t="s">
        <v>395</v>
      </c>
      <c r="D378" s="120" t="s">
        <v>1135</v>
      </c>
      <c r="E378" s="93"/>
      <c r="F378" s="94"/>
      <c r="G378" s="42"/>
      <c r="H378" s="93"/>
      <c r="I378" s="94"/>
      <c r="J378" s="42"/>
      <c r="K378" s="94"/>
      <c r="L378" s="93"/>
      <c r="M378" s="94"/>
      <c r="N378" s="94"/>
      <c r="O378" s="93"/>
      <c r="P378" s="94"/>
      <c r="Q378" s="94"/>
      <c r="R378" s="94"/>
      <c r="S378" s="93"/>
      <c r="T378" s="93"/>
      <c r="U378" s="93"/>
      <c r="V378" s="93"/>
      <c r="W378" s="93"/>
      <c r="X378" s="93"/>
      <c r="Y378" s="93"/>
      <c r="Z378" s="93"/>
      <c r="AA378" s="93"/>
      <c r="AB378" s="93"/>
      <c r="AC378" s="93"/>
      <c r="AD378" s="93"/>
      <c r="AE378" s="93"/>
      <c r="AF378" s="103">
        <v>20</v>
      </c>
      <c r="AG378" s="103" t="s">
        <v>131</v>
      </c>
      <c r="AH378" s="103">
        <v>15</v>
      </c>
      <c r="AI378" s="103" t="s">
        <v>131</v>
      </c>
      <c r="AJ378" s="93">
        <f t="shared" si="46"/>
        <v>17.5</v>
      </c>
      <c r="AK378" s="93"/>
      <c r="AL378" s="42"/>
      <c r="AM378" s="93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  <c r="BB378" s="42"/>
      <c r="BC378" s="42"/>
      <c r="BD378" s="42"/>
      <c r="BE378" s="42"/>
      <c r="BF378" s="42"/>
      <c r="BG378" s="42"/>
      <c r="BH378" s="42"/>
      <c r="BI378" s="42"/>
      <c r="BJ378" s="168">
        <v>44386</v>
      </c>
      <c r="BK378" s="170">
        <v>90</v>
      </c>
      <c r="BL378" s="170" t="s">
        <v>521</v>
      </c>
      <c r="BM378" s="170">
        <v>55</v>
      </c>
      <c r="BN378" s="144"/>
      <c r="BO378" s="168">
        <v>44382</v>
      </c>
      <c r="BP378" s="170">
        <v>90</v>
      </c>
      <c r="BQ378" s="170" t="s">
        <v>521</v>
      </c>
      <c r="BR378" s="170">
        <v>52</v>
      </c>
      <c r="BS378" s="144"/>
      <c r="BT378" s="42">
        <f t="shared" si="47"/>
        <v>90</v>
      </c>
      <c r="BU378" s="97">
        <f t="shared" si="48"/>
        <v>90</v>
      </c>
    </row>
    <row r="379" spans="1:73" ht="15.75" customHeight="1" x14ac:dyDescent="0.25">
      <c r="A379" s="120" t="s">
        <v>899</v>
      </c>
      <c r="B379" s="120" t="s">
        <v>900</v>
      </c>
      <c r="C379" s="120" t="s">
        <v>395</v>
      </c>
      <c r="D379" s="120" t="s">
        <v>1135</v>
      </c>
      <c r="E379" s="93"/>
      <c r="F379" s="94"/>
      <c r="G379" s="42"/>
      <c r="H379" s="93"/>
      <c r="I379" s="94"/>
      <c r="J379" s="42"/>
      <c r="K379" s="94"/>
      <c r="L379" s="93"/>
      <c r="M379" s="94"/>
      <c r="N379" s="94"/>
      <c r="O379" s="93"/>
      <c r="P379" s="94"/>
      <c r="Q379" s="94"/>
      <c r="R379" s="94"/>
      <c r="S379" s="93"/>
      <c r="T379" s="93"/>
      <c r="U379" s="93"/>
      <c r="V379" s="93"/>
      <c r="W379" s="93"/>
      <c r="X379" s="93"/>
      <c r="Y379" s="93"/>
      <c r="Z379" s="93"/>
      <c r="AA379" s="93"/>
      <c r="AB379" s="93"/>
      <c r="AC379" s="93"/>
      <c r="AD379" s="93"/>
      <c r="AE379" s="93"/>
      <c r="AF379" s="103">
        <v>45</v>
      </c>
      <c r="AG379" s="103" t="s">
        <v>153</v>
      </c>
      <c r="AH379" s="103">
        <v>35</v>
      </c>
      <c r="AI379" s="103" t="s">
        <v>131</v>
      </c>
      <c r="AJ379" s="93">
        <f t="shared" si="46"/>
        <v>40</v>
      </c>
      <c r="AK379" s="93"/>
      <c r="AL379" s="42"/>
      <c r="AM379" s="93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  <c r="BB379" s="42"/>
      <c r="BC379" s="42"/>
      <c r="BD379" s="42"/>
      <c r="BE379" s="42"/>
      <c r="BF379" s="42"/>
      <c r="BG379" s="42"/>
      <c r="BH379" s="42"/>
      <c r="BI379" s="42"/>
      <c r="BJ379" s="168">
        <v>44376</v>
      </c>
      <c r="BK379" s="169" t="s">
        <v>955</v>
      </c>
      <c r="BL379" s="170" t="s">
        <v>521</v>
      </c>
      <c r="BM379" s="170">
        <v>44</v>
      </c>
      <c r="BN379" s="144"/>
      <c r="BO379" s="168">
        <v>44382</v>
      </c>
      <c r="BP379" s="170">
        <v>60</v>
      </c>
      <c r="BQ379" s="170" t="s">
        <v>521</v>
      </c>
      <c r="BR379" s="170">
        <v>40</v>
      </c>
      <c r="BS379" s="144"/>
      <c r="BT379" s="42">
        <f t="shared" si="47"/>
        <v>60</v>
      </c>
      <c r="BU379" s="97">
        <f t="shared" si="48"/>
        <v>60</v>
      </c>
    </row>
    <row r="380" spans="1:73" ht="15.75" customHeight="1" x14ac:dyDescent="0.25">
      <c r="A380" s="120" t="s">
        <v>901</v>
      </c>
      <c r="B380" s="120" t="s">
        <v>902</v>
      </c>
      <c r="C380" s="120" t="s">
        <v>395</v>
      </c>
      <c r="D380" s="120" t="s">
        <v>1135</v>
      </c>
      <c r="E380" s="93"/>
      <c r="F380" s="94"/>
      <c r="G380" s="42"/>
      <c r="H380" s="93"/>
      <c r="I380" s="94"/>
      <c r="J380" s="42"/>
      <c r="K380" s="94"/>
      <c r="L380" s="93"/>
      <c r="M380" s="94"/>
      <c r="N380" s="94"/>
      <c r="O380" s="93"/>
      <c r="P380" s="94"/>
      <c r="Q380" s="94"/>
      <c r="R380" s="94"/>
      <c r="S380" s="93"/>
      <c r="T380" s="93"/>
      <c r="U380" s="93"/>
      <c r="V380" s="93"/>
      <c r="W380" s="93"/>
      <c r="X380" s="93"/>
      <c r="Y380" s="93"/>
      <c r="Z380" s="93"/>
      <c r="AA380" s="93"/>
      <c r="AB380" s="93"/>
      <c r="AC380" s="93"/>
      <c r="AD380" s="93"/>
      <c r="AE380" s="93"/>
      <c r="AF380" s="103">
        <v>25</v>
      </c>
      <c r="AG380" s="103" t="s">
        <v>131</v>
      </c>
      <c r="AH380" s="103">
        <v>20</v>
      </c>
      <c r="AI380" s="103" t="s">
        <v>153</v>
      </c>
      <c r="AJ380" s="93">
        <f t="shared" si="46"/>
        <v>22.5</v>
      </c>
      <c r="AK380" s="93"/>
      <c r="AL380" s="42"/>
      <c r="AM380" s="93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  <c r="BB380" s="42"/>
      <c r="BC380" s="42"/>
      <c r="BD380" s="42"/>
      <c r="BE380" s="42"/>
      <c r="BF380" s="42"/>
      <c r="BG380" s="42"/>
      <c r="BH380" s="42"/>
      <c r="BI380" s="42"/>
      <c r="BJ380" s="168">
        <v>44376</v>
      </c>
      <c r="BK380" s="169" t="s">
        <v>955</v>
      </c>
      <c r="BL380" s="170" t="s">
        <v>521</v>
      </c>
      <c r="BM380" s="170">
        <v>41</v>
      </c>
      <c r="BN380" s="144"/>
      <c r="BO380" s="168">
        <v>44384</v>
      </c>
      <c r="BP380" s="98">
        <v>10</v>
      </c>
      <c r="BQ380" s="98" t="s">
        <v>521</v>
      </c>
      <c r="BR380" s="98">
        <v>38</v>
      </c>
      <c r="BS380" s="84"/>
      <c r="BT380" s="42">
        <f t="shared" si="47"/>
        <v>10</v>
      </c>
      <c r="BU380" s="97">
        <f t="shared" si="48"/>
        <v>10</v>
      </c>
    </row>
    <row r="381" spans="1:73" ht="15.75" customHeight="1" x14ac:dyDescent="0.25">
      <c r="A381" s="120" t="s">
        <v>903</v>
      </c>
      <c r="B381" s="120" t="s">
        <v>904</v>
      </c>
      <c r="C381" s="120" t="s">
        <v>395</v>
      </c>
      <c r="D381" s="120" t="s">
        <v>1135</v>
      </c>
      <c r="E381" s="93"/>
      <c r="F381" s="94"/>
      <c r="G381" s="42"/>
      <c r="H381" s="93"/>
      <c r="I381" s="94"/>
      <c r="J381" s="42"/>
      <c r="K381" s="94"/>
      <c r="L381" s="93"/>
      <c r="M381" s="94"/>
      <c r="N381" s="94"/>
      <c r="O381" s="93"/>
      <c r="P381" s="94"/>
      <c r="Q381" s="94"/>
      <c r="R381" s="94"/>
      <c r="S381" s="93"/>
      <c r="T381" s="93"/>
      <c r="U381" s="93"/>
      <c r="V381" s="93"/>
      <c r="W381" s="93"/>
      <c r="X381" s="93"/>
      <c r="Y381" s="93"/>
      <c r="Z381" s="93"/>
      <c r="AA381" s="93"/>
      <c r="AB381" s="93"/>
      <c r="AC381" s="93"/>
      <c r="AD381" s="93"/>
      <c r="AE381" s="93"/>
      <c r="AF381" s="103">
        <v>10</v>
      </c>
      <c r="AG381" s="103" t="s">
        <v>131</v>
      </c>
      <c r="AH381" s="103">
        <v>10</v>
      </c>
      <c r="AI381" s="103" t="s">
        <v>37</v>
      </c>
      <c r="AJ381" s="93">
        <f t="shared" si="46"/>
        <v>10</v>
      </c>
      <c r="AK381" s="93"/>
      <c r="AL381" s="42"/>
      <c r="AM381" s="93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  <c r="BB381" s="42"/>
      <c r="BC381" s="42"/>
      <c r="BD381" s="42"/>
      <c r="BE381" s="42"/>
      <c r="BF381" s="42"/>
      <c r="BG381" s="42"/>
      <c r="BH381" s="42"/>
      <c r="BI381" s="42"/>
      <c r="BJ381" s="168">
        <v>44403</v>
      </c>
      <c r="BK381" s="170">
        <v>80</v>
      </c>
      <c r="BL381" s="170" t="s">
        <v>521</v>
      </c>
      <c r="BM381" s="170">
        <v>64</v>
      </c>
      <c r="BN381" s="144"/>
      <c r="BO381" s="168">
        <v>44403</v>
      </c>
      <c r="BP381" s="170">
        <v>70</v>
      </c>
      <c r="BQ381" s="170" t="s">
        <v>521</v>
      </c>
      <c r="BR381" s="170">
        <v>63</v>
      </c>
      <c r="BS381" s="174" t="s">
        <v>979</v>
      </c>
      <c r="BT381" s="42">
        <f t="shared" si="47"/>
        <v>75</v>
      </c>
      <c r="BU381" s="97">
        <f t="shared" si="48"/>
        <v>70</v>
      </c>
    </row>
    <row r="382" spans="1:73" ht="15.75" customHeight="1" x14ac:dyDescent="0.25">
      <c r="A382" s="120" t="s">
        <v>905</v>
      </c>
      <c r="B382" s="120" t="s">
        <v>906</v>
      </c>
      <c r="C382" s="120" t="s">
        <v>395</v>
      </c>
      <c r="D382" s="120" t="s">
        <v>1135</v>
      </c>
      <c r="E382" s="93"/>
      <c r="F382" s="94"/>
      <c r="G382" s="42"/>
      <c r="H382" s="93"/>
      <c r="I382" s="94"/>
      <c r="J382" s="42"/>
      <c r="K382" s="94"/>
      <c r="L382" s="93"/>
      <c r="M382" s="94"/>
      <c r="N382" s="94"/>
      <c r="O382" s="93"/>
      <c r="P382" s="94"/>
      <c r="Q382" s="94"/>
      <c r="R382" s="94"/>
      <c r="S382" s="93"/>
      <c r="T382" s="93"/>
      <c r="U382" s="93"/>
      <c r="V382" s="93"/>
      <c r="W382" s="93"/>
      <c r="X382" s="93"/>
      <c r="Y382" s="93"/>
      <c r="Z382" s="93"/>
      <c r="AA382" s="93"/>
      <c r="AB382" s="93"/>
      <c r="AC382" s="93"/>
      <c r="AD382" s="93"/>
      <c r="AE382" s="93"/>
      <c r="AF382" s="103">
        <v>5</v>
      </c>
      <c r="AG382" s="103" t="s">
        <v>131</v>
      </c>
      <c r="AH382" s="103">
        <v>5</v>
      </c>
      <c r="AI382" s="103" t="s">
        <v>131</v>
      </c>
      <c r="AJ382" s="93">
        <f t="shared" si="46"/>
        <v>5</v>
      </c>
      <c r="AK382" s="93"/>
      <c r="AL382" s="42"/>
      <c r="AM382" s="93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  <c r="BB382" s="42"/>
      <c r="BC382" s="42"/>
      <c r="BD382" s="42"/>
      <c r="BE382" s="42"/>
      <c r="BF382" s="42"/>
      <c r="BG382" s="42"/>
      <c r="BH382" s="42"/>
      <c r="BI382" s="42"/>
      <c r="BJ382" s="168">
        <v>44376</v>
      </c>
      <c r="BK382" s="169" t="s">
        <v>955</v>
      </c>
      <c r="BL382" s="170" t="s">
        <v>521</v>
      </c>
      <c r="BM382" s="172">
        <v>47</v>
      </c>
      <c r="BN382" s="144"/>
      <c r="BO382" s="168">
        <v>44379</v>
      </c>
      <c r="BP382" s="169" t="s">
        <v>955</v>
      </c>
      <c r="BQ382" s="170" t="s">
        <v>521</v>
      </c>
      <c r="BR382" s="170">
        <v>50</v>
      </c>
      <c r="BS382" s="144"/>
      <c r="BT382" s="42"/>
      <c r="BU382" s="97"/>
    </row>
    <row r="383" spans="1:73" ht="15.75" customHeight="1" x14ac:dyDescent="0.25">
      <c r="A383" s="120" t="s">
        <v>907</v>
      </c>
      <c r="B383" s="120" t="s">
        <v>908</v>
      </c>
      <c r="C383" s="120" t="s">
        <v>395</v>
      </c>
      <c r="D383" s="120" t="s">
        <v>1135</v>
      </c>
      <c r="E383" s="93"/>
      <c r="F383" s="94"/>
      <c r="G383" s="42"/>
      <c r="H383" s="93"/>
      <c r="I383" s="94"/>
      <c r="J383" s="42"/>
      <c r="K383" s="94"/>
      <c r="L383" s="93"/>
      <c r="M383" s="94"/>
      <c r="N383" s="94"/>
      <c r="O383" s="93"/>
      <c r="P383" s="94"/>
      <c r="Q383" s="94"/>
      <c r="R383" s="94"/>
      <c r="S383" s="93"/>
      <c r="T383" s="93"/>
      <c r="U383" s="93"/>
      <c r="V383" s="93"/>
      <c r="W383" s="93"/>
      <c r="X383" s="93"/>
      <c r="Y383" s="93"/>
      <c r="Z383" s="93"/>
      <c r="AA383" s="93"/>
      <c r="AB383" s="93"/>
      <c r="AC383" s="93"/>
      <c r="AD383" s="93"/>
      <c r="AE383" s="93"/>
      <c r="AF383" s="103">
        <v>85</v>
      </c>
      <c r="AG383" s="103" t="s">
        <v>158</v>
      </c>
      <c r="AH383" s="103">
        <v>80</v>
      </c>
      <c r="AI383" s="103" t="s">
        <v>158</v>
      </c>
      <c r="AJ383" s="93">
        <f t="shared" si="46"/>
        <v>82.5</v>
      </c>
      <c r="AK383" s="93"/>
      <c r="AL383" s="42"/>
      <c r="AM383" s="93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  <c r="BD383" s="42"/>
      <c r="BE383" s="42"/>
      <c r="BF383" s="42"/>
      <c r="BG383" s="42"/>
      <c r="BH383" s="42"/>
      <c r="BI383" s="42"/>
      <c r="BJ383" s="168">
        <v>44372</v>
      </c>
      <c r="BK383" s="169" t="s">
        <v>955</v>
      </c>
      <c r="BL383" s="170" t="s">
        <v>521</v>
      </c>
      <c r="BM383" s="170">
        <v>39</v>
      </c>
      <c r="BN383" s="144"/>
      <c r="BO383" s="168">
        <v>44372</v>
      </c>
      <c r="BP383" s="170">
        <v>80</v>
      </c>
      <c r="BQ383" s="170" t="s">
        <v>521</v>
      </c>
      <c r="BR383" s="170">
        <v>42</v>
      </c>
      <c r="BS383" s="144"/>
      <c r="BT383" s="42">
        <f t="shared" si="47"/>
        <v>80</v>
      </c>
      <c r="BU383" s="97">
        <f t="shared" si="48"/>
        <v>80</v>
      </c>
    </row>
    <row r="384" spans="1:73" ht="15.75" customHeight="1" x14ac:dyDescent="0.25">
      <c r="A384" s="120" t="s">
        <v>909</v>
      </c>
      <c r="B384" s="120" t="s">
        <v>910</v>
      </c>
      <c r="C384" s="120" t="s">
        <v>395</v>
      </c>
      <c r="D384" s="120" t="s">
        <v>1135</v>
      </c>
      <c r="E384" s="93"/>
      <c r="F384" s="94"/>
      <c r="G384" s="42"/>
      <c r="H384" s="93"/>
      <c r="I384" s="94"/>
      <c r="J384" s="42"/>
      <c r="K384" s="94"/>
      <c r="L384" s="93"/>
      <c r="M384" s="94"/>
      <c r="N384" s="94"/>
      <c r="O384" s="93"/>
      <c r="P384" s="94"/>
      <c r="Q384" s="94"/>
      <c r="R384" s="94"/>
      <c r="S384" s="93"/>
      <c r="T384" s="93"/>
      <c r="U384" s="93"/>
      <c r="V384" s="93"/>
      <c r="W384" s="93"/>
      <c r="X384" s="93"/>
      <c r="Y384" s="93"/>
      <c r="Z384" s="93"/>
      <c r="AA384" s="93"/>
      <c r="AB384" s="93"/>
      <c r="AC384" s="93"/>
      <c r="AD384" s="93"/>
      <c r="AE384" s="93"/>
      <c r="AF384" s="103">
        <v>1</v>
      </c>
      <c r="AG384" s="103" t="s">
        <v>63</v>
      </c>
      <c r="AH384" s="103">
        <v>1</v>
      </c>
      <c r="AI384" s="103" t="s">
        <v>63</v>
      </c>
      <c r="AJ384" s="93">
        <f t="shared" si="46"/>
        <v>1</v>
      </c>
      <c r="AK384" s="93"/>
      <c r="AL384" s="42"/>
      <c r="AM384" s="93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2"/>
      <c r="BE384" s="42"/>
      <c r="BF384" s="42"/>
      <c r="BG384" s="42"/>
      <c r="BH384" s="42"/>
      <c r="BI384" s="42"/>
      <c r="BJ384" s="168">
        <v>44372</v>
      </c>
      <c r="BK384" s="169" t="s">
        <v>955</v>
      </c>
      <c r="BL384" s="170" t="s">
        <v>521</v>
      </c>
      <c r="BM384" s="170">
        <v>43</v>
      </c>
      <c r="BN384" s="174" t="s">
        <v>969</v>
      </c>
      <c r="BO384" s="168">
        <v>44372</v>
      </c>
      <c r="BP384" s="169" t="s">
        <v>955</v>
      </c>
      <c r="BQ384" s="170" t="s">
        <v>521</v>
      </c>
      <c r="BR384" s="170">
        <v>34</v>
      </c>
      <c r="BS384" s="144"/>
      <c r="BT384" s="42"/>
      <c r="BU384" s="97"/>
    </row>
    <row r="385" spans="1:73" ht="15.75" customHeight="1" x14ac:dyDescent="0.25">
      <c r="A385" s="120" t="s">
        <v>911</v>
      </c>
      <c r="B385" s="120" t="s">
        <v>912</v>
      </c>
      <c r="C385" s="120" t="s">
        <v>395</v>
      </c>
      <c r="D385" s="120" t="s">
        <v>1136</v>
      </c>
      <c r="E385" s="93"/>
      <c r="F385" s="94"/>
      <c r="G385" s="42"/>
      <c r="H385" s="93"/>
      <c r="I385" s="94"/>
      <c r="J385" s="42"/>
      <c r="K385" s="94"/>
      <c r="L385" s="93"/>
      <c r="M385" s="94"/>
      <c r="N385" s="94"/>
      <c r="O385" s="93"/>
      <c r="P385" s="94"/>
      <c r="Q385" s="94"/>
      <c r="R385" s="94"/>
      <c r="S385" s="93"/>
      <c r="T385" s="93"/>
      <c r="U385" s="93"/>
      <c r="V385" s="93"/>
      <c r="W385" s="93"/>
      <c r="X385" s="93"/>
      <c r="Y385" s="93"/>
      <c r="Z385" s="93"/>
      <c r="AA385" s="93"/>
      <c r="AB385" s="93"/>
      <c r="AC385" s="93"/>
      <c r="AD385" s="93"/>
      <c r="AE385" s="93"/>
      <c r="AF385" s="103">
        <v>10</v>
      </c>
      <c r="AG385" s="103" t="s">
        <v>37</v>
      </c>
      <c r="AH385" s="103">
        <v>5</v>
      </c>
      <c r="AI385" s="103" t="s">
        <v>37</v>
      </c>
      <c r="AJ385" s="93">
        <f t="shared" si="46"/>
        <v>7.5</v>
      </c>
      <c r="AK385" s="93"/>
      <c r="AL385" s="42"/>
      <c r="AM385" s="93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  <c r="BC385" s="42"/>
      <c r="BD385" s="42"/>
      <c r="BE385" s="42"/>
      <c r="BF385" s="42"/>
      <c r="BG385" s="42"/>
      <c r="BH385" s="42"/>
      <c r="BI385" s="42"/>
      <c r="BJ385" s="168">
        <v>44389</v>
      </c>
      <c r="BK385" s="170">
        <v>50</v>
      </c>
      <c r="BL385" s="170" t="s">
        <v>963</v>
      </c>
      <c r="BM385" s="172">
        <v>57</v>
      </c>
      <c r="BN385" s="144"/>
      <c r="BO385" s="168">
        <v>44389</v>
      </c>
      <c r="BP385" s="170">
        <v>50</v>
      </c>
      <c r="BQ385" s="170" t="s">
        <v>963</v>
      </c>
      <c r="BR385" s="170">
        <v>57</v>
      </c>
      <c r="BS385" s="144"/>
      <c r="BT385" s="42">
        <f t="shared" si="47"/>
        <v>50</v>
      </c>
      <c r="BU385" s="97">
        <f t="shared" si="48"/>
        <v>50</v>
      </c>
    </row>
    <row r="386" spans="1:73" ht="15.75" customHeight="1" x14ac:dyDescent="0.25">
      <c r="A386" s="120" t="s">
        <v>913</v>
      </c>
      <c r="B386" s="120" t="s">
        <v>914</v>
      </c>
      <c r="C386" s="120" t="s">
        <v>395</v>
      </c>
      <c r="D386" s="120" t="s">
        <v>1136</v>
      </c>
      <c r="E386" s="93"/>
      <c r="F386" s="94"/>
      <c r="G386" s="42"/>
      <c r="H386" s="93"/>
      <c r="I386" s="94"/>
      <c r="J386" s="42"/>
      <c r="K386" s="94"/>
      <c r="L386" s="93"/>
      <c r="M386" s="94"/>
      <c r="N386" s="94"/>
      <c r="O386" s="93"/>
      <c r="P386" s="94"/>
      <c r="Q386" s="94"/>
      <c r="R386" s="94"/>
      <c r="S386" s="93"/>
      <c r="T386" s="93"/>
      <c r="U386" s="93"/>
      <c r="V386" s="93"/>
      <c r="W386" s="93"/>
      <c r="X386" s="93"/>
      <c r="Y386" s="93"/>
      <c r="Z386" s="93"/>
      <c r="AA386" s="93"/>
      <c r="AB386" s="93"/>
      <c r="AC386" s="93"/>
      <c r="AD386" s="93"/>
      <c r="AE386" s="93"/>
      <c r="AF386" s="103">
        <v>0</v>
      </c>
      <c r="AG386" s="103" t="s">
        <v>63</v>
      </c>
      <c r="AH386" s="103">
        <v>0</v>
      </c>
      <c r="AI386" s="103" t="s">
        <v>63</v>
      </c>
      <c r="AJ386" s="93">
        <f t="shared" si="46"/>
        <v>0</v>
      </c>
      <c r="AK386" s="93"/>
      <c r="AL386" s="42"/>
      <c r="AM386" s="93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  <c r="BE386" s="42"/>
      <c r="BF386" s="42"/>
      <c r="BG386" s="42"/>
      <c r="BH386" s="42"/>
      <c r="BI386" s="42"/>
      <c r="BJ386" s="168">
        <v>44389</v>
      </c>
      <c r="BK386" s="170">
        <v>15</v>
      </c>
      <c r="BL386" s="170" t="s">
        <v>963</v>
      </c>
      <c r="BM386" s="170">
        <v>47</v>
      </c>
      <c r="BN386" s="144"/>
      <c r="BO386" s="168">
        <v>44389</v>
      </c>
      <c r="BP386" s="170">
        <v>20</v>
      </c>
      <c r="BQ386" s="170" t="s">
        <v>963</v>
      </c>
      <c r="BR386" s="170">
        <v>49</v>
      </c>
      <c r="BS386" s="144"/>
      <c r="BT386" s="42">
        <f t="shared" si="47"/>
        <v>17.5</v>
      </c>
      <c r="BU386" s="97">
        <f t="shared" si="48"/>
        <v>20</v>
      </c>
    </row>
    <row r="387" spans="1:73" ht="15.75" customHeight="1" x14ac:dyDescent="0.25">
      <c r="A387" s="120" t="s">
        <v>915</v>
      </c>
      <c r="B387" s="120" t="s">
        <v>916</v>
      </c>
      <c r="C387" s="120" t="s">
        <v>395</v>
      </c>
      <c r="D387" s="120" t="s">
        <v>1136</v>
      </c>
      <c r="E387" s="93"/>
      <c r="F387" s="94"/>
      <c r="G387" s="42"/>
      <c r="H387" s="93"/>
      <c r="I387" s="94"/>
      <c r="J387" s="42"/>
      <c r="K387" s="94"/>
      <c r="L387" s="93"/>
      <c r="M387" s="94"/>
      <c r="N387" s="94"/>
      <c r="O387" s="93"/>
      <c r="P387" s="94"/>
      <c r="Q387" s="94"/>
      <c r="R387" s="94"/>
      <c r="S387" s="93"/>
      <c r="T387" s="93"/>
      <c r="U387" s="93"/>
      <c r="V387" s="93"/>
      <c r="W387" s="93"/>
      <c r="X387" s="93"/>
      <c r="Y387" s="93"/>
      <c r="Z387" s="93"/>
      <c r="AA387" s="93"/>
      <c r="AB387" s="93"/>
      <c r="AC387" s="93"/>
      <c r="AD387" s="93"/>
      <c r="AE387" s="93"/>
      <c r="AF387" s="103">
        <v>3</v>
      </c>
      <c r="AG387" s="103" t="s">
        <v>37</v>
      </c>
      <c r="AH387" s="103">
        <v>5</v>
      </c>
      <c r="AI387" s="103" t="s">
        <v>131</v>
      </c>
      <c r="AJ387" s="93">
        <f t="shared" si="46"/>
        <v>4</v>
      </c>
      <c r="AK387" s="93"/>
      <c r="AL387" s="42"/>
      <c r="AM387" s="93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  <c r="BE387" s="42"/>
      <c r="BF387" s="42"/>
      <c r="BG387" s="42"/>
      <c r="BH387" s="42"/>
      <c r="BI387" s="42"/>
      <c r="BJ387" s="167">
        <v>44379</v>
      </c>
      <c r="BK387" s="170">
        <v>30</v>
      </c>
      <c r="BL387" s="170" t="s">
        <v>963</v>
      </c>
      <c r="BM387" s="170">
        <v>40</v>
      </c>
      <c r="BN387" s="144"/>
      <c r="BO387" s="168">
        <v>44379</v>
      </c>
      <c r="BP387" s="170">
        <v>80</v>
      </c>
      <c r="BQ387" s="170" t="s">
        <v>963</v>
      </c>
      <c r="BR387" s="170">
        <v>38</v>
      </c>
      <c r="BS387" s="144"/>
      <c r="BT387" s="42">
        <f t="shared" si="47"/>
        <v>55</v>
      </c>
      <c r="BU387" s="97">
        <f t="shared" si="48"/>
        <v>80</v>
      </c>
    </row>
    <row r="388" spans="1:73" ht="15.75" customHeight="1" x14ac:dyDescent="0.25">
      <c r="A388" s="120" t="s">
        <v>917</v>
      </c>
      <c r="B388" s="120" t="s">
        <v>918</v>
      </c>
      <c r="C388" s="120" t="s">
        <v>395</v>
      </c>
      <c r="D388" s="120" t="s">
        <v>1136</v>
      </c>
      <c r="E388" s="93"/>
      <c r="F388" s="94"/>
      <c r="G388" s="42"/>
      <c r="H388" s="93"/>
      <c r="I388" s="94"/>
      <c r="J388" s="42"/>
      <c r="K388" s="94"/>
      <c r="L388" s="93"/>
      <c r="M388" s="94"/>
      <c r="N388" s="94"/>
      <c r="O388" s="93"/>
      <c r="P388" s="94"/>
      <c r="Q388" s="94"/>
      <c r="R388" s="94"/>
      <c r="S388" s="93"/>
      <c r="T388" s="93"/>
      <c r="U388" s="93"/>
      <c r="V388" s="93"/>
      <c r="W388" s="93"/>
      <c r="X388" s="93"/>
      <c r="Y388" s="93"/>
      <c r="Z388" s="93"/>
      <c r="AA388" s="93"/>
      <c r="AB388" s="93"/>
      <c r="AC388" s="93"/>
      <c r="AD388" s="93"/>
      <c r="AE388" s="93"/>
      <c r="AF388" s="103">
        <v>80</v>
      </c>
      <c r="AG388" s="103" t="s">
        <v>158</v>
      </c>
      <c r="AH388" s="103">
        <v>70</v>
      </c>
      <c r="AI388" s="103" t="s">
        <v>158</v>
      </c>
      <c r="AJ388" s="93">
        <f t="shared" si="46"/>
        <v>75</v>
      </c>
      <c r="AK388" s="93"/>
      <c r="AL388" s="42"/>
      <c r="AM388" s="93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  <c r="BE388" s="42"/>
      <c r="BF388" s="42"/>
      <c r="BG388" s="42"/>
      <c r="BH388" s="42"/>
      <c r="BI388" s="42"/>
      <c r="BJ388" s="168">
        <v>44373</v>
      </c>
      <c r="BK388" s="170">
        <v>90</v>
      </c>
      <c r="BL388" s="170" t="s">
        <v>963</v>
      </c>
      <c r="BM388" s="170">
        <v>46</v>
      </c>
      <c r="BN388" s="144"/>
      <c r="BO388" s="168">
        <v>44379</v>
      </c>
      <c r="BP388" s="170">
        <v>90</v>
      </c>
      <c r="BQ388" s="170" t="s">
        <v>963</v>
      </c>
      <c r="BR388" s="170">
        <v>37</v>
      </c>
      <c r="BS388" s="144"/>
      <c r="BT388" s="42">
        <f t="shared" si="47"/>
        <v>90</v>
      </c>
      <c r="BU388" s="97">
        <f t="shared" si="48"/>
        <v>90</v>
      </c>
    </row>
    <row r="389" spans="1:73" ht="15.75" customHeight="1" x14ac:dyDescent="0.25">
      <c r="A389" s="120" t="s">
        <v>919</v>
      </c>
      <c r="B389" s="120" t="s">
        <v>920</v>
      </c>
      <c r="C389" s="120" t="s">
        <v>395</v>
      </c>
      <c r="D389" s="120" t="s">
        <v>1136</v>
      </c>
      <c r="E389" s="93"/>
      <c r="F389" s="94"/>
      <c r="G389" s="42"/>
      <c r="H389" s="93"/>
      <c r="I389" s="94"/>
      <c r="J389" s="42"/>
      <c r="K389" s="94"/>
      <c r="L389" s="93"/>
      <c r="M389" s="94"/>
      <c r="N389" s="94"/>
      <c r="O389" s="93"/>
      <c r="P389" s="94"/>
      <c r="Q389" s="94"/>
      <c r="R389" s="94"/>
      <c r="S389" s="93"/>
      <c r="T389" s="93"/>
      <c r="U389" s="93"/>
      <c r="V389" s="93"/>
      <c r="W389" s="93"/>
      <c r="X389" s="93"/>
      <c r="Y389" s="93"/>
      <c r="Z389" s="93"/>
      <c r="AA389" s="93"/>
      <c r="AB389" s="93"/>
      <c r="AC389" s="93"/>
      <c r="AD389" s="93"/>
      <c r="AE389" s="93"/>
      <c r="AF389" s="103">
        <v>0</v>
      </c>
      <c r="AG389" s="103" t="s">
        <v>63</v>
      </c>
      <c r="AH389" s="103">
        <v>0</v>
      </c>
      <c r="AI389" s="103" t="s">
        <v>63</v>
      </c>
      <c r="AJ389" s="93">
        <f t="shared" ref="AJ389:AJ420" si="49">AVERAGE(AF389,AH389)</f>
        <v>0</v>
      </c>
      <c r="AK389" s="93"/>
      <c r="AL389" s="42"/>
      <c r="AM389" s="93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167">
        <v>44384</v>
      </c>
      <c r="BK389" s="98">
        <v>0</v>
      </c>
      <c r="BL389" s="98" t="s">
        <v>963</v>
      </c>
      <c r="BM389" s="98">
        <v>40</v>
      </c>
      <c r="BN389" s="84"/>
      <c r="BO389" s="168">
        <v>44389</v>
      </c>
      <c r="BP389" s="98">
        <v>5</v>
      </c>
      <c r="BQ389" s="98" t="s">
        <v>963</v>
      </c>
      <c r="BR389" s="98">
        <v>51</v>
      </c>
      <c r="BS389" s="84" t="s">
        <v>980</v>
      </c>
      <c r="BT389" s="42">
        <f t="shared" ref="BT389:BT404" si="50">AVERAGE(BK389,BP389)</f>
        <v>2.5</v>
      </c>
      <c r="BU389" s="97">
        <f t="shared" ref="BU389:BU404" si="51">AVERAGE(E389,H389,L389,O389,S389,U389,Y389,AB389,AP389,AS389,AK389,AM389,AW389,AZ389,BE389,BH389,BP389)</f>
        <v>5</v>
      </c>
    </row>
    <row r="390" spans="1:73" ht="15.75" customHeight="1" x14ac:dyDescent="0.25">
      <c r="A390" s="120" t="s">
        <v>921</v>
      </c>
      <c r="B390" s="120" t="s">
        <v>922</v>
      </c>
      <c r="C390" s="120" t="s">
        <v>395</v>
      </c>
      <c r="D390" s="120" t="s">
        <v>1136</v>
      </c>
      <c r="E390" s="93"/>
      <c r="F390" s="94"/>
      <c r="G390" s="42"/>
      <c r="H390" s="93"/>
      <c r="I390" s="94"/>
      <c r="J390" s="42"/>
      <c r="K390" s="94"/>
      <c r="L390" s="93"/>
      <c r="M390" s="94"/>
      <c r="N390" s="94"/>
      <c r="O390" s="93"/>
      <c r="P390" s="94"/>
      <c r="Q390" s="94"/>
      <c r="R390" s="94"/>
      <c r="S390" s="93"/>
      <c r="T390" s="93"/>
      <c r="U390" s="93"/>
      <c r="V390" s="93"/>
      <c r="W390" s="93"/>
      <c r="X390" s="93"/>
      <c r="Y390" s="93"/>
      <c r="Z390" s="93"/>
      <c r="AA390" s="93"/>
      <c r="AB390" s="93"/>
      <c r="AC390" s="93"/>
      <c r="AD390" s="93"/>
      <c r="AE390" s="93"/>
      <c r="AF390" s="103">
        <v>50</v>
      </c>
      <c r="AG390" s="103" t="s">
        <v>153</v>
      </c>
      <c r="AH390" s="103">
        <v>60</v>
      </c>
      <c r="AI390" s="103" t="s">
        <v>174</v>
      </c>
      <c r="AJ390" s="93">
        <f t="shared" si="49"/>
        <v>55</v>
      </c>
      <c r="AK390" s="93"/>
      <c r="AL390" s="42"/>
      <c r="AM390" s="93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  <c r="BF390" s="42"/>
      <c r="BG390" s="42"/>
      <c r="BH390" s="42"/>
      <c r="BI390" s="42"/>
      <c r="BJ390" s="168"/>
      <c r="BK390" s="170"/>
      <c r="BL390" s="170"/>
      <c r="BM390" s="170">
        <v>54</v>
      </c>
      <c r="BN390" s="144"/>
      <c r="BO390" s="179">
        <v>44513</v>
      </c>
      <c r="BP390" s="170">
        <v>90</v>
      </c>
      <c r="BQ390" s="172"/>
      <c r="BR390" s="170">
        <v>60</v>
      </c>
      <c r="BS390" s="144"/>
      <c r="BT390" s="42">
        <f t="shared" si="50"/>
        <v>90</v>
      </c>
      <c r="BU390" s="97">
        <f t="shared" si="51"/>
        <v>90</v>
      </c>
    </row>
    <row r="391" spans="1:73" ht="15.75" customHeight="1" x14ac:dyDescent="0.25">
      <c r="A391" s="120" t="s">
        <v>923</v>
      </c>
      <c r="B391" s="120" t="s">
        <v>924</v>
      </c>
      <c r="C391" s="120" t="s">
        <v>395</v>
      </c>
      <c r="D391" s="120" t="s">
        <v>1136</v>
      </c>
      <c r="E391" s="93"/>
      <c r="F391" s="94"/>
      <c r="G391" s="42"/>
      <c r="H391" s="93"/>
      <c r="I391" s="94"/>
      <c r="J391" s="42"/>
      <c r="K391" s="94"/>
      <c r="L391" s="93"/>
      <c r="M391" s="94"/>
      <c r="N391" s="94"/>
      <c r="O391" s="93"/>
      <c r="P391" s="94"/>
      <c r="Q391" s="94"/>
      <c r="R391" s="94"/>
      <c r="S391" s="93"/>
      <c r="T391" s="93"/>
      <c r="U391" s="93"/>
      <c r="V391" s="93"/>
      <c r="W391" s="93"/>
      <c r="X391" s="93"/>
      <c r="Y391" s="93"/>
      <c r="Z391" s="93"/>
      <c r="AA391" s="93"/>
      <c r="AB391" s="93"/>
      <c r="AC391" s="93"/>
      <c r="AD391" s="93"/>
      <c r="AE391" s="93"/>
      <c r="AF391" s="103">
        <v>70</v>
      </c>
      <c r="AG391" s="103" t="s">
        <v>158</v>
      </c>
      <c r="AH391" s="103">
        <v>65</v>
      </c>
      <c r="AI391" s="103" t="s">
        <v>174</v>
      </c>
      <c r="AJ391" s="93">
        <f t="shared" si="49"/>
        <v>67.5</v>
      </c>
      <c r="AK391" s="93"/>
      <c r="AL391" s="42"/>
      <c r="AM391" s="93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  <c r="BF391" s="42"/>
      <c r="BG391" s="42"/>
      <c r="BH391" s="42"/>
      <c r="BI391" s="42"/>
      <c r="BJ391" s="167">
        <v>44372</v>
      </c>
      <c r="BK391" s="171" t="s">
        <v>955</v>
      </c>
      <c r="BL391" s="98" t="s">
        <v>963</v>
      </c>
      <c r="BM391" s="98">
        <v>27</v>
      </c>
      <c r="BN391" s="84"/>
      <c r="BO391" s="168">
        <v>44372</v>
      </c>
      <c r="BP391" s="170">
        <v>80</v>
      </c>
      <c r="BQ391" s="170" t="s">
        <v>963</v>
      </c>
      <c r="BR391" s="170">
        <v>46</v>
      </c>
      <c r="BS391" s="144"/>
      <c r="BT391" s="42">
        <f t="shared" si="50"/>
        <v>80</v>
      </c>
      <c r="BU391" s="97">
        <f t="shared" si="51"/>
        <v>80</v>
      </c>
    </row>
    <row r="392" spans="1:73" ht="15.75" customHeight="1" x14ac:dyDescent="0.25">
      <c r="A392" s="120" t="s">
        <v>925</v>
      </c>
      <c r="B392" s="120" t="s">
        <v>926</v>
      </c>
      <c r="C392" s="120" t="s">
        <v>395</v>
      </c>
      <c r="D392" s="120" t="s">
        <v>1136</v>
      </c>
      <c r="E392" s="93"/>
      <c r="F392" s="94"/>
      <c r="G392" s="42"/>
      <c r="H392" s="93"/>
      <c r="I392" s="94"/>
      <c r="J392" s="42"/>
      <c r="K392" s="94"/>
      <c r="L392" s="93"/>
      <c r="M392" s="94"/>
      <c r="N392" s="94"/>
      <c r="O392" s="93"/>
      <c r="P392" s="94"/>
      <c r="Q392" s="94"/>
      <c r="R392" s="94"/>
      <c r="S392" s="93"/>
      <c r="T392" s="93"/>
      <c r="U392" s="93"/>
      <c r="V392" s="93"/>
      <c r="W392" s="93"/>
      <c r="X392" s="93"/>
      <c r="Y392" s="93"/>
      <c r="Z392" s="93"/>
      <c r="AA392" s="93"/>
      <c r="AB392" s="93"/>
      <c r="AC392" s="93"/>
      <c r="AD392" s="93"/>
      <c r="AE392" s="93"/>
      <c r="AF392" s="103">
        <v>15</v>
      </c>
      <c r="AG392" s="103" t="s">
        <v>131</v>
      </c>
      <c r="AH392" s="103">
        <v>10</v>
      </c>
      <c r="AI392" s="103" t="s">
        <v>131</v>
      </c>
      <c r="AJ392" s="93">
        <f t="shared" si="49"/>
        <v>12.5</v>
      </c>
      <c r="AK392" s="93"/>
      <c r="AL392" s="42"/>
      <c r="AM392" s="93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  <c r="BF392" s="42"/>
      <c r="BG392" s="42"/>
      <c r="BH392" s="42"/>
      <c r="BI392" s="42"/>
      <c r="BJ392" s="168">
        <v>44396</v>
      </c>
      <c r="BK392" s="170">
        <v>80</v>
      </c>
      <c r="BL392" s="170" t="s">
        <v>963</v>
      </c>
      <c r="BM392" s="170">
        <v>60</v>
      </c>
      <c r="BN392" s="144"/>
      <c r="BO392" s="168">
        <v>44393</v>
      </c>
      <c r="BP392" s="170">
        <v>80</v>
      </c>
      <c r="BQ392" s="170" t="s">
        <v>963</v>
      </c>
      <c r="BR392" s="170">
        <v>59</v>
      </c>
      <c r="BS392" s="144"/>
      <c r="BT392" s="42">
        <f t="shared" si="50"/>
        <v>80</v>
      </c>
      <c r="BU392" s="97">
        <f t="shared" si="51"/>
        <v>80</v>
      </c>
    </row>
    <row r="393" spans="1:73" ht="15.75" customHeight="1" x14ac:dyDescent="0.25">
      <c r="A393" s="120" t="s">
        <v>927</v>
      </c>
      <c r="B393" s="120" t="s">
        <v>928</v>
      </c>
      <c r="C393" s="120" t="s">
        <v>395</v>
      </c>
      <c r="D393" s="120" t="s">
        <v>1137</v>
      </c>
      <c r="E393" s="93"/>
      <c r="F393" s="94"/>
      <c r="G393" s="42"/>
      <c r="H393" s="93"/>
      <c r="I393" s="94"/>
      <c r="J393" s="42"/>
      <c r="K393" s="94"/>
      <c r="L393" s="93"/>
      <c r="M393" s="94"/>
      <c r="N393" s="94"/>
      <c r="O393" s="93"/>
      <c r="P393" s="94"/>
      <c r="Q393" s="94"/>
      <c r="R393" s="94"/>
      <c r="S393" s="93"/>
      <c r="T393" s="93"/>
      <c r="U393" s="93"/>
      <c r="V393" s="93"/>
      <c r="W393" s="93"/>
      <c r="X393" s="93"/>
      <c r="Y393" s="93"/>
      <c r="Z393" s="93"/>
      <c r="AA393" s="93"/>
      <c r="AB393" s="93"/>
      <c r="AC393" s="93"/>
      <c r="AD393" s="93"/>
      <c r="AE393" s="93"/>
      <c r="AF393" s="103">
        <v>65</v>
      </c>
      <c r="AG393" s="103" t="s">
        <v>158</v>
      </c>
      <c r="AH393" s="103">
        <v>65</v>
      </c>
      <c r="AI393" s="103" t="s">
        <v>158</v>
      </c>
      <c r="AJ393" s="93">
        <f t="shared" si="49"/>
        <v>65</v>
      </c>
      <c r="AK393" s="93"/>
      <c r="AL393" s="42"/>
      <c r="AM393" s="93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168">
        <v>44372</v>
      </c>
      <c r="BK393" s="169" t="s">
        <v>955</v>
      </c>
      <c r="BL393" s="170" t="s">
        <v>521</v>
      </c>
      <c r="BM393" s="170">
        <v>26</v>
      </c>
      <c r="BN393" s="144" t="s">
        <v>970</v>
      </c>
      <c r="BO393" s="168">
        <v>44372</v>
      </c>
      <c r="BP393" s="169" t="s">
        <v>955</v>
      </c>
      <c r="BQ393" s="170" t="s">
        <v>521</v>
      </c>
      <c r="BR393" s="170">
        <v>31</v>
      </c>
      <c r="BS393" s="144"/>
      <c r="BT393" s="42"/>
      <c r="BU393" s="97"/>
    </row>
    <row r="394" spans="1:73" ht="15.75" customHeight="1" x14ac:dyDescent="0.25">
      <c r="A394" s="120" t="s">
        <v>929</v>
      </c>
      <c r="B394" s="120" t="s">
        <v>930</v>
      </c>
      <c r="C394" s="120" t="s">
        <v>395</v>
      </c>
      <c r="D394" s="120" t="s">
        <v>1138</v>
      </c>
      <c r="E394" s="93"/>
      <c r="F394" s="94"/>
      <c r="G394" s="42"/>
      <c r="H394" s="93"/>
      <c r="I394" s="94"/>
      <c r="J394" s="42"/>
      <c r="K394" s="94"/>
      <c r="L394" s="93"/>
      <c r="M394" s="94"/>
      <c r="N394" s="94"/>
      <c r="O394" s="93"/>
      <c r="P394" s="94"/>
      <c r="Q394" s="94"/>
      <c r="R394" s="94"/>
      <c r="S394" s="93"/>
      <c r="T394" s="93"/>
      <c r="U394" s="93"/>
      <c r="V394" s="93"/>
      <c r="W394" s="93"/>
      <c r="X394" s="93"/>
      <c r="Y394" s="93"/>
      <c r="Z394" s="93"/>
      <c r="AA394" s="93"/>
      <c r="AB394" s="93"/>
      <c r="AC394" s="93"/>
      <c r="AD394" s="93"/>
      <c r="AE394" s="93"/>
      <c r="AF394" s="103">
        <v>70</v>
      </c>
      <c r="AG394" s="103" t="s">
        <v>158</v>
      </c>
      <c r="AH394" s="103">
        <v>80</v>
      </c>
      <c r="AI394" s="103" t="s">
        <v>158</v>
      </c>
      <c r="AJ394" s="93">
        <f t="shared" si="49"/>
        <v>75</v>
      </c>
      <c r="AK394" s="93"/>
      <c r="AL394" s="42"/>
      <c r="AM394" s="93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168">
        <v>44372</v>
      </c>
      <c r="BK394" s="169" t="s">
        <v>955</v>
      </c>
      <c r="BL394" s="170" t="s">
        <v>963</v>
      </c>
      <c r="BM394" s="170">
        <v>21</v>
      </c>
      <c r="BN394" s="144"/>
      <c r="BO394" s="168">
        <v>44389</v>
      </c>
      <c r="BP394" s="169" t="s">
        <v>955</v>
      </c>
      <c r="BQ394" s="170" t="s">
        <v>963</v>
      </c>
      <c r="BR394" s="170">
        <v>14</v>
      </c>
      <c r="BS394" s="144"/>
      <c r="BT394" s="42"/>
      <c r="BU394" s="97"/>
    </row>
    <row r="395" spans="1:73" ht="15.75" customHeight="1" x14ac:dyDescent="0.25">
      <c r="A395" s="120" t="s">
        <v>931</v>
      </c>
      <c r="B395" s="120" t="s">
        <v>932</v>
      </c>
      <c r="C395" s="120" t="s">
        <v>395</v>
      </c>
      <c r="D395" s="120" t="s">
        <v>1139</v>
      </c>
      <c r="E395" s="93"/>
      <c r="F395" s="94"/>
      <c r="G395" s="42"/>
      <c r="H395" s="93"/>
      <c r="I395" s="94"/>
      <c r="J395" s="42"/>
      <c r="K395" s="94"/>
      <c r="L395" s="93"/>
      <c r="M395" s="94"/>
      <c r="N395" s="94"/>
      <c r="O395" s="93"/>
      <c r="P395" s="94"/>
      <c r="Q395" s="94"/>
      <c r="R395" s="94"/>
      <c r="S395" s="93"/>
      <c r="T395" s="93"/>
      <c r="U395" s="93"/>
      <c r="V395" s="93"/>
      <c r="W395" s="93"/>
      <c r="X395" s="93"/>
      <c r="Y395" s="93"/>
      <c r="Z395" s="93"/>
      <c r="AA395" s="93"/>
      <c r="AB395" s="93"/>
      <c r="AC395" s="93"/>
      <c r="AD395" s="93"/>
      <c r="AE395" s="93"/>
      <c r="AF395" s="103">
        <v>20</v>
      </c>
      <c r="AG395" s="103" t="s">
        <v>37</v>
      </c>
      <c r="AH395" s="103">
        <v>30</v>
      </c>
      <c r="AI395" s="103" t="s">
        <v>131</v>
      </c>
      <c r="AJ395" s="93">
        <f t="shared" si="49"/>
        <v>25</v>
      </c>
      <c r="AK395" s="93"/>
      <c r="AL395" s="42"/>
      <c r="AM395" s="93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  <c r="BF395" s="42"/>
      <c r="BG395" s="42"/>
      <c r="BH395" s="42"/>
      <c r="BI395" s="42"/>
      <c r="BJ395" s="168">
        <v>44389</v>
      </c>
      <c r="BK395" s="170">
        <v>20</v>
      </c>
      <c r="BL395" s="170" t="s">
        <v>963</v>
      </c>
      <c r="BM395" s="170">
        <v>52</v>
      </c>
      <c r="BN395" s="144"/>
      <c r="BO395" s="168">
        <v>44391</v>
      </c>
      <c r="BP395" s="98">
        <v>40</v>
      </c>
      <c r="BQ395" s="98" t="s">
        <v>963</v>
      </c>
      <c r="BR395" s="98">
        <v>48</v>
      </c>
      <c r="BS395" s="84"/>
      <c r="BT395" s="42">
        <f t="shared" si="50"/>
        <v>30</v>
      </c>
      <c r="BU395" s="97">
        <f t="shared" si="51"/>
        <v>40</v>
      </c>
    </row>
    <row r="396" spans="1:73" ht="15.75" customHeight="1" x14ac:dyDescent="0.25">
      <c r="A396" s="120" t="s">
        <v>933</v>
      </c>
      <c r="B396" s="120" t="s">
        <v>934</v>
      </c>
      <c r="C396" s="120" t="s">
        <v>395</v>
      </c>
      <c r="D396" s="120" t="s">
        <v>1139</v>
      </c>
      <c r="E396" s="93"/>
      <c r="F396" s="94"/>
      <c r="G396" s="42"/>
      <c r="H396" s="93"/>
      <c r="I396" s="94"/>
      <c r="J396" s="42"/>
      <c r="K396" s="94"/>
      <c r="L396" s="93"/>
      <c r="M396" s="94"/>
      <c r="N396" s="94"/>
      <c r="O396" s="93"/>
      <c r="P396" s="94"/>
      <c r="Q396" s="94"/>
      <c r="R396" s="94"/>
      <c r="S396" s="93"/>
      <c r="T396" s="93"/>
      <c r="U396" s="93"/>
      <c r="V396" s="93"/>
      <c r="W396" s="93"/>
      <c r="X396" s="93"/>
      <c r="Y396" s="93"/>
      <c r="Z396" s="93"/>
      <c r="AA396" s="93"/>
      <c r="AB396" s="93"/>
      <c r="AC396" s="93"/>
      <c r="AD396" s="93"/>
      <c r="AE396" s="93"/>
      <c r="AF396" s="103">
        <v>40</v>
      </c>
      <c r="AG396" s="103" t="s">
        <v>153</v>
      </c>
      <c r="AH396" s="103">
        <v>35</v>
      </c>
      <c r="AI396" s="103" t="s">
        <v>131</v>
      </c>
      <c r="AJ396" s="93">
        <f t="shared" si="49"/>
        <v>37.5</v>
      </c>
      <c r="AK396" s="93"/>
      <c r="AL396" s="42"/>
      <c r="AM396" s="93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168">
        <v>44393</v>
      </c>
      <c r="BK396" s="170">
        <v>70</v>
      </c>
      <c r="BL396" s="170" t="s">
        <v>521</v>
      </c>
      <c r="BM396" s="170">
        <v>61</v>
      </c>
      <c r="BN396" s="144"/>
      <c r="BO396" s="168">
        <v>44396</v>
      </c>
      <c r="BP396" s="169">
        <v>60</v>
      </c>
      <c r="BQ396" s="170" t="s">
        <v>521</v>
      </c>
      <c r="BR396" s="170">
        <v>51</v>
      </c>
      <c r="BS396" s="144"/>
      <c r="BT396" s="42">
        <f t="shared" si="50"/>
        <v>65</v>
      </c>
      <c r="BU396" s="97">
        <f t="shared" si="51"/>
        <v>60</v>
      </c>
    </row>
    <row r="397" spans="1:73" ht="15.75" customHeight="1" x14ac:dyDescent="0.25">
      <c r="A397" s="120" t="s">
        <v>935</v>
      </c>
      <c r="B397" s="120" t="s">
        <v>936</v>
      </c>
      <c r="C397" s="120" t="s">
        <v>395</v>
      </c>
      <c r="D397" s="120" t="s">
        <v>1140</v>
      </c>
      <c r="E397" s="93"/>
      <c r="F397" s="94"/>
      <c r="G397" s="42"/>
      <c r="H397" s="93"/>
      <c r="I397" s="94"/>
      <c r="J397" s="42"/>
      <c r="K397" s="94"/>
      <c r="L397" s="93"/>
      <c r="M397" s="94"/>
      <c r="N397" s="94"/>
      <c r="O397" s="93"/>
      <c r="P397" s="94"/>
      <c r="Q397" s="94"/>
      <c r="R397" s="94"/>
      <c r="S397" s="93"/>
      <c r="T397" s="93"/>
      <c r="U397" s="93"/>
      <c r="V397" s="93"/>
      <c r="W397" s="93"/>
      <c r="X397" s="93"/>
      <c r="Y397" s="93"/>
      <c r="Z397" s="93"/>
      <c r="AA397" s="93"/>
      <c r="AB397" s="93"/>
      <c r="AC397" s="93"/>
      <c r="AD397" s="93"/>
      <c r="AE397" s="93"/>
      <c r="AF397" s="103">
        <v>30</v>
      </c>
      <c r="AG397" s="103" t="s">
        <v>131</v>
      </c>
      <c r="AH397" s="103">
        <v>25</v>
      </c>
      <c r="AI397" s="103" t="s">
        <v>131</v>
      </c>
      <c r="AJ397" s="93">
        <f t="shared" si="49"/>
        <v>27.5</v>
      </c>
      <c r="AK397" s="93"/>
      <c r="AL397" s="42"/>
      <c r="AM397" s="93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  <c r="BE397" s="42"/>
      <c r="BF397" s="42"/>
      <c r="BG397" s="42"/>
      <c r="BH397" s="42"/>
      <c r="BI397" s="42"/>
      <c r="BJ397" s="168">
        <v>44389</v>
      </c>
      <c r="BK397" s="170">
        <v>20</v>
      </c>
      <c r="BL397" s="170" t="s">
        <v>521</v>
      </c>
      <c r="BM397" s="170">
        <v>62</v>
      </c>
      <c r="BN397" s="144" t="s">
        <v>971</v>
      </c>
      <c r="BO397" s="168">
        <v>44389</v>
      </c>
      <c r="BP397" s="170">
        <v>20</v>
      </c>
      <c r="BQ397" s="170" t="s">
        <v>521</v>
      </c>
      <c r="BR397" s="170">
        <v>49</v>
      </c>
      <c r="BS397" s="144"/>
      <c r="BT397" s="42">
        <f t="shared" si="50"/>
        <v>20</v>
      </c>
      <c r="BU397" s="97">
        <f t="shared" si="51"/>
        <v>20</v>
      </c>
    </row>
    <row r="398" spans="1:73" ht="15.75" customHeight="1" x14ac:dyDescent="0.25">
      <c r="A398" s="120" t="s">
        <v>937</v>
      </c>
      <c r="B398" s="120" t="s">
        <v>938</v>
      </c>
      <c r="C398" s="120" t="s">
        <v>395</v>
      </c>
      <c r="D398" s="120" t="s">
        <v>1140</v>
      </c>
      <c r="E398" s="93"/>
      <c r="F398" s="94"/>
      <c r="G398" s="42"/>
      <c r="H398" s="93"/>
      <c r="I398" s="94"/>
      <c r="J398" s="42"/>
      <c r="K398" s="94"/>
      <c r="L398" s="93"/>
      <c r="M398" s="94"/>
      <c r="N398" s="94"/>
      <c r="O398" s="93"/>
      <c r="P398" s="94"/>
      <c r="Q398" s="94"/>
      <c r="R398" s="94"/>
      <c r="S398" s="93"/>
      <c r="T398" s="93"/>
      <c r="U398" s="93"/>
      <c r="V398" s="93"/>
      <c r="W398" s="93"/>
      <c r="X398" s="93"/>
      <c r="Y398" s="93"/>
      <c r="Z398" s="93"/>
      <c r="AA398" s="93"/>
      <c r="AB398" s="93"/>
      <c r="AC398" s="93"/>
      <c r="AD398" s="93"/>
      <c r="AE398" s="93"/>
      <c r="AF398" s="103">
        <v>70</v>
      </c>
      <c r="AG398" s="103" t="s">
        <v>158</v>
      </c>
      <c r="AH398" s="103">
        <v>65</v>
      </c>
      <c r="AI398" s="103" t="s">
        <v>174</v>
      </c>
      <c r="AJ398" s="93">
        <f t="shared" si="49"/>
        <v>67.5</v>
      </c>
      <c r="AK398" s="93"/>
      <c r="AL398" s="42"/>
      <c r="AM398" s="93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  <c r="BE398" s="42"/>
      <c r="BF398" s="42"/>
      <c r="BG398" s="42"/>
      <c r="BH398" s="42"/>
      <c r="BI398" s="42"/>
      <c r="BJ398" s="168">
        <v>44405</v>
      </c>
      <c r="BK398" s="170">
        <v>70</v>
      </c>
      <c r="BL398" s="170" t="s">
        <v>521</v>
      </c>
      <c r="BM398" s="170">
        <v>59</v>
      </c>
      <c r="BN398" s="144"/>
      <c r="BO398" s="168">
        <v>44403</v>
      </c>
      <c r="BP398" s="170">
        <v>70</v>
      </c>
      <c r="BQ398" s="170" t="s">
        <v>521</v>
      </c>
      <c r="BR398" s="170">
        <v>70</v>
      </c>
      <c r="BS398" s="144"/>
      <c r="BT398" s="42">
        <f t="shared" si="50"/>
        <v>70</v>
      </c>
      <c r="BU398" s="97">
        <f t="shared" si="51"/>
        <v>70</v>
      </c>
    </row>
    <row r="399" spans="1:73" ht="15.75" customHeight="1" x14ac:dyDescent="0.25">
      <c r="A399" s="120" t="s">
        <v>939</v>
      </c>
      <c r="B399" s="120" t="s">
        <v>940</v>
      </c>
      <c r="C399" s="120" t="s">
        <v>395</v>
      </c>
      <c r="D399" s="120" t="s">
        <v>1140</v>
      </c>
      <c r="E399" s="93"/>
      <c r="F399" s="94"/>
      <c r="G399" s="42"/>
      <c r="H399" s="93"/>
      <c r="I399" s="94"/>
      <c r="J399" s="42"/>
      <c r="K399" s="94"/>
      <c r="L399" s="93"/>
      <c r="M399" s="94"/>
      <c r="N399" s="94"/>
      <c r="O399" s="93"/>
      <c r="P399" s="94"/>
      <c r="Q399" s="94"/>
      <c r="R399" s="94"/>
      <c r="S399" s="93"/>
      <c r="T399" s="93"/>
      <c r="U399" s="93"/>
      <c r="V399" s="93"/>
      <c r="W399" s="93"/>
      <c r="X399" s="93"/>
      <c r="Y399" s="93"/>
      <c r="Z399" s="93"/>
      <c r="AA399" s="93"/>
      <c r="AB399" s="93"/>
      <c r="AC399" s="93"/>
      <c r="AD399" s="93"/>
      <c r="AE399" s="93"/>
      <c r="AF399" s="103">
        <v>15</v>
      </c>
      <c r="AG399" s="103" t="s">
        <v>131</v>
      </c>
      <c r="AH399" s="103">
        <v>25</v>
      </c>
      <c r="AI399" s="103" t="s">
        <v>131</v>
      </c>
      <c r="AJ399" s="93">
        <f t="shared" si="49"/>
        <v>20</v>
      </c>
      <c r="AK399" s="93"/>
      <c r="AL399" s="42"/>
      <c r="AM399" s="93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  <c r="BE399" s="42"/>
      <c r="BF399" s="42"/>
      <c r="BG399" s="42"/>
      <c r="BH399" s="42"/>
      <c r="BI399" s="42"/>
      <c r="BJ399" s="167">
        <v>44389</v>
      </c>
      <c r="BK399" s="98">
        <v>80</v>
      </c>
      <c r="BL399" s="98" t="s">
        <v>963</v>
      </c>
      <c r="BM399" s="98">
        <v>54</v>
      </c>
      <c r="BN399" s="84"/>
      <c r="BO399" s="168">
        <v>44298</v>
      </c>
      <c r="BP399" s="170">
        <v>50</v>
      </c>
      <c r="BQ399" s="170" t="s">
        <v>963</v>
      </c>
      <c r="BR399" s="170">
        <v>52</v>
      </c>
      <c r="BS399" s="144"/>
      <c r="BT399" s="42">
        <f t="shared" si="50"/>
        <v>65</v>
      </c>
      <c r="BU399" s="97">
        <f t="shared" si="51"/>
        <v>50</v>
      </c>
    </row>
    <row r="400" spans="1:73" ht="15.75" customHeight="1" x14ac:dyDescent="0.25">
      <c r="A400" s="120" t="s">
        <v>941</v>
      </c>
      <c r="B400" s="120" t="s">
        <v>942</v>
      </c>
      <c r="C400" s="120" t="s">
        <v>395</v>
      </c>
      <c r="D400" s="120" t="s">
        <v>1140</v>
      </c>
      <c r="E400" s="93"/>
      <c r="F400" s="94"/>
      <c r="G400" s="42"/>
      <c r="H400" s="93"/>
      <c r="I400" s="94"/>
      <c r="J400" s="42"/>
      <c r="K400" s="94"/>
      <c r="L400" s="93"/>
      <c r="M400" s="94"/>
      <c r="N400" s="94"/>
      <c r="O400" s="93"/>
      <c r="P400" s="94"/>
      <c r="Q400" s="94"/>
      <c r="R400" s="94"/>
      <c r="S400" s="93"/>
      <c r="T400" s="93"/>
      <c r="U400" s="93"/>
      <c r="V400" s="93"/>
      <c r="W400" s="93"/>
      <c r="X400" s="93"/>
      <c r="Y400" s="93"/>
      <c r="Z400" s="93"/>
      <c r="AA400" s="93"/>
      <c r="AB400" s="93"/>
      <c r="AC400" s="93"/>
      <c r="AD400" s="93"/>
      <c r="AE400" s="93"/>
      <c r="AF400" s="103">
        <v>30</v>
      </c>
      <c r="AG400" s="103" t="s">
        <v>131</v>
      </c>
      <c r="AH400" s="103">
        <v>20</v>
      </c>
      <c r="AI400" s="103" t="s">
        <v>131</v>
      </c>
      <c r="AJ400" s="93">
        <f t="shared" si="49"/>
        <v>25</v>
      </c>
      <c r="AK400" s="93"/>
      <c r="AL400" s="42"/>
      <c r="AM400" s="93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  <c r="BF400" s="42"/>
      <c r="BG400" s="42"/>
      <c r="BH400" s="42"/>
      <c r="BI400" s="42"/>
      <c r="BJ400" s="168">
        <v>44398</v>
      </c>
      <c r="BK400" s="170">
        <v>5</v>
      </c>
      <c r="BL400" s="170" t="s">
        <v>521</v>
      </c>
      <c r="BM400" s="170">
        <v>63</v>
      </c>
      <c r="BN400" s="144"/>
      <c r="BO400" s="168">
        <v>44396</v>
      </c>
      <c r="BP400" s="170">
        <v>30</v>
      </c>
      <c r="BQ400" s="170" t="s">
        <v>521</v>
      </c>
      <c r="BR400" s="170">
        <v>61</v>
      </c>
      <c r="BS400" s="174" t="s">
        <v>981</v>
      </c>
      <c r="BT400" s="42">
        <f t="shared" si="50"/>
        <v>17.5</v>
      </c>
      <c r="BU400" s="97">
        <f t="shared" si="51"/>
        <v>30</v>
      </c>
    </row>
    <row r="401" spans="1:73" ht="15.75" customHeight="1" x14ac:dyDescent="0.25">
      <c r="A401" s="120" t="s">
        <v>943</v>
      </c>
      <c r="B401" s="120" t="s">
        <v>944</v>
      </c>
      <c r="C401" s="120" t="s">
        <v>395</v>
      </c>
      <c r="D401" s="120" t="s">
        <v>1139</v>
      </c>
      <c r="E401" s="93"/>
      <c r="F401" s="94"/>
      <c r="G401" s="42"/>
      <c r="H401" s="93"/>
      <c r="I401" s="94"/>
      <c r="J401" s="42"/>
      <c r="K401" s="94"/>
      <c r="L401" s="93"/>
      <c r="M401" s="94"/>
      <c r="N401" s="94"/>
      <c r="O401" s="93"/>
      <c r="P401" s="94"/>
      <c r="Q401" s="94"/>
      <c r="R401" s="94"/>
      <c r="S401" s="93"/>
      <c r="T401" s="93"/>
      <c r="U401" s="93"/>
      <c r="V401" s="93"/>
      <c r="W401" s="93"/>
      <c r="X401" s="93"/>
      <c r="Y401" s="93"/>
      <c r="Z401" s="93"/>
      <c r="AA401" s="93"/>
      <c r="AB401" s="93"/>
      <c r="AC401" s="93"/>
      <c r="AD401" s="93"/>
      <c r="AE401" s="93"/>
      <c r="AF401" s="103">
        <v>65</v>
      </c>
      <c r="AG401" s="103" t="s">
        <v>174</v>
      </c>
      <c r="AH401" s="103">
        <v>70</v>
      </c>
      <c r="AI401" s="103" t="s">
        <v>158</v>
      </c>
      <c r="AJ401" s="93">
        <f t="shared" si="49"/>
        <v>67.5</v>
      </c>
      <c r="AK401" s="93"/>
      <c r="AL401" s="42"/>
      <c r="AM401" s="93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  <c r="BE401" s="42"/>
      <c r="BF401" s="42"/>
      <c r="BG401" s="42"/>
      <c r="BH401" s="42"/>
      <c r="BI401" s="42"/>
      <c r="BJ401" s="168">
        <v>44398</v>
      </c>
      <c r="BK401" s="170">
        <v>90</v>
      </c>
      <c r="BL401" s="170" t="s">
        <v>521</v>
      </c>
      <c r="BM401" s="170">
        <v>65</v>
      </c>
      <c r="BN401" s="144"/>
      <c r="BO401" s="168">
        <v>44400</v>
      </c>
      <c r="BP401" s="98">
        <v>80</v>
      </c>
      <c r="BQ401" s="98" t="s">
        <v>521</v>
      </c>
      <c r="BR401" s="98">
        <v>74</v>
      </c>
      <c r="BS401" s="84"/>
      <c r="BT401" s="42">
        <f t="shared" si="50"/>
        <v>85</v>
      </c>
      <c r="BU401" s="97">
        <f t="shared" si="51"/>
        <v>80</v>
      </c>
    </row>
    <row r="402" spans="1:73" ht="15.75" customHeight="1" x14ac:dyDescent="0.25">
      <c r="A402" s="120" t="s">
        <v>945</v>
      </c>
      <c r="B402" s="120" t="s">
        <v>946</v>
      </c>
      <c r="C402" s="120" t="s">
        <v>395</v>
      </c>
      <c r="D402" s="120" t="s">
        <v>1140</v>
      </c>
      <c r="E402" s="93"/>
      <c r="F402" s="94"/>
      <c r="G402" s="42"/>
      <c r="H402" s="93"/>
      <c r="I402" s="94"/>
      <c r="J402" s="42"/>
      <c r="K402" s="94"/>
      <c r="L402" s="93"/>
      <c r="M402" s="94"/>
      <c r="N402" s="94"/>
      <c r="O402" s="93"/>
      <c r="P402" s="94"/>
      <c r="Q402" s="94"/>
      <c r="R402" s="94"/>
      <c r="S402" s="93"/>
      <c r="T402" s="93"/>
      <c r="U402" s="93"/>
      <c r="V402" s="93"/>
      <c r="W402" s="93"/>
      <c r="X402" s="93"/>
      <c r="Y402" s="93"/>
      <c r="Z402" s="93"/>
      <c r="AA402" s="93"/>
      <c r="AB402" s="93"/>
      <c r="AC402" s="93"/>
      <c r="AD402" s="93"/>
      <c r="AE402" s="93"/>
      <c r="AF402" s="103">
        <v>10</v>
      </c>
      <c r="AG402" s="103" t="s">
        <v>37</v>
      </c>
      <c r="AH402" s="103">
        <v>20</v>
      </c>
      <c r="AI402" s="103" t="s">
        <v>131</v>
      </c>
      <c r="AJ402" s="93">
        <f t="shared" si="49"/>
        <v>15</v>
      </c>
      <c r="AK402" s="93"/>
      <c r="AL402" s="42"/>
      <c r="AM402" s="93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  <c r="BE402" s="42"/>
      <c r="BF402" s="42"/>
      <c r="BG402" s="42"/>
      <c r="BH402" s="42"/>
      <c r="BI402" s="42"/>
      <c r="BJ402" s="168">
        <v>44384</v>
      </c>
      <c r="BK402" s="170">
        <v>30</v>
      </c>
      <c r="BL402" s="170" t="s">
        <v>963</v>
      </c>
      <c r="BM402" s="170">
        <v>53</v>
      </c>
      <c r="BN402" s="144"/>
      <c r="BO402" s="168">
        <v>44384</v>
      </c>
      <c r="BP402" s="170">
        <v>20</v>
      </c>
      <c r="BQ402" s="170" t="s">
        <v>963</v>
      </c>
      <c r="BR402" s="170">
        <v>64</v>
      </c>
      <c r="BS402" s="144"/>
      <c r="BT402" s="42">
        <f t="shared" si="50"/>
        <v>25</v>
      </c>
      <c r="BU402" s="97">
        <f t="shared" si="51"/>
        <v>20</v>
      </c>
    </row>
    <row r="403" spans="1:73" ht="15.75" customHeight="1" x14ac:dyDescent="0.25">
      <c r="A403" s="120" t="s">
        <v>947</v>
      </c>
      <c r="B403" s="120" t="s">
        <v>948</v>
      </c>
      <c r="C403" s="120" t="s">
        <v>395</v>
      </c>
      <c r="D403" s="120" t="s">
        <v>1140</v>
      </c>
      <c r="E403" s="93"/>
      <c r="F403" s="94"/>
      <c r="G403" s="42"/>
      <c r="H403" s="93"/>
      <c r="I403" s="94"/>
      <c r="J403" s="42"/>
      <c r="K403" s="94"/>
      <c r="L403" s="93"/>
      <c r="M403" s="94"/>
      <c r="N403" s="94"/>
      <c r="O403" s="93"/>
      <c r="P403" s="94"/>
      <c r="Q403" s="94"/>
      <c r="R403" s="94"/>
      <c r="S403" s="93"/>
      <c r="T403" s="93"/>
      <c r="U403" s="93"/>
      <c r="V403" s="93"/>
      <c r="W403" s="93"/>
      <c r="X403" s="93"/>
      <c r="Y403" s="93"/>
      <c r="Z403" s="93"/>
      <c r="AA403" s="93"/>
      <c r="AB403" s="93"/>
      <c r="AC403" s="93"/>
      <c r="AD403" s="93"/>
      <c r="AE403" s="93"/>
      <c r="AF403" s="103">
        <v>60</v>
      </c>
      <c r="AG403" s="103" t="s">
        <v>174</v>
      </c>
      <c r="AH403" s="103">
        <v>65</v>
      </c>
      <c r="AI403" s="103" t="s">
        <v>174</v>
      </c>
      <c r="AJ403" s="93">
        <f t="shared" si="49"/>
        <v>62.5</v>
      </c>
      <c r="AK403" s="93"/>
      <c r="AL403" s="42"/>
      <c r="AM403" s="93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  <c r="BE403" s="42"/>
      <c r="BF403" s="42"/>
      <c r="BG403" s="42"/>
      <c r="BH403" s="42"/>
      <c r="BI403" s="42"/>
      <c r="BJ403" s="167">
        <v>44389</v>
      </c>
      <c r="BK403" s="98">
        <v>90</v>
      </c>
      <c r="BL403" s="98" t="s">
        <v>521</v>
      </c>
      <c r="BM403" s="98">
        <v>58</v>
      </c>
      <c r="BN403" s="84"/>
      <c r="BO403" s="168">
        <v>44391</v>
      </c>
      <c r="BP403" s="170">
        <v>70</v>
      </c>
      <c r="BQ403" s="170" t="s">
        <v>521</v>
      </c>
      <c r="BR403" s="170">
        <v>65</v>
      </c>
      <c r="BS403" s="144"/>
      <c r="BT403" s="42">
        <f t="shared" si="50"/>
        <v>80</v>
      </c>
      <c r="BU403" s="97">
        <f t="shared" si="51"/>
        <v>70</v>
      </c>
    </row>
    <row r="404" spans="1:73" ht="15.75" customHeight="1" x14ac:dyDescent="0.25">
      <c r="A404" s="120" t="s">
        <v>949</v>
      </c>
      <c r="B404" s="120" t="s">
        <v>950</v>
      </c>
      <c r="C404" s="120" t="s">
        <v>395</v>
      </c>
      <c r="D404" s="120" t="s">
        <v>1140</v>
      </c>
      <c r="E404" s="93"/>
      <c r="F404" s="94"/>
      <c r="G404" s="42"/>
      <c r="H404" s="93"/>
      <c r="I404" s="94"/>
      <c r="J404" s="42"/>
      <c r="K404" s="94"/>
      <c r="L404" s="93"/>
      <c r="M404" s="94"/>
      <c r="N404" s="94"/>
      <c r="O404" s="93"/>
      <c r="P404" s="94"/>
      <c r="Q404" s="94"/>
      <c r="R404" s="94"/>
      <c r="S404" s="93"/>
      <c r="T404" s="93"/>
      <c r="U404" s="93"/>
      <c r="V404" s="93"/>
      <c r="W404" s="93"/>
      <c r="X404" s="93"/>
      <c r="Y404" s="93"/>
      <c r="Z404" s="93"/>
      <c r="AA404" s="93"/>
      <c r="AB404" s="93"/>
      <c r="AC404" s="93"/>
      <c r="AD404" s="93"/>
      <c r="AE404" s="93"/>
      <c r="AF404" s="103">
        <v>25</v>
      </c>
      <c r="AG404" s="103" t="s">
        <v>131</v>
      </c>
      <c r="AH404" s="103">
        <v>20</v>
      </c>
      <c r="AI404" s="103" t="s">
        <v>131</v>
      </c>
      <c r="AJ404" s="93">
        <f t="shared" si="49"/>
        <v>22.5</v>
      </c>
      <c r="AK404" s="93"/>
      <c r="AL404" s="42"/>
      <c r="AM404" s="93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  <c r="BF404" s="42"/>
      <c r="BG404" s="42"/>
      <c r="BH404" s="42"/>
      <c r="BI404" s="42"/>
      <c r="BJ404" s="168">
        <v>44389</v>
      </c>
      <c r="BK404" s="170">
        <v>50</v>
      </c>
      <c r="BL404" s="170" t="s">
        <v>963</v>
      </c>
      <c r="BM404" s="170">
        <v>56</v>
      </c>
      <c r="BN404" s="144"/>
      <c r="BO404" s="168">
        <v>44391</v>
      </c>
      <c r="BP404" s="170">
        <v>60</v>
      </c>
      <c r="BQ404" s="170" t="s">
        <v>963</v>
      </c>
      <c r="BR404" s="170">
        <v>54</v>
      </c>
      <c r="BS404" s="144"/>
      <c r="BT404" s="42">
        <f t="shared" si="50"/>
        <v>55</v>
      </c>
      <c r="BU404" s="97">
        <f t="shared" si="51"/>
        <v>60</v>
      </c>
    </row>
    <row r="405" spans="1:73" ht="15.75" customHeight="1" x14ac:dyDescent="0.25">
      <c r="A405" s="120" t="s">
        <v>951</v>
      </c>
      <c r="B405" s="120" t="s">
        <v>952</v>
      </c>
      <c r="C405" s="120" t="s">
        <v>1054</v>
      </c>
      <c r="D405" s="120" t="s">
        <v>1055</v>
      </c>
      <c r="E405" s="93"/>
      <c r="F405" s="94"/>
      <c r="G405" s="42"/>
      <c r="H405" s="93"/>
      <c r="I405" s="94"/>
      <c r="J405" s="42"/>
      <c r="K405" s="94"/>
      <c r="L405" s="93"/>
      <c r="M405" s="94"/>
      <c r="N405" s="94"/>
      <c r="O405" s="93"/>
      <c r="P405" s="94"/>
      <c r="Q405" s="94"/>
      <c r="R405" s="94"/>
      <c r="S405" s="93"/>
      <c r="T405" s="93"/>
      <c r="U405" s="93"/>
      <c r="V405" s="93"/>
      <c r="W405" s="93"/>
      <c r="X405" s="93"/>
      <c r="Y405" s="93"/>
      <c r="Z405" s="93"/>
      <c r="AA405" s="93"/>
      <c r="AB405" s="93"/>
      <c r="AC405" s="93"/>
      <c r="AD405" s="93"/>
      <c r="AE405" s="93"/>
      <c r="AF405" s="103" t="s">
        <v>953</v>
      </c>
      <c r="AG405" s="103"/>
      <c r="AH405" s="103" t="s">
        <v>953</v>
      </c>
      <c r="AI405" s="103"/>
      <c r="AJ405" s="93"/>
      <c r="AK405" s="93"/>
      <c r="AL405" s="42"/>
      <c r="AM405" s="93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177" t="s">
        <v>43</v>
      </c>
      <c r="BK405" s="177" t="s">
        <v>43</v>
      </c>
      <c r="BL405" s="177" t="s">
        <v>43</v>
      </c>
      <c r="BM405" s="177" t="s">
        <v>43</v>
      </c>
      <c r="BN405" s="144"/>
      <c r="BO405" s="175" t="s">
        <v>43</v>
      </c>
      <c r="BP405" s="175" t="s">
        <v>43</v>
      </c>
      <c r="BQ405" s="175" t="s">
        <v>43</v>
      </c>
      <c r="BR405" s="175" t="s">
        <v>43</v>
      </c>
      <c r="BS405" s="144"/>
      <c r="BT405" s="42"/>
      <c r="BU405" s="97"/>
    </row>
    <row r="406" spans="1:73" ht="15.75" customHeight="1" x14ac:dyDescent="0.25">
      <c r="A406" s="120">
        <v>871</v>
      </c>
      <c r="B406" s="120" t="s">
        <v>982</v>
      </c>
      <c r="C406" s="120" t="s">
        <v>395</v>
      </c>
      <c r="D406" s="120" t="s">
        <v>462</v>
      </c>
      <c r="E406" s="93"/>
      <c r="F406" s="94"/>
      <c r="G406" s="42"/>
      <c r="H406" s="93"/>
      <c r="I406" s="94"/>
      <c r="J406" s="42"/>
      <c r="K406" s="94"/>
      <c r="L406" s="93"/>
      <c r="M406" s="94"/>
      <c r="N406" s="94"/>
      <c r="O406" s="93"/>
      <c r="P406" s="94"/>
      <c r="Q406" s="94"/>
      <c r="R406" s="94"/>
      <c r="S406" s="93"/>
      <c r="T406" s="93"/>
      <c r="U406" s="93"/>
      <c r="V406" s="93"/>
      <c r="W406" s="93"/>
      <c r="X406" s="93"/>
      <c r="Y406" s="93"/>
      <c r="Z406" s="93"/>
      <c r="AA406" s="93"/>
      <c r="AB406" s="93"/>
      <c r="AC406" s="93"/>
      <c r="AD406" s="93"/>
      <c r="AE406" s="93"/>
      <c r="AF406" s="128">
        <v>10</v>
      </c>
      <c r="AG406" s="128" t="s">
        <v>37</v>
      </c>
      <c r="AH406" s="128">
        <v>5</v>
      </c>
      <c r="AI406" s="128" t="s">
        <v>37</v>
      </c>
      <c r="AJ406" s="93">
        <f t="shared" si="49"/>
        <v>7.5</v>
      </c>
      <c r="AK406" s="93"/>
      <c r="AL406" s="42"/>
      <c r="AM406" s="93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168">
        <v>44389</v>
      </c>
      <c r="BK406" s="170">
        <v>10</v>
      </c>
      <c r="BL406" s="170" t="s">
        <v>521</v>
      </c>
      <c r="BM406" s="170">
        <v>48</v>
      </c>
      <c r="BN406" s="144"/>
      <c r="BO406" s="168">
        <v>44405</v>
      </c>
      <c r="BP406" s="170">
        <v>10</v>
      </c>
      <c r="BQ406" s="170" t="s">
        <v>521</v>
      </c>
      <c r="BR406" s="170">
        <v>57</v>
      </c>
      <c r="BS406" s="144"/>
      <c r="BT406" s="42">
        <f t="shared" ref="BT406:BT420" si="52">AVERAGE(BK406,BP406)</f>
        <v>10</v>
      </c>
      <c r="BU406" s="97">
        <f t="shared" ref="BU406:BU420" si="53">AVERAGE(E406,H406,L406,O406,S406,U406,Y406,AB406,AP406,AS406,AK406,AM406,AW406,AZ406,BE406,BH406,BP406)</f>
        <v>10</v>
      </c>
    </row>
    <row r="407" spans="1:73" ht="15.75" customHeight="1" x14ac:dyDescent="0.25">
      <c r="A407" s="120">
        <v>871</v>
      </c>
      <c r="B407" s="120" t="s">
        <v>982</v>
      </c>
      <c r="C407" s="120" t="s">
        <v>395</v>
      </c>
      <c r="D407" s="120" t="s">
        <v>462</v>
      </c>
      <c r="E407" s="93"/>
      <c r="F407" s="94"/>
      <c r="G407" s="42"/>
      <c r="H407" s="93"/>
      <c r="I407" s="94"/>
      <c r="J407" s="42"/>
      <c r="K407" s="94"/>
      <c r="L407" s="93"/>
      <c r="M407" s="94"/>
      <c r="N407" s="94"/>
      <c r="O407" s="93"/>
      <c r="P407" s="94"/>
      <c r="Q407" s="94"/>
      <c r="R407" s="94"/>
      <c r="S407" s="93"/>
      <c r="T407" s="93"/>
      <c r="U407" s="93"/>
      <c r="V407" s="93"/>
      <c r="W407" s="93"/>
      <c r="X407" s="93"/>
      <c r="Y407" s="93"/>
      <c r="Z407" s="93"/>
      <c r="AA407" s="93"/>
      <c r="AB407" s="93"/>
      <c r="AC407" s="93"/>
      <c r="AD407" s="93"/>
      <c r="AE407" s="93"/>
      <c r="AF407" s="128">
        <v>5</v>
      </c>
      <c r="AG407" s="128" t="s">
        <v>37</v>
      </c>
      <c r="AH407" s="128">
        <v>5</v>
      </c>
      <c r="AI407" s="128" t="s">
        <v>37</v>
      </c>
      <c r="AJ407" s="93">
        <f t="shared" si="49"/>
        <v>5</v>
      </c>
      <c r="AK407" s="93"/>
      <c r="AL407" s="42"/>
      <c r="AM407" s="93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168">
        <v>44389</v>
      </c>
      <c r="BK407" s="170">
        <v>10</v>
      </c>
      <c r="BL407" s="170" t="s">
        <v>521</v>
      </c>
      <c r="BM407" s="170">
        <v>54</v>
      </c>
      <c r="BN407" s="144"/>
      <c r="BO407" s="168">
        <v>44386</v>
      </c>
      <c r="BP407" s="170">
        <v>10</v>
      </c>
      <c r="BQ407" s="170" t="s">
        <v>983</v>
      </c>
      <c r="BR407" s="170">
        <v>57</v>
      </c>
      <c r="BS407" s="144" t="s">
        <v>973</v>
      </c>
      <c r="BT407" s="42">
        <f t="shared" si="52"/>
        <v>10</v>
      </c>
      <c r="BU407" s="97">
        <f t="shared" si="53"/>
        <v>10</v>
      </c>
    </row>
    <row r="408" spans="1:73" ht="15.75" customHeight="1" x14ac:dyDescent="0.25">
      <c r="A408" s="120">
        <v>871</v>
      </c>
      <c r="B408" s="120" t="s">
        <v>982</v>
      </c>
      <c r="C408" s="120" t="s">
        <v>395</v>
      </c>
      <c r="D408" s="120" t="s">
        <v>462</v>
      </c>
      <c r="E408" s="93"/>
      <c r="F408" s="94"/>
      <c r="G408" s="42"/>
      <c r="H408" s="93"/>
      <c r="I408" s="94"/>
      <c r="J408" s="42"/>
      <c r="K408" s="94"/>
      <c r="L408" s="93"/>
      <c r="M408" s="94"/>
      <c r="N408" s="94"/>
      <c r="O408" s="93"/>
      <c r="P408" s="94"/>
      <c r="Q408" s="94"/>
      <c r="R408" s="94"/>
      <c r="S408" s="93"/>
      <c r="T408" s="93"/>
      <c r="U408" s="93"/>
      <c r="V408" s="93"/>
      <c r="W408" s="93"/>
      <c r="X408" s="93"/>
      <c r="Y408" s="93"/>
      <c r="Z408" s="93"/>
      <c r="AA408" s="93"/>
      <c r="AB408" s="93"/>
      <c r="AC408" s="93"/>
      <c r="AD408" s="93"/>
      <c r="AE408" s="93"/>
      <c r="AF408" s="128">
        <v>5</v>
      </c>
      <c r="AG408" s="128" t="s">
        <v>37</v>
      </c>
      <c r="AH408" s="128">
        <v>10</v>
      </c>
      <c r="AI408" s="128" t="s">
        <v>37</v>
      </c>
      <c r="AJ408" s="93">
        <f t="shared" si="49"/>
        <v>7.5</v>
      </c>
      <c r="AK408" s="93"/>
      <c r="AL408" s="42"/>
      <c r="AM408" s="93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  <c r="BE408" s="42"/>
      <c r="BF408" s="42"/>
      <c r="BG408" s="42"/>
      <c r="BH408" s="42"/>
      <c r="BI408" s="42"/>
      <c r="BJ408" s="168">
        <v>44386</v>
      </c>
      <c r="BK408" s="170">
        <v>15</v>
      </c>
      <c r="BL408" s="170" t="s">
        <v>521</v>
      </c>
      <c r="BM408" s="170">
        <v>56</v>
      </c>
      <c r="BN408" s="144"/>
      <c r="BO408" s="168">
        <v>44389</v>
      </c>
      <c r="BP408" s="170">
        <v>5</v>
      </c>
      <c r="BQ408" s="170" t="s">
        <v>521</v>
      </c>
      <c r="BR408" s="170">
        <v>49</v>
      </c>
      <c r="BS408" s="144"/>
      <c r="BT408" s="42">
        <f t="shared" si="52"/>
        <v>10</v>
      </c>
      <c r="BU408" s="97">
        <f t="shared" si="53"/>
        <v>5</v>
      </c>
    </row>
    <row r="409" spans="1:73" ht="15.75" customHeight="1" x14ac:dyDescent="0.25">
      <c r="A409" s="120">
        <v>871</v>
      </c>
      <c r="B409" s="120" t="s">
        <v>982</v>
      </c>
      <c r="C409" s="120" t="s">
        <v>395</v>
      </c>
      <c r="D409" s="120" t="s">
        <v>462</v>
      </c>
      <c r="E409" s="93"/>
      <c r="F409" s="94"/>
      <c r="G409" s="42"/>
      <c r="H409" s="93"/>
      <c r="I409" s="94"/>
      <c r="J409" s="42"/>
      <c r="K409" s="94"/>
      <c r="L409" s="93"/>
      <c r="M409" s="94"/>
      <c r="N409" s="94"/>
      <c r="O409" s="93"/>
      <c r="P409" s="94"/>
      <c r="Q409" s="94"/>
      <c r="R409" s="94"/>
      <c r="S409" s="93"/>
      <c r="T409" s="93"/>
      <c r="U409" s="93"/>
      <c r="V409" s="93"/>
      <c r="W409" s="93"/>
      <c r="X409" s="93"/>
      <c r="Y409" s="93"/>
      <c r="Z409" s="93"/>
      <c r="AA409" s="93"/>
      <c r="AB409" s="93"/>
      <c r="AC409" s="93"/>
      <c r="AD409" s="93"/>
      <c r="AE409" s="93"/>
      <c r="AF409" s="128">
        <v>5</v>
      </c>
      <c r="AG409" s="128" t="s">
        <v>37</v>
      </c>
      <c r="AH409" s="128">
        <v>5</v>
      </c>
      <c r="AI409" s="128" t="s">
        <v>131</v>
      </c>
      <c r="AJ409" s="93">
        <f t="shared" si="49"/>
        <v>5</v>
      </c>
      <c r="AK409" s="93"/>
      <c r="AL409" s="42"/>
      <c r="AM409" s="93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  <c r="BE409" s="42"/>
      <c r="BF409" s="42"/>
      <c r="BG409" s="42"/>
      <c r="BH409" s="42"/>
      <c r="BI409" s="42"/>
      <c r="BJ409" s="168">
        <v>44386</v>
      </c>
      <c r="BK409" s="170">
        <v>40</v>
      </c>
      <c r="BL409" s="170" t="s">
        <v>521</v>
      </c>
      <c r="BM409" s="170">
        <v>54</v>
      </c>
      <c r="BN409" s="144"/>
      <c r="BO409" s="168">
        <v>44384</v>
      </c>
      <c r="BP409" s="170">
        <v>5</v>
      </c>
      <c r="BQ409" s="170" t="s">
        <v>521</v>
      </c>
      <c r="BR409" s="170">
        <v>55</v>
      </c>
      <c r="BS409" s="144"/>
      <c r="BT409" s="42">
        <f t="shared" si="52"/>
        <v>22.5</v>
      </c>
      <c r="BU409" s="97">
        <f t="shared" si="53"/>
        <v>5</v>
      </c>
    </row>
    <row r="410" spans="1:73" ht="15.75" customHeight="1" x14ac:dyDescent="0.25">
      <c r="A410" s="120">
        <v>871</v>
      </c>
      <c r="B410" s="120" t="s">
        <v>982</v>
      </c>
      <c r="C410" s="120" t="s">
        <v>395</v>
      </c>
      <c r="D410" s="120" t="s">
        <v>462</v>
      </c>
      <c r="E410" s="93"/>
      <c r="F410" s="94"/>
      <c r="G410" s="42"/>
      <c r="H410" s="93"/>
      <c r="I410" s="94"/>
      <c r="J410" s="42"/>
      <c r="K410" s="94"/>
      <c r="L410" s="93"/>
      <c r="M410" s="94"/>
      <c r="N410" s="94"/>
      <c r="O410" s="93"/>
      <c r="P410" s="94"/>
      <c r="Q410" s="94"/>
      <c r="R410" s="94"/>
      <c r="S410" s="93"/>
      <c r="T410" s="93"/>
      <c r="U410" s="93"/>
      <c r="V410" s="93"/>
      <c r="W410" s="93"/>
      <c r="X410" s="93"/>
      <c r="Y410" s="93"/>
      <c r="Z410" s="93"/>
      <c r="AA410" s="93"/>
      <c r="AB410" s="93"/>
      <c r="AC410" s="93"/>
      <c r="AD410" s="93"/>
      <c r="AE410" s="93"/>
      <c r="AF410" s="128">
        <v>10</v>
      </c>
      <c r="AG410" s="128" t="s">
        <v>131</v>
      </c>
      <c r="AH410" s="128">
        <v>15</v>
      </c>
      <c r="AI410" s="128" t="s">
        <v>131</v>
      </c>
      <c r="AJ410" s="93">
        <f t="shared" si="49"/>
        <v>12.5</v>
      </c>
      <c r="AK410" s="93"/>
      <c r="AL410" s="42"/>
      <c r="AM410" s="93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  <c r="BF410" s="42"/>
      <c r="BG410" s="42"/>
      <c r="BH410" s="42"/>
      <c r="BI410" s="42"/>
      <c r="BJ410" s="168">
        <v>44384</v>
      </c>
      <c r="BK410" s="170">
        <v>15</v>
      </c>
      <c r="BL410" s="170" t="s">
        <v>521</v>
      </c>
      <c r="BM410" s="170">
        <v>56</v>
      </c>
      <c r="BN410" s="144"/>
      <c r="BO410" s="168">
        <v>44382</v>
      </c>
      <c r="BP410" s="170">
        <v>10</v>
      </c>
      <c r="BQ410" s="170" t="s">
        <v>521</v>
      </c>
      <c r="BR410" s="170">
        <v>58</v>
      </c>
      <c r="BS410" s="144"/>
      <c r="BT410" s="42">
        <f t="shared" si="52"/>
        <v>12.5</v>
      </c>
      <c r="BU410" s="97">
        <f t="shared" si="53"/>
        <v>10</v>
      </c>
    </row>
    <row r="411" spans="1:73" ht="15.75" customHeight="1" x14ac:dyDescent="0.25">
      <c r="A411" s="120">
        <v>871</v>
      </c>
      <c r="B411" s="120" t="s">
        <v>982</v>
      </c>
      <c r="C411" s="120" t="s">
        <v>395</v>
      </c>
      <c r="D411" s="120" t="s">
        <v>462</v>
      </c>
      <c r="E411" s="93"/>
      <c r="F411" s="94"/>
      <c r="G411" s="42"/>
      <c r="H411" s="93"/>
      <c r="I411" s="94"/>
      <c r="J411" s="42"/>
      <c r="K411" s="94"/>
      <c r="L411" s="93"/>
      <c r="M411" s="94"/>
      <c r="N411" s="94"/>
      <c r="O411" s="93"/>
      <c r="P411" s="94"/>
      <c r="Q411" s="94"/>
      <c r="R411" s="94"/>
      <c r="S411" s="93"/>
      <c r="T411" s="93"/>
      <c r="U411" s="93"/>
      <c r="V411" s="93"/>
      <c r="W411" s="93"/>
      <c r="X411" s="93"/>
      <c r="Y411" s="93"/>
      <c r="Z411" s="93"/>
      <c r="AA411" s="93"/>
      <c r="AB411" s="93"/>
      <c r="AC411" s="93"/>
      <c r="AD411" s="93"/>
      <c r="AE411" s="93"/>
      <c r="AF411" s="128">
        <v>5</v>
      </c>
      <c r="AG411" s="128" t="s">
        <v>37</v>
      </c>
      <c r="AH411" s="128">
        <v>10</v>
      </c>
      <c r="AI411" s="128" t="s">
        <v>131</v>
      </c>
      <c r="AJ411" s="93">
        <f t="shared" si="49"/>
        <v>7.5</v>
      </c>
      <c r="AK411" s="93"/>
      <c r="AL411" s="42"/>
      <c r="AM411" s="93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  <c r="BF411" s="42"/>
      <c r="BG411" s="42"/>
      <c r="BH411" s="42"/>
      <c r="BI411" s="42"/>
      <c r="BJ411" s="168">
        <v>44398</v>
      </c>
      <c r="BK411" s="170">
        <v>15</v>
      </c>
      <c r="BL411" s="170" t="s">
        <v>521</v>
      </c>
      <c r="BM411" s="170">
        <v>50</v>
      </c>
      <c r="BN411" s="144" t="s">
        <v>971</v>
      </c>
      <c r="BO411" s="168">
        <v>44386</v>
      </c>
      <c r="BP411" s="170">
        <v>10</v>
      </c>
      <c r="BQ411" s="170" t="s">
        <v>521</v>
      </c>
      <c r="BR411" s="170">
        <v>56</v>
      </c>
      <c r="BS411" s="144"/>
      <c r="BT411" s="42">
        <f t="shared" si="52"/>
        <v>12.5</v>
      </c>
      <c r="BU411" s="97">
        <f t="shared" si="53"/>
        <v>10</v>
      </c>
    </row>
    <row r="412" spans="1:73" ht="15.75" customHeight="1" x14ac:dyDescent="0.25">
      <c r="A412" s="120">
        <v>871</v>
      </c>
      <c r="B412" s="120" t="s">
        <v>982</v>
      </c>
      <c r="C412" s="120" t="s">
        <v>395</v>
      </c>
      <c r="D412" s="120" t="s">
        <v>462</v>
      </c>
      <c r="E412" s="93"/>
      <c r="F412" s="94"/>
      <c r="G412" s="42"/>
      <c r="H412" s="93"/>
      <c r="I412" s="94"/>
      <c r="J412" s="42"/>
      <c r="K412" s="94"/>
      <c r="L412" s="93"/>
      <c r="M412" s="94"/>
      <c r="N412" s="94"/>
      <c r="O412" s="93"/>
      <c r="P412" s="94"/>
      <c r="Q412" s="94"/>
      <c r="R412" s="94"/>
      <c r="S412" s="93"/>
      <c r="T412" s="93"/>
      <c r="U412" s="93"/>
      <c r="V412" s="93"/>
      <c r="W412" s="93"/>
      <c r="X412" s="93"/>
      <c r="Y412" s="93"/>
      <c r="Z412" s="93"/>
      <c r="AA412" s="93"/>
      <c r="AB412" s="93"/>
      <c r="AC412" s="93"/>
      <c r="AD412" s="93"/>
      <c r="AE412" s="93"/>
      <c r="AF412" s="128">
        <v>10</v>
      </c>
      <c r="AG412" s="128" t="s">
        <v>37</v>
      </c>
      <c r="AH412" s="128">
        <v>3</v>
      </c>
      <c r="AI412" s="128" t="s">
        <v>37</v>
      </c>
      <c r="AJ412" s="93">
        <f t="shared" si="49"/>
        <v>6.5</v>
      </c>
      <c r="AK412" s="93"/>
      <c r="AL412" s="42"/>
      <c r="AM412" s="93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  <c r="BF412" s="42"/>
      <c r="BG412" s="42"/>
      <c r="BH412" s="42"/>
      <c r="BI412" s="42"/>
      <c r="BJ412" s="168">
        <v>44396</v>
      </c>
      <c r="BK412" s="170">
        <v>30</v>
      </c>
      <c r="BL412" s="170" t="s">
        <v>521</v>
      </c>
      <c r="BM412" s="170">
        <v>48</v>
      </c>
      <c r="BN412" s="144"/>
      <c r="BO412" s="168">
        <v>44384</v>
      </c>
      <c r="BP412" s="170">
        <v>10</v>
      </c>
      <c r="BQ412" s="170" t="s">
        <v>521</v>
      </c>
      <c r="BR412" s="170">
        <v>53</v>
      </c>
      <c r="BS412" s="144"/>
      <c r="BT412" s="42">
        <f t="shared" si="52"/>
        <v>20</v>
      </c>
      <c r="BU412" s="97">
        <f t="shared" si="53"/>
        <v>10</v>
      </c>
    </row>
    <row r="413" spans="1:73" ht="15.75" customHeight="1" x14ac:dyDescent="0.25">
      <c r="A413" s="120">
        <v>871</v>
      </c>
      <c r="B413" s="120" t="s">
        <v>982</v>
      </c>
      <c r="C413" s="120" t="s">
        <v>395</v>
      </c>
      <c r="D413" s="120" t="s">
        <v>462</v>
      </c>
      <c r="E413" s="93"/>
      <c r="F413" s="94"/>
      <c r="G413" s="42"/>
      <c r="H413" s="93"/>
      <c r="I413" s="94"/>
      <c r="J413" s="42"/>
      <c r="K413" s="94"/>
      <c r="L413" s="93"/>
      <c r="M413" s="94"/>
      <c r="N413" s="94"/>
      <c r="O413" s="93"/>
      <c r="P413" s="94"/>
      <c r="Q413" s="94"/>
      <c r="R413" s="94"/>
      <c r="S413" s="93"/>
      <c r="T413" s="93"/>
      <c r="U413" s="93"/>
      <c r="V413" s="93"/>
      <c r="W413" s="93"/>
      <c r="X413" s="93"/>
      <c r="Y413" s="93"/>
      <c r="Z413" s="93"/>
      <c r="AA413" s="93"/>
      <c r="AB413" s="93"/>
      <c r="AC413" s="93"/>
      <c r="AD413" s="93"/>
      <c r="AE413" s="93"/>
      <c r="AF413" s="128">
        <v>10</v>
      </c>
      <c r="AG413" s="128" t="s">
        <v>131</v>
      </c>
      <c r="AH413" s="128">
        <v>10</v>
      </c>
      <c r="AI413" s="128" t="s">
        <v>37</v>
      </c>
      <c r="AJ413" s="93">
        <f t="shared" si="49"/>
        <v>10</v>
      </c>
      <c r="AK413" s="93"/>
      <c r="AL413" s="42"/>
      <c r="AM413" s="93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  <c r="BE413" s="42"/>
      <c r="BF413" s="42"/>
      <c r="BG413" s="42"/>
      <c r="BH413" s="42"/>
      <c r="BI413" s="42"/>
      <c r="BJ413" s="168">
        <v>44391</v>
      </c>
      <c r="BK413" s="170">
        <v>20</v>
      </c>
      <c r="BL413" s="170" t="s">
        <v>521</v>
      </c>
      <c r="BM413" s="170">
        <v>56</v>
      </c>
      <c r="BN413" s="144"/>
      <c r="BO413" s="168">
        <v>44391</v>
      </c>
      <c r="BP413" s="170">
        <v>40</v>
      </c>
      <c r="BQ413" s="170" t="s">
        <v>521</v>
      </c>
      <c r="BR413" s="170">
        <v>60</v>
      </c>
      <c r="BS413" s="144"/>
      <c r="BT413" s="42">
        <f t="shared" si="52"/>
        <v>30</v>
      </c>
      <c r="BU413" s="97">
        <f t="shared" si="53"/>
        <v>40</v>
      </c>
    </row>
    <row r="414" spans="1:73" ht="15.75" customHeight="1" x14ac:dyDescent="0.25">
      <c r="A414" s="120">
        <v>871</v>
      </c>
      <c r="B414" s="120" t="s">
        <v>982</v>
      </c>
      <c r="C414" s="120" t="s">
        <v>395</v>
      </c>
      <c r="D414" s="120" t="s">
        <v>462</v>
      </c>
      <c r="E414" s="93"/>
      <c r="F414" s="94"/>
      <c r="G414" s="42"/>
      <c r="H414" s="93"/>
      <c r="I414" s="94"/>
      <c r="J414" s="42"/>
      <c r="K414" s="94"/>
      <c r="L414" s="93"/>
      <c r="M414" s="94"/>
      <c r="N414" s="94"/>
      <c r="O414" s="93"/>
      <c r="P414" s="94"/>
      <c r="Q414" s="94"/>
      <c r="R414" s="94"/>
      <c r="S414" s="93"/>
      <c r="T414" s="93"/>
      <c r="U414" s="93"/>
      <c r="V414" s="93"/>
      <c r="W414" s="93"/>
      <c r="X414" s="93"/>
      <c r="Y414" s="93"/>
      <c r="Z414" s="93"/>
      <c r="AA414" s="93"/>
      <c r="AB414" s="93"/>
      <c r="AC414" s="93"/>
      <c r="AD414" s="93"/>
      <c r="AE414" s="93"/>
      <c r="AF414" s="128">
        <v>10</v>
      </c>
      <c r="AG414" s="128" t="s">
        <v>131</v>
      </c>
      <c r="AH414" s="128">
        <v>5</v>
      </c>
      <c r="AI414" s="128" t="s">
        <v>37</v>
      </c>
      <c r="AJ414" s="93">
        <f t="shared" si="49"/>
        <v>7.5</v>
      </c>
      <c r="AK414" s="93"/>
      <c r="AL414" s="42"/>
      <c r="AM414" s="93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  <c r="BE414" s="42"/>
      <c r="BF414" s="42"/>
      <c r="BG414" s="42"/>
      <c r="BH414" s="42"/>
      <c r="BI414" s="42"/>
      <c r="BJ414" s="168">
        <v>44391</v>
      </c>
      <c r="BK414" s="170">
        <v>10</v>
      </c>
      <c r="BL414" s="170" t="s">
        <v>521</v>
      </c>
      <c r="BM414" s="170">
        <v>58</v>
      </c>
      <c r="BN414" s="144"/>
      <c r="BO414" s="168">
        <v>44400</v>
      </c>
      <c r="BP414" s="170">
        <v>5</v>
      </c>
      <c r="BQ414" s="170" t="s">
        <v>521</v>
      </c>
      <c r="BR414" s="170">
        <v>53</v>
      </c>
      <c r="BS414" s="144"/>
      <c r="BT414" s="42">
        <f t="shared" si="52"/>
        <v>7.5</v>
      </c>
      <c r="BU414" s="97">
        <f t="shared" si="53"/>
        <v>5</v>
      </c>
    </row>
    <row r="415" spans="1:73" ht="15.75" customHeight="1" x14ac:dyDescent="0.25">
      <c r="A415" s="120">
        <v>871</v>
      </c>
      <c r="B415" s="120" t="s">
        <v>982</v>
      </c>
      <c r="C415" s="120" t="s">
        <v>395</v>
      </c>
      <c r="D415" s="120" t="s">
        <v>462</v>
      </c>
      <c r="E415" s="93"/>
      <c r="F415" s="94"/>
      <c r="G415" s="42"/>
      <c r="H415" s="93"/>
      <c r="I415" s="94"/>
      <c r="J415" s="42"/>
      <c r="K415" s="94"/>
      <c r="L415" s="93"/>
      <c r="M415" s="94"/>
      <c r="N415" s="94"/>
      <c r="O415" s="93"/>
      <c r="P415" s="94"/>
      <c r="Q415" s="94"/>
      <c r="R415" s="94"/>
      <c r="S415" s="93"/>
      <c r="T415" s="93"/>
      <c r="U415" s="93"/>
      <c r="V415" s="93"/>
      <c r="W415" s="93"/>
      <c r="X415" s="93"/>
      <c r="Y415" s="93"/>
      <c r="Z415" s="93"/>
      <c r="AA415" s="93"/>
      <c r="AB415" s="93"/>
      <c r="AC415" s="93"/>
      <c r="AD415" s="93"/>
      <c r="AE415" s="93"/>
      <c r="AF415" s="128">
        <v>10</v>
      </c>
      <c r="AG415" s="128" t="s">
        <v>37</v>
      </c>
      <c r="AH415" s="128">
        <v>10</v>
      </c>
      <c r="AI415" s="128" t="s">
        <v>131</v>
      </c>
      <c r="AJ415" s="93">
        <f t="shared" si="49"/>
        <v>10</v>
      </c>
      <c r="AK415" s="93"/>
      <c r="AL415" s="42"/>
      <c r="AM415" s="93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  <c r="BF415" s="42"/>
      <c r="BG415" s="42"/>
      <c r="BH415" s="42"/>
      <c r="BI415" s="42"/>
      <c r="BJ415" s="168">
        <v>44400</v>
      </c>
      <c r="BK415" s="170">
        <v>5</v>
      </c>
      <c r="BL415" s="170" t="s">
        <v>521</v>
      </c>
      <c r="BM415" s="170">
        <v>48</v>
      </c>
      <c r="BN415" s="144"/>
      <c r="BO415" s="168">
        <v>44396</v>
      </c>
      <c r="BP415" s="170">
        <v>5</v>
      </c>
      <c r="BQ415" s="170" t="s">
        <v>521</v>
      </c>
      <c r="BR415" s="170">
        <v>60</v>
      </c>
      <c r="BS415" s="144"/>
      <c r="BT415" s="42">
        <f t="shared" si="52"/>
        <v>5</v>
      </c>
      <c r="BU415" s="97">
        <f t="shared" si="53"/>
        <v>5</v>
      </c>
    </row>
    <row r="416" spans="1:73" ht="15.75" customHeight="1" x14ac:dyDescent="0.25">
      <c r="A416" s="120">
        <v>871</v>
      </c>
      <c r="B416" s="120" t="s">
        <v>982</v>
      </c>
      <c r="C416" s="120" t="s">
        <v>395</v>
      </c>
      <c r="D416" s="120" t="s">
        <v>462</v>
      </c>
      <c r="E416" s="93"/>
      <c r="F416" s="94"/>
      <c r="G416" s="42"/>
      <c r="H416" s="93"/>
      <c r="I416" s="94"/>
      <c r="J416" s="42"/>
      <c r="K416" s="94"/>
      <c r="L416" s="93"/>
      <c r="M416" s="94"/>
      <c r="N416" s="94"/>
      <c r="O416" s="93"/>
      <c r="P416" s="94"/>
      <c r="Q416" s="94"/>
      <c r="R416" s="94"/>
      <c r="S416" s="93"/>
      <c r="T416" s="93"/>
      <c r="U416" s="93"/>
      <c r="V416" s="93"/>
      <c r="W416" s="93"/>
      <c r="X416" s="93"/>
      <c r="Y416" s="93"/>
      <c r="Z416" s="93"/>
      <c r="AA416" s="93"/>
      <c r="AB416" s="93"/>
      <c r="AC416" s="93"/>
      <c r="AD416" s="93"/>
      <c r="AE416" s="93"/>
      <c r="AF416" s="128">
        <v>5</v>
      </c>
      <c r="AG416" s="128" t="s">
        <v>131</v>
      </c>
      <c r="AH416" s="128">
        <v>10</v>
      </c>
      <c r="AI416" s="128" t="s">
        <v>131</v>
      </c>
      <c r="AJ416" s="93">
        <f t="shared" si="49"/>
        <v>7.5</v>
      </c>
      <c r="AK416" s="93"/>
      <c r="AL416" s="42"/>
      <c r="AM416" s="93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  <c r="BF416" s="42"/>
      <c r="BG416" s="42"/>
      <c r="BH416" s="42"/>
      <c r="BI416" s="42"/>
      <c r="BJ416" s="168">
        <v>44398</v>
      </c>
      <c r="BK416" s="170">
        <v>10</v>
      </c>
      <c r="BL416" s="170" t="s">
        <v>521</v>
      </c>
      <c r="BM416" s="170">
        <v>46</v>
      </c>
      <c r="BN416" s="144"/>
      <c r="BO416" s="168">
        <v>44396</v>
      </c>
      <c r="BP416" s="170">
        <v>20</v>
      </c>
      <c r="BQ416" s="170" t="s">
        <v>521</v>
      </c>
      <c r="BR416" s="170">
        <v>59</v>
      </c>
      <c r="BS416" s="144"/>
      <c r="BT416" s="42">
        <f t="shared" si="52"/>
        <v>15</v>
      </c>
      <c r="BU416" s="97">
        <f t="shared" si="53"/>
        <v>20</v>
      </c>
    </row>
    <row r="417" spans="1:73" ht="15.75" customHeight="1" x14ac:dyDescent="0.25">
      <c r="A417" s="120">
        <v>871</v>
      </c>
      <c r="B417" s="120" t="s">
        <v>982</v>
      </c>
      <c r="C417" s="120" t="s">
        <v>395</v>
      </c>
      <c r="D417" s="120" t="s">
        <v>462</v>
      </c>
      <c r="E417" s="93"/>
      <c r="F417" s="94"/>
      <c r="G417" s="42"/>
      <c r="H417" s="93"/>
      <c r="I417" s="94"/>
      <c r="J417" s="42"/>
      <c r="K417" s="94"/>
      <c r="L417" s="93"/>
      <c r="M417" s="94"/>
      <c r="N417" s="94"/>
      <c r="O417" s="93"/>
      <c r="P417" s="94"/>
      <c r="Q417" s="94"/>
      <c r="R417" s="94"/>
      <c r="S417" s="93"/>
      <c r="T417" s="93"/>
      <c r="U417" s="93"/>
      <c r="V417" s="93"/>
      <c r="W417" s="93"/>
      <c r="X417" s="93"/>
      <c r="Y417" s="93"/>
      <c r="Z417" s="93"/>
      <c r="AA417" s="93"/>
      <c r="AB417" s="93"/>
      <c r="AC417" s="93"/>
      <c r="AD417" s="93"/>
      <c r="AE417" s="93"/>
      <c r="AF417" s="128">
        <v>10</v>
      </c>
      <c r="AG417" s="128" t="s">
        <v>37</v>
      </c>
      <c r="AH417" s="128">
        <v>10</v>
      </c>
      <c r="AI417" s="128" t="s">
        <v>37</v>
      </c>
      <c r="AJ417" s="93">
        <f t="shared" si="49"/>
        <v>10</v>
      </c>
      <c r="AK417" s="93"/>
      <c r="AL417" s="42"/>
      <c r="AM417" s="93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  <c r="BG417" s="42"/>
      <c r="BH417" s="42"/>
      <c r="BI417" s="42"/>
      <c r="BJ417" s="168">
        <v>44389</v>
      </c>
      <c r="BK417" s="170">
        <v>5</v>
      </c>
      <c r="BL417" s="170" t="s">
        <v>521</v>
      </c>
      <c r="BM417" s="170">
        <v>55</v>
      </c>
      <c r="BN417" s="144"/>
      <c r="BO417" s="168">
        <v>44393</v>
      </c>
      <c r="BP417" s="170">
        <v>5</v>
      </c>
      <c r="BQ417" s="170" t="s">
        <v>521</v>
      </c>
      <c r="BR417" s="170">
        <v>60</v>
      </c>
      <c r="BS417" s="144"/>
      <c r="BT417" s="42">
        <f t="shared" si="52"/>
        <v>5</v>
      </c>
      <c r="BU417" s="97">
        <f t="shared" si="53"/>
        <v>5</v>
      </c>
    </row>
    <row r="418" spans="1:73" ht="15.75" customHeight="1" x14ac:dyDescent="0.25">
      <c r="A418" s="120">
        <v>871</v>
      </c>
      <c r="B418" s="120" t="s">
        <v>982</v>
      </c>
      <c r="C418" s="120" t="s">
        <v>395</v>
      </c>
      <c r="D418" s="120" t="s">
        <v>462</v>
      </c>
      <c r="E418" s="93"/>
      <c r="F418" s="94"/>
      <c r="G418" s="42"/>
      <c r="H418" s="93"/>
      <c r="I418" s="94"/>
      <c r="J418" s="42"/>
      <c r="K418" s="94"/>
      <c r="L418" s="93"/>
      <c r="M418" s="94"/>
      <c r="N418" s="94"/>
      <c r="O418" s="93"/>
      <c r="P418" s="94"/>
      <c r="Q418" s="94"/>
      <c r="R418" s="94"/>
      <c r="S418" s="93"/>
      <c r="T418" s="93"/>
      <c r="U418" s="93"/>
      <c r="V418" s="93"/>
      <c r="W418" s="93"/>
      <c r="X418" s="93"/>
      <c r="Y418" s="93"/>
      <c r="Z418" s="93"/>
      <c r="AA418" s="93"/>
      <c r="AB418" s="93"/>
      <c r="AC418" s="93"/>
      <c r="AD418" s="93"/>
      <c r="AE418" s="93"/>
      <c r="AF418" s="128">
        <v>10</v>
      </c>
      <c r="AG418" s="128" t="s">
        <v>131</v>
      </c>
      <c r="AH418" s="128">
        <v>10</v>
      </c>
      <c r="AI418" s="128" t="s">
        <v>131</v>
      </c>
      <c r="AJ418" s="93">
        <f t="shared" si="49"/>
        <v>10</v>
      </c>
      <c r="AK418" s="93"/>
      <c r="AL418" s="42"/>
      <c r="AM418" s="93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  <c r="BG418" s="42"/>
      <c r="BH418" s="42"/>
      <c r="BI418" s="42"/>
      <c r="BJ418" s="180">
        <v>44411</v>
      </c>
      <c r="BK418" s="98">
        <v>10</v>
      </c>
      <c r="BL418" s="98" t="s">
        <v>521</v>
      </c>
      <c r="BM418" s="98">
        <v>46</v>
      </c>
      <c r="BN418" s="84"/>
      <c r="BO418" s="168">
        <v>44398</v>
      </c>
      <c r="BP418" s="98">
        <v>5</v>
      </c>
      <c r="BQ418" s="98" t="s">
        <v>521</v>
      </c>
      <c r="BR418" s="98">
        <v>60</v>
      </c>
      <c r="BS418" s="181" t="s">
        <v>984</v>
      </c>
      <c r="BT418" s="42">
        <f t="shared" si="52"/>
        <v>7.5</v>
      </c>
      <c r="BU418" s="97">
        <f t="shared" si="53"/>
        <v>5</v>
      </c>
    </row>
    <row r="419" spans="1:73" ht="15.75" customHeight="1" x14ac:dyDescent="0.25">
      <c r="A419" s="120">
        <v>871</v>
      </c>
      <c r="B419" s="120" t="s">
        <v>982</v>
      </c>
      <c r="C419" s="120" t="s">
        <v>395</v>
      </c>
      <c r="D419" s="120" t="s">
        <v>462</v>
      </c>
      <c r="E419" s="93"/>
      <c r="F419" s="94"/>
      <c r="G419" s="42"/>
      <c r="H419" s="93"/>
      <c r="I419" s="94"/>
      <c r="J419" s="42"/>
      <c r="K419" s="94"/>
      <c r="L419" s="93"/>
      <c r="M419" s="94"/>
      <c r="N419" s="94"/>
      <c r="O419" s="93"/>
      <c r="P419" s="94"/>
      <c r="Q419" s="94"/>
      <c r="R419" s="94"/>
      <c r="S419" s="93"/>
      <c r="T419" s="93"/>
      <c r="U419" s="93"/>
      <c r="V419" s="93"/>
      <c r="W419" s="93"/>
      <c r="X419" s="93"/>
      <c r="Y419" s="93"/>
      <c r="Z419" s="93"/>
      <c r="AA419" s="93"/>
      <c r="AB419" s="93"/>
      <c r="AC419" s="93"/>
      <c r="AD419" s="93"/>
      <c r="AE419" s="93"/>
      <c r="AF419" s="128">
        <v>10</v>
      </c>
      <c r="AG419" s="128" t="s">
        <v>131</v>
      </c>
      <c r="AH419" s="128">
        <v>10</v>
      </c>
      <c r="AI419" s="128" t="s">
        <v>131</v>
      </c>
      <c r="AJ419" s="93">
        <f t="shared" si="49"/>
        <v>10</v>
      </c>
      <c r="AK419" s="93"/>
      <c r="AL419" s="42"/>
      <c r="AM419" s="93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  <c r="BF419" s="42"/>
      <c r="BG419" s="42"/>
      <c r="BH419" s="42"/>
      <c r="BI419" s="42"/>
      <c r="BJ419" s="167">
        <v>44396</v>
      </c>
      <c r="BK419" s="98">
        <v>70</v>
      </c>
      <c r="BL419" s="98" t="s">
        <v>521</v>
      </c>
      <c r="BM419" s="98">
        <v>57</v>
      </c>
      <c r="BN419" s="84"/>
      <c r="BO419" s="168">
        <v>44396</v>
      </c>
      <c r="BP419" s="98">
        <v>10</v>
      </c>
      <c r="BQ419" s="98" t="s">
        <v>521</v>
      </c>
      <c r="BR419" s="98">
        <v>59</v>
      </c>
      <c r="BS419" s="84"/>
      <c r="BT419" s="42">
        <f t="shared" si="52"/>
        <v>40</v>
      </c>
      <c r="BU419" s="97">
        <f t="shared" si="53"/>
        <v>10</v>
      </c>
    </row>
    <row r="420" spans="1:73" ht="15.75" customHeight="1" x14ac:dyDescent="0.25">
      <c r="A420" s="120">
        <v>871</v>
      </c>
      <c r="B420" s="120" t="s">
        <v>982</v>
      </c>
      <c r="C420" s="120" t="s">
        <v>395</v>
      </c>
      <c r="D420" s="120" t="s">
        <v>462</v>
      </c>
      <c r="E420" s="93"/>
      <c r="F420" s="94"/>
      <c r="G420" s="42"/>
      <c r="H420" s="93"/>
      <c r="I420" s="94"/>
      <c r="J420" s="42"/>
      <c r="K420" s="94"/>
      <c r="L420" s="93"/>
      <c r="M420" s="94"/>
      <c r="N420" s="94"/>
      <c r="O420" s="93"/>
      <c r="P420" s="94"/>
      <c r="Q420" s="94"/>
      <c r="R420" s="94"/>
      <c r="S420" s="93"/>
      <c r="T420" s="93"/>
      <c r="U420" s="93"/>
      <c r="V420" s="93"/>
      <c r="W420" s="93"/>
      <c r="X420" s="93"/>
      <c r="Y420" s="93"/>
      <c r="Z420" s="93"/>
      <c r="AA420" s="93"/>
      <c r="AB420" s="93"/>
      <c r="AC420" s="93"/>
      <c r="AD420" s="93"/>
      <c r="AE420" s="93"/>
      <c r="AF420" s="128">
        <v>15</v>
      </c>
      <c r="AG420" s="128" t="s">
        <v>131</v>
      </c>
      <c r="AH420" s="128">
        <v>20</v>
      </c>
      <c r="AI420" s="128" t="s">
        <v>131</v>
      </c>
      <c r="AJ420" s="93">
        <f t="shared" si="49"/>
        <v>17.5</v>
      </c>
      <c r="AK420" s="93"/>
      <c r="AL420" s="42"/>
      <c r="AM420" s="93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167">
        <v>44393</v>
      </c>
      <c r="BK420" s="98">
        <v>5</v>
      </c>
      <c r="BL420" s="98" t="s">
        <v>521</v>
      </c>
      <c r="BM420" s="98">
        <v>55</v>
      </c>
      <c r="BN420" s="84"/>
      <c r="BO420" s="168">
        <v>44396</v>
      </c>
      <c r="BP420" s="98">
        <v>5</v>
      </c>
      <c r="BQ420" s="98" t="s">
        <v>521</v>
      </c>
      <c r="BR420" s="98">
        <v>70</v>
      </c>
      <c r="BS420" s="84"/>
      <c r="BT420" s="42">
        <f t="shared" si="52"/>
        <v>5</v>
      </c>
      <c r="BU420" s="97">
        <f t="shared" si="53"/>
        <v>5</v>
      </c>
    </row>
    <row r="421" spans="1:73" ht="15.75" customHeight="1" x14ac:dyDescent="0.25">
      <c r="A421" s="1"/>
      <c r="B421" s="1"/>
      <c r="C421" s="1"/>
      <c r="D421" s="1"/>
      <c r="E421" s="37"/>
      <c r="F421" s="38"/>
      <c r="G421" s="1"/>
      <c r="H421" s="37"/>
      <c r="I421" s="38"/>
      <c r="J421" s="1"/>
      <c r="K421" s="38"/>
      <c r="L421" s="37"/>
      <c r="M421" s="38"/>
      <c r="N421" s="38"/>
      <c r="O421" s="37"/>
      <c r="P421" s="38"/>
      <c r="Q421" s="38"/>
      <c r="R421" s="38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1"/>
      <c r="AM421" s="37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</row>
    <row r="422" spans="1:73" ht="15.75" customHeight="1" x14ac:dyDescent="0.25">
      <c r="A422" s="1"/>
      <c r="B422" s="1"/>
      <c r="C422" s="1"/>
      <c r="D422" s="1"/>
      <c r="E422" s="37"/>
      <c r="F422" s="38"/>
      <c r="G422" s="1"/>
      <c r="H422" s="37"/>
      <c r="I422" s="38"/>
      <c r="J422" s="1"/>
      <c r="K422" s="38"/>
      <c r="L422" s="37"/>
      <c r="M422" s="38"/>
      <c r="N422" s="38"/>
      <c r="O422" s="37"/>
      <c r="P422" s="38"/>
      <c r="Q422" s="38"/>
      <c r="R422" s="38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  <c r="AF422" s="37"/>
      <c r="AG422" s="37"/>
      <c r="AH422" s="37"/>
      <c r="AI422" s="37"/>
      <c r="AJ422" s="37"/>
      <c r="AK422" s="37"/>
      <c r="AL422" s="1"/>
      <c r="AM422" s="37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</row>
    <row r="423" spans="1:73" ht="15.75" customHeight="1" x14ac:dyDescent="0.25">
      <c r="A423" s="1"/>
      <c r="B423" s="1"/>
      <c r="C423" s="1"/>
      <c r="D423" s="1"/>
      <c r="E423" s="37"/>
      <c r="F423" s="38"/>
      <c r="G423" s="1"/>
      <c r="H423" s="37"/>
      <c r="I423" s="38"/>
      <c r="J423" s="1"/>
      <c r="K423" s="38"/>
      <c r="L423" s="37"/>
      <c r="M423" s="38"/>
      <c r="N423" s="38"/>
      <c r="O423" s="37"/>
      <c r="P423" s="38"/>
      <c r="Q423" s="38"/>
      <c r="R423" s="38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1"/>
      <c r="AM423" s="37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</row>
    <row r="424" spans="1:73" ht="15.75" customHeight="1" x14ac:dyDescent="0.25">
      <c r="A424" s="1"/>
      <c r="B424" s="1"/>
      <c r="C424" s="1"/>
      <c r="D424" s="1"/>
      <c r="E424" s="37"/>
      <c r="F424" s="38"/>
      <c r="G424" s="1"/>
      <c r="H424" s="37"/>
      <c r="I424" s="38"/>
      <c r="J424" s="1"/>
      <c r="K424" s="38"/>
      <c r="L424" s="37"/>
      <c r="M424" s="38"/>
      <c r="N424" s="38"/>
      <c r="O424" s="37"/>
      <c r="P424" s="38"/>
      <c r="Q424" s="38"/>
      <c r="R424" s="38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1"/>
      <c r="AM424" s="37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</row>
    <row r="425" spans="1:73" ht="15.75" customHeight="1" x14ac:dyDescent="0.25">
      <c r="A425" s="1"/>
      <c r="B425" s="1"/>
      <c r="C425" s="1"/>
      <c r="D425" s="1"/>
      <c r="E425" s="37"/>
      <c r="F425" s="38"/>
      <c r="G425" s="1"/>
      <c r="H425" s="37"/>
      <c r="I425" s="38"/>
      <c r="J425" s="1"/>
      <c r="K425" s="38"/>
      <c r="L425" s="37"/>
      <c r="M425" s="38"/>
      <c r="N425" s="38"/>
      <c r="O425" s="37"/>
      <c r="P425" s="38"/>
      <c r="Q425" s="38"/>
      <c r="R425" s="38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1"/>
      <c r="AM425" s="37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</row>
    <row r="426" spans="1:73" ht="15.75" customHeight="1" x14ac:dyDescent="0.25">
      <c r="A426" s="1"/>
      <c r="B426" s="1"/>
      <c r="C426" s="1"/>
      <c r="D426" s="1"/>
      <c r="E426" s="37"/>
      <c r="F426" s="38"/>
      <c r="G426" s="1"/>
      <c r="H426" s="37"/>
      <c r="I426" s="38"/>
      <c r="J426" s="1"/>
      <c r="K426" s="38"/>
      <c r="L426" s="37"/>
      <c r="M426" s="38"/>
      <c r="N426" s="38"/>
      <c r="O426" s="37"/>
      <c r="P426" s="38"/>
      <c r="Q426" s="38"/>
      <c r="R426" s="38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  <c r="AF426" s="37"/>
      <c r="AG426" s="37"/>
      <c r="AH426" s="37"/>
      <c r="AI426" s="37"/>
      <c r="AJ426" s="37"/>
      <c r="AK426" s="37"/>
      <c r="AL426" s="1"/>
      <c r="AM426" s="37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</row>
    <row r="427" spans="1:73" ht="15.75" customHeight="1" x14ac:dyDescent="0.25">
      <c r="A427" s="1"/>
      <c r="B427" s="1"/>
      <c r="C427" s="1"/>
      <c r="D427" s="1"/>
      <c r="E427" s="37"/>
      <c r="F427" s="38"/>
      <c r="G427" s="1"/>
      <c r="H427" s="37"/>
      <c r="I427" s="38"/>
      <c r="J427" s="1"/>
      <c r="K427" s="38"/>
      <c r="L427" s="37"/>
      <c r="M427" s="38"/>
      <c r="N427" s="38"/>
      <c r="O427" s="37"/>
      <c r="P427" s="38"/>
      <c r="Q427" s="38"/>
      <c r="R427" s="38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1"/>
      <c r="AM427" s="37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</row>
    <row r="428" spans="1:73" ht="15.75" customHeight="1" x14ac:dyDescent="0.25">
      <c r="A428" s="1"/>
      <c r="B428" s="1"/>
      <c r="C428" s="1"/>
      <c r="D428" s="1"/>
      <c r="E428" s="37"/>
      <c r="F428" s="38"/>
      <c r="G428" s="1"/>
      <c r="H428" s="37"/>
      <c r="I428" s="38"/>
      <c r="J428" s="1"/>
      <c r="K428" s="38"/>
      <c r="L428" s="37"/>
      <c r="M428" s="38"/>
      <c r="N428" s="38"/>
      <c r="O428" s="37"/>
      <c r="P428" s="38"/>
      <c r="Q428" s="38"/>
      <c r="R428" s="38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1"/>
      <c r="AM428" s="37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</row>
    <row r="429" spans="1:73" ht="15.75" customHeight="1" x14ac:dyDescent="0.25">
      <c r="A429" s="1"/>
      <c r="B429" s="1"/>
      <c r="C429" s="1"/>
      <c r="D429" s="1"/>
      <c r="E429" s="37"/>
      <c r="F429" s="38"/>
      <c r="G429" s="1"/>
      <c r="H429" s="37"/>
      <c r="I429" s="38"/>
      <c r="J429" s="1"/>
      <c r="K429" s="38"/>
      <c r="L429" s="37"/>
      <c r="M429" s="38"/>
      <c r="N429" s="38"/>
      <c r="O429" s="37"/>
      <c r="P429" s="38"/>
      <c r="Q429" s="38"/>
      <c r="R429" s="38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1"/>
      <c r="AM429" s="37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</row>
    <row r="430" spans="1:73" ht="15.75" customHeight="1" x14ac:dyDescent="0.25">
      <c r="A430" s="1"/>
      <c r="B430" s="1"/>
      <c r="C430" s="1"/>
      <c r="D430" s="1"/>
      <c r="E430" s="37"/>
      <c r="F430" s="38"/>
      <c r="G430" s="1"/>
      <c r="H430" s="37"/>
      <c r="I430" s="38"/>
      <c r="J430" s="1"/>
      <c r="K430" s="38"/>
      <c r="L430" s="37"/>
      <c r="M430" s="38"/>
      <c r="N430" s="38"/>
      <c r="O430" s="37"/>
      <c r="P430" s="38"/>
      <c r="Q430" s="38"/>
      <c r="R430" s="38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1"/>
      <c r="AM430" s="37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</row>
    <row r="431" spans="1:73" ht="15.75" customHeight="1" x14ac:dyDescent="0.25">
      <c r="A431" s="1"/>
      <c r="B431" s="1"/>
      <c r="C431" s="1"/>
      <c r="D431" s="1"/>
      <c r="E431" s="37"/>
      <c r="F431" s="38"/>
      <c r="G431" s="1"/>
      <c r="H431" s="37"/>
      <c r="I431" s="38"/>
      <c r="J431" s="1"/>
      <c r="K431" s="38"/>
      <c r="L431" s="37"/>
      <c r="M431" s="38"/>
      <c r="N431" s="38"/>
      <c r="O431" s="37"/>
      <c r="P431" s="38"/>
      <c r="Q431" s="38"/>
      <c r="R431" s="38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  <c r="AF431" s="37"/>
      <c r="AG431" s="37"/>
      <c r="AH431" s="37"/>
      <c r="AI431" s="37"/>
      <c r="AJ431" s="37"/>
      <c r="AK431" s="37"/>
      <c r="AL431" s="1"/>
      <c r="AM431" s="37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</row>
    <row r="432" spans="1:73" ht="15.75" customHeight="1" x14ac:dyDescent="0.25">
      <c r="A432" s="1"/>
      <c r="B432" s="1"/>
      <c r="C432" s="1"/>
      <c r="D432" s="1"/>
      <c r="E432" s="37"/>
      <c r="F432" s="38"/>
      <c r="G432" s="1"/>
      <c r="H432" s="37"/>
      <c r="I432" s="38"/>
      <c r="J432" s="1"/>
      <c r="K432" s="38"/>
      <c r="L432" s="37"/>
      <c r="M432" s="38"/>
      <c r="N432" s="38"/>
      <c r="O432" s="37"/>
      <c r="P432" s="38"/>
      <c r="Q432" s="38"/>
      <c r="R432" s="38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1"/>
      <c r="AM432" s="37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</row>
    <row r="433" spans="1:73" ht="15.75" customHeight="1" x14ac:dyDescent="0.25">
      <c r="A433" s="1"/>
      <c r="B433" s="1"/>
      <c r="C433" s="1"/>
      <c r="D433" s="1"/>
      <c r="E433" s="37"/>
      <c r="F433" s="38"/>
      <c r="G433" s="1"/>
      <c r="H433" s="37"/>
      <c r="I433" s="38"/>
      <c r="J433" s="1"/>
      <c r="K433" s="38"/>
      <c r="L433" s="37"/>
      <c r="M433" s="38"/>
      <c r="N433" s="38"/>
      <c r="O433" s="37"/>
      <c r="P433" s="38"/>
      <c r="Q433" s="38"/>
      <c r="R433" s="38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1"/>
      <c r="AM433" s="37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</row>
    <row r="434" spans="1:73" ht="15.75" customHeight="1" x14ac:dyDescent="0.25">
      <c r="A434" s="1"/>
      <c r="B434" s="1"/>
      <c r="C434" s="1"/>
      <c r="D434" s="1"/>
      <c r="E434" s="37"/>
      <c r="F434" s="38"/>
      <c r="G434" s="1"/>
      <c r="H434" s="37"/>
      <c r="I434" s="38"/>
      <c r="J434" s="1"/>
      <c r="K434" s="38"/>
      <c r="L434" s="37"/>
      <c r="M434" s="38"/>
      <c r="N434" s="38"/>
      <c r="O434" s="37"/>
      <c r="P434" s="38"/>
      <c r="Q434" s="38"/>
      <c r="R434" s="38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1"/>
      <c r="AM434" s="37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</row>
    <row r="435" spans="1:73" ht="15.75" customHeight="1" x14ac:dyDescent="0.25">
      <c r="A435" s="1"/>
      <c r="B435" s="1"/>
      <c r="C435" s="1"/>
      <c r="D435" s="1"/>
      <c r="E435" s="37"/>
      <c r="F435" s="38"/>
      <c r="G435" s="1"/>
      <c r="H435" s="37"/>
      <c r="I435" s="38"/>
      <c r="J435" s="1"/>
      <c r="K435" s="38"/>
      <c r="L435" s="37"/>
      <c r="M435" s="38"/>
      <c r="N435" s="38"/>
      <c r="O435" s="37"/>
      <c r="P435" s="38"/>
      <c r="Q435" s="38"/>
      <c r="R435" s="38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  <c r="AD435" s="37"/>
      <c r="AE435" s="37"/>
      <c r="AF435" s="37"/>
      <c r="AG435" s="37"/>
      <c r="AH435" s="37"/>
      <c r="AI435" s="37"/>
      <c r="AJ435" s="37"/>
      <c r="AK435" s="37"/>
      <c r="AL435" s="1"/>
      <c r="AM435" s="37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</row>
    <row r="436" spans="1:73" ht="15.75" customHeight="1" x14ac:dyDescent="0.25">
      <c r="A436" s="1"/>
      <c r="B436" s="1"/>
      <c r="C436" s="1"/>
      <c r="D436" s="1"/>
      <c r="E436" s="37"/>
      <c r="F436" s="38"/>
      <c r="G436" s="1"/>
      <c r="H436" s="37"/>
      <c r="I436" s="38"/>
      <c r="J436" s="1"/>
      <c r="K436" s="38"/>
      <c r="L436" s="37"/>
      <c r="M436" s="38"/>
      <c r="N436" s="38"/>
      <c r="O436" s="37"/>
      <c r="P436" s="38"/>
      <c r="Q436" s="38"/>
      <c r="R436" s="38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1"/>
      <c r="AM436" s="37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</row>
    <row r="437" spans="1:73" ht="15.75" customHeight="1" x14ac:dyDescent="0.25">
      <c r="A437" s="1"/>
      <c r="B437" s="1"/>
      <c r="C437" s="1"/>
      <c r="D437" s="1"/>
      <c r="E437" s="37"/>
      <c r="F437" s="38"/>
      <c r="G437" s="1"/>
      <c r="H437" s="37"/>
      <c r="I437" s="38"/>
      <c r="J437" s="1"/>
      <c r="K437" s="38"/>
      <c r="L437" s="37"/>
      <c r="M437" s="38"/>
      <c r="N437" s="38"/>
      <c r="O437" s="37"/>
      <c r="P437" s="38"/>
      <c r="Q437" s="38"/>
      <c r="R437" s="38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  <c r="AF437" s="37"/>
      <c r="AG437" s="37"/>
      <c r="AH437" s="37"/>
      <c r="AI437" s="37"/>
      <c r="AJ437" s="37"/>
      <c r="AK437" s="37"/>
      <c r="AL437" s="1"/>
      <c r="AM437" s="37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</row>
    <row r="438" spans="1:73" ht="15.75" customHeight="1" x14ac:dyDescent="0.25">
      <c r="A438" s="1"/>
      <c r="B438" s="1"/>
      <c r="C438" s="1"/>
      <c r="D438" s="1"/>
      <c r="E438" s="37"/>
      <c r="F438" s="38"/>
      <c r="G438" s="1"/>
      <c r="H438" s="37"/>
      <c r="I438" s="38"/>
      <c r="J438" s="1"/>
      <c r="K438" s="38"/>
      <c r="L438" s="37"/>
      <c r="M438" s="38"/>
      <c r="N438" s="38"/>
      <c r="O438" s="37"/>
      <c r="P438" s="38"/>
      <c r="Q438" s="38"/>
      <c r="R438" s="38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  <c r="AF438" s="37"/>
      <c r="AG438" s="37"/>
      <c r="AH438" s="37"/>
      <c r="AI438" s="37"/>
      <c r="AJ438" s="37"/>
      <c r="AK438" s="37"/>
      <c r="AL438" s="1"/>
      <c r="AM438" s="37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</row>
    <row r="439" spans="1:73" ht="15.75" customHeight="1" x14ac:dyDescent="0.25">
      <c r="A439" s="1"/>
      <c r="B439" s="1"/>
      <c r="C439" s="1"/>
      <c r="D439" s="1"/>
      <c r="E439" s="37"/>
      <c r="F439" s="38"/>
      <c r="G439" s="1"/>
      <c r="H439" s="37"/>
      <c r="I439" s="38"/>
      <c r="J439" s="1"/>
      <c r="K439" s="38"/>
      <c r="L439" s="37"/>
      <c r="M439" s="38"/>
      <c r="N439" s="38"/>
      <c r="O439" s="37"/>
      <c r="P439" s="38"/>
      <c r="Q439" s="38"/>
      <c r="R439" s="38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1"/>
      <c r="AM439" s="37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</row>
    <row r="440" spans="1:73" ht="15.75" customHeight="1" x14ac:dyDescent="0.25">
      <c r="A440" s="1"/>
      <c r="B440" s="1"/>
      <c r="C440" s="1"/>
      <c r="D440" s="1"/>
      <c r="E440" s="37"/>
      <c r="F440" s="38"/>
      <c r="G440" s="1"/>
      <c r="H440" s="37"/>
      <c r="I440" s="38"/>
      <c r="J440" s="1"/>
      <c r="K440" s="38"/>
      <c r="L440" s="37"/>
      <c r="M440" s="38"/>
      <c r="N440" s="38"/>
      <c r="O440" s="37"/>
      <c r="P440" s="38"/>
      <c r="Q440" s="38"/>
      <c r="R440" s="38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1"/>
      <c r="AM440" s="37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</row>
    <row r="441" spans="1:73" ht="15.75" customHeight="1" x14ac:dyDescent="0.25">
      <c r="A441" s="1"/>
      <c r="B441" s="1"/>
      <c r="C441" s="1"/>
      <c r="D441" s="1"/>
      <c r="E441" s="37"/>
      <c r="F441" s="38"/>
      <c r="G441" s="1"/>
      <c r="H441" s="37"/>
      <c r="I441" s="38"/>
      <c r="J441" s="1"/>
      <c r="K441" s="38"/>
      <c r="L441" s="37"/>
      <c r="M441" s="38"/>
      <c r="N441" s="38"/>
      <c r="O441" s="37"/>
      <c r="P441" s="38"/>
      <c r="Q441" s="38"/>
      <c r="R441" s="38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  <c r="AE441" s="37"/>
      <c r="AF441" s="37"/>
      <c r="AG441" s="37"/>
      <c r="AH441" s="37"/>
      <c r="AI441" s="37"/>
      <c r="AJ441" s="37"/>
      <c r="AK441" s="37"/>
      <c r="AL441" s="1"/>
      <c r="AM441" s="37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</row>
    <row r="442" spans="1:73" ht="15.75" customHeight="1" x14ac:dyDescent="0.25">
      <c r="A442" s="1"/>
      <c r="B442" s="1"/>
      <c r="C442" s="1"/>
      <c r="D442" s="1"/>
      <c r="E442" s="37"/>
      <c r="F442" s="38"/>
      <c r="G442" s="1"/>
      <c r="H442" s="37"/>
      <c r="I442" s="38"/>
      <c r="J442" s="1"/>
      <c r="K442" s="38"/>
      <c r="L442" s="37"/>
      <c r="M442" s="38"/>
      <c r="N442" s="38"/>
      <c r="O442" s="37"/>
      <c r="P442" s="38"/>
      <c r="Q442" s="38"/>
      <c r="R442" s="38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1"/>
      <c r="AM442" s="37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</row>
    <row r="443" spans="1:73" ht="15.75" customHeight="1" x14ac:dyDescent="0.25">
      <c r="A443" s="1"/>
      <c r="B443" s="1"/>
      <c r="C443" s="1"/>
      <c r="D443" s="1"/>
      <c r="E443" s="37"/>
      <c r="F443" s="38"/>
      <c r="G443" s="1"/>
      <c r="H443" s="37"/>
      <c r="I443" s="38"/>
      <c r="J443" s="1"/>
      <c r="K443" s="38"/>
      <c r="L443" s="37"/>
      <c r="M443" s="38"/>
      <c r="N443" s="38"/>
      <c r="O443" s="37"/>
      <c r="P443" s="38"/>
      <c r="Q443" s="38"/>
      <c r="R443" s="38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1"/>
      <c r="AM443" s="37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</row>
    <row r="444" spans="1:73" ht="15.75" customHeight="1" x14ac:dyDescent="0.25">
      <c r="A444" s="1"/>
      <c r="B444" s="1"/>
      <c r="C444" s="1"/>
      <c r="D444" s="1"/>
      <c r="E444" s="37"/>
      <c r="F444" s="38"/>
      <c r="G444" s="1"/>
      <c r="H444" s="37"/>
      <c r="I444" s="38"/>
      <c r="J444" s="1"/>
      <c r="K444" s="38"/>
      <c r="L444" s="37"/>
      <c r="M444" s="38"/>
      <c r="N444" s="38"/>
      <c r="O444" s="37"/>
      <c r="P444" s="38"/>
      <c r="Q444" s="38"/>
      <c r="R444" s="38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1"/>
      <c r="AM444" s="37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</row>
    <row r="445" spans="1:73" ht="15.75" customHeight="1" x14ac:dyDescent="0.25">
      <c r="A445" s="1"/>
      <c r="B445" s="1"/>
      <c r="C445" s="1"/>
      <c r="D445" s="1"/>
      <c r="E445" s="37"/>
      <c r="F445" s="38"/>
      <c r="G445" s="1"/>
      <c r="H445" s="37"/>
      <c r="I445" s="38"/>
      <c r="J445" s="1"/>
      <c r="K445" s="38"/>
      <c r="L445" s="37"/>
      <c r="M445" s="38"/>
      <c r="N445" s="38"/>
      <c r="O445" s="37"/>
      <c r="P445" s="38"/>
      <c r="Q445" s="38"/>
      <c r="R445" s="38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  <c r="AD445" s="37"/>
      <c r="AE445" s="37"/>
      <c r="AF445" s="37"/>
      <c r="AG445" s="37"/>
      <c r="AH445" s="37"/>
      <c r="AI445" s="37"/>
      <c r="AJ445" s="37"/>
      <c r="AK445" s="37"/>
      <c r="AL445" s="1"/>
      <c r="AM445" s="37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</row>
    <row r="446" spans="1:73" ht="15.75" customHeight="1" x14ac:dyDescent="0.25">
      <c r="A446" s="1"/>
      <c r="B446" s="1"/>
      <c r="C446" s="1"/>
      <c r="D446" s="1"/>
      <c r="E446" s="37"/>
      <c r="F446" s="38"/>
      <c r="G446" s="1"/>
      <c r="H446" s="37"/>
      <c r="I446" s="38"/>
      <c r="J446" s="1"/>
      <c r="K446" s="38"/>
      <c r="L446" s="37"/>
      <c r="M446" s="38"/>
      <c r="N446" s="38"/>
      <c r="O446" s="37"/>
      <c r="P446" s="38"/>
      <c r="Q446" s="38"/>
      <c r="R446" s="38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  <c r="AD446" s="37"/>
      <c r="AE446" s="37"/>
      <c r="AF446" s="37"/>
      <c r="AG446" s="37"/>
      <c r="AH446" s="37"/>
      <c r="AI446" s="37"/>
      <c r="AJ446" s="37"/>
      <c r="AK446" s="37"/>
      <c r="AL446" s="1"/>
      <c r="AM446" s="37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</row>
    <row r="447" spans="1:73" ht="15.75" customHeight="1" x14ac:dyDescent="0.25">
      <c r="A447" s="1"/>
      <c r="B447" s="1"/>
      <c r="C447" s="1"/>
      <c r="D447" s="1"/>
      <c r="E447" s="37"/>
      <c r="F447" s="38"/>
      <c r="G447" s="1"/>
      <c r="H447" s="37"/>
      <c r="I447" s="38"/>
      <c r="J447" s="1"/>
      <c r="K447" s="38"/>
      <c r="L447" s="37"/>
      <c r="M447" s="38"/>
      <c r="N447" s="38"/>
      <c r="O447" s="37"/>
      <c r="P447" s="38"/>
      <c r="Q447" s="38"/>
      <c r="R447" s="38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  <c r="AF447" s="37"/>
      <c r="AG447" s="37"/>
      <c r="AH447" s="37"/>
      <c r="AI447" s="37"/>
      <c r="AJ447" s="37"/>
      <c r="AK447" s="37"/>
      <c r="AL447" s="1"/>
      <c r="AM447" s="37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</row>
    <row r="448" spans="1:73" ht="15.75" customHeight="1" x14ac:dyDescent="0.25">
      <c r="A448" s="1"/>
      <c r="B448" s="1"/>
      <c r="C448" s="1"/>
      <c r="D448" s="1"/>
      <c r="E448" s="37"/>
      <c r="F448" s="38"/>
      <c r="G448" s="1"/>
      <c r="H448" s="37"/>
      <c r="I448" s="38"/>
      <c r="J448" s="1"/>
      <c r="K448" s="38"/>
      <c r="L448" s="37"/>
      <c r="M448" s="38"/>
      <c r="N448" s="38"/>
      <c r="O448" s="37"/>
      <c r="P448" s="38"/>
      <c r="Q448" s="38"/>
      <c r="R448" s="38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  <c r="AE448" s="37"/>
      <c r="AF448" s="37"/>
      <c r="AG448" s="37"/>
      <c r="AH448" s="37"/>
      <c r="AI448" s="37"/>
      <c r="AJ448" s="37"/>
      <c r="AK448" s="37"/>
      <c r="AL448" s="1"/>
      <c r="AM448" s="37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</row>
    <row r="449" spans="1:73" ht="15.75" customHeight="1" x14ac:dyDescent="0.25">
      <c r="A449" s="1"/>
      <c r="B449" s="1"/>
      <c r="C449" s="1"/>
      <c r="D449" s="1"/>
      <c r="E449" s="37"/>
      <c r="F449" s="38"/>
      <c r="G449" s="1"/>
      <c r="H449" s="37"/>
      <c r="I449" s="38"/>
      <c r="J449" s="1"/>
      <c r="K449" s="38"/>
      <c r="L449" s="37"/>
      <c r="M449" s="38"/>
      <c r="N449" s="38"/>
      <c r="O449" s="37"/>
      <c r="P449" s="38"/>
      <c r="Q449" s="38"/>
      <c r="R449" s="38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  <c r="AE449" s="37"/>
      <c r="AF449" s="37"/>
      <c r="AG449" s="37"/>
      <c r="AH449" s="37"/>
      <c r="AI449" s="37"/>
      <c r="AJ449" s="37"/>
      <c r="AK449" s="37"/>
      <c r="AL449" s="1"/>
      <c r="AM449" s="37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</row>
    <row r="450" spans="1:73" ht="15.75" customHeight="1" x14ac:dyDescent="0.25">
      <c r="A450" s="1"/>
      <c r="B450" s="1"/>
      <c r="C450" s="1"/>
      <c r="D450" s="1"/>
      <c r="E450" s="37"/>
      <c r="F450" s="38"/>
      <c r="G450" s="1"/>
      <c r="H450" s="37"/>
      <c r="I450" s="38"/>
      <c r="J450" s="1"/>
      <c r="K450" s="38"/>
      <c r="L450" s="37"/>
      <c r="M450" s="38"/>
      <c r="N450" s="38"/>
      <c r="O450" s="37"/>
      <c r="P450" s="38"/>
      <c r="Q450" s="38"/>
      <c r="R450" s="38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1"/>
      <c r="AM450" s="37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</row>
    <row r="451" spans="1:73" ht="15.75" customHeight="1" x14ac:dyDescent="0.25">
      <c r="A451" s="1"/>
      <c r="B451" s="1"/>
      <c r="C451" s="1"/>
      <c r="D451" s="1"/>
      <c r="E451" s="37"/>
      <c r="F451" s="38"/>
      <c r="G451" s="1"/>
      <c r="H451" s="37"/>
      <c r="I451" s="38"/>
      <c r="J451" s="1"/>
      <c r="K451" s="38"/>
      <c r="L451" s="37"/>
      <c r="M451" s="38"/>
      <c r="N451" s="38"/>
      <c r="O451" s="37"/>
      <c r="P451" s="38"/>
      <c r="Q451" s="38"/>
      <c r="R451" s="38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  <c r="AF451" s="37"/>
      <c r="AG451" s="37"/>
      <c r="AH451" s="37"/>
      <c r="AI451" s="37"/>
      <c r="AJ451" s="37"/>
      <c r="AK451" s="37"/>
      <c r="AL451" s="1"/>
      <c r="AM451" s="37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</row>
    <row r="452" spans="1:73" ht="15.75" customHeight="1" x14ac:dyDescent="0.25">
      <c r="A452" s="1"/>
      <c r="B452" s="1"/>
      <c r="C452" s="1"/>
      <c r="D452" s="1"/>
      <c r="E452" s="37"/>
      <c r="F452" s="38"/>
      <c r="G452" s="1"/>
      <c r="H452" s="37"/>
      <c r="I452" s="38"/>
      <c r="J452" s="1"/>
      <c r="K452" s="38"/>
      <c r="L452" s="37"/>
      <c r="M452" s="38"/>
      <c r="N452" s="38"/>
      <c r="O452" s="37"/>
      <c r="P452" s="38"/>
      <c r="Q452" s="38"/>
      <c r="R452" s="38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  <c r="AI452" s="37"/>
      <c r="AJ452" s="37"/>
      <c r="AK452" s="37"/>
      <c r="AL452" s="1"/>
      <c r="AM452" s="37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</row>
    <row r="453" spans="1:73" ht="15.75" customHeight="1" x14ac:dyDescent="0.25">
      <c r="A453" s="1"/>
      <c r="B453" s="1"/>
      <c r="C453" s="1"/>
      <c r="D453" s="1"/>
      <c r="E453" s="37"/>
      <c r="F453" s="38"/>
      <c r="G453" s="1"/>
      <c r="H453" s="37"/>
      <c r="I453" s="38"/>
      <c r="J453" s="1"/>
      <c r="K453" s="38"/>
      <c r="L453" s="37"/>
      <c r="M453" s="38"/>
      <c r="N453" s="38"/>
      <c r="O453" s="37"/>
      <c r="P453" s="38"/>
      <c r="Q453" s="38"/>
      <c r="R453" s="38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1"/>
      <c r="AM453" s="37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</row>
    <row r="454" spans="1:73" ht="15.75" customHeight="1" x14ac:dyDescent="0.25">
      <c r="A454" s="1"/>
      <c r="B454" s="1"/>
      <c r="C454" s="1"/>
      <c r="D454" s="1"/>
      <c r="E454" s="37"/>
      <c r="F454" s="38"/>
      <c r="G454" s="1"/>
      <c r="H454" s="37"/>
      <c r="I454" s="38"/>
      <c r="J454" s="1"/>
      <c r="K454" s="38"/>
      <c r="L454" s="37"/>
      <c r="M454" s="38"/>
      <c r="N454" s="38"/>
      <c r="O454" s="37"/>
      <c r="P454" s="38"/>
      <c r="Q454" s="38"/>
      <c r="R454" s="38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1"/>
      <c r="AM454" s="37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</row>
    <row r="455" spans="1:73" ht="15.75" customHeight="1" x14ac:dyDescent="0.25">
      <c r="A455" s="1"/>
      <c r="B455" s="1"/>
      <c r="C455" s="1"/>
      <c r="D455" s="1"/>
      <c r="E455" s="37"/>
      <c r="F455" s="38"/>
      <c r="G455" s="1"/>
      <c r="H455" s="37"/>
      <c r="I455" s="38"/>
      <c r="J455" s="1"/>
      <c r="K455" s="38"/>
      <c r="L455" s="37"/>
      <c r="M455" s="38"/>
      <c r="N455" s="38"/>
      <c r="O455" s="37"/>
      <c r="P455" s="38"/>
      <c r="Q455" s="38"/>
      <c r="R455" s="38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  <c r="AF455" s="37"/>
      <c r="AG455" s="37"/>
      <c r="AH455" s="37"/>
      <c r="AI455" s="37"/>
      <c r="AJ455" s="37"/>
      <c r="AK455" s="37"/>
      <c r="AL455" s="1"/>
      <c r="AM455" s="37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</row>
    <row r="456" spans="1:73" ht="15.75" customHeight="1" x14ac:dyDescent="0.25">
      <c r="A456" s="1"/>
      <c r="B456" s="1"/>
      <c r="C456" s="1"/>
      <c r="D456" s="1"/>
      <c r="E456" s="37"/>
      <c r="F456" s="38"/>
      <c r="G456" s="1"/>
      <c r="H456" s="37"/>
      <c r="I456" s="38"/>
      <c r="J456" s="1"/>
      <c r="K456" s="38"/>
      <c r="L456" s="37"/>
      <c r="M456" s="38"/>
      <c r="N456" s="38"/>
      <c r="O456" s="37"/>
      <c r="P456" s="38"/>
      <c r="Q456" s="38"/>
      <c r="R456" s="38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  <c r="AF456" s="37"/>
      <c r="AG456" s="37"/>
      <c r="AH456" s="37"/>
      <c r="AI456" s="37"/>
      <c r="AJ456" s="37"/>
      <c r="AK456" s="37"/>
      <c r="AL456" s="1"/>
      <c r="AM456" s="37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</row>
    <row r="457" spans="1:73" ht="15.75" customHeight="1" x14ac:dyDescent="0.25">
      <c r="A457" s="1"/>
      <c r="B457" s="1"/>
      <c r="C457" s="1"/>
      <c r="D457" s="1"/>
      <c r="E457" s="37"/>
      <c r="F457" s="38"/>
      <c r="G457" s="1"/>
      <c r="H457" s="37"/>
      <c r="I457" s="38"/>
      <c r="J457" s="1"/>
      <c r="K457" s="38"/>
      <c r="L457" s="37"/>
      <c r="M457" s="38"/>
      <c r="N457" s="38"/>
      <c r="O457" s="37"/>
      <c r="P457" s="38"/>
      <c r="Q457" s="38"/>
      <c r="R457" s="38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  <c r="AF457" s="37"/>
      <c r="AG457" s="37"/>
      <c r="AH457" s="37"/>
      <c r="AI457" s="37"/>
      <c r="AJ457" s="37"/>
      <c r="AK457" s="37"/>
      <c r="AL457" s="1"/>
      <c r="AM457" s="37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</row>
    <row r="458" spans="1:73" ht="15.75" customHeight="1" x14ac:dyDescent="0.25">
      <c r="A458" s="1"/>
      <c r="B458" s="1"/>
      <c r="C458" s="1"/>
      <c r="D458" s="1"/>
      <c r="E458" s="37"/>
      <c r="F458" s="38"/>
      <c r="G458" s="1"/>
      <c r="H458" s="37"/>
      <c r="I458" s="38"/>
      <c r="J458" s="1"/>
      <c r="K458" s="38"/>
      <c r="L458" s="37"/>
      <c r="M458" s="38"/>
      <c r="N458" s="38"/>
      <c r="O458" s="37"/>
      <c r="P458" s="38"/>
      <c r="Q458" s="38"/>
      <c r="R458" s="38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  <c r="AE458" s="37"/>
      <c r="AF458" s="37"/>
      <c r="AG458" s="37"/>
      <c r="AH458" s="37"/>
      <c r="AI458" s="37"/>
      <c r="AJ458" s="37"/>
      <c r="AK458" s="37"/>
      <c r="AL458" s="1"/>
      <c r="AM458" s="37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</row>
    <row r="459" spans="1:73" ht="15.75" customHeight="1" x14ac:dyDescent="0.25">
      <c r="A459" s="1"/>
      <c r="B459" s="1"/>
      <c r="C459" s="1"/>
      <c r="D459" s="1"/>
      <c r="E459" s="37"/>
      <c r="F459" s="38"/>
      <c r="G459" s="1"/>
      <c r="H459" s="37"/>
      <c r="I459" s="38"/>
      <c r="J459" s="1"/>
      <c r="K459" s="38"/>
      <c r="L459" s="37"/>
      <c r="M459" s="38"/>
      <c r="N459" s="38"/>
      <c r="O459" s="37"/>
      <c r="P459" s="38"/>
      <c r="Q459" s="38"/>
      <c r="R459" s="38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1"/>
      <c r="AM459" s="37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</row>
    <row r="460" spans="1:73" ht="15.75" customHeight="1" x14ac:dyDescent="0.25">
      <c r="A460" s="1"/>
      <c r="B460" s="1"/>
      <c r="C460" s="1"/>
      <c r="D460" s="1"/>
      <c r="E460" s="37"/>
      <c r="F460" s="38"/>
      <c r="G460" s="1"/>
      <c r="H460" s="37"/>
      <c r="I460" s="38"/>
      <c r="J460" s="1"/>
      <c r="K460" s="38"/>
      <c r="L460" s="37"/>
      <c r="M460" s="38"/>
      <c r="N460" s="38"/>
      <c r="O460" s="37"/>
      <c r="P460" s="38"/>
      <c r="Q460" s="38"/>
      <c r="R460" s="38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  <c r="AF460" s="37"/>
      <c r="AG460" s="37"/>
      <c r="AH460" s="37"/>
      <c r="AI460" s="37"/>
      <c r="AJ460" s="37"/>
      <c r="AK460" s="37"/>
      <c r="AL460" s="1"/>
      <c r="AM460" s="37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</row>
    <row r="461" spans="1:73" ht="15.75" customHeight="1" x14ac:dyDescent="0.25">
      <c r="A461" s="1"/>
      <c r="B461" s="1"/>
      <c r="C461" s="1"/>
      <c r="D461" s="1"/>
      <c r="E461" s="37"/>
      <c r="F461" s="38"/>
      <c r="G461" s="1"/>
      <c r="H461" s="37"/>
      <c r="I461" s="38"/>
      <c r="J461" s="1"/>
      <c r="K461" s="38"/>
      <c r="L461" s="37"/>
      <c r="M461" s="38"/>
      <c r="N461" s="38"/>
      <c r="O461" s="37"/>
      <c r="P461" s="38"/>
      <c r="Q461" s="38"/>
      <c r="R461" s="38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1"/>
      <c r="AM461" s="37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</row>
    <row r="462" spans="1:73" ht="15.75" customHeight="1" x14ac:dyDescent="0.25">
      <c r="A462" s="1"/>
      <c r="B462" s="1"/>
      <c r="C462" s="1"/>
      <c r="D462" s="1"/>
      <c r="E462" s="37"/>
      <c r="F462" s="38"/>
      <c r="G462" s="1"/>
      <c r="H462" s="37"/>
      <c r="I462" s="38"/>
      <c r="J462" s="1"/>
      <c r="K462" s="38"/>
      <c r="L462" s="37"/>
      <c r="M462" s="38"/>
      <c r="N462" s="38"/>
      <c r="O462" s="37"/>
      <c r="P462" s="38"/>
      <c r="Q462" s="38"/>
      <c r="R462" s="38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1"/>
      <c r="AM462" s="37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</row>
    <row r="463" spans="1:73" ht="15.75" customHeight="1" x14ac:dyDescent="0.25">
      <c r="A463" s="1"/>
      <c r="B463" s="1"/>
      <c r="C463" s="1"/>
      <c r="D463" s="1"/>
      <c r="E463" s="37"/>
      <c r="F463" s="38"/>
      <c r="G463" s="1"/>
      <c r="H463" s="37"/>
      <c r="I463" s="38"/>
      <c r="J463" s="1"/>
      <c r="K463" s="38"/>
      <c r="L463" s="37"/>
      <c r="M463" s="38"/>
      <c r="N463" s="38"/>
      <c r="O463" s="37"/>
      <c r="P463" s="38"/>
      <c r="Q463" s="38"/>
      <c r="R463" s="38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1"/>
      <c r="AM463" s="37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</row>
    <row r="464" spans="1:73" ht="15.75" customHeight="1" x14ac:dyDescent="0.25">
      <c r="A464" s="1"/>
      <c r="B464" s="1"/>
      <c r="C464" s="1"/>
      <c r="D464" s="1"/>
      <c r="E464" s="37"/>
      <c r="F464" s="38"/>
      <c r="G464" s="1"/>
      <c r="H464" s="37"/>
      <c r="I464" s="38"/>
      <c r="J464" s="1"/>
      <c r="K464" s="38"/>
      <c r="L464" s="37"/>
      <c r="M464" s="38"/>
      <c r="N464" s="38"/>
      <c r="O464" s="37"/>
      <c r="P464" s="38"/>
      <c r="Q464" s="38"/>
      <c r="R464" s="38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  <c r="AE464" s="37"/>
      <c r="AF464" s="37"/>
      <c r="AG464" s="37"/>
      <c r="AH464" s="37"/>
      <c r="AI464" s="37"/>
      <c r="AJ464" s="37"/>
      <c r="AK464" s="37"/>
      <c r="AL464" s="1"/>
      <c r="AM464" s="37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</row>
    <row r="465" spans="1:73" ht="15.75" customHeight="1" x14ac:dyDescent="0.25">
      <c r="A465" s="1"/>
      <c r="B465" s="1"/>
      <c r="C465" s="1"/>
      <c r="D465" s="1"/>
      <c r="E465" s="37"/>
      <c r="F465" s="38"/>
      <c r="G465" s="1"/>
      <c r="H465" s="37"/>
      <c r="I465" s="38"/>
      <c r="J465" s="1"/>
      <c r="K465" s="38"/>
      <c r="L465" s="37"/>
      <c r="M465" s="38"/>
      <c r="N465" s="38"/>
      <c r="O465" s="37"/>
      <c r="P465" s="38"/>
      <c r="Q465" s="38"/>
      <c r="R465" s="38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1"/>
      <c r="AM465" s="37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</row>
    <row r="466" spans="1:73" ht="15.75" customHeight="1" x14ac:dyDescent="0.25">
      <c r="A466" s="1"/>
      <c r="B466" s="1"/>
      <c r="C466" s="1"/>
      <c r="D466" s="1"/>
      <c r="E466" s="37"/>
      <c r="F466" s="38"/>
      <c r="G466" s="1"/>
      <c r="H466" s="37"/>
      <c r="I466" s="38"/>
      <c r="J466" s="1"/>
      <c r="K466" s="38"/>
      <c r="L466" s="37"/>
      <c r="M466" s="38"/>
      <c r="N466" s="38"/>
      <c r="O466" s="37"/>
      <c r="P466" s="38"/>
      <c r="Q466" s="38"/>
      <c r="R466" s="38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  <c r="AF466" s="37"/>
      <c r="AG466" s="37"/>
      <c r="AH466" s="37"/>
      <c r="AI466" s="37"/>
      <c r="AJ466" s="37"/>
      <c r="AK466" s="37"/>
      <c r="AL466" s="1"/>
      <c r="AM466" s="37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</row>
    <row r="467" spans="1:73" ht="15.75" customHeight="1" x14ac:dyDescent="0.25">
      <c r="A467" s="1"/>
      <c r="B467" s="1"/>
      <c r="C467" s="1"/>
      <c r="D467" s="1"/>
      <c r="E467" s="37"/>
      <c r="F467" s="38"/>
      <c r="G467" s="1"/>
      <c r="H467" s="37"/>
      <c r="I467" s="38"/>
      <c r="J467" s="1"/>
      <c r="K467" s="38"/>
      <c r="L467" s="37"/>
      <c r="M467" s="38"/>
      <c r="N467" s="38"/>
      <c r="O467" s="37"/>
      <c r="P467" s="38"/>
      <c r="Q467" s="38"/>
      <c r="R467" s="38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1"/>
      <c r="AM467" s="37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</row>
    <row r="468" spans="1:73" ht="15.75" customHeight="1" x14ac:dyDescent="0.25">
      <c r="A468" s="1"/>
      <c r="B468" s="1"/>
      <c r="C468" s="1"/>
      <c r="D468" s="1"/>
      <c r="E468" s="37"/>
      <c r="F468" s="38"/>
      <c r="G468" s="1"/>
      <c r="H468" s="37"/>
      <c r="I468" s="38"/>
      <c r="J468" s="1"/>
      <c r="K468" s="38"/>
      <c r="L468" s="37"/>
      <c r="M468" s="38"/>
      <c r="N468" s="38"/>
      <c r="O468" s="37"/>
      <c r="P468" s="38"/>
      <c r="Q468" s="38"/>
      <c r="R468" s="38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1"/>
      <c r="AM468" s="37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</row>
    <row r="469" spans="1:73" ht="15.75" customHeight="1" x14ac:dyDescent="0.25">
      <c r="A469" s="1"/>
      <c r="B469" s="1"/>
      <c r="C469" s="1"/>
      <c r="D469" s="1"/>
      <c r="E469" s="37"/>
      <c r="F469" s="38"/>
      <c r="G469" s="1"/>
      <c r="H469" s="37"/>
      <c r="I469" s="38"/>
      <c r="J469" s="1"/>
      <c r="K469" s="38"/>
      <c r="L469" s="37"/>
      <c r="M469" s="38"/>
      <c r="N469" s="38"/>
      <c r="O469" s="37"/>
      <c r="P469" s="38"/>
      <c r="Q469" s="38"/>
      <c r="R469" s="38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1"/>
      <c r="AM469" s="37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</row>
    <row r="470" spans="1:73" ht="15.75" customHeight="1" x14ac:dyDescent="0.25">
      <c r="A470" s="1"/>
      <c r="B470" s="1"/>
      <c r="C470" s="1"/>
      <c r="D470" s="1"/>
      <c r="E470" s="37"/>
      <c r="F470" s="38"/>
      <c r="G470" s="1"/>
      <c r="H470" s="37"/>
      <c r="I470" s="38"/>
      <c r="J470" s="1"/>
      <c r="K470" s="38"/>
      <c r="L470" s="37"/>
      <c r="M470" s="38"/>
      <c r="N470" s="38"/>
      <c r="O470" s="37"/>
      <c r="P470" s="38"/>
      <c r="Q470" s="38"/>
      <c r="R470" s="38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  <c r="AI470" s="37"/>
      <c r="AJ470" s="37"/>
      <c r="AK470" s="37"/>
      <c r="AL470" s="1"/>
      <c r="AM470" s="37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</row>
    <row r="471" spans="1:73" ht="15.75" customHeight="1" x14ac:dyDescent="0.25">
      <c r="A471" s="1"/>
      <c r="B471" s="1"/>
      <c r="C471" s="1"/>
      <c r="D471" s="1"/>
      <c r="E471" s="37"/>
      <c r="F471" s="38"/>
      <c r="G471" s="1"/>
      <c r="H471" s="37"/>
      <c r="I471" s="38"/>
      <c r="J471" s="1"/>
      <c r="K471" s="38"/>
      <c r="L471" s="37"/>
      <c r="M471" s="38"/>
      <c r="N471" s="38"/>
      <c r="O471" s="37"/>
      <c r="P471" s="38"/>
      <c r="Q471" s="38"/>
      <c r="R471" s="38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1"/>
      <c r="AM471" s="37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</row>
    <row r="472" spans="1:73" ht="15.75" customHeight="1" x14ac:dyDescent="0.25">
      <c r="A472" s="1"/>
      <c r="B472" s="1"/>
      <c r="C472" s="1"/>
      <c r="D472" s="1"/>
      <c r="E472" s="37"/>
      <c r="F472" s="38"/>
      <c r="G472" s="1"/>
      <c r="H472" s="37"/>
      <c r="I472" s="38"/>
      <c r="J472" s="1"/>
      <c r="K472" s="38"/>
      <c r="L472" s="37"/>
      <c r="M472" s="38"/>
      <c r="N472" s="38"/>
      <c r="O472" s="37"/>
      <c r="P472" s="38"/>
      <c r="Q472" s="38"/>
      <c r="R472" s="38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1"/>
      <c r="AM472" s="37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</row>
    <row r="473" spans="1:73" ht="15.75" customHeight="1" x14ac:dyDescent="0.25">
      <c r="A473" s="1"/>
      <c r="B473" s="1"/>
      <c r="C473" s="1"/>
      <c r="D473" s="1"/>
      <c r="E473" s="37"/>
      <c r="F473" s="38"/>
      <c r="G473" s="1"/>
      <c r="H473" s="37"/>
      <c r="I473" s="38"/>
      <c r="J473" s="1"/>
      <c r="K473" s="38"/>
      <c r="L473" s="37"/>
      <c r="M473" s="38"/>
      <c r="N473" s="38"/>
      <c r="O473" s="37"/>
      <c r="P473" s="38"/>
      <c r="Q473" s="38"/>
      <c r="R473" s="38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1"/>
      <c r="AM473" s="37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</row>
    <row r="474" spans="1:73" ht="15.75" customHeight="1" x14ac:dyDescent="0.25">
      <c r="A474" s="1"/>
      <c r="B474" s="1"/>
      <c r="C474" s="1"/>
      <c r="D474" s="1"/>
      <c r="E474" s="37"/>
      <c r="F474" s="38"/>
      <c r="G474" s="1"/>
      <c r="H474" s="37"/>
      <c r="I474" s="38"/>
      <c r="J474" s="1"/>
      <c r="K474" s="38"/>
      <c r="L474" s="37"/>
      <c r="M474" s="38"/>
      <c r="N474" s="38"/>
      <c r="O474" s="37"/>
      <c r="P474" s="38"/>
      <c r="Q474" s="38"/>
      <c r="R474" s="38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  <c r="AI474" s="37"/>
      <c r="AJ474" s="37"/>
      <c r="AK474" s="37"/>
      <c r="AL474" s="1"/>
      <c r="AM474" s="37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</row>
    <row r="475" spans="1:73" ht="15.75" customHeight="1" x14ac:dyDescent="0.25">
      <c r="A475" s="1"/>
      <c r="B475" s="1"/>
      <c r="C475" s="1"/>
      <c r="D475" s="1"/>
      <c r="E475" s="37"/>
      <c r="F475" s="38"/>
      <c r="G475" s="1"/>
      <c r="H475" s="37"/>
      <c r="I475" s="38"/>
      <c r="J475" s="1"/>
      <c r="K475" s="38"/>
      <c r="L475" s="37"/>
      <c r="M475" s="38"/>
      <c r="N475" s="38"/>
      <c r="O475" s="37"/>
      <c r="P475" s="38"/>
      <c r="Q475" s="38"/>
      <c r="R475" s="38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1"/>
      <c r="AM475" s="37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</row>
    <row r="476" spans="1:73" ht="15.75" customHeight="1" x14ac:dyDescent="0.25">
      <c r="A476" s="1"/>
      <c r="B476" s="1"/>
      <c r="C476" s="1"/>
      <c r="D476" s="1"/>
      <c r="E476" s="37"/>
      <c r="F476" s="38"/>
      <c r="G476" s="1"/>
      <c r="H476" s="37"/>
      <c r="I476" s="38"/>
      <c r="J476" s="1"/>
      <c r="K476" s="38"/>
      <c r="L476" s="37"/>
      <c r="M476" s="38"/>
      <c r="N476" s="38"/>
      <c r="O476" s="37"/>
      <c r="P476" s="38"/>
      <c r="Q476" s="38"/>
      <c r="R476" s="38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  <c r="AJ476" s="37"/>
      <c r="AK476" s="37"/>
      <c r="AL476" s="1"/>
      <c r="AM476" s="37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</row>
    <row r="477" spans="1:73" ht="15.75" customHeight="1" x14ac:dyDescent="0.25">
      <c r="A477" s="1"/>
      <c r="B477" s="1"/>
      <c r="C477" s="1"/>
      <c r="D477" s="1"/>
      <c r="E477" s="37"/>
      <c r="F477" s="38"/>
      <c r="G477" s="1"/>
      <c r="H477" s="37"/>
      <c r="I477" s="38"/>
      <c r="J477" s="1"/>
      <c r="K477" s="38"/>
      <c r="L477" s="37"/>
      <c r="M477" s="38"/>
      <c r="N477" s="38"/>
      <c r="O477" s="37"/>
      <c r="P477" s="38"/>
      <c r="Q477" s="38"/>
      <c r="R477" s="38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1"/>
      <c r="AM477" s="37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</row>
    <row r="478" spans="1:73" ht="15.75" customHeight="1" x14ac:dyDescent="0.25">
      <c r="A478" s="1"/>
      <c r="B478" s="1"/>
      <c r="C478" s="1"/>
      <c r="D478" s="1"/>
      <c r="E478" s="37"/>
      <c r="F478" s="38"/>
      <c r="G478" s="1"/>
      <c r="H478" s="37"/>
      <c r="I478" s="38"/>
      <c r="J478" s="1"/>
      <c r="K478" s="38"/>
      <c r="L478" s="37"/>
      <c r="M478" s="38"/>
      <c r="N478" s="38"/>
      <c r="O478" s="37"/>
      <c r="P478" s="38"/>
      <c r="Q478" s="38"/>
      <c r="R478" s="38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  <c r="AD478" s="37"/>
      <c r="AE478" s="37"/>
      <c r="AF478" s="37"/>
      <c r="AG478" s="37"/>
      <c r="AH478" s="37"/>
      <c r="AI478" s="37"/>
      <c r="AJ478" s="37"/>
      <c r="AK478" s="37"/>
      <c r="AL478" s="1"/>
      <c r="AM478" s="37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</row>
    <row r="479" spans="1:73" ht="15.75" customHeight="1" x14ac:dyDescent="0.25">
      <c r="A479" s="1"/>
      <c r="B479" s="1"/>
      <c r="C479" s="1"/>
      <c r="D479" s="1"/>
      <c r="E479" s="37"/>
      <c r="F479" s="38"/>
      <c r="G479" s="1"/>
      <c r="H479" s="37"/>
      <c r="I479" s="38"/>
      <c r="J479" s="1"/>
      <c r="K479" s="38"/>
      <c r="L479" s="37"/>
      <c r="M479" s="38"/>
      <c r="N479" s="38"/>
      <c r="O479" s="37"/>
      <c r="P479" s="38"/>
      <c r="Q479" s="38"/>
      <c r="R479" s="38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1"/>
      <c r="AM479" s="37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</row>
    <row r="480" spans="1:73" ht="15.75" customHeight="1" x14ac:dyDescent="0.25">
      <c r="A480" s="1"/>
      <c r="B480" s="1"/>
      <c r="C480" s="1"/>
      <c r="D480" s="1"/>
      <c r="E480" s="37"/>
      <c r="F480" s="38"/>
      <c r="G480" s="1"/>
      <c r="H480" s="37"/>
      <c r="I480" s="38"/>
      <c r="J480" s="1"/>
      <c r="K480" s="38"/>
      <c r="L480" s="37"/>
      <c r="M480" s="38"/>
      <c r="N480" s="38"/>
      <c r="O480" s="37"/>
      <c r="P480" s="38"/>
      <c r="Q480" s="38"/>
      <c r="R480" s="38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1"/>
      <c r="AM480" s="37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</row>
    <row r="481" spans="1:73" ht="15.75" customHeight="1" x14ac:dyDescent="0.25">
      <c r="A481" s="1"/>
      <c r="B481" s="1"/>
      <c r="C481" s="1"/>
      <c r="D481" s="1"/>
      <c r="E481" s="37"/>
      <c r="F481" s="38"/>
      <c r="G481" s="1"/>
      <c r="H481" s="37"/>
      <c r="I481" s="38"/>
      <c r="J481" s="1"/>
      <c r="K481" s="38"/>
      <c r="L481" s="37"/>
      <c r="M481" s="38"/>
      <c r="N481" s="38"/>
      <c r="O481" s="37"/>
      <c r="P481" s="38"/>
      <c r="Q481" s="38"/>
      <c r="R481" s="38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  <c r="AI481" s="37"/>
      <c r="AJ481" s="37"/>
      <c r="AK481" s="37"/>
      <c r="AL481" s="1"/>
      <c r="AM481" s="37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</row>
    <row r="482" spans="1:73" ht="15.75" customHeight="1" x14ac:dyDescent="0.25">
      <c r="A482" s="1"/>
      <c r="B482" s="1"/>
      <c r="C482" s="1"/>
      <c r="D482" s="1"/>
      <c r="E482" s="37"/>
      <c r="F482" s="38"/>
      <c r="G482" s="1"/>
      <c r="H482" s="37"/>
      <c r="I482" s="38"/>
      <c r="J482" s="1"/>
      <c r="K482" s="38"/>
      <c r="L482" s="37"/>
      <c r="M482" s="38"/>
      <c r="N482" s="38"/>
      <c r="O482" s="37"/>
      <c r="P482" s="38"/>
      <c r="Q482" s="38"/>
      <c r="R482" s="38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1"/>
      <c r="AM482" s="37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</row>
    <row r="483" spans="1:73" ht="15.75" customHeight="1" x14ac:dyDescent="0.25">
      <c r="A483" s="1"/>
      <c r="B483" s="1"/>
      <c r="C483" s="1"/>
      <c r="D483" s="1"/>
      <c r="E483" s="37"/>
      <c r="F483" s="38"/>
      <c r="G483" s="1"/>
      <c r="H483" s="37"/>
      <c r="I483" s="38"/>
      <c r="J483" s="1"/>
      <c r="K483" s="38"/>
      <c r="L483" s="37"/>
      <c r="M483" s="38"/>
      <c r="N483" s="38"/>
      <c r="O483" s="37"/>
      <c r="P483" s="38"/>
      <c r="Q483" s="38"/>
      <c r="R483" s="38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1"/>
      <c r="AM483" s="37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</row>
    <row r="484" spans="1:73" ht="15.75" customHeight="1" x14ac:dyDescent="0.25">
      <c r="A484" s="1"/>
      <c r="B484" s="1"/>
      <c r="C484" s="1"/>
      <c r="D484" s="1"/>
      <c r="E484" s="37"/>
      <c r="F484" s="38"/>
      <c r="G484" s="1"/>
      <c r="H484" s="37"/>
      <c r="I484" s="38"/>
      <c r="J484" s="1"/>
      <c r="K484" s="38"/>
      <c r="L484" s="37"/>
      <c r="M484" s="38"/>
      <c r="N484" s="38"/>
      <c r="O484" s="37"/>
      <c r="P484" s="38"/>
      <c r="Q484" s="38"/>
      <c r="R484" s="38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  <c r="AI484" s="37"/>
      <c r="AJ484" s="37"/>
      <c r="AK484" s="37"/>
      <c r="AL484" s="1"/>
      <c r="AM484" s="37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</row>
    <row r="485" spans="1:73" ht="15.75" customHeight="1" x14ac:dyDescent="0.25">
      <c r="A485" s="1"/>
      <c r="B485" s="1"/>
      <c r="C485" s="1"/>
      <c r="D485" s="1"/>
      <c r="E485" s="37"/>
      <c r="F485" s="38"/>
      <c r="G485" s="1"/>
      <c r="H485" s="37"/>
      <c r="I485" s="38"/>
      <c r="J485" s="1"/>
      <c r="K485" s="38"/>
      <c r="L485" s="37"/>
      <c r="M485" s="38"/>
      <c r="N485" s="38"/>
      <c r="O485" s="37"/>
      <c r="P485" s="38"/>
      <c r="Q485" s="38"/>
      <c r="R485" s="38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1"/>
      <c r="AM485" s="37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</row>
    <row r="486" spans="1:73" ht="15.75" customHeight="1" x14ac:dyDescent="0.25">
      <c r="A486" s="1"/>
      <c r="B486" s="1"/>
      <c r="C486" s="1"/>
      <c r="D486" s="1"/>
      <c r="E486" s="37"/>
      <c r="F486" s="38"/>
      <c r="G486" s="1"/>
      <c r="H486" s="37"/>
      <c r="I486" s="38"/>
      <c r="J486" s="1"/>
      <c r="K486" s="38"/>
      <c r="L486" s="37"/>
      <c r="M486" s="38"/>
      <c r="N486" s="38"/>
      <c r="O486" s="37"/>
      <c r="P486" s="38"/>
      <c r="Q486" s="38"/>
      <c r="R486" s="38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1"/>
      <c r="AM486" s="37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</row>
    <row r="487" spans="1:73" ht="15.75" customHeight="1" x14ac:dyDescent="0.25">
      <c r="A487" s="1"/>
      <c r="B487" s="1"/>
      <c r="C487" s="1"/>
      <c r="D487" s="1"/>
      <c r="E487" s="37"/>
      <c r="F487" s="38"/>
      <c r="G487" s="1"/>
      <c r="H487" s="37"/>
      <c r="I487" s="38"/>
      <c r="J487" s="1"/>
      <c r="K487" s="38"/>
      <c r="L487" s="37"/>
      <c r="M487" s="38"/>
      <c r="N487" s="38"/>
      <c r="O487" s="37"/>
      <c r="P487" s="38"/>
      <c r="Q487" s="38"/>
      <c r="R487" s="38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1"/>
      <c r="AM487" s="37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</row>
    <row r="488" spans="1:73" ht="15.75" customHeight="1" x14ac:dyDescent="0.25">
      <c r="A488" s="1"/>
      <c r="B488" s="1"/>
      <c r="C488" s="1"/>
      <c r="D488" s="1"/>
      <c r="E488" s="37"/>
      <c r="F488" s="38"/>
      <c r="G488" s="1"/>
      <c r="H488" s="37"/>
      <c r="I488" s="38"/>
      <c r="J488" s="1"/>
      <c r="K488" s="38"/>
      <c r="L488" s="37"/>
      <c r="M488" s="38"/>
      <c r="N488" s="38"/>
      <c r="O488" s="37"/>
      <c r="P488" s="38"/>
      <c r="Q488" s="38"/>
      <c r="R488" s="38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  <c r="AJ488" s="37"/>
      <c r="AK488" s="37"/>
      <c r="AL488" s="1"/>
      <c r="AM488" s="37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</row>
    <row r="489" spans="1:73" ht="15.75" customHeight="1" x14ac:dyDescent="0.25">
      <c r="A489" s="1"/>
      <c r="B489" s="1"/>
      <c r="C489" s="1"/>
      <c r="D489" s="1"/>
      <c r="E489" s="37"/>
      <c r="F489" s="38"/>
      <c r="G489" s="1"/>
      <c r="H489" s="37"/>
      <c r="I489" s="38"/>
      <c r="J489" s="1"/>
      <c r="K489" s="38"/>
      <c r="L489" s="37"/>
      <c r="M489" s="38"/>
      <c r="N489" s="38"/>
      <c r="O489" s="37"/>
      <c r="P489" s="38"/>
      <c r="Q489" s="38"/>
      <c r="R489" s="38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  <c r="AJ489" s="37"/>
      <c r="AK489" s="37"/>
      <c r="AL489" s="1"/>
      <c r="AM489" s="37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</row>
    <row r="490" spans="1:73" ht="15.75" customHeight="1" x14ac:dyDescent="0.25">
      <c r="A490" s="1"/>
      <c r="B490" s="1"/>
      <c r="C490" s="1"/>
      <c r="D490" s="1"/>
      <c r="E490" s="37"/>
      <c r="F490" s="38"/>
      <c r="G490" s="1"/>
      <c r="H490" s="37"/>
      <c r="I490" s="38"/>
      <c r="J490" s="1"/>
      <c r="K490" s="38"/>
      <c r="L490" s="37"/>
      <c r="M490" s="38"/>
      <c r="N490" s="38"/>
      <c r="O490" s="37"/>
      <c r="P490" s="38"/>
      <c r="Q490" s="38"/>
      <c r="R490" s="38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1"/>
      <c r="AM490" s="37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</row>
    <row r="491" spans="1:73" ht="15.75" customHeight="1" x14ac:dyDescent="0.25">
      <c r="A491" s="1"/>
      <c r="B491" s="1"/>
      <c r="C491" s="1"/>
      <c r="D491" s="1"/>
      <c r="E491" s="37"/>
      <c r="F491" s="38"/>
      <c r="G491" s="1"/>
      <c r="H491" s="37"/>
      <c r="I491" s="38"/>
      <c r="J491" s="1"/>
      <c r="K491" s="38"/>
      <c r="L491" s="37"/>
      <c r="M491" s="38"/>
      <c r="N491" s="38"/>
      <c r="O491" s="37"/>
      <c r="P491" s="38"/>
      <c r="Q491" s="38"/>
      <c r="R491" s="38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  <c r="AJ491" s="37"/>
      <c r="AK491" s="37"/>
      <c r="AL491" s="1"/>
      <c r="AM491" s="37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</row>
    <row r="492" spans="1:73" ht="15.75" customHeight="1" x14ac:dyDescent="0.25">
      <c r="A492" s="1"/>
      <c r="B492" s="1"/>
      <c r="C492" s="1"/>
      <c r="D492" s="1"/>
      <c r="E492" s="37"/>
      <c r="F492" s="38"/>
      <c r="G492" s="1"/>
      <c r="H492" s="37"/>
      <c r="I492" s="38"/>
      <c r="J492" s="1"/>
      <c r="K492" s="38"/>
      <c r="L492" s="37"/>
      <c r="M492" s="38"/>
      <c r="N492" s="38"/>
      <c r="O492" s="37"/>
      <c r="P492" s="38"/>
      <c r="Q492" s="38"/>
      <c r="R492" s="38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1"/>
      <c r="AM492" s="37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</row>
    <row r="493" spans="1:73" ht="15.75" customHeight="1" x14ac:dyDescent="0.25">
      <c r="A493" s="1"/>
      <c r="B493" s="1"/>
      <c r="C493" s="1"/>
      <c r="D493" s="1"/>
      <c r="E493" s="37"/>
      <c r="F493" s="38"/>
      <c r="G493" s="1"/>
      <c r="H493" s="37"/>
      <c r="I493" s="38"/>
      <c r="J493" s="1"/>
      <c r="K493" s="38"/>
      <c r="L493" s="37"/>
      <c r="M493" s="38"/>
      <c r="N493" s="38"/>
      <c r="O493" s="37"/>
      <c r="P493" s="38"/>
      <c r="Q493" s="38"/>
      <c r="R493" s="38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  <c r="AJ493" s="37"/>
      <c r="AK493" s="37"/>
      <c r="AL493" s="1"/>
      <c r="AM493" s="37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</row>
    <row r="494" spans="1:73" ht="15.75" customHeight="1" x14ac:dyDescent="0.25">
      <c r="A494" s="1"/>
      <c r="B494" s="1"/>
      <c r="C494" s="1"/>
      <c r="D494" s="1"/>
      <c r="E494" s="37"/>
      <c r="F494" s="38"/>
      <c r="G494" s="1"/>
      <c r="H494" s="37"/>
      <c r="I494" s="38"/>
      <c r="J494" s="1"/>
      <c r="K494" s="38"/>
      <c r="L494" s="37"/>
      <c r="M494" s="38"/>
      <c r="N494" s="38"/>
      <c r="O494" s="37"/>
      <c r="P494" s="38"/>
      <c r="Q494" s="38"/>
      <c r="R494" s="38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1"/>
      <c r="AM494" s="37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</row>
    <row r="495" spans="1:73" ht="15.75" customHeight="1" x14ac:dyDescent="0.25">
      <c r="A495" s="1"/>
      <c r="B495" s="1"/>
      <c r="C495" s="1"/>
      <c r="D495" s="1"/>
      <c r="E495" s="37"/>
      <c r="F495" s="38"/>
      <c r="G495" s="1"/>
      <c r="H495" s="37"/>
      <c r="I495" s="38"/>
      <c r="J495" s="1"/>
      <c r="K495" s="38"/>
      <c r="L495" s="37"/>
      <c r="M495" s="38"/>
      <c r="N495" s="38"/>
      <c r="O495" s="37"/>
      <c r="P495" s="38"/>
      <c r="Q495" s="38"/>
      <c r="R495" s="38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1"/>
      <c r="AM495" s="37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</row>
    <row r="496" spans="1:73" ht="15.75" customHeight="1" x14ac:dyDescent="0.25">
      <c r="A496" s="1"/>
      <c r="B496" s="1"/>
      <c r="C496" s="1"/>
      <c r="D496" s="1"/>
      <c r="E496" s="37"/>
      <c r="F496" s="38"/>
      <c r="G496" s="1"/>
      <c r="H496" s="37"/>
      <c r="I496" s="38"/>
      <c r="J496" s="1"/>
      <c r="K496" s="38"/>
      <c r="L496" s="37"/>
      <c r="M496" s="38"/>
      <c r="N496" s="38"/>
      <c r="O496" s="37"/>
      <c r="P496" s="38"/>
      <c r="Q496" s="38"/>
      <c r="R496" s="38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1"/>
      <c r="AM496" s="37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</row>
    <row r="497" spans="1:73" ht="15.75" customHeight="1" x14ac:dyDescent="0.25">
      <c r="A497" s="1"/>
      <c r="B497" s="1"/>
      <c r="C497" s="1"/>
      <c r="D497" s="1"/>
      <c r="E497" s="37"/>
      <c r="F497" s="38"/>
      <c r="G497" s="1"/>
      <c r="H497" s="37"/>
      <c r="I497" s="38"/>
      <c r="J497" s="1"/>
      <c r="K497" s="38"/>
      <c r="L497" s="37"/>
      <c r="M497" s="38"/>
      <c r="N497" s="38"/>
      <c r="O497" s="37"/>
      <c r="P497" s="38"/>
      <c r="Q497" s="38"/>
      <c r="R497" s="38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1"/>
      <c r="AM497" s="37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</row>
    <row r="498" spans="1:73" ht="15.75" customHeight="1" x14ac:dyDescent="0.25">
      <c r="A498" s="1"/>
      <c r="B498" s="1"/>
      <c r="C498" s="1"/>
      <c r="D498" s="1"/>
      <c r="E498" s="37"/>
      <c r="F498" s="38"/>
      <c r="G498" s="1"/>
      <c r="H498" s="37"/>
      <c r="I498" s="38"/>
      <c r="J498" s="1"/>
      <c r="K498" s="38"/>
      <c r="L498" s="37"/>
      <c r="M498" s="38"/>
      <c r="N498" s="38"/>
      <c r="O498" s="37"/>
      <c r="P498" s="38"/>
      <c r="Q498" s="38"/>
      <c r="R498" s="38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1"/>
      <c r="AM498" s="37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</row>
    <row r="499" spans="1:73" ht="15.75" customHeight="1" x14ac:dyDescent="0.25">
      <c r="A499" s="1"/>
      <c r="B499" s="1"/>
      <c r="C499" s="1"/>
      <c r="D499" s="1"/>
      <c r="E499" s="37"/>
      <c r="F499" s="38"/>
      <c r="G499" s="1"/>
      <c r="H499" s="37"/>
      <c r="I499" s="38"/>
      <c r="J499" s="1"/>
      <c r="K499" s="38"/>
      <c r="L499" s="37"/>
      <c r="M499" s="38"/>
      <c r="N499" s="38"/>
      <c r="O499" s="37"/>
      <c r="P499" s="38"/>
      <c r="Q499" s="38"/>
      <c r="R499" s="38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  <c r="AE499" s="37"/>
      <c r="AF499" s="37"/>
      <c r="AG499" s="37"/>
      <c r="AH499" s="37"/>
      <c r="AI499" s="37"/>
      <c r="AJ499" s="37"/>
      <c r="AK499" s="37"/>
      <c r="AL499" s="1"/>
      <c r="AM499" s="37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</row>
    <row r="500" spans="1:73" ht="15.75" customHeight="1" x14ac:dyDescent="0.25">
      <c r="A500" s="1"/>
      <c r="B500" s="1"/>
      <c r="C500" s="1"/>
      <c r="D500" s="1"/>
      <c r="E500" s="37"/>
      <c r="F500" s="38"/>
      <c r="G500" s="1"/>
      <c r="H500" s="37"/>
      <c r="I500" s="38"/>
      <c r="J500" s="1"/>
      <c r="K500" s="38"/>
      <c r="L500" s="37"/>
      <c r="M500" s="38"/>
      <c r="N500" s="38"/>
      <c r="O500" s="37"/>
      <c r="P500" s="38"/>
      <c r="Q500" s="38"/>
      <c r="R500" s="38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1"/>
      <c r="AM500" s="37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</row>
    <row r="501" spans="1:73" ht="15.75" customHeight="1" x14ac:dyDescent="0.25">
      <c r="A501" s="1"/>
      <c r="B501" s="1"/>
      <c r="C501" s="1"/>
      <c r="D501" s="1"/>
      <c r="E501" s="37"/>
      <c r="F501" s="38"/>
      <c r="G501" s="1"/>
      <c r="H501" s="37"/>
      <c r="I501" s="38"/>
      <c r="J501" s="1"/>
      <c r="K501" s="38"/>
      <c r="L501" s="37"/>
      <c r="M501" s="38"/>
      <c r="N501" s="38"/>
      <c r="O501" s="37"/>
      <c r="P501" s="38"/>
      <c r="Q501" s="38"/>
      <c r="R501" s="38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  <c r="AI501" s="37"/>
      <c r="AJ501" s="37"/>
      <c r="AK501" s="37"/>
      <c r="AL501" s="1"/>
      <c r="AM501" s="37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</row>
    <row r="502" spans="1:73" ht="15.75" customHeight="1" x14ac:dyDescent="0.25">
      <c r="A502" s="1"/>
      <c r="B502" s="1"/>
      <c r="C502" s="1"/>
      <c r="D502" s="1"/>
      <c r="E502" s="37"/>
      <c r="F502" s="38"/>
      <c r="G502" s="1"/>
      <c r="H502" s="37"/>
      <c r="I502" s="38"/>
      <c r="J502" s="1"/>
      <c r="K502" s="38"/>
      <c r="L502" s="37"/>
      <c r="M502" s="38"/>
      <c r="N502" s="38"/>
      <c r="O502" s="37"/>
      <c r="P502" s="38"/>
      <c r="Q502" s="38"/>
      <c r="R502" s="38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1"/>
      <c r="AM502" s="37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</row>
    <row r="503" spans="1:73" ht="15.75" customHeight="1" x14ac:dyDescent="0.25">
      <c r="A503" s="1"/>
      <c r="B503" s="1"/>
      <c r="C503" s="1"/>
      <c r="D503" s="1"/>
      <c r="E503" s="37"/>
      <c r="F503" s="38"/>
      <c r="G503" s="1"/>
      <c r="H503" s="37"/>
      <c r="I503" s="38"/>
      <c r="J503" s="1"/>
      <c r="K503" s="38"/>
      <c r="L503" s="37"/>
      <c r="M503" s="38"/>
      <c r="N503" s="38"/>
      <c r="O503" s="37"/>
      <c r="P503" s="38"/>
      <c r="Q503" s="38"/>
      <c r="R503" s="38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1"/>
      <c r="AM503" s="37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</row>
    <row r="504" spans="1:73" ht="15.75" customHeight="1" x14ac:dyDescent="0.25">
      <c r="A504" s="1"/>
      <c r="B504" s="1"/>
      <c r="C504" s="1"/>
      <c r="D504" s="1"/>
      <c r="E504" s="37"/>
      <c r="F504" s="38"/>
      <c r="G504" s="1"/>
      <c r="H504" s="37"/>
      <c r="I504" s="38"/>
      <c r="J504" s="1"/>
      <c r="K504" s="38"/>
      <c r="L504" s="37"/>
      <c r="M504" s="38"/>
      <c r="N504" s="38"/>
      <c r="O504" s="37"/>
      <c r="P504" s="38"/>
      <c r="Q504" s="38"/>
      <c r="R504" s="38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1"/>
      <c r="AM504" s="37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</row>
    <row r="505" spans="1:73" ht="15.75" customHeight="1" x14ac:dyDescent="0.25">
      <c r="A505" s="1"/>
      <c r="B505" s="1"/>
      <c r="C505" s="1"/>
      <c r="D505" s="1"/>
      <c r="E505" s="37"/>
      <c r="F505" s="38"/>
      <c r="G505" s="1"/>
      <c r="H505" s="37"/>
      <c r="I505" s="38"/>
      <c r="J505" s="1"/>
      <c r="K505" s="38"/>
      <c r="L505" s="37"/>
      <c r="M505" s="38"/>
      <c r="N505" s="38"/>
      <c r="O505" s="37"/>
      <c r="P505" s="38"/>
      <c r="Q505" s="38"/>
      <c r="R505" s="38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1"/>
      <c r="AM505" s="37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</row>
    <row r="506" spans="1:73" ht="15.75" customHeight="1" x14ac:dyDescent="0.25">
      <c r="A506" s="1"/>
      <c r="B506" s="1"/>
      <c r="C506" s="1"/>
      <c r="D506" s="1"/>
      <c r="E506" s="37"/>
      <c r="F506" s="38"/>
      <c r="G506" s="1"/>
      <c r="H506" s="37"/>
      <c r="I506" s="38"/>
      <c r="J506" s="1"/>
      <c r="K506" s="38"/>
      <c r="L506" s="37"/>
      <c r="M506" s="38"/>
      <c r="N506" s="38"/>
      <c r="O506" s="37"/>
      <c r="P506" s="38"/>
      <c r="Q506" s="38"/>
      <c r="R506" s="38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1"/>
      <c r="AM506" s="37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</row>
    <row r="507" spans="1:73" ht="15.75" customHeight="1" x14ac:dyDescent="0.25">
      <c r="A507" s="1"/>
      <c r="B507" s="1"/>
      <c r="C507" s="1"/>
      <c r="D507" s="1"/>
      <c r="E507" s="37"/>
      <c r="F507" s="38"/>
      <c r="G507" s="1"/>
      <c r="H507" s="37"/>
      <c r="I507" s="38"/>
      <c r="J507" s="1"/>
      <c r="K507" s="38"/>
      <c r="L507" s="37"/>
      <c r="M507" s="38"/>
      <c r="N507" s="38"/>
      <c r="O507" s="37"/>
      <c r="P507" s="38"/>
      <c r="Q507" s="38"/>
      <c r="R507" s="38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1"/>
      <c r="AM507" s="37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</row>
    <row r="508" spans="1:73" ht="15.75" customHeight="1" x14ac:dyDescent="0.25">
      <c r="A508" s="1"/>
      <c r="B508" s="1"/>
      <c r="C508" s="1"/>
      <c r="D508" s="1"/>
      <c r="E508" s="37"/>
      <c r="F508" s="38"/>
      <c r="G508" s="1"/>
      <c r="H508" s="37"/>
      <c r="I508" s="38"/>
      <c r="J508" s="1"/>
      <c r="K508" s="38"/>
      <c r="L508" s="37"/>
      <c r="M508" s="38"/>
      <c r="N508" s="38"/>
      <c r="O508" s="37"/>
      <c r="P508" s="38"/>
      <c r="Q508" s="38"/>
      <c r="R508" s="38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  <c r="AJ508" s="37"/>
      <c r="AK508" s="37"/>
      <c r="AL508" s="1"/>
      <c r="AM508" s="37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</row>
    <row r="509" spans="1:73" ht="15.75" customHeight="1" x14ac:dyDescent="0.25">
      <c r="A509" s="1"/>
      <c r="B509" s="1"/>
      <c r="C509" s="1"/>
      <c r="D509" s="1"/>
      <c r="E509" s="37"/>
      <c r="F509" s="38"/>
      <c r="G509" s="1"/>
      <c r="H509" s="37"/>
      <c r="I509" s="38"/>
      <c r="J509" s="1"/>
      <c r="K509" s="38"/>
      <c r="L509" s="37"/>
      <c r="M509" s="38"/>
      <c r="N509" s="38"/>
      <c r="O509" s="37"/>
      <c r="P509" s="38"/>
      <c r="Q509" s="38"/>
      <c r="R509" s="38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1"/>
      <c r="AM509" s="37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</row>
    <row r="510" spans="1:73" ht="15.75" customHeight="1" x14ac:dyDescent="0.25">
      <c r="A510" s="1"/>
      <c r="B510" s="1"/>
      <c r="C510" s="1"/>
      <c r="D510" s="1"/>
      <c r="E510" s="37"/>
      <c r="F510" s="38"/>
      <c r="G510" s="1"/>
      <c r="H510" s="37"/>
      <c r="I510" s="38"/>
      <c r="J510" s="1"/>
      <c r="K510" s="38"/>
      <c r="L510" s="37"/>
      <c r="M510" s="38"/>
      <c r="N510" s="38"/>
      <c r="O510" s="37"/>
      <c r="P510" s="38"/>
      <c r="Q510" s="38"/>
      <c r="R510" s="38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1"/>
      <c r="AM510" s="37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</row>
    <row r="511" spans="1:73" ht="15.75" customHeight="1" x14ac:dyDescent="0.25">
      <c r="A511" s="1"/>
      <c r="B511" s="1"/>
      <c r="C511" s="1"/>
      <c r="D511" s="1"/>
      <c r="E511" s="37"/>
      <c r="F511" s="38"/>
      <c r="G511" s="1"/>
      <c r="H511" s="37"/>
      <c r="I511" s="38"/>
      <c r="J511" s="1"/>
      <c r="K511" s="38"/>
      <c r="L511" s="37"/>
      <c r="M511" s="38"/>
      <c r="N511" s="38"/>
      <c r="O511" s="37"/>
      <c r="P511" s="38"/>
      <c r="Q511" s="38"/>
      <c r="R511" s="38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  <c r="AI511" s="37"/>
      <c r="AJ511" s="37"/>
      <c r="AK511" s="37"/>
      <c r="AL511" s="1"/>
      <c r="AM511" s="37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</row>
    <row r="512" spans="1:73" ht="15.75" customHeight="1" x14ac:dyDescent="0.25">
      <c r="A512" s="1"/>
      <c r="B512" s="1"/>
      <c r="C512" s="1"/>
      <c r="D512" s="1"/>
      <c r="E512" s="37"/>
      <c r="F512" s="38"/>
      <c r="G512" s="1"/>
      <c r="H512" s="37"/>
      <c r="I512" s="38"/>
      <c r="J512" s="1"/>
      <c r="K512" s="38"/>
      <c r="L512" s="37"/>
      <c r="M512" s="38"/>
      <c r="N512" s="38"/>
      <c r="O512" s="37"/>
      <c r="P512" s="38"/>
      <c r="Q512" s="38"/>
      <c r="R512" s="38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1"/>
      <c r="AM512" s="37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</row>
    <row r="513" spans="1:73" ht="15.75" customHeight="1" x14ac:dyDescent="0.25">
      <c r="A513" s="1"/>
      <c r="B513" s="1"/>
      <c r="C513" s="1"/>
      <c r="D513" s="1"/>
      <c r="E513" s="37"/>
      <c r="F513" s="38"/>
      <c r="G513" s="1"/>
      <c r="H513" s="37"/>
      <c r="I513" s="38"/>
      <c r="J513" s="1"/>
      <c r="K513" s="38"/>
      <c r="L513" s="37"/>
      <c r="M513" s="38"/>
      <c r="N513" s="38"/>
      <c r="O513" s="37"/>
      <c r="P513" s="38"/>
      <c r="Q513" s="38"/>
      <c r="R513" s="38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1"/>
      <c r="AM513" s="37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</row>
    <row r="514" spans="1:73" ht="15.75" customHeight="1" x14ac:dyDescent="0.25">
      <c r="A514" s="1"/>
      <c r="B514" s="1"/>
      <c r="C514" s="1"/>
      <c r="D514" s="1"/>
      <c r="E514" s="37"/>
      <c r="F514" s="38"/>
      <c r="G514" s="1"/>
      <c r="H514" s="37"/>
      <c r="I514" s="38"/>
      <c r="J514" s="1"/>
      <c r="K514" s="38"/>
      <c r="L514" s="37"/>
      <c r="M514" s="38"/>
      <c r="N514" s="38"/>
      <c r="O514" s="37"/>
      <c r="P514" s="38"/>
      <c r="Q514" s="38"/>
      <c r="R514" s="38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1"/>
      <c r="AM514" s="37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</row>
    <row r="515" spans="1:73" ht="15.75" customHeight="1" x14ac:dyDescent="0.25">
      <c r="A515" s="1"/>
      <c r="B515" s="1"/>
      <c r="C515" s="1"/>
      <c r="D515" s="1"/>
      <c r="E515" s="37"/>
      <c r="F515" s="38"/>
      <c r="G515" s="1"/>
      <c r="H515" s="37"/>
      <c r="I515" s="38"/>
      <c r="J515" s="1"/>
      <c r="K515" s="38"/>
      <c r="L515" s="37"/>
      <c r="M515" s="38"/>
      <c r="N515" s="38"/>
      <c r="O515" s="37"/>
      <c r="P515" s="38"/>
      <c r="Q515" s="38"/>
      <c r="R515" s="38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  <c r="AI515" s="37"/>
      <c r="AJ515" s="37"/>
      <c r="AK515" s="37"/>
      <c r="AL515" s="1"/>
      <c r="AM515" s="37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</row>
    <row r="516" spans="1:73" ht="15.75" customHeight="1" x14ac:dyDescent="0.25">
      <c r="A516" s="1"/>
      <c r="B516" s="1"/>
      <c r="C516" s="1"/>
      <c r="D516" s="1"/>
      <c r="E516" s="37"/>
      <c r="F516" s="38"/>
      <c r="G516" s="1"/>
      <c r="H516" s="37"/>
      <c r="I516" s="38"/>
      <c r="J516" s="1"/>
      <c r="K516" s="38"/>
      <c r="L516" s="37"/>
      <c r="M516" s="38"/>
      <c r="N516" s="38"/>
      <c r="O516" s="37"/>
      <c r="P516" s="38"/>
      <c r="Q516" s="38"/>
      <c r="R516" s="38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1"/>
      <c r="AM516" s="37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</row>
    <row r="517" spans="1:73" ht="15.75" customHeight="1" x14ac:dyDescent="0.25">
      <c r="A517" s="1"/>
      <c r="B517" s="1"/>
      <c r="C517" s="1"/>
      <c r="D517" s="1"/>
      <c r="E517" s="37"/>
      <c r="F517" s="38"/>
      <c r="G517" s="1"/>
      <c r="H517" s="37"/>
      <c r="I517" s="38"/>
      <c r="J517" s="1"/>
      <c r="K517" s="38"/>
      <c r="L517" s="37"/>
      <c r="M517" s="38"/>
      <c r="N517" s="38"/>
      <c r="O517" s="37"/>
      <c r="P517" s="38"/>
      <c r="Q517" s="38"/>
      <c r="R517" s="38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1"/>
      <c r="AM517" s="37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</row>
    <row r="518" spans="1:73" ht="15.75" customHeight="1" x14ac:dyDescent="0.25">
      <c r="A518" s="1"/>
      <c r="B518" s="1"/>
      <c r="C518" s="1"/>
      <c r="D518" s="1"/>
      <c r="E518" s="37"/>
      <c r="F518" s="38"/>
      <c r="G518" s="1"/>
      <c r="H518" s="37"/>
      <c r="I518" s="38"/>
      <c r="J518" s="1"/>
      <c r="K518" s="38"/>
      <c r="L518" s="37"/>
      <c r="M518" s="38"/>
      <c r="N518" s="38"/>
      <c r="O518" s="37"/>
      <c r="P518" s="38"/>
      <c r="Q518" s="38"/>
      <c r="R518" s="38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1"/>
      <c r="AM518" s="37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</row>
    <row r="519" spans="1:73" ht="15.75" customHeight="1" x14ac:dyDescent="0.25">
      <c r="A519" s="1"/>
      <c r="B519" s="1"/>
      <c r="C519" s="1"/>
      <c r="D519" s="1"/>
      <c r="E519" s="37"/>
      <c r="F519" s="38"/>
      <c r="G519" s="1"/>
      <c r="H519" s="37"/>
      <c r="I519" s="38"/>
      <c r="J519" s="1"/>
      <c r="K519" s="38"/>
      <c r="L519" s="37"/>
      <c r="M519" s="38"/>
      <c r="N519" s="38"/>
      <c r="O519" s="37"/>
      <c r="P519" s="38"/>
      <c r="Q519" s="38"/>
      <c r="R519" s="38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37"/>
      <c r="AD519" s="37"/>
      <c r="AE519" s="37"/>
      <c r="AF519" s="37"/>
      <c r="AG519" s="37"/>
      <c r="AH519" s="37"/>
      <c r="AI519" s="37"/>
      <c r="AJ519" s="37"/>
      <c r="AK519" s="37"/>
      <c r="AL519" s="1"/>
      <c r="AM519" s="37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</row>
    <row r="520" spans="1:73" ht="15.75" customHeight="1" x14ac:dyDescent="0.25">
      <c r="A520" s="1"/>
      <c r="B520" s="1"/>
      <c r="C520" s="1"/>
      <c r="D520" s="1"/>
      <c r="E520" s="37"/>
      <c r="F520" s="38"/>
      <c r="G520" s="1"/>
      <c r="H520" s="37"/>
      <c r="I520" s="38"/>
      <c r="J520" s="1"/>
      <c r="K520" s="38"/>
      <c r="L520" s="37"/>
      <c r="M520" s="38"/>
      <c r="N520" s="38"/>
      <c r="O520" s="37"/>
      <c r="P520" s="38"/>
      <c r="Q520" s="38"/>
      <c r="R520" s="38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1"/>
      <c r="AM520" s="37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</row>
    <row r="521" spans="1:73" ht="15.75" customHeight="1" x14ac:dyDescent="0.25">
      <c r="A521" s="1"/>
      <c r="B521" s="1"/>
      <c r="C521" s="1"/>
      <c r="D521" s="1"/>
      <c r="E521" s="37"/>
      <c r="F521" s="38"/>
      <c r="G521" s="1"/>
      <c r="H521" s="37"/>
      <c r="I521" s="38"/>
      <c r="J521" s="1"/>
      <c r="K521" s="38"/>
      <c r="L521" s="37"/>
      <c r="M521" s="38"/>
      <c r="N521" s="38"/>
      <c r="O521" s="37"/>
      <c r="P521" s="38"/>
      <c r="Q521" s="38"/>
      <c r="R521" s="38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1"/>
      <c r="AM521" s="37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</row>
    <row r="522" spans="1:73" ht="15.75" customHeight="1" x14ac:dyDescent="0.25">
      <c r="A522" s="1"/>
      <c r="B522" s="1"/>
      <c r="C522" s="1"/>
      <c r="D522" s="1"/>
      <c r="E522" s="37"/>
      <c r="F522" s="38"/>
      <c r="G522" s="1"/>
      <c r="H522" s="37"/>
      <c r="I522" s="38"/>
      <c r="J522" s="1"/>
      <c r="K522" s="38"/>
      <c r="L522" s="37"/>
      <c r="M522" s="38"/>
      <c r="N522" s="38"/>
      <c r="O522" s="37"/>
      <c r="P522" s="38"/>
      <c r="Q522" s="38"/>
      <c r="R522" s="38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  <c r="AI522" s="37"/>
      <c r="AJ522" s="37"/>
      <c r="AK522" s="37"/>
      <c r="AL522" s="1"/>
      <c r="AM522" s="37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</row>
    <row r="523" spans="1:73" ht="15.75" customHeight="1" x14ac:dyDescent="0.25">
      <c r="A523" s="1"/>
      <c r="B523" s="1"/>
      <c r="C523" s="1"/>
      <c r="D523" s="1"/>
      <c r="E523" s="37"/>
      <c r="F523" s="38"/>
      <c r="G523" s="1"/>
      <c r="H523" s="37"/>
      <c r="I523" s="38"/>
      <c r="J523" s="1"/>
      <c r="K523" s="38"/>
      <c r="L523" s="37"/>
      <c r="M523" s="38"/>
      <c r="N523" s="38"/>
      <c r="O523" s="37"/>
      <c r="P523" s="38"/>
      <c r="Q523" s="38"/>
      <c r="R523" s="38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1"/>
      <c r="AM523" s="37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</row>
    <row r="524" spans="1:73" ht="15.75" customHeight="1" x14ac:dyDescent="0.25">
      <c r="A524" s="1"/>
      <c r="B524" s="1"/>
      <c r="C524" s="1"/>
      <c r="D524" s="1"/>
      <c r="E524" s="37"/>
      <c r="F524" s="38"/>
      <c r="G524" s="1"/>
      <c r="H524" s="37"/>
      <c r="I524" s="38"/>
      <c r="J524" s="1"/>
      <c r="K524" s="38"/>
      <c r="L524" s="37"/>
      <c r="M524" s="38"/>
      <c r="N524" s="38"/>
      <c r="O524" s="37"/>
      <c r="P524" s="38"/>
      <c r="Q524" s="38"/>
      <c r="R524" s="38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1"/>
      <c r="AM524" s="37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</row>
    <row r="525" spans="1:73" ht="15.75" customHeight="1" x14ac:dyDescent="0.25">
      <c r="A525" s="1"/>
      <c r="B525" s="1"/>
      <c r="C525" s="1"/>
      <c r="D525" s="1"/>
      <c r="E525" s="37"/>
      <c r="F525" s="38"/>
      <c r="G525" s="1"/>
      <c r="H525" s="37"/>
      <c r="I525" s="38"/>
      <c r="J525" s="1"/>
      <c r="K525" s="38"/>
      <c r="L525" s="37"/>
      <c r="M525" s="38"/>
      <c r="N525" s="38"/>
      <c r="O525" s="37"/>
      <c r="P525" s="38"/>
      <c r="Q525" s="38"/>
      <c r="R525" s="38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  <c r="AI525" s="37"/>
      <c r="AJ525" s="37"/>
      <c r="AK525" s="37"/>
      <c r="AL525" s="1"/>
      <c r="AM525" s="37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</row>
    <row r="526" spans="1:73" ht="15.75" customHeight="1" x14ac:dyDescent="0.25">
      <c r="A526" s="1"/>
      <c r="B526" s="1"/>
      <c r="C526" s="1"/>
      <c r="D526" s="1"/>
      <c r="E526" s="37"/>
      <c r="F526" s="38"/>
      <c r="G526" s="1"/>
      <c r="H526" s="37"/>
      <c r="I526" s="38"/>
      <c r="J526" s="1"/>
      <c r="K526" s="38"/>
      <c r="L526" s="37"/>
      <c r="M526" s="38"/>
      <c r="N526" s="38"/>
      <c r="O526" s="37"/>
      <c r="P526" s="38"/>
      <c r="Q526" s="38"/>
      <c r="R526" s="38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1"/>
      <c r="AM526" s="37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</row>
    <row r="527" spans="1:73" ht="15.75" customHeight="1" x14ac:dyDescent="0.25">
      <c r="A527" s="1"/>
      <c r="B527" s="1"/>
      <c r="C527" s="1"/>
      <c r="D527" s="1"/>
      <c r="E527" s="37"/>
      <c r="F527" s="38"/>
      <c r="G527" s="1"/>
      <c r="H527" s="37"/>
      <c r="I527" s="38"/>
      <c r="J527" s="1"/>
      <c r="K527" s="38"/>
      <c r="L527" s="37"/>
      <c r="M527" s="38"/>
      <c r="N527" s="38"/>
      <c r="O527" s="37"/>
      <c r="P527" s="38"/>
      <c r="Q527" s="38"/>
      <c r="R527" s="38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1"/>
      <c r="AM527" s="37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</row>
    <row r="528" spans="1:73" ht="15.75" customHeight="1" x14ac:dyDescent="0.25">
      <c r="A528" s="1"/>
      <c r="B528" s="1"/>
      <c r="C528" s="1"/>
      <c r="D528" s="1"/>
      <c r="E528" s="37"/>
      <c r="F528" s="38"/>
      <c r="G528" s="1"/>
      <c r="H528" s="37"/>
      <c r="I528" s="38"/>
      <c r="J528" s="1"/>
      <c r="K528" s="38"/>
      <c r="L528" s="37"/>
      <c r="M528" s="38"/>
      <c r="N528" s="38"/>
      <c r="O528" s="37"/>
      <c r="P528" s="38"/>
      <c r="Q528" s="38"/>
      <c r="R528" s="38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1"/>
      <c r="AM528" s="37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</row>
    <row r="529" spans="1:73" ht="15.75" customHeight="1" x14ac:dyDescent="0.25">
      <c r="A529" s="1"/>
      <c r="B529" s="1"/>
      <c r="C529" s="1"/>
      <c r="D529" s="1"/>
      <c r="E529" s="37"/>
      <c r="F529" s="38"/>
      <c r="G529" s="1"/>
      <c r="H529" s="37"/>
      <c r="I529" s="38"/>
      <c r="J529" s="1"/>
      <c r="K529" s="38"/>
      <c r="L529" s="37"/>
      <c r="M529" s="38"/>
      <c r="N529" s="38"/>
      <c r="O529" s="37"/>
      <c r="P529" s="38"/>
      <c r="Q529" s="38"/>
      <c r="R529" s="38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  <c r="AI529" s="37"/>
      <c r="AJ529" s="37"/>
      <c r="AK529" s="37"/>
      <c r="AL529" s="1"/>
      <c r="AM529" s="37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</row>
    <row r="530" spans="1:73" ht="15.75" customHeight="1" x14ac:dyDescent="0.25">
      <c r="A530" s="1"/>
      <c r="B530" s="1"/>
      <c r="C530" s="1"/>
      <c r="D530" s="1"/>
      <c r="E530" s="37"/>
      <c r="F530" s="38"/>
      <c r="G530" s="1"/>
      <c r="H530" s="37"/>
      <c r="I530" s="38"/>
      <c r="J530" s="1"/>
      <c r="K530" s="38"/>
      <c r="L530" s="37"/>
      <c r="M530" s="38"/>
      <c r="N530" s="38"/>
      <c r="O530" s="37"/>
      <c r="P530" s="38"/>
      <c r="Q530" s="38"/>
      <c r="R530" s="38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1"/>
      <c r="AM530" s="37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</row>
    <row r="531" spans="1:73" ht="15.75" customHeight="1" x14ac:dyDescent="0.25">
      <c r="A531" s="1"/>
      <c r="B531" s="1"/>
      <c r="C531" s="1"/>
      <c r="D531" s="1"/>
      <c r="E531" s="37"/>
      <c r="F531" s="38"/>
      <c r="G531" s="1"/>
      <c r="H531" s="37"/>
      <c r="I531" s="38"/>
      <c r="J531" s="1"/>
      <c r="K531" s="38"/>
      <c r="L531" s="37"/>
      <c r="M531" s="38"/>
      <c r="N531" s="38"/>
      <c r="O531" s="37"/>
      <c r="P531" s="38"/>
      <c r="Q531" s="38"/>
      <c r="R531" s="38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  <c r="AI531" s="37"/>
      <c r="AJ531" s="37"/>
      <c r="AK531" s="37"/>
      <c r="AL531" s="1"/>
      <c r="AM531" s="37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</row>
    <row r="532" spans="1:73" ht="15.75" customHeight="1" x14ac:dyDescent="0.25">
      <c r="A532" s="1"/>
      <c r="B532" s="1"/>
      <c r="C532" s="1"/>
      <c r="D532" s="1"/>
      <c r="E532" s="37"/>
      <c r="F532" s="38"/>
      <c r="G532" s="1"/>
      <c r="H532" s="37"/>
      <c r="I532" s="38"/>
      <c r="J532" s="1"/>
      <c r="K532" s="38"/>
      <c r="L532" s="37"/>
      <c r="M532" s="38"/>
      <c r="N532" s="38"/>
      <c r="O532" s="37"/>
      <c r="P532" s="38"/>
      <c r="Q532" s="38"/>
      <c r="R532" s="38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  <c r="AI532" s="37"/>
      <c r="AJ532" s="37"/>
      <c r="AK532" s="37"/>
      <c r="AL532" s="1"/>
      <c r="AM532" s="37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</row>
    <row r="533" spans="1:73" ht="15.75" customHeight="1" x14ac:dyDescent="0.25">
      <c r="A533" s="1"/>
      <c r="B533" s="1"/>
      <c r="C533" s="1"/>
      <c r="D533" s="1"/>
      <c r="E533" s="37"/>
      <c r="F533" s="38"/>
      <c r="G533" s="1"/>
      <c r="H533" s="37"/>
      <c r="I533" s="38"/>
      <c r="J533" s="1"/>
      <c r="K533" s="38"/>
      <c r="L533" s="37"/>
      <c r="M533" s="38"/>
      <c r="N533" s="38"/>
      <c r="O533" s="37"/>
      <c r="P533" s="38"/>
      <c r="Q533" s="38"/>
      <c r="R533" s="38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1"/>
      <c r="AM533" s="37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</row>
    <row r="534" spans="1:73" ht="15.75" customHeight="1" x14ac:dyDescent="0.25">
      <c r="A534" s="1"/>
      <c r="B534" s="1"/>
      <c r="C534" s="1"/>
      <c r="D534" s="1"/>
      <c r="E534" s="37"/>
      <c r="F534" s="38"/>
      <c r="G534" s="1"/>
      <c r="H534" s="37"/>
      <c r="I534" s="38"/>
      <c r="J534" s="1"/>
      <c r="K534" s="38"/>
      <c r="L534" s="37"/>
      <c r="M534" s="38"/>
      <c r="N534" s="38"/>
      <c r="O534" s="37"/>
      <c r="P534" s="38"/>
      <c r="Q534" s="38"/>
      <c r="R534" s="38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  <c r="AJ534" s="37"/>
      <c r="AK534" s="37"/>
      <c r="AL534" s="1"/>
      <c r="AM534" s="37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</row>
    <row r="535" spans="1:73" ht="15.75" customHeight="1" x14ac:dyDescent="0.25">
      <c r="A535" s="1"/>
      <c r="B535" s="1"/>
      <c r="C535" s="1"/>
      <c r="D535" s="1"/>
      <c r="E535" s="37"/>
      <c r="F535" s="38"/>
      <c r="G535" s="1"/>
      <c r="H535" s="37"/>
      <c r="I535" s="38"/>
      <c r="J535" s="1"/>
      <c r="K535" s="38"/>
      <c r="L535" s="37"/>
      <c r="M535" s="38"/>
      <c r="N535" s="38"/>
      <c r="O535" s="37"/>
      <c r="P535" s="38"/>
      <c r="Q535" s="38"/>
      <c r="R535" s="38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37"/>
      <c r="AD535" s="37"/>
      <c r="AE535" s="37"/>
      <c r="AF535" s="37"/>
      <c r="AG535" s="37"/>
      <c r="AH535" s="37"/>
      <c r="AI535" s="37"/>
      <c r="AJ535" s="37"/>
      <c r="AK535" s="37"/>
      <c r="AL535" s="1"/>
      <c r="AM535" s="37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</row>
    <row r="536" spans="1:73" ht="15.75" customHeight="1" x14ac:dyDescent="0.25">
      <c r="A536" s="1"/>
      <c r="B536" s="1"/>
      <c r="C536" s="1"/>
      <c r="D536" s="1"/>
      <c r="E536" s="37"/>
      <c r="F536" s="38"/>
      <c r="G536" s="1"/>
      <c r="H536" s="37"/>
      <c r="I536" s="38"/>
      <c r="J536" s="1"/>
      <c r="K536" s="38"/>
      <c r="L536" s="37"/>
      <c r="M536" s="38"/>
      <c r="N536" s="38"/>
      <c r="O536" s="37"/>
      <c r="P536" s="38"/>
      <c r="Q536" s="38"/>
      <c r="R536" s="38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  <c r="AI536" s="37"/>
      <c r="AJ536" s="37"/>
      <c r="AK536" s="37"/>
      <c r="AL536" s="1"/>
      <c r="AM536" s="37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</row>
    <row r="537" spans="1:73" ht="15.75" customHeight="1" x14ac:dyDescent="0.25">
      <c r="A537" s="1"/>
      <c r="B537" s="1"/>
      <c r="C537" s="1"/>
      <c r="D537" s="1"/>
      <c r="E537" s="37"/>
      <c r="F537" s="38"/>
      <c r="G537" s="1"/>
      <c r="H537" s="37"/>
      <c r="I537" s="38"/>
      <c r="J537" s="1"/>
      <c r="K537" s="38"/>
      <c r="L537" s="37"/>
      <c r="M537" s="38"/>
      <c r="N537" s="38"/>
      <c r="O537" s="37"/>
      <c r="P537" s="38"/>
      <c r="Q537" s="38"/>
      <c r="R537" s="38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1"/>
      <c r="AM537" s="37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</row>
    <row r="538" spans="1:73" ht="15.75" customHeight="1" x14ac:dyDescent="0.25">
      <c r="A538" s="1"/>
      <c r="B538" s="1"/>
      <c r="C538" s="1"/>
      <c r="D538" s="1"/>
      <c r="E538" s="37"/>
      <c r="F538" s="38"/>
      <c r="G538" s="1"/>
      <c r="H538" s="37"/>
      <c r="I538" s="38"/>
      <c r="J538" s="1"/>
      <c r="K538" s="38"/>
      <c r="L538" s="37"/>
      <c r="M538" s="38"/>
      <c r="N538" s="38"/>
      <c r="O538" s="37"/>
      <c r="P538" s="38"/>
      <c r="Q538" s="38"/>
      <c r="R538" s="38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1"/>
      <c r="AM538" s="37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</row>
    <row r="539" spans="1:73" ht="15.75" customHeight="1" x14ac:dyDescent="0.25">
      <c r="A539" s="1"/>
      <c r="B539" s="1"/>
      <c r="C539" s="1"/>
      <c r="D539" s="1"/>
      <c r="E539" s="37"/>
      <c r="F539" s="38"/>
      <c r="G539" s="1"/>
      <c r="H539" s="37"/>
      <c r="I539" s="38"/>
      <c r="J539" s="1"/>
      <c r="K539" s="38"/>
      <c r="L539" s="37"/>
      <c r="M539" s="38"/>
      <c r="N539" s="38"/>
      <c r="O539" s="37"/>
      <c r="P539" s="38"/>
      <c r="Q539" s="38"/>
      <c r="R539" s="38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37"/>
      <c r="AD539" s="37"/>
      <c r="AE539" s="37"/>
      <c r="AF539" s="37"/>
      <c r="AG539" s="37"/>
      <c r="AH539" s="37"/>
      <c r="AI539" s="37"/>
      <c r="AJ539" s="37"/>
      <c r="AK539" s="37"/>
      <c r="AL539" s="1"/>
      <c r="AM539" s="37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</row>
    <row r="540" spans="1:73" ht="15.75" customHeight="1" x14ac:dyDescent="0.25">
      <c r="A540" s="1"/>
      <c r="B540" s="1"/>
      <c r="C540" s="1"/>
      <c r="D540" s="1"/>
      <c r="E540" s="37"/>
      <c r="F540" s="38"/>
      <c r="G540" s="1"/>
      <c r="H540" s="37"/>
      <c r="I540" s="38"/>
      <c r="J540" s="1"/>
      <c r="K540" s="38"/>
      <c r="L540" s="37"/>
      <c r="M540" s="38"/>
      <c r="N540" s="38"/>
      <c r="O540" s="37"/>
      <c r="P540" s="38"/>
      <c r="Q540" s="38"/>
      <c r="R540" s="38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1"/>
      <c r="AM540" s="37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</row>
    <row r="541" spans="1:73" ht="15.75" customHeight="1" x14ac:dyDescent="0.25">
      <c r="A541" s="1"/>
      <c r="B541" s="1"/>
      <c r="C541" s="1"/>
      <c r="D541" s="1"/>
      <c r="E541" s="37"/>
      <c r="F541" s="38"/>
      <c r="G541" s="1"/>
      <c r="H541" s="37"/>
      <c r="I541" s="38"/>
      <c r="J541" s="1"/>
      <c r="K541" s="38"/>
      <c r="L541" s="37"/>
      <c r="M541" s="38"/>
      <c r="N541" s="38"/>
      <c r="O541" s="37"/>
      <c r="P541" s="38"/>
      <c r="Q541" s="38"/>
      <c r="R541" s="38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1"/>
      <c r="AM541" s="37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</row>
    <row r="542" spans="1:73" ht="15.75" customHeight="1" x14ac:dyDescent="0.25">
      <c r="A542" s="1"/>
      <c r="B542" s="1"/>
      <c r="C542" s="1"/>
      <c r="D542" s="1"/>
      <c r="E542" s="37"/>
      <c r="F542" s="38"/>
      <c r="G542" s="1"/>
      <c r="H542" s="37"/>
      <c r="I542" s="38"/>
      <c r="J542" s="1"/>
      <c r="K542" s="38"/>
      <c r="L542" s="37"/>
      <c r="M542" s="38"/>
      <c r="N542" s="38"/>
      <c r="O542" s="37"/>
      <c r="P542" s="38"/>
      <c r="Q542" s="38"/>
      <c r="R542" s="38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  <c r="AI542" s="37"/>
      <c r="AJ542" s="37"/>
      <c r="AK542" s="37"/>
      <c r="AL542" s="1"/>
      <c r="AM542" s="37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</row>
    <row r="543" spans="1:73" ht="15.75" customHeight="1" x14ac:dyDescent="0.25">
      <c r="A543" s="1"/>
      <c r="B543" s="1"/>
      <c r="C543" s="1"/>
      <c r="D543" s="1"/>
      <c r="E543" s="37"/>
      <c r="F543" s="38"/>
      <c r="G543" s="1"/>
      <c r="H543" s="37"/>
      <c r="I543" s="38"/>
      <c r="J543" s="1"/>
      <c r="K543" s="38"/>
      <c r="L543" s="37"/>
      <c r="M543" s="38"/>
      <c r="N543" s="38"/>
      <c r="O543" s="37"/>
      <c r="P543" s="38"/>
      <c r="Q543" s="38"/>
      <c r="R543" s="38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1"/>
      <c r="AM543" s="37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</row>
    <row r="544" spans="1:73" ht="15.75" customHeight="1" x14ac:dyDescent="0.25">
      <c r="A544" s="1"/>
      <c r="B544" s="1"/>
      <c r="C544" s="1"/>
      <c r="D544" s="1"/>
      <c r="E544" s="37"/>
      <c r="F544" s="38"/>
      <c r="G544" s="1"/>
      <c r="H544" s="37"/>
      <c r="I544" s="38"/>
      <c r="J544" s="1"/>
      <c r="K544" s="38"/>
      <c r="L544" s="37"/>
      <c r="M544" s="38"/>
      <c r="N544" s="38"/>
      <c r="O544" s="37"/>
      <c r="P544" s="38"/>
      <c r="Q544" s="38"/>
      <c r="R544" s="38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1"/>
      <c r="AM544" s="37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</row>
    <row r="545" spans="1:73" ht="15.75" customHeight="1" x14ac:dyDescent="0.25">
      <c r="A545" s="1"/>
      <c r="B545" s="1"/>
      <c r="C545" s="1"/>
      <c r="D545" s="1"/>
      <c r="E545" s="37"/>
      <c r="F545" s="38"/>
      <c r="G545" s="1"/>
      <c r="H545" s="37"/>
      <c r="I545" s="38"/>
      <c r="J545" s="1"/>
      <c r="K545" s="38"/>
      <c r="L545" s="37"/>
      <c r="M545" s="38"/>
      <c r="N545" s="38"/>
      <c r="O545" s="37"/>
      <c r="P545" s="38"/>
      <c r="Q545" s="38"/>
      <c r="R545" s="38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  <c r="AI545" s="37"/>
      <c r="AJ545" s="37"/>
      <c r="AK545" s="37"/>
      <c r="AL545" s="1"/>
      <c r="AM545" s="37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</row>
    <row r="546" spans="1:73" ht="15.75" customHeight="1" x14ac:dyDescent="0.25">
      <c r="A546" s="1"/>
      <c r="B546" s="1"/>
      <c r="C546" s="1"/>
      <c r="D546" s="1"/>
      <c r="E546" s="37"/>
      <c r="F546" s="38"/>
      <c r="G546" s="1"/>
      <c r="H546" s="37"/>
      <c r="I546" s="38"/>
      <c r="J546" s="1"/>
      <c r="K546" s="38"/>
      <c r="L546" s="37"/>
      <c r="M546" s="38"/>
      <c r="N546" s="38"/>
      <c r="O546" s="37"/>
      <c r="P546" s="38"/>
      <c r="Q546" s="38"/>
      <c r="R546" s="38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1"/>
      <c r="AM546" s="37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</row>
    <row r="547" spans="1:73" ht="15.75" customHeight="1" x14ac:dyDescent="0.25">
      <c r="A547" s="1"/>
      <c r="B547" s="1"/>
      <c r="C547" s="1"/>
      <c r="D547" s="1"/>
      <c r="E547" s="37"/>
      <c r="F547" s="38"/>
      <c r="G547" s="1"/>
      <c r="H547" s="37"/>
      <c r="I547" s="38"/>
      <c r="J547" s="1"/>
      <c r="K547" s="38"/>
      <c r="L547" s="37"/>
      <c r="M547" s="38"/>
      <c r="N547" s="38"/>
      <c r="O547" s="37"/>
      <c r="P547" s="38"/>
      <c r="Q547" s="38"/>
      <c r="R547" s="38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1"/>
      <c r="AM547" s="37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</row>
    <row r="548" spans="1:73" ht="15.75" customHeight="1" x14ac:dyDescent="0.25">
      <c r="A548" s="1"/>
      <c r="B548" s="1"/>
      <c r="C548" s="1"/>
      <c r="D548" s="1"/>
      <c r="E548" s="37"/>
      <c r="F548" s="38"/>
      <c r="G548" s="1"/>
      <c r="H548" s="37"/>
      <c r="I548" s="38"/>
      <c r="J548" s="1"/>
      <c r="K548" s="38"/>
      <c r="L548" s="37"/>
      <c r="M548" s="38"/>
      <c r="N548" s="38"/>
      <c r="O548" s="37"/>
      <c r="P548" s="38"/>
      <c r="Q548" s="38"/>
      <c r="R548" s="38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1"/>
      <c r="AM548" s="37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</row>
    <row r="549" spans="1:73" ht="15.75" customHeight="1" x14ac:dyDescent="0.25">
      <c r="A549" s="1"/>
      <c r="B549" s="1"/>
      <c r="C549" s="1"/>
      <c r="D549" s="1"/>
      <c r="E549" s="37"/>
      <c r="F549" s="38"/>
      <c r="G549" s="1"/>
      <c r="H549" s="37"/>
      <c r="I549" s="38"/>
      <c r="J549" s="1"/>
      <c r="K549" s="38"/>
      <c r="L549" s="37"/>
      <c r="M549" s="38"/>
      <c r="N549" s="38"/>
      <c r="O549" s="37"/>
      <c r="P549" s="38"/>
      <c r="Q549" s="38"/>
      <c r="R549" s="38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1"/>
      <c r="AM549" s="37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</row>
    <row r="550" spans="1:73" ht="15.75" customHeight="1" x14ac:dyDescent="0.25">
      <c r="A550" s="1"/>
      <c r="B550" s="1"/>
      <c r="C550" s="1"/>
      <c r="D550" s="1"/>
      <c r="E550" s="37"/>
      <c r="F550" s="38"/>
      <c r="G550" s="1"/>
      <c r="H550" s="37"/>
      <c r="I550" s="38"/>
      <c r="J550" s="1"/>
      <c r="K550" s="38"/>
      <c r="L550" s="37"/>
      <c r="M550" s="38"/>
      <c r="N550" s="38"/>
      <c r="O550" s="37"/>
      <c r="P550" s="38"/>
      <c r="Q550" s="38"/>
      <c r="R550" s="38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  <c r="AI550" s="37"/>
      <c r="AJ550" s="37"/>
      <c r="AK550" s="37"/>
      <c r="AL550" s="1"/>
      <c r="AM550" s="37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</row>
    <row r="551" spans="1:73" ht="15.75" customHeight="1" x14ac:dyDescent="0.25">
      <c r="A551" s="1"/>
      <c r="B551" s="1"/>
      <c r="C551" s="1"/>
      <c r="D551" s="1"/>
      <c r="E551" s="37"/>
      <c r="F551" s="38"/>
      <c r="G551" s="1"/>
      <c r="H551" s="37"/>
      <c r="I551" s="38"/>
      <c r="J551" s="1"/>
      <c r="K551" s="38"/>
      <c r="L551" s="37"/>
      <c r="M551" s="38"/>
      <c r="N551" s="38"/>
      <c r="O551" s="37"/>
      <c r="P551" s="38"/>
      <c r="Q551" s="38"/>
      <c r="R551" s="38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1"/>
      <c r="AM551" s="37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</row>
    <row r="552" spans="1:73" ht="15.75" customHeight="1" x14ac:dyDescent="0.25">
      <c r="A552" s="1"/>
      <c r="B552" s="1"/>
      <c r="C552" s="1"/>
      <c r="D552" s="1"/>
      <c r="E552" s="37"/>
      <c r="F552" s="38"/>
      <c r="G552" s="1"/>
      <c r="H552" s="37"/>
      <c r="I552" s="38"/>
      <c r="J552" s="1"/>
      <c r="K552" s="38"/>
      <c r="L552" s="37"/>
      <c r="M552" s="38"/>
      <c r="N552" s="38"/>
      <c r="O552" s="37"/>
      <c r="P552" s="38"/>
      <c r="Q552" s="38"/>
      <c r="R552" s="38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1"/>
      <c r="AM552" s="37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</row>
    <row r="553" spans="1:73" ht="15.75" customHeight="1" x14ac:dyDescent="0.25">
      <c r="A553" s="1"/>
      <c r="B553" s="1"/>
      <c r="C553" s="1"/>
      <c r="D553" s="1"/>
      <c r="E553" s="37"/>
      <c r="F553" s="38"/>
      <c r="G553" s="1"/>
      <c r="H553" s="37"/>
      <c r="I553" s="38"/>
      <c r="J553" s="1"/>
      <c r="K553" s="38"/>
      <c r="L553" s="37"/>
      <c r="M553" s="38"/>
      <c r="N553" s="38"/>
      <c r="O553" s="37"/>
      <c r="P553" s="38"/>
      <c r="Q553" s="38"/>
      <c r="R553" s="38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  <c r="AE553" s="37"/>
      <c r="AF553" s="37"/>
      <c r="AG553" s="37"/>
      <c r="AH553" s="37"/>
      <c r="AI553" s="37"/>
      <c r="AJ553" s="37"/>
      <c r="AK553" s="37"/>
      <c r="AL553" s="1"/>
      <c r="AM553" s="37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</row>
    <row r="554" spans="1:73" ht="15.75" customHeight="1" x14ac:dyDescent="0.25">
      <c r="A554" s="1"/>
      <c r="B554" s="1"/>
      <c r="C554" s="1"/>
      <c r="D554" s="1"/>
      <c r="E554" s="37"/>
      <c r="F554" s="38"/>
      <c r="G554" s="1"/>
      <c r="H554" s="37"/>
      <c r="I554" s="38"/>
      <c r="J554" s="1"/>
      <c r="K554" s="38"/>
      <c r="L554" s="37"/>
      <c r="M554" s="38"/>
      <c r="N554" s="38"/>
      <c r="O554" s="37"/>
      <c r="P554" s="38"/>
      <c r="Q554" s="38"/>
      <c r="R554" s="38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1"/>
      <c r="AM554" s="37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</row>
    <row r="555" spans="1:73" ht="15.75" customHeight="1" x14ac:dyDescent="0.25">
      <c r="A555" s="1"/>
      <c r="B555" s="1"/>
      <c r="C555" s="1"/>
      <c r="D555" s="1"/>
      <c r="E555" s="37"/>
      <c r="F555" s="38"/>
      <c r="G555" s="1"/>
      <c r="H555" s="37"/>
      <c r="I555" s="38"/>
      <c r="J555" s="1"/>
      <c r="K555" s="38"/>
      <c r="L555" s="37"/>
      <c r="M555" s="38"/>
      <c r="N555" s="38"/>
      <c r="O555" s="37"/>
      <c r="P555" s="38"/>
      <c r="Q555" s="38"/>
      <c r="R555" s="38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1"/>
      <c r="AM555" s="37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</row>
    <row r="556" spans="1:73" ht="15.75" customHeight="1" x14ac:dyDescent="0.25">
      <c r="A556" s="1"/>
      <c r="B556" s="1"/>
      <c r="C556" s="1"/>
      <c r="D556" s="1"/>
      <c r="E556" s="37"/>
      <c r="F556" s="38"/>
      <c r="G556" s="1"/>
      <c r="H556" s="37"/>
      <c r="I556" s="38"/>
      <c r="J556" s="1"/>
      <c r="K556" s="38"/>
      <c r="L556" s="37"/>
      <c r="M556" s="38"/>
      <c r="N556" s="38"/>
      <c r="O556" s="37"/>
      <c r="P556" s="38"/>
      <c r="Q556" s="38"/>
      <c r="R556" s="38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  <c r="AD556" s="37"/>
      <c r="AE556" s="37"/>
      <c r="AF556" s="37"/>
      <c r="AG556" s="37"/>
      <c r="AH556" s="37"/>
      <c r="AI556" s="37"/>
      <c r="AJ556" s="37"/>
      <c r="AK556" s="37"/>
      <c r="AL556" s="1"/>
      <c r="AM556" s="37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</row>
    <row r="557" spans="1:73" ht="15.75" customHeight="1" x14ac:dyDescent="0.25">
      <c r="A557" s="1"/>
      <c r="B557" s="1"/>
      <c r="C557" s="1"/>
      <c r="D557" s="1"/>
      <c r="E557" s="37"/>
      <c r="F557" s="38"/>
      <c r="G557" s="1"/>
      <c r="H557" s="37"/>
      <c r="I557" s="38"/>
      <c r="J557" s="1"/>
      <c r="K557" s="38"/>
      <c r="L557" s="37"/>
      <c r="M557" s="38"/>
      <c r="N557" s="38"/>
      <c r="O557" s="37"/>
      <c r="P557" s="38"/>
      <c r="Q557" s="38"/>
      <c r="R557" s="38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1"/>
      <c r="AM557" s="37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</row>
    <row r="558" spans="1:73" ht="15.75" customHeight="1" x14ac:dyDescent="0.25">
      <c r="A558" s="1"/>
      <c r="B558" s="1"/>
      <c r="C558" s="1"/>
      <c r="D558" s="1"/>
      <c r="E558" s="37"/>
      <c r="F558" s="38"/>
      <c r="G558" s="1"/>
      <c r="H558" s="37"/>
      <c r="I558" s="38"/>
      <c r="J558" s="1"/>
      <c r="K558" s="38"/>
      <c r="L558" s="37"/>
      <c r="M558" s="38"/>
      <c r="N558" s="38"/>
      <c r="O558" s="37"/>
      <c r="P558" s="38"/>
      <c r="Q558" s="38"/>
      <c r="R558" s="38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1"/>
      <c r="AM558" s="37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</row>
    <row r="559" spans="1:73" ht="15.75" customHeight="1" x14ac:dyDescent="0.25">
      <c r="A559" s="1"/>
      <c r="B559" s="1"/>
      <c r="C559" s="1"/>
      <c r="D559" s="1"/>
      <c r="E559" s="37"/>
      <c r="F559" s="38"/>
      <c r="G559" s="1"/>
      <c r="H559" s="37"/>
      <c r="I559" s="38"/>
      <c r="J559" s="1"/>
      <c r="K559" s="38"/>
      <c r="L559" s="37"/>
      <c r="M559" s="38"/>
      <c r="N559" s="38"/>
      <c r="O559" s="37"/>
      <c r="P559" s="38"/>
      <c r="Q559" s="38"/>
      <c r="R559" s="38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  <c r="AD559" s="37"/>
      <c r="AE559" s="37"/>
      <c r="AF559" s="37"/>
      <c r="AG559" s="37"/>
      <c r="AH559" s="37"/>
      <c r="AI559" s="37"/>
      <c r="AJ559" s="37"/>
      <c r="AK559" s="37"/>
      <c r="AL559" s="1"/>
      <c r="AM559" s="37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</row>
    <row r="560" spans="1:73" ht="15.75" customHeight="1" x14ac:dyDescent="0.25">
      <c r="A560" s="1"/>
      <c r="B560" s="1"/>
      <c r="C560" s="1"/>
      <c r="D560" s="1"/>
      <c r="E560" s="37"/>
      <c r="F560" s="38"/>
      <c r="G560" s="1"/>
      <c r="H560" s="37"/>
      <c r="I560" s="38"/>
      <c r="J560" s="1"/>
      <c r="K560" s="38"/>
      <c r="L560" s="37"/>
      <c r="M560" s="38"/>
      <c r="N560" s="38"/>
      <c r="O560" s="37"/>
      <c r="P560" s="38"/>
      <c r="Q560" s="38"/>
      <c r="R560" s="38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  <c r="AI560" s="37"/>
      <c r="AJ560" s="37"/>
      <c r="AK560" s="37"/>
      <c r="AL560" s="1"/>
      <c r="AM560" s="37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</row>
    <row r="561" spans="1:73" ht="15.75" customHeight="1" x14ac:dyDescent="0.25">
      <c r="A561" s="1"/>
      <c r="B561" s="1"/>
      <c r="C561" s="1"/>
      <c r="D561" s="1"/>
      <c r="E561" s="37"/>
      <c r="F561" s="38"/>
      <c r="G561" s="1"/>
      <c r="H561" s="37"/>
      <c r="I561" s="38"/>
      <c r="J561" s="1"/>
      <c r="K561" s="38"/>
      <c r="L561" s="37"/>
      <c r="M561" s="38"/>
      <c r="N561" s="38"/>
      <c r="O561" s="37"/>
      <c r="P561" s="38"/>
      <c r="Q561" s="38"/>
      <c r="R561" s="38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1"/>
      <c r="AM561" s="37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</row>
    <row r="562" spans="1:73" ht="15.75" customHeight="1" x14ac:dyDescent="0.25">
      <c r="A562" s="1"/>
      <c r="B562" s="1"/>
      <c r="C562" s="1"/>
      <c r="D562" s="1"/>
      <c r="E562" s="37"/>
      <c r="F562" s="38"/>
      <c r="G562" s="1"/>
      <c r="H562" s="37"/>
      <c r="I562" s="38"/>
      <c r="J562" s="1"/>
      <c r="K562" s="38"/>
      <c r="L562" s="37"/>
      <c r="M562" s="38"/>
      <c r="N562" s="38"/>
      <c r="O562" s="37"/>
      <c r="P562" s="38"/>
      <c r="Q562" s="38"/>
      <c r="R562" s="38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  <c r="AI562" s="37"/>
      <c r="AJ562" s="37"/>
      <c r="AK562" s="37"/>
      <c r="AL562" s="1"/>
      <c r="AM562" s="37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</row>
    <row r="563" spans="1:73" ht="15.75" customHeight="1" x14ac:dyDescent="0.25">
      <c r="A563" s="1"/>
      <c r="B563" s="1"/>
      <c r="C563" s="1"/>
      <c r="D563" s="1"/>
      <c r="E563" s="37"/>
      <c r="F563" s="38"/>
      <c r="G563" s="1"/>
      <c r="H563" s="37"/>
      <c r="I563" s="38"/>
      <c r="J563" s="1"/>
      <c r="K563" s="38"/>
      <c r="L563" s="37"/>
      <c r="M563" s="38"/>
      <c r="N563" s="38"/>
      <c r="O563" s="37"/>
      <c r="P563" s="38"/>
      <c r="Q563" s="38"/>
      <c r="R563" s="38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  <c r="AD563" s="37"/>
      <c r="AE563" s="37"/>
      <c r="AF563" s="37"/>
      <c r="AG563" s="37"/>
      <c r="AH563" s="37"/>
      <c r="AI563" s="37"/>
      <c r="AJ563" s="37"/>
      <c r="AK563" s="37"/>
      <c r="AL563" s="1"/>
      <c r="AM563" s="37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</row>
    <row r="564" spans="1:73" ht="15.75" customHeight="1" x14ac:dyDescent="0.25">
      <c r="A564" s="1"/>
      <c r="B564" s="1"/>
      <c r="C564" s="1"/>
      <c r="D564" s="1"/>
      <c r="E564" s="37"/>
      <c r="F564" s="38"/>
      <c r="G564" s="1"/>
      <c r="H564" s="37"/>
      <c r="I564" s="38"/>
      <c r="J564" s="1"/>
      <c r="K564" s="38"/>
      <c r="L564" s="37"/>
      <c r="M564" s="38"/>
      <c r="N564" s="38"/>
      <c r="O564" s="37"/>
      <c r="P564" s="38"/>
      <c r="Q564" s="38"/>
      <c r="R564" s="38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1"/>
      <c r="AM564" s="37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</row>
    <row r="565" spans="1:73" ht="15.75" customHeight="1" x14ac:dyDescent="0.25">
      <c r="A565" s="1"/>
      <c r="B565" s="1"/>
      <c r="C565" s="1"/>
      <c r="D565" s="1"/>
      <c r="E565" s="37"/>
      <c r="F565" s="38"/>
      <c r="G565" s="1"/>
      <c r="H565" s="37"/>
      <c r="I565" s="38"/>
      <c r="J565" s="1"/>
      <c r="K565" s="38"/>
      <c r="L565" s="37"/>
      <c r="M565" s="38"/>
      <c r="N565" s="38"/>
      <c r="O565" s="37"/>
      <c r="P565" s="38"/>
      <c r="Q565" s="38"/>
      <c r="R565" s="38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1"/>
      <c r="AM565" s="37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</row>
    <row r="566" spans="1:73" ht="15.75" customHeight="1" x14ac:dyDescent="0.25">
      <c r="A566" s="1"/>
      <c r="B566" s="1"/>
      <c r="C566" s="1"/>
      <c r="D566" s="1"/>
      <c r="E566" s="37"/>
      <c r="F566" s="38"/>
      <c r="G566" s="1"/>
      <c r="H566" s="37"/>
      <c r="I566" s="38"/>
      <c r="J566" s="1"/>
      <c r="K566" s="38"/>
      <c r="L566" s="37"/>
      <c r="M566" s="38"/>
      <c r="N566" s="38"/>
      <c r="O566" s="37"/>
      <c r="P566" s="38"/>
      <c r="Q566" s="38"/>
      <c r="R566" s="38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37"/>
      <c r="AJ566" s="37"/>
      <c r="AK566" s="37"/>
      <c r="AL566" s="1"/>
      <c r="AM566" s="37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</row>
    <row r="567" spans="1:73" ht="15.75" customHeight="1" x14ac:dyDescent="0.25">
      <c r="A567" s="1"/>
      <c r="B567" s="1"/>
      <c r="C567" s="1"/>
      <c r="D567" s="1"/>
      <c r="E567" s="37"/>
      <c r="F567" s="38"/>
      <c r="G567" s="1"/>
      <c r="H567" s="37"/>
      <c r="I567" s="38"/>
      <c r="J567" s="1"/>
      <c r="K567" s="38"/>
      <c r="L567" s="37"/>
      <c r="M567" s="38"/>
      <c r="N567" s="38"/>
      <c r="O567" s="37"/>
      <c r="P567" s="38"/>
      <c r="Q567" s="38"/>
      <c r="R567" s="38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  <c r="AD567" s="37"/>
      <c r="AE567" s="37"/>
      <c r="AF567" s="37"/>
      <c r="AG567" s="37"/>
      <c r="AH567" s="37"/>
      <c r="AI567" s="37"/>
      <c r="AJ567" s="37"/>
      <c r="AK567" s="37"/>
      <c r="AL567" s="1"/>
      <c r="AM567" s="37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</row>
    <row r="568" spans="1:73" ht="15.75" customHeight="1" x14ac:dyDescent="0.25">
      <c r="A568" s="1"/>
      <c r="B568" s="1"/>
      <c r="C568" s="1"/>
      <c r="D568" s="1"/>
      <c r="E568" s="37"/>
      <c r="F568" s="38"/>
      <c r="G568" s="1"/>
      <c r="H568" s="37"/>
      <c r="I568" s="38"/>
      <c r="J568" s="1"/>
      <c r="K568" s="38"/>
      <c r="L568" s="37"/>
      <c r="M568" s="38"/>
      <c r="N568" s="38"/>
      <c r="O568" s="37"/>
      <c r="P568" s="38"/>
      <c r="Q568" s="38"/>
      <c r="R568" s="38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1"/>
      <c r="AM568" s="37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</row>
    <row r="569" spans="1:73" ht="15.75" customHeight="1" x14ac:dyDescent="0.25">
      <c r="A569" s="1"/>
      <c r="B569" s="1"/>
      <c r="C569" s="1"/>
      <c r="D569" s="1"/>
      <c r="E569" s="37"/>
      <c r="F569" s="38"/>
      <c r="G569" s="1"/>
      <c r="H569" s="37"/>
      <c r="I569" s="38"/>
      <c r="J569" s="1"/>
      <c r="K569" s="38"/>
      <c r="L569" s="37"/>
      <c r="M569" s="38"/>
      <c r="N569" s="38"/>
      <c r="O569" s="37"/>
      <c r="P569" s="38"/>
      <c r="Q569" s="38"/>
      <c r="R569" s="38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1"/>
      <c r="AM569" s="37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</row>
    <row r="570" spans="1:73" ht="15.75" customHeight="1" x14ac:dyDescent="0.25">
      <c r="A570" s="1"/>
      <c r="B570" s="1"/>
      <c r="C570" s="1"/>
      <c r="D570" s="1"/>
      <c r="E570" s="37"/>
      <c r="F570" s="38"/>
      <c r="G570" s="1"/>
      <c r="H570" s="37"/>
      <c r="I570" s="38"/>
      <c r="J570" s="1"/>
      <c r="K570" s="38"/>
      <c r="L570" s="37"/>
      <c r="M570" s="38"/>
      <c r="N570" s="38"/>
      <c r="O570" s="37"/>
      <c r="P570" s="38"/>
      <c r="Q570" s="38"/>
      <c r="R570" s="38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  <c r="AI570" s="37"/>
      <c r="AJ570" s="37"/>
      <c r="AK570" s="37"/>
      <c r="AL570" s="1"/>
      <c r="AM570" s="37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</row>
    <row r="571" spans="1:73" ht="15.75" customHeight="1" x14ac:dyDescent="0.25">
      <c r="A571" s="1"/>
      <c r="B571" s="1"/>
      <c r="C571" s="1"/>
      <c r="D571" s="1"/>
      <c r="E571" s="37"/>
      <c r="F571" s="38"/>
      <c r="G571" s="1"/>
      <c r="H571" s="37"/>
      <c r="I571" s="38"/>
      <c r="J571" s="1"/>
      <c r="K571" s="38"/>
      <c r="L571" s="37"/>
      <c r="M571" s="38"/>
      <c r="N571" s="38"/>
      <c r="O571" s="37"/>
      <c r="P571" s="38"/>
      <c r="Q571" s="38"/>
      <c r="R571" s="38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  <c r="AI571" s="37"/>
      <c r="AJ571" s="37"/>
      <c r="AK571" s="37"/>
      <c r="AL571" s="1"/>
      <c r="AM571" s="37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</row>
    <row r="572" spans="1:73" ht="15.75" customHeight="1" x14ac:dyDescent="0.25">
      <c r="A572" s="1"/>
      <c r="B572" s="1"/>
      <c r="C572" s="1"/>
      <c r="D572" s="1"/>
      <c r="E572" s="37"/>
      <c r="F572" s="38"/>
      <c r="G572" s="1"/>
      <c r="H572" s="37"/>
      <c r="I572" s="38"/>
      <c r="J572" s="1"/>
      <c r="K572" s="38"/>
      <c r="L572" s="37"/>
      <c r="M572" s="38"/>
      <c r="N572" s="38"/>
      <c r="O572" s="37"/>
      <c r="P572" s="38"/>
      <c r="Q572" s="38"/>
      <c r="R572" s="38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1"/>
      <c r="AM572" s="37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</row>
    <row r="573" spans="1:73" ht="15.75" customHeight="1" x14ac:dyDescent="0.25">
      <c r="A573" s="1"/>
      <c r="B573" s="1"/>
      <c r="C573" s="1"/>
      <c r="D573" s="1"/>
      <c r="E573" s="37"/>
      <c r="F573" s="38"/>
      <c r="G573" s="1"/>
      <c r="H573" s="37"/>
      <c r="I573" s="38"/>
      <c r="J573" s="1"/>
      <c r="K573" s="38"/>
      <c r="L573" s="37"/>
      <c r="M573" s="38"/>
      <c r="N573" s="38"/>
      <c r="O573" s="37"/>
      <c r="P573" s="38"/>
      <c r="Q573" s="38"/>
      <c r="R573" s="38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  <c r="AD573" s="37"/>
      <c r="AE573" s="37"/>
      <c r="AF573" s="37"/>
      <c r="AG573" s="37"/>
      <c r="AH573" s="37"/>
      <c r="AI573" s="37"/>
      <c r="AJ573" s="37"/>
      <c r="AK573" s="37"/>
      <c r="AL573" s="1"/>
      <c r="AM573" s="37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</row>
    <row r="574" spans="1:73" ht="15.75" customHeight="1" x14ac:dyDescent="0.25">
      <c r="A574" s="1"/>
      <c r="B574" s="1"/>
      <c r="C574" s="1"/>
      <c r="D574" s="1"/>
      <c r="E574" s="37"/>
      <c r="F574" s="38"/>
      <c r="G574" s="1"/>
      <c r="H574" s="37"/>
      <c r="I574" s="38"/>
      <c r="J574" s="1"/>
      <c r="K574" s="38"/>
      <c r="L574" s="37"/>
      <c r="M574" s="38"/>
      <c r="N574" s="38"/>
      <c r="O574" s="37"/>
      <c r="P574" s="38"/>
      <c r="Q574" s="38"/>
      <c r="R574" s="38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/>
      <c r="AJ574" s="37"/>
      <c r="AK574" s="37"/>
      <c r="AL574" s="1"/>
      <c r="AM574" s="37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</row>
    <row r="575" spans="1:73" ht="15.75" customHeight="1" x14ac:dyDescent="0.25">
      <c r="A575" s="1"/>
      <c r="B575" s="1"/>
      <c r="C575" s="1"/>
      <c r="D575" s="1"/>
      <c r="E575" s="37"/>
      <c r="F575" s="38"/>
      <c r="G575" s="1"/>
      <c r="H575" s="37"/>
      <c r="I575" s="38"/>
      <c r="J575" s="1"/>
      <c r="K575" s="38"/>
      <c r="L575" s="37"/>
      <c r="M575" s="38"/>
      <c r="N575" s="38"/>
      <c r="O575" s="37"/>
      <c r="P575" s="38"/>
      <c r="Q575" s="38"/>
      <c r="R575" s="38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  <c r="AI575" s="37"/>
      <c r="AJ575" s="37"/>
      <c r="AK575" s="37"/>
      <c r="AL575" s="1"/>
      <c r="AM575" s="37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</row>
    <row r="576" spans="1:73" ht="15.75" customHeight="1" x14ac:dyDescent="0.25">
      <c r="A576" s="1"/>
      <c r="B576" s="1"/>
      <c r="C576" s="1"/>
      <c r="D576" s="1"/>
      <c r="E576" s="37"/>
      <c r="F576" s="38"/>
      <c r="G576" s="1"/>
      <c r="H576" s="37"/>
      <c r="I576" s="38"/>
      <c r="J576" s="1"/>
      <c r="K576" s="38"/>
      <c r="L576" s="37"/>
      <c r="M576" s="38"/>
      <c r="N576" s="38"/>
      <c r="O576" s="37"/>
      <c r="P576" s="38"/>
      <c r="Q576" s="38"/>
      <c r="R576" s="38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  <c r="AI576" s="37"/>
      <c r="AJ576" s="37"/>
      <c r="AK576" s="37"/>
      <c r="AL576" s="1"/>
      <c r="AM576" s="37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</row>
    <row r="577" spans="1:73" ht="15.75" customHeight="1" x14ac:dyDescent="0.25">
      <c r="A577" s="1"/>
      <c r="B577" s="1"/>
      <c r="C577" s="1"/>
      <c r="D577" s="1"/>
      <c r="E577" s="37"/>
      <c r="F577" s="38"/>
      <c r="G577" s="1"/>
      <c r="H577" s="37"/>
      <c r="I577" s="38"/>
      <c r="J577" s="1"/>
      <c r="K577" s="38"/>
      <c r="L577" s="37"/>
      <c r="M577" s="38"/>
      <c r="N577" s="38"/>
      <c r="O577" s="37"/>
      <c r="P577" s="38"/>
      <c r="Q577" s="38"/>
      <c r="R577" s="38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  <c r="AI577" s="37"/>
      <c r="AJ577" s="37"/>
      <c r="AK577" s="37"/>
      <c r="AL577" s="1"/>
      <c r="AM577" s="37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</row>
    <row r="578" spans="1:73" ht="15.75" customHeight="1" x14ac:dyDescent="0.25">
      <c r="A578" s="1"/>
      <c r="B578" s="1"/>
      <c r="C578" s="1"/>
      <c r="D578" s="1"/>
      <c r="E578" s="37"/>
      <c r="F578" s="38"/>
      <c r="G578" s="1"/>
      <c r="H578" s="37"/>
      <c r="I578" s="38"/>
      <c r="J578" s="1"/>
      <c r="K578" s="38"/>
      <c r="L578" s="37"/>
      <c r="M578" s="38"/>
      <c r="N578" s="38"/>
      <c r="O578" s="37"/>
      <c r="P578" s="38"/>
      <c r="Q578" s="38"/>
      <c r="R578" s="38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  <c r="AI578" s="37"/>
      <c r="AJ578" s="37"/>
      <c r="AK578" s="37"/>
      <c r="AL578" s="1"/>
      <c r="AM578" s="37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</row>
    <row r="579" spans="1:73" ht="15.75" customHeight="1" x14ac:dyDescent="0.25">
      <c r="A579" s="1"/>
      <c r="B579" s="1"/>
      <c r="C579" s="1"/>
      <c r="D579" s="1"/>
      <c r="E579" s="37"/>
      <c r="F579" s="38"/>
      <c r="G579" s="1"/>
      <c r="H579" s="37"/>
      <c r="I579" s="38"/>
      <c r="J579" s="1"/>
      <c r="K579" s="38"/>
      <c r="L579" s="37"/>
      <c r="M579" s="38"/>
      <c r="N579" s="38"/>
      <c r="O579" s="37"/>
      <c r="P579" s="38"/>
      <c r="Q579" s="38"/>
      <c r="R579" s="38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  <c r="AI579" s="37"/>
      <c r="AJ579" s="37"/>
      <c r="AK579" s="37"/>
      <c r="AL579" s="1"/>
      <c r="AM579" s="37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</row>
    <row r="580" spans="1:73" ht="15.75" customHeight="1" x14ac:dyDescent="0.25">
      <c r="A580" s="1"/>
      <c r="B580" s="1"/>
      <c r="C580" s="1"/>
      <c r="D580" s="1"/>
      <c r="E580" s="37"/>
      <c r="F580" s="38"/>
      <c r="G580" s="1"/>
      <c r="H580" s="37"/>
      <c r="I580" s="38"/>
      <c r="J580" s="1"/>
      <c r="K580" s="38"/>
      <c r="L580" s="37"/>
      <c r="M580" s="38"/>
      <c r="N580" s="38"/>
      <c r="O580" s="37"/>
      <c r="P580" s="38"/>
      <c r="Q580" s="38"/>
      <c r="R580" s="38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  <c r="AD580" s="37"/>
      <c r="AE580" s="37"/>
      <c r="AF580" s="37"/>
      <c r="AG580" s="37"/>
      <c r="AH580" s="37"/>
      <c r="AI580" s="37"/>
      <c r="AJ580" s="37"/>
      <c r="AK580" s="37"/>
      <c r="AL580" s="1"/>
      <c r="AM580" s="37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</row>
    <row r="581" spans="1:73" ht="15.75" customHeight="1" x14ac:dyDescent="0.25">
      <c r="A581" s="1"/>
      <c r="B581" s="1"/>
      <c r="C581" s="1"/>
      <c r="D581" s="1"/>
      <c r="E581" s="37"/>
      <c r="F581" s="38"/>
      <c r="G581" s="1"/>
      <c r="H581" s="37"/>
      <c r="I581" s="38"/>
      <c r="J581" s="1"/>
      <c r="K581" s="38"/>
      <c r="L581" s="37"/>
      <c r="M581" s="38"/>
      <c r="N581" s="38"/>
      <c r="O581" s="37"/>
      <c r="P581" s="38"/>
      <c r="Q581" s="38"/>
      <c r="R581" s="38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  <c r="AD581" s="37"/>
      <c r="AE581" s="37"/>
      <c r="AF581" s="37"/>
      <c r="AG581" s="37"/>
      <c r="AH581" s="37"/>
      <c r="AI581" s="37"/>
      <c r="AJ581" s="37"/>
      <c r="AK581" s="37"/>
      <c r="AL581" s="1"/>
      <c r="AM581" s="37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</row>
    <row r="582" spans="1:73" ht="15.75" customHeight="1" x14ac:dyDescent="0.25">
      <c r="A582" s="1"/>
      <c r="B582" s="1"/>
      <c r="C582" s="1"/>
      <c r="D582" s="1"/>
      <c r="E582" s="37"/>
      <c r="F582" s="38"/>
      <c r="G582" s="1"/>
      <c r="H582" s="37"/>
      <c r="I582" s="38"/>
      <c r="J582" s="1"/>
      <c r="K582" s="38"/>
      <c r="L582" s="37"/>
      <c r="M582" s="38"/>
      <c r="N582" s="38"/>
      <c r="O582" s="37"/>
      <c r="P582" s="38"/>
      <c r="Q582" s="38"/>
      <c r="R582" s="38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  <c r="AI582" s="37"/>
      <c r="AJ582" s="37"/>
      <c r="AK582" s="37"/>
      <c r="AL582" s="1"/>
      <c r="AM582" s="37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</row>
    <row r="583" spans="1:73" ht="15.75" customHeight="1" x14ac:dyDescent="0.25">
      <c r="A583" s="1"/>
      <c r="B583" s="1"/>
      <c r="C583" s="1"/>
      <c r="D583" s="1"/>
      <c r="E583" s="37"/>
      <c r="F583" s="38"/>
      <c r="G583" s="1"/>
      <c r="H583" s="37"/>
      <c r="I583" s="38"/>
      <c r="J583" s="1"/>
      <c r="K583" s="38"/>
      <c r="L583" s="37"/>
      <c r="M583" s="38"/>
      <c r="N583" s="38"/>
      <c r="O583" s="37"/>
      <c r="P583" s="38"/>
      <c r="Q583" s="38"/>
      <c r="R583" s="38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37"/>
      <c r="AJ583" s="37"/>
      <c r="AK583" s="37"/>
      <c r="AL583" s="1"/>
      <c r="AM583" s="37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</row>
    <row r="584" spans="1:73" ht="15.75" customHeight="1" x14ac:dyDescent="0.25">
      <c r="A584" s="1"/>
      <c r="B584" s="1"/>
      <c r="C584" s="1"/>
      <c r="D584" s="1"/>
      <c r="E584" s="37"/>
      <c r="F584" s="38"/>
      <c r="G584" s="1"/>
      <c r="H584" s="37"/>
      <c r="I584" s="38"/>
      <c r="J584" s="1"/>
      <c r="K584" s="38"/>
      <c r="L584" s="37"/>
      <c r="M584" s="38"/>
      <c r="N584" s="38"/>
      <c r="O584" s="37"/>
      <c r="P584" s="38"/>
      <c r="Q584" s="38"/>
      <c r="R584" s="38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  <c r="AI584" s="37"/>
      <c r="AJ584" s="37"/>
      <c r="AK584" s="37"/>
      <c r="AL584" s="1"/>
      <c r="AM584" s="37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</row>
    <row r="585" spans="1:73" ht="15.75" customHeight="1" x14ac:dyDescent="0.25">
      <c r="A585" s="1"/>
      <c r="B585" s="1"/>
      <c r="C585" s="1"/>
      <c r="D585" s="1"/>
      <c r="E585" s="37"/>
      <c r="F585" s="38"/>
      <c r="G585" s="1"/>
      <c r="H585" s="37"/>
      <c r="I585" s="38"/>
      <c r="J585" s="1"/>
      <c r="K585" s="38"/>
      <c r="L585" s="37"/>
      <c r="M585" s="38"/>
      <c r="N585" s="38"/>
      <c r="O585" s="37"/>
      <c r="P585" s="38"/>
      <c r="Q585" s="38"/>
      <c r="R585" s="38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  <c r="AI585" s="37"/>
      <c r="AJ585" s="37"/>
      <c r="AK585" s="37"/>
      <c r="AL585" s="1"/>
      <c r="AM585" s="37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</row>
    <row r="586" spans="1:73" ht="15.75" customHeight="1" x14ac:dyDescent="0.25">
      <c r="A586" s="1"/>
      <c r="B586" s="1"/>
      <c r="C586" s="1"/>
      <c r="D586" s="1"/>
      <c r="E586" s="37"/>
      <c r="F586" s="38"/>
      <c r="G586" s="1"/>
      <c r="H586" s="37"/>
      <c r="I586" s="38"/>
      <c r="J586" s="1"/>
      <c r="K586" s="38"/>
      <c r="L586" s="37"/>
      <c r="M586" s="38"/>
      <c r="N586" s="38"/>
      <c r="O586" s="37"/>
      <c r="P586" s="38"/>
      <c r="Q586" s="38"/>
      <c r="R586" s="38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37"/>
      <c r="AD586" s="37"/>
      <c r="AE586" s="37"/>
      <c r="AF586" s="37"/>
      <c r="AG586" s="37"/>
      <c r="AH586" s="37"/>
      <c r="AI586" s="37"/>
      <c r="AJ586" s="37"/>
      <c r="AK586" s="37"/>
      <c r="AL586" s="1"/>
      <c r="AM586" s="37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</row>
    <row r="587" spans="1:73" ht="15.75" customHeight="1" x14ac:dyDescent="0.25">
      <c r="A587" s="1"/>
      <c r="B587" s="1"/>
      <c r="C587" s="1"/>
      <c r="D587" s="1"/>
      <c r="E587" s="37"/>
      <c r="F587" s="38"/>
      <c r="G587" s="1"/>
      <c r="H587" s="37"/>
      <c r="I587" s="38"/>
      <c r="J587" s="1"/>
      <c r="K587" s="38"/>
      <c r="L587" s="37"/>
      <c r="M587" s="38"/>
      <c r="N587" s="38"/>
      <c r="O587" s="37"/>
      <c r="P587" s="38"/>
      <c r="Q587" s="38"/>
      <c r="R587" s="38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37"/>
      <c r="AD587" s="37"/>
      <c r="AE587" s="37"/>
      <c r="AF587" s="37"/>
      <c r="AG587" s="37"/>
      <c r="AH587" s="37"/>
      <c r="AI587" s="37"/>
      <c r="AJ587" s="37"/>
      <c r="AK587" s="37"/>
      <c r="AL587" s="1"/>
      <c r="AM587" s="37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</row>
    <row r="588" spans="1:73" ht="15.75" customHeight="1" x14ac:dyDescent="0.25">
      <c r="A588" s="1"/>
      <c r="B588" s="1"/>
      <c r="C588" s="1"/>
      <c r="D588" s="1"/>
      <c r="E588" s="37"/>
      <c r="F588" s="38"/>
      <c r="G588" s="1"/>
      <c r="H588" s="37"/>
      <c r="I588" s="38"/>
      <c r="J588" s="1"/>
      <c r="K588" s="38"/>
      <c r="L588" s="37"/>
      <c r="M588" s="38"/>
      <c r="N588" s="38"/>
      <c r="O588" s="37"/>
      <c r="P588" s="38"/>
      <c r="Q588" s="38"/>
      <c r="R588" s="38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  <c r="AI588" s="37"/>
      <c r="AJ588" s="37"/>
      <c r="AK588" s="37"/>
      <c r="AL588" s="1"/>
      <c r="AM588" s="37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</row>
    <row r="589" spans="1:73" ht="15.75" customHeight="1" x14ac:dyDescent="0.25">
      <c r="A589" s="1"/>
      <c r="B589" s="1"/>
      <c r="C589" s="1"/>
      <c r="D589" s="1"/>
      <c r="E589" s="37"/>
      <c r="F589" s="38"/>
      <c r="G589" s="1"/>
      <c r="H589" s="37"/>
      <c r="I589" s="38"/>
      <c r="J589" s="1"/>
      <c r="K589" s="38"/>
      <c r="L589" s="37"/>
      <c r="M589" s="38"/>
      <c r="N589" s="38"/>
      <c r="O589" s="37"/>
      <c r="P589" s="38"/>
      <c r="Q589" s="38"/>
      <c r="R589" s="38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37"/>
      <c r="AJ589" s="37"/>
      <c r="AK589" s="37"/>
      <c r="AL589" s="1"/>
      <c r="AM589" s="37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</row>
    <row r="590" spans="1:73" ht="15.75" customHeight="1" x14ac:dyDescent="0.25">
      <c r="A590" s="1"/>
      <c r="B590" s="1"/>
      <c r="C590" s="1"/>
      <c r="D590" s="1"/>
      <c r="E590" s="37"/>
      <c r="F590" s="38"/>
      <c r="G590" s="1"/>
      <c r="H590" s="37"/>
      <c r="I590" s="38"/>
      <c r="J590" s="1"/>
      <c r="K590" s="38"/>
      <c r="L590" s="37"/>
      <c r="M590" s="38"/>
      <c r="N590" s="38"/>
      <c r="O590" s="37"/>
      <c r="P590" s="38"/>
      <c r="Q590" s="38"/>
      <c r="R590" s="38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  <c r="AD590" s="37"/>
      <c r="AE590" s="37"/>
      <c r="AF590" s="37"/>
      <c r="AG590" s="37"/>
      <c r="AH590" s="37"/>
      <c r="AI590" s="37"/>
      <c r="AJ590" s="37"/>
      <c r="AK590" s="37"/>
      <c r="AL590" s="1"/>
      <c r="AM590" s="37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</row>
    <row r="591" spans="1:73" ht="15.75" customHeight="1" x14ac:dyDescent="0.25">
      <c r="A591" s="1"/>
      <c r="B591" s="1"/>
      <c r="C591" s="1"/>
      <c r="D591" s="1"/>
      <c r="E591" s="37"/>
      <c r="F591" s="38"/>
      <c r="G591" s="1"/>
      <c r="H591" s="37"/>
      <c r="I591" s="38"/>
      <c r="J591" s="1"/>
      <c r="K591" s="38"/>
      <c r="L591" s="37"/>
      <c r="M591" s="38"/>
      <c r="N591" s="38"/>
      <c r="O591" s="37"/>
      <c r="P591" s="38"/>
      <c r="Q591" s="38"/>
      <c r="R591" s="38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  <c r="AI591" s="37"/>
      <c r="AJ591" s="37"/>
      <c r="AK591" s="37"/>
      <c r="AL591" s="1"/>
      <c r="AM591" s="37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</row>
    <row r="592" spans="1:73" ht="15.75" customHeight="1" x14ac:dyDescent="0.25">
      <c r="A592" s="1"/>
      <c r="B592" s="1"/>
      <c r="C592" s="1"/>
      <c r="D592" s="1"/>
      <c r="E592" s="37"/>
      <c r="F592" s="38"/>
      <c r="G592" s="1"/>
      <c r="H592" s="37"/>
      <c r="I592" s="38"/>
      <c r="J592" s="1"/>
      <c r="K592" s="38"/>
      <c r="L592" s="37"/>
      <c r="M592" s="38"/>
      <c r="N592" s="38"/>
      <c r="O592" s="37"/>
      <c r="P592" s="38"/>
      <c r="Q592" s="38"/>
      <c r="R592" s="38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  <c r="AD592" s="37"/>
      <c r="AE592" s="37"/>
      <c r="AF592" s="37"/>
      <c r="AG592" s="37"/>
      <c r="AH592" s="37"/>
      <c r="AI592" s="37"/>
      <c r="AJ592" s="37"/>
      <c r="AK592" s="37"/>
      <c r="AL592" s="1"/>
      <c r="AM592" s="37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</row>
    <row r="593" spans="1:73" ht="15.75" customHeight="1" x14ac:dyDescent="0.25">
      <c r="A593" s="1"/>
      <c r="B593" s="1"/>
      <c r="C593" s="1"/>
      <c r="D593" s="1"/>
      <c r="E593" s="37"/>
      <c r="F593" s="38"/>
      <c r="G593" s="1"/>
      <c r="H593" s="37"/>
      <c r="I593" s="38"/>
      <c r="J593" s="1"/>
      <c r="K593" s="38"/>
      <c r="L593" s="37"/>
      <c r="M593" s="38"/>
      <c r="N593" s="38"/>
      <c r="O593" s="37"/>
      <c r="P593" s="38"/>
      <c r="Q593" s="38"/>
      <c r="R593" s="38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  <c r="AD593" s="37"/>
      <c r="AE593" s="37"/>
      <c r="AF593" s="37"/>
      <c r="AG593" s="37"/>
      <c r="AH593" s="37"/>
      <c r="AI593" s="37"/>
      <c r="AJ593" s="37"/>
      <c r="AK593" s="37"/>
      <c r="AL593" s="1"/>
      <c r="AM593" s="37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</row>
    <row r="594" spans="1:73" ht="15.75" customHeight="1" x14ac:dyDescent="0.25">
      <c r="A594" s="1"/>
      <c r="B594" s="1"/>
      <c r="C594" s="1"/>
      <c r="D594" s="1"/>
      <c r="E594" s="37"/>
      <c r="F594" s="38"/>
      <c r="G594" s="1"/>
      <c r="H594" s="37"/>
      <c r="I594" s="38"/>
      <c r="J594" s="1"/>
      <c r="K594" s="38"/>
      <c r="L594" s="37"/>
      <c r="M594" s="38"/>
      <c r="N594" s="38"/>
      <c r="O594" s="37"/>
      <c r="P594" s="38"/>
      <c r="Q594" s="38"/>
      <c r="R594" s="38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  <c r="AD594" s="37"/>
      <c r="AE594" s="37"/>
      <c r="AF594" s="37"/>
      <c r="AG594" s="37"/>
      <c r="AH594" s="37"/>
      <c r="AI594" s="37"/>
      <c r="AJ594" s="37"/>
      <c r="AK594" s="37"/>
      <c r="AL594" s="1"/>
      <c r="AM594" s="37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</row>
    <row r="595" spans="1:73" ht="15.75" customHeight="1" x14ac:dyDescent="0.25">
      <c r="A595" s="1"/>
      <c r="B595" s="1"/>
      <c r="C595" s="1"/>
      <c r="D595" s="1"/>
      <c r="E595" s="37"/>
      <c r="F595" s="38"/>
      <c r="G595" s="1"/>
      <c r="H595" s="37"/>
      <c r="I595" s="38"/>
      <c r="J595" s="1"/>
      <c r="K595" s="38"/>
      <c r="L595" s="37"/>
      <c r="M595" s="38"/>
      <c r="N595" s="38"/>
      <c r="O595" s="37"/>
      <c r="P595" s="38"/>
      <c r="Q595" s="38"/>
      <c r="R595" s="38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  <c r="AD595" s="37"/>
      <c r="AE595" s="37"/>
      <c r="AF595" s="37"/>
      <c r="AG595" s="37"/>
      <c r="AH595" s="37"/>
      <c r="AI595" s="37"/>
      <c r="AJ595" s="37"/>
      <c r="AK595" s="37"/>
      <c r="AL595" s="1"/>
      <c r="AM595" s="37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</row>
    <row r="596" spans="1:73" ht="15.75" customHeight="1" x14ac:dyDescent="0.25">
      <c r="A596" s="1"/>
      <c r="B596" s="1"/>
      <c r="C596" s="1"/>
      <c r="D596" s="1"/>
      <c r="E596" s="37"/>
      <c r="F596" s="38"/>
      <c r="G596" s="1"/>
      <c r="H596" s="37"/>
      <c r="I596" s="38"/>
      <c r="J596" s="1"/>
      <c r="K596" s="38"/>
      <c r="L596" s="37"/>
      <c r="M596" s="38"/>
      <c r="N596" s="38"/>
      <c r="O596" s="37"/>
      <c r="P596" s="38"/>
      <c r="Q596" s="38"/>
      <c r="R596" s="38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  <c r="AD596" s="37"/>
      <c r="AE596" s="37"/>
      <c r="AF596" s="37"/>
      <c r="AG596" s="37"/>
      <c r="AH596" s="37"/>
      <c r="AI596" s="37"/>
      <c r="AJ596" s="37"/>
      <c r="AK596" s="37"/>
      <c r="AL596" s="1"/>
      <c r="AM596" s="37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</row>
    <row r="597" spans="1:73" ht="15.75" customHeight="1" x14ac:dyDescent="0.25">
      <c r="A597" s="1"/>
      <c r="B597" s="1"/>
      <c r="C597" s="1"/>
      <c r="D597" s="1"/>
      <c r="E597" s="37"/>
      <c r="F597" s="38"/>
      <c r="G597" s="1"/>
      <c r="H597" s="37"/>
      <c r="I597" s="38"/>
      <c r="J597" s="1"/>
      <c r="K597" s="38"/>
      <c r="L597" s="37"/>
      <c r="M597" s="38"/>
      <c r="N597" s="38"/>
      <c r="O597" s="37"/>
      <c r="P597" s="38"/>
      <c r="Q597" s="38"/>
      <c r="R597" s="38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  <c r="AD597" s="37"/>
      <c r="AE597" s="37"/>
      <c r="AF597" s="37"/>
      <c r="AG597" s="37"/>
      <c r="AH597" s="37"/>
      <c r="AI597" s="37"/>
      <c r="AJ597" s="37"/>
      <c r="AK597" s="37"/>
      <c r="AL597" s="1"/>
      <c r="AM597" s="37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</row>
    <row r="598" spans="1:73" ht="15.75" customHeight="1" x14ac:dyDescent="0.25">
      <c r="A598" s="1"/>
      <c r="B598" s="1"/>
      <c r="C598" s="1"/>
      <c r="D598" s="1"/>
      <c r="E598" s="37"/>
      <c r="F598" s="38"/>
      <c r="G598" s="1"/>
      <c r="H598" s="37"/>
      <c r="I598" s="38"/>
      <c r="J598" s="1"/>
      <c r="K598" s="38"/>
      <c r="L598" s="37"/>
      <c r="M598" s="38"/>
      <c r="N598" s="38"/>
      <c r="O598" s="37"/>
      <c r="P598" s="38"/>
      <c r="Q598" s="38"/>
      <c r="R598" s="38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  <c r="AD598" s="37"/>
      <c r="AE598" s="37"/>
      <c r="AF598" s="37"/>
      <c r="AG598" s="37"/>
      <c r="AH598" s="37"/>
      <c r="AI598" s="37"/>
      <c r="AJ598" s="37"/>
      <c r="AK598" s="37"/>
      <c r="AL598" s="1"/>
      <c r="AM598" s="37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</row>
    <row r="599" spans="1:73" ht="15.75" customHeight="1" x14ac:dyDescent="0.25">
      <c r="A599" s="1"/>
      <c r="B599" s="1"/>
      <c r="C599" s="1"/>
      <c r="D599" s="1"/>
      <c r="E599" s="37"/>
      <c r="F599" s="38"/>
      <c r="G599" s="1"/>
      <c r="H599" s="37"/>
      <c r="I599" s="38"/>
      <c r="J599" s="1"/>
      <c r="K599" s="38"/>
      <c r="L599" s="37"/>
      <c r="M599" s="38"/>
      <c r="N599" s="38"/>
      <c r="O599" s="37"/>
      <c r="P599" s="38"/>
      <c r="Q599" s="38"/>
      <c r="R599" s="38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  <c r="AD599" s="37"/>
      <c r="AE599" s="37"/>
      <c r="AF599" s="37"/>
      <c r="AG599" s="37"/>
      <c r="AH599" s="37"/>
      <c r="AI599" s="37"/>
      <c r="AJ599" s="37"/>
      <c r="AK599" s="37"/>
      <c r="AL599" s="1"/>
      <c r="AM599" s="37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</row>
    <row r="600" spans="1:73" ht="15.75" customHeight="1" x14ac:dyDescent="0.25">
      <c r="A600" s="1"/>
      <c r="B600" s="1"/>
      <c r="C600" s="1"/>
      <c r="D600" s="1"/>
      <c r="E600" s="37"/>
      <c r="F600" s="38"/>
      <c r="G600" s="1"/>
      <c r="H600" s="37"/>
      <c r="I600" s="38"/>
      <c r="J600" s="1"/>
      <c r="K600" s="38"/>
      <c r="L600" s="37"/>
      <c r="M600" s="38"/>
      <c r="N600" s="38"/>
      <c r="O600" s="37"/>
      <c r="P600" s="38"/>
      <c r="Q600" s="38"/>
      <c r="R600" s="38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  <c r="AD600" s="37"/>
      <c r="AE600" s="37"/>
      <c r="AF600" s="37"/>
      <c r="AG600" s="37"/>
      <c r="AH600" s="37"/>
      <c r="AI600" s="37"/>
      <c r="AJ600" s="37"/>
      <c r="AK600" s="37"/>
      <c r="AL600" s="1"/>
      <c r="AM600" s="37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</row>
    <row r="601" spans="1:73" ht="15.75" customHeight="1" x14ac:dyDescent="0.25">
      <c r="A601" s="1"/>
      <c r="B601" s="1"/>
      <c r="C601" s="1"/>
      <c r="D601" s="1"/>
      <c r="E601" s="37"/>
      <c r="F601" s="38"/>
      <c r="G601" s="1"/>
      <c r="H601" s="37"/>
      <c r="I601" s="38"/>
      <c r="J601" s="1"/>
      <c r="K601" s="38"/>
      <c r="L601" s="37"/>
      <c r="M601" s="38"/>
      <c r="N601" s="38"/>
      <c r="O601" s="37"/>
      <c r="P601" s="38"/>
      <c r="Q601" s="38"/>
      <c r="R601" s="38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  <c r="AD601" s="37"/>
      <c r="AE601" s="37"/>
      <c r="AF601" s="37"/>
      <c r="AG601" s="37"/>
      <c r="AH601" s="37"/>
      <c r="AI601" s="37"/>
      <c r="AJ601" s="37"/>
      <c r="AK601" s="37"/>
      <c r="AL601" s="1"/>
      <c r="AM601" s="37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</row>
    <row r="602" spans="1:73" ht="15.75" customHeight="1" x14ac:dyDescent="0.25">
      <c r="A602" s="1"/>
      <c r="B602" s="1"/>
      <c r="C602" s="1"/>
      <c r="D602" s="1"/>
      <c r="E602" s="37"/>
      <c r="F602" s="38"/>
      <c r="G602" s="1"/>
      <c r="H602" s="37"/>
      <c r="I602" s="38"/>
      <c r="J602" s="1"/>
      <c r="K602" s="38"/>
      <c r="L602" s="37"/>
      <c r="M602" s="38"/>
      <c r="N602" s="38"/>
      <c r="O602" s="37"/>
      <c r="P602" s="38"/>
      <c r="Q602" s="38"/>
      <c r="R602" s="38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37"/>
      <c r="AD602" s="37"/>
      <c r="AE602" s="37"/>
      <c r="AF602" s="37"/>
      <c r="AG602" s="37"/>
      <c r="AH602" s="37"/>
      <c r="AI602" s="37"/>
      <c r="AJ602" s="37"/>
      <c r="AK602" s="37"/>
      <c r="AL602" s="1"/>
      <c r="AM602" s="37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</row>
    <row r="603" spans="1:73" ht="15.75" customHeight="1" x14ac:dyDescent="0.25">
      <c r="A603" s="1"/>
      <c r="B603" s="1"/>
      <c r="C603" s="1"/>
      <c r="D603" s="1"/>
      <c r="E603" s="37"/>
      <c r="F603" s="38"/>
      <c r="G603" s="1"/>
      <c r="H603" s="37"/>
      <c r="I603" s="38"/>
      <c r="J603" s="1"/>
      <c r="K603" s="38"/>
      <c r="L603" s="37"/>
      <c r="M603" s="38"/>
      <c r="N603" s="38"/>
      <c r="O603" s="37"/>
      <c r="P603" s="38"/>
      <c r="Q603" s="38"/>
      <c r="R603" s="38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  <c r="AE603" s="37"/>
      <c r="AF603" s="37"/>
      <c r="AG603" s="37"/>
      <c r="AH603" s="37"/>
      <c r="AI603" s="37"/>
      <c r="AJ603" s="37"/>
      <c r="AK603" s="37"/>
      <c r="AL603" s="1"/>
      <c r="AM603" s="37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</row>
    <row r="604" spans="1:73" ht="15.75" customHeight="1" x14ac:dyDescent="0.25">
      <c r="A604" s="1"/>
      <c r="B604" s="1"/>
      <c r="C604" s="1"/>
      <c r="D604" s="1"/>
      <c r="E604" s="37"/>
      <c r="F604" s="38"/>
      <c r="G604" s="1"/>
      <c r="H604" s="37"/>
      <c r="I604" s="38"/>
      <c r="J604" s="1"/>
      <c r="K604" s="38"/>
      <c r="L604" s="37"/>
      <c r="M604" s="38"/>
      <c r="N604" s="38"/>
      <c r="O604" s="37"/>
      <c r="P604" s="38"/>
      <c r="Q604" s="38"/>
      <c r="R604" s="38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  <c r="AI604" s="37"/>
      <c r="AJ604" s="37"/>
      <c r="AK604" s="37"/>
      <c r="AL604" s="1"/>
      <c r="AM604" s="37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</row>
    <row r="605" spans="1:73" ht="15.75" customHeight="1" x14ac:dyDescent="0.25">
      <c r="A605" s="1"/>
      <c r="B605" s="1"/>
      <c r="C605" s="1"/>
      <c r="D605" s="1"/>
      <c r="E605" s="37"/>
      <c r="F605" s="38"/>
      <c r="G605" s="1"/>
      <c r="H605" s="37"/>
      <c r="I605" s="38"/>
      <c r="J605" s="1"/>
      <c r="K605" s="38"/>
      <c r="L605" s="37"/>
      <c r="M605" s="38"/>
      <c r="N605" s="38"/>
      <c r="O605" s="37"/>
      <c r="P605" s="38"/>
      <c r="Q605" s="38"/>
      <c r="R605" s="38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  <c r="AI605" s="37"/>
      <c r="AJ605" s="37"/>
      <c r="AK605" s="37"/>
      <c r="AL605" s="1"/>
      <c r="AM605" s="37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</row>
    <row r="606" spans="1:73" ht="15.75" customHeight="1" x14ac:dyDescent="0.25">
      <c r="A606" s="1"/>
      <c r="B606" s="1"/>
      <c r="C606" s="1"/>
      <c r="D606" s="1"/>
      <c r="E606" s="37"/>
      <c r="F606" s="38"/>
      <c r="G606" s="1"/>
      <c r="H606" s="37"/>
      <c r="I606" s="38"/>
      <c r="J606" s="1"/>
      <c r="K606" s="38"/>
      <c r="L606" s="37"/>
      <c r="M606" s="38"/>
      <c r="N606" s="38"/>
      <c r="O606" s="37"/>
      <c r="P606" s="38"/>
      <c r="Q606" s="38"/>
      <c r="R606" s="38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  <c r="AI606" s="37"/>
      <c r="AJ606" s="37"/>
      <c r="AK606" s="37"/>
      <c r="AL606" s="1"/>
      <c r="AM606" s="37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</row>
    <row r="607" spans="1:73" ht="15.75" customHeight="1" x14ac:dyDescent="0.25">
      <c r="A607" s="1"/>
      <c r="B607" s="1"/>
      <c r="C607" s="1"/>
      <c r="D607" s="1"/>
      <c r="E607" s="37"/>
      <c r="F607" s="38"/>
      <c r="G607" s="1"/>
      <c r="H607" s="37"/>
      <c r="I607" s="38"/>
      <c r="J607" s="1"/>
      <c r="K607" s="38"/>
      <c r="L607" s="37"/>
      <c r="M607" s="38"/>
      <c r="N607" s="38"/>
      <c r="O607" s="37"/>
      <c r="P607" s="38"/>
      <c r="Q607" s="38"/>
      <c r="R607" s="38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  <c r="AE607" s="37"/>
      <c r="AF607" s="37"/>
      <c r="AG607" s="37"/>
      <c r="AH607" s="37"/>
      <c r="AI607" s="37"/>
      <c r="AJ607" s="37"/>
      <c r="AK607" s="37"/>
      <c r="AL607" s="1"/>
      <c r="AM607" s="37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</row>
    <row r="608" spans="1:73" ht="15.75" customHeight="1" x14ac:dyDescent="0.25">
      <c r="A608" s="1"/>
      <c r="B608" s="1"/>
      <c r="C608" s="1"/>
      <c r="D608" s="1"/>
      <c r="E608" s="37"/>
      <c r="F608" s="38"/>
      <c r="G608" s="1"/>
      <c r="H608" s="37"/>
      <c r="I608" s="38"/>
      <c r="J608" s="1"/>
      <c r="K608" s="38"/>
      <c r="L608" s="37"/>
      <c r="M608" s="38"/>
      <c r="N608" s="38"/>
      <c r="O608" s="37"/>
      <c r="P608" s="38"/>
      <c r="Q608" s="38"/>
      <c r="R608" s="38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  <c r="AF608" s="37"/>
      <c r="AG608" s="37"/>
      <c r="AH608" s="37"/>
      <c r="AI608" s="37"/>
      <c r="AJ608" s="37"/>
      <c r="AK608" s="37"/>
      <c r="AL608" s="1"/>
      <c r="AM608" s="37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</row>
    <row r="609" spans="1:73" ht="15.75" customHeight="1" x14ac:dyDescent="0.25">
      <c r="A609" s="1"/>
      <c r="B609" s="1"/>
      <c r="C609" s="1"/>
      <c r="D609" s="1"/>
      <c r="E609" s="37"/>
      <c r="F609" s="38"/>
      <c r="G609" s="1"/>
      <c r="H609" s="37"/>
      <c r="I609" s="38"/>
      <c r="J609" s="1"/>
      <c r="K609" s="38"/>
      <c r="L609" s="37"/>
      <c r="M609" s="38"/>
      <c r="N609" s="38"/>
      <c r="O609" s="37"/>
      <c r="P609" s="38"/>
      <c r="Q609" s="38"/>
      <c r="R609" s="38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  <c r="AE609" s="37"/>
      <c r="AF609" s="37"/>
      <c r="AG609" s="37"/>
      <c r="AH609" s="37"/>
      <c r="AI609" s="37"/>
      <c r="AJ609" s="37"/>
      <c r="AK609" s="37"/>
      <c r="AL609" s="1"/>
      <c r="AM609" s="37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</row>
    <row r="610" spans="1:73" ht="15.75" customHeight="1" x14ac:dyDescent="0.25">
      <c r="A610" s="1"/>
      <c r="B610" s="1"/>
      <c r="C610" s="1"/>
      <c r="D610" s="1"/>
      <c r="E610" s="37"/>
      <c r="F610" s="38"/>
      <c r="G610" s="1"/>
      <c r="H610" s="37"/>
      <c r="I610" s="38"/>
      <c r="J610" s="1"/>
      <c r="K610" s="38"/>
      <c r="L610" s="37"/>
      <c r="M610" s="38"/>
      <c r="N610" s="38"/>
      <c r="O610" s="37"/>
      <c r="P610" s="38"/>
      <c r="Q610" s="38"/>
      <c r="R610" s="38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37"/>
      <c r="AD610" s="37"/>
      <c r="AE610" s="37"/>
      <c r="AF610" s="37"/>
      <c r="AG610" s="37"/>
      <c r="AH610" s="37"/>
      <c r="AI610" s="37"/>
      <c r="AJ610" s="37"/>
      <c r="AK610" s="37"/>
      <c r="AL610" s="1"/>
      <c r="AM610" s="37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</row>
    <row r="611" spans="1:73" ht="15.75" customHeight="1" x14ac:dyDescent="0.25">
      <c r="A611" s="1"/>
      <c r="B611" s="1"/>
      <c r="C611" s="1"/>
      <c r="D611" s="1"/>
      <c r="E611" s="37"/>
      <c r="F611" s="38"/>
      <c r="G611" s="1"/>
      <c r="H611" s="37"/>
      <c r="I611" s="38"/>
      <c r="J611" s="1"/>
      <c r="K611" s="38"/>
      <c r="L611" s="37"/>
      <c r="M611" s="38"/>
      <c r="N611" s="38"/>
      <c r="O611" s="37"/>
      <c r="P611" s="38"/>
      <c r="Q611" s="38"/>
      <c r="R611" s="38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37"/>
      <c r="AD611" s="37"/>
      <c r="AE611" s="37"/>
      <c r="AF611" s="37"/>
      <c r="AG611" s="37"/>
      <c r="AH611" s="37"/>
      <c r="AI611" s="37"/>
      <c r="AJ611" s="37"/>
      <c r="AK611" s="37"/>
      <c r="AL611" s="1"/>
      <c r="AM611" s="37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</row>
    <row r="612" spans="1:73" ht="15.75" customHeight="1" x14ac:dyDescent="0.25">
      <c r="A612" s="1"/>
      <c r="B612" s="1"/>
      <c r="C612" s="1"/>
      <c r="D612" s="1"/>
      <c r="E612" s="37"/>
      <c r="F612" s="38"/>
      <c r="G612" s="1"/>
      <c r="H612" s="37"/>
      <c r="I612" s="38"/>
      <c r="J612" s="1"/>
      <c r="K612" s="38"/>
      <c r="L612" s="37"/>
      <c r="M612" s="38"/>
      <c r="N612" s="38"/>
      <c r="O612" s="37"/>
      <c r="P612" s="38"/>
      <c r="Q612" s="38"/>
      <c r="R612" s="38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37"/>
      <c r="AD612" s="37"/>
      <c r="AE612" s="37"/>
      <c r="AF612" s="37"/>
      <c r="AG612" s="37"/>
      <c r="AH612" s="37"/>
      <c r="AI612" s="37"/>
      <c r="AJ612" s="37"/>
      <c r="AK612" s="37"/>
      <c r="AL612" s="1"/>
      <c r="AM612" s="37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</row>
    <row r="613" spans="1:73" ht="15.75" customHeight="1" x14ac:dyDescent="0.25">
      <c r="A613" s="1"/>
      <c r="B613" s="1"/>
      <c r="C613" s="1"/>
      <c r="D613" s="1"/>
      <c r="E613" s="37"/>
      <c r="F613" s="38"/>
      <c r="G613" s="1"/>
      <c r="H613" s="37"/>
      <c r="I613" s="38"/>
      <c r="J613" s="1"/>
      <c r="K613" s="38"/>
      <c r="L613" s="37"/>
      <c r="M613" s="38"/>
      <c r="N613" s="38"/>
      <c r="O613" s="37"/>
      <c r="P613" s="38"/>
      <c r="Q613" s="38"/>
      <c r="R613" s="38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37"/>
      <c r="AD613" s="37"/>
      <c r="AE613" s="37"/>
      <c r="AF613" s="37"/>
      <c r="AG613" s="37"/>
      <c r="AH613" s="37"/>
      <c r="AI613" s="37"/>
      <c r="AJ613" s="37"/>
      <c r="AK613" s="37"/>
      <c r="AL613" s="1"/>
      <c r="AM613" s="37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</row>
    <row r="614" spans="1:73" ht="15.75" customHeight="1" x14ac:dyDescent="0.25">
      <c r="A614" s="1"/>
      <c r="B614" s="1"/>
      <c r="C614" s="1"/>
      <c r="D614" s="1"/>
      <c r="E614" s="37"/>
      <c r="F614" s="38"/>
      <c r="G614" s="1"/>
      <c r="H614" s="37"/>
      <c r="I614" s="38"/>
      <c r="J614" s="1"/>
      <c r="K614" s="38"/>
      <c r="L614" s="37"/>
      <c r="M614" s="38"/>
      <c r="N614" s="38"/>
      <c r="O614" s="37"/>
      <c r="P614" s="38"/>
      <c r="Q614" s="38"/>
      <c r="R614" s="38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37"/>
      <c r="AD614" s="37"/>
      <c r="AE614" s="37"/>
      <c r="AF614" s="37"/>
      <c r="AG614" s="37"/>
      <c r="AH614" s="37"/>
      <c r="AI614" s="37"/>
      <c r="AJ614" s="37"/>
      <c r="AK614" s="37"/>
      <c r="AL614" s="1"/>
      <c r="AM614" s="37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</row>
    <row r="615" spans="1:73" ht="15.75" customHeight="1" x14ac:dyDescent="0.25">
      <c r="A615" s="1"/>
      <c r="B615" s="1"/>
      <c r="C615" s="1"/>
      <c r="D615" s="1"/>
      <c r="E615" s="37"/>
      <c r="F615" s="38"/>
      <c r="G615" s="1"/>
      <c r="H615" s="37"/>
      <c r="I615" s="38"/>
      <c r="J615" s="1"/>
      <c r="K615" s="38"/>
      <c r="L615" s="37"/>
      <c r="M615" s="38"/>
      <c r="N615" s="38"/>
      <c r="O615" s="37"/>
      <c r="P615" s="38"/>
      <c r="Q615" s="38"/>
      <c r="R615" s="38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37"/>
      <c r="AD615" s="37"/>
      <c r="AE615" s="37"/>
      <c r="AF615" s="37"/>
      <c r="AG615" s="37"/>
      <c r="AH615" s="37"/>
      <c r="AI615" s="37"/>
      <c r="AJ615" s="37"/>
      <c r="AK615" s="37"/>
      <c r="AL615" s="1"/>
      <c r="AM615" s="37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</row>
    <row r="616" spans="1:73" ht="15.75" customHeight="1" x14ac:dyDescent="0.25">
      <c r="A616" s="1"/>
      <c r="B616" s="1"/>
      <c r="C616" s="1"/>
      <c r="D616" s="1"/>
      <c r="E616" s="37"/>
      <c r="F616" s="38"/>
      <c r="G616" s="1"/>
      <c r="H616" s="37"/>
      <c r="I616" s="38"/>
      <c r="J616" s="1"/>
      <c r="K616" s="38"/>
      <c r="L616" s="37"/>
      <c r="M616" s="38"/>
      <c r="N616" s="38"/>
      <c r="O616" s="37"/>
      <c r="P616" s="38"/>
      <c r="Q616" s="38"/>
      <c r="R616" s="38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37"/>
      <c r="AD616" s="37"/>
      <c r="AE616" s="37"/>
      <c r="AF616" s="37"/>
      <c r="AG616" s="37"/>
      <c r="AH616" s="37"/>
      <c r="AI616" s="37"/>
      <c r="AJ616" s="37"/>
      <c r="AK616" s="37"/>
      <c r="AL616" s="1"/>
      <c r="AM616" s="37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</row>
    <row r="617" spans="1:73" ht="15.75" customHeight="1" x14ac:dyDescent="0.25">
      <c r="A617" s="1"/>
      <c r="B617" s="1"/>
      <c r="C617" s="1"/>
      <c r="D617" s="1"/>
      <c r="E617" s="37"/>
      <c r="F617" s="38"/>
      <c r="G617" s="1"/>
      <c r="H617" s="37"/>
      <c r="I617" s="38"/>
      <c r="J617" s="1"/>
      <c r="K617" s="38"/>
      <c r="L617" s="37"/>
      <c r="M617" s="38"/>
      <c r="N617" s="38"/>
      <c r="O617" s="37"/>
      <c r="P617" s="38"/>
      <c r="Q617" s="38"/>
      <c r="R617" s="38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37"/>
      <c r="AD617" s="37"/>
      <c r="AE617" s="37"/>
      <c r="AF617" s="37"/>
      <c r="AG617" s="37"/>
      <c r="AH617" s="37"/>
      <c r="AI617" s="37"/>
      <c r="AJ617" s="37"/>
      <c r="AK617" s="37"/>
      <c r="AL617" s="1"/>
      <c r="AM617" s="37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</row>
    <row r="618" spans="1:73" ht="15.75" customHeight="1" x14ac:dyDescent="0.25">
      <c r="A618" s="1"/>
      <c r="B618" s="1"/>
      <c r="C618" s="1"/>
      <c r="D618" s="1"/>
      <c r="E618" s="37"/>
      <c r="F618" s="38"/>
      <c r="G618" s="1"/>
      <c r="H618" s="37"/>
      <c r="I618" s="38"/>
      <c r="J618" s="1"/>
      <c r="K618" s="38"/>
      <c r="L618" s="37"/>
      <c r="M618" s="38"/>
      <c r="N618" s="38"/>
      <c r="O618" s="37"/>
      <c r="P618" s="38"/>
      <c r="Q618" s="38"/>
      <c r="R618" s="38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37"/>
      <c r="AD618" s="37"/>
      <c r="AE618" s="37"/>
      <c r="AF618" s="37"/>
      <c r="AG618" s="37"/>
      <c r="AH618" s="37"/>
      <c r="AI618" s="37"/>
      <c r="AJ618" s="37"/>
      <c r="AK618" s="37"/>
      <c r="AL618" s="1"/>
      <c r="AM618" s="37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</row>
    <row r="619" spans="1:73" ht="15.75" customHeight="1" x14ac:dyDescent="0.25">
      <c r="A619" s="1"/>
      <c r="B619" s="1"/>
      <c r="C619" s="1"/>
      <c r="D619" s="1"/>
      <c r="E619" s="37"/>
      <c r="F619" s="38"/>
      <c r="G619" s="1"/>
      <c r="H619" s="37"/>
      <c r="I619" s="38"/>
      <c r="J619" s="1"/>
      <c r="K619" s="38"/>
      <c r="L619" s="37"/>
      <c r="M619" s="38"/>
      <c r="N619" s="38"/>
      <c r="O619" s="37"/>
      <c r="P619" s="38"/>
      <c r="Q619" s="38"/>
      <c r="R619" s="38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37"/>
      <c r="AD619" s="37"/>
      <c r="AE619" s="37"/>
      <c r="AF619" s="37"/>
      <c r="AG619" s="37"/>
      <c r="AH619" s="37"/>
      <c r="AI619" s="37"/>
      <c r="AJ619" s="37"/>
      <c r="AK619" s="37"/>
      <c r="AL619" s="1"/>
      <c r="AM619" s="37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</row>
    <row r="620" spans="1:73" ht="15.75" customHeight="1" x14ac:dyDescent="0.25">
      <c r="A620" s="1"/>
      <c r="B620" s="1"/>
      <c r="C620" s="1"/>
      <c r="D620" s="1"/>
      <c r="E620" s="37"/>
      <c r="F620" s="38"/>
      <c r="G620" s="1"/>
      <c r="H620" s="37"/>
      <c r="I620" s="38"/>
      <c r="J620" s="1"/>
      <c r="K620" s="38"/>
      <c r="L620" s="37"/>
      <c r="M620" s="38"/>
      <c r="N620" s="38"/>
      <c r="O620" s="37"/>
      <c r="P620" s="38"/>
      <c r="Q620" s="38"/>
      <c r="R620" s="38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  <c r="AD620" s="37"/>
      <c r="AE620" s="37"/>
      <c r="AF620" s="37"/>
      <c r="AG620" s="37"/>
      <c r="AH620" s="37"/>
      <c r="AI620" s="37"/>
      <c r="AJ620" s="37"/>
      <c r="AK620" s="37"/>
      <c r="AL620" s="1"/>
      <c r="AM620" s="37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</row>
    <row r="621" spans="1:73" ht="15.75" customHeight="1" x14ac:dyDescent="0.25">
      <c r="A621" s="1"/>
      <c r="B621" s="1"/>
      <c r="C621" s="1"/>
      <c r="D621" s="1"/>
      <c r="E621" s="37"/>
      <c r="F621" s="38"/>
      <c r="G621" s="1"/>
      <c r="H621" s="37"/>
      <c r="I621" s="38"/>
      <c r="J621" s="1"/>
      <c r="K621" s="38"/>
      <c r="L621" s="37"/>
      <c r="M621" s="38"/>
      <c r="N621" s="38"/>
      <c r="O621" s="37"/>
      <c r="P621" s="38"/>
      <c r="Q621" s="38"/>
      <c r="R621" s="38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1"/>
      <c r="AM621" s="37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</row>
    <row r="622" spans="1:73" ht="15.75" customHeight="1" x14ac:dyDescent="0.25">
      <c r="A622" s="1"/>
      <c r="B622" s="1"/>
      <c r="C622" s="1"/>
      <c r="D622" s="1"/>
      <c r="E622" s="37"/>
      <c r="F622" s="38"/>
      <c r="G622" s="1"/>
      <c r="H622" s="37"/>
      <c r="I622" s="38"/>
      <c r="J622" s="1"/>
      <c r="K622" s="38"/>
      <c r="L622" s="37"/>
      <c r="M622" s="38"/>
      <c r="N622" s="38"/>
      <c r="O622" s="37"/>
      <c r="P622" s="38"/>
      <c r="Q622" s="38"/>
      <c r="R622" s="38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  <c r="AD622" s="37"/>
      <c r="AE622" s="37"/>
      <c r="AF622" s="37"/>
      <c r="AG622" s="37"/>
      <c r="AH622" s="37"/>
      <c r="AI622" s="37"/>
      <c r="AJ622" s="37"/>
      <c r="AK622" s="37"/>
      <c r="AL622" s="1"/>
      <c r="AM622" s="37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</row>
    <row r="623" spans="1:73" ht="15.75" customHeight="1" x14ac:dyDescent="0.25">
      <c r="A623" s="1"/>
      <c r="B623" s="1"/>
      <c r="C623" s="1"/>
      <c r="D623" s="1"/>
      <c r="E623" s="37"/>
      <c r="F623" s="38"/>
      <c r="G623" s="1"/>
      <c r="H623" s="37"/>
      <c r="I623" s="38"/>
      <c r="J623" s="1"/>
      <c r="K623" s="38"/>
      <c r="L623" s="37"/>
      <c r="M623" s="38"/>
      <c r="N623" s="38"/>
      <c r="O623" s="37"/>
      <c r="P623" s="38"/>
      <c r="Q623" s="38"/>
      <c r="R623" s="38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  <c r="AD623" s="37"/>
      <c r="AE623" s="37"/>
      <c r="AF623" s="37"/>
      <c r="AG623" s="37"/>
      <c r="AH623" s="37"/>
      <c r="AI623" s="37"/>
      <c r="AJ623" s="37"/>
      <c r="AK623" s="37"/>
      <c r="AL623" s="1"/>
      <c r="AM623" s="37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</row>
    <row r="624" spans="1:73" ht="15.75" customHeight="1" x14ac:dyDescent="0.25">
      <c r="A624" s="1"/>
      <c r="B624" s="1"/>
      <c r="C624" s="1"/>
      <c r="D624" s="1"/>
      <c r="E624" s="37"/>
      <c r="F624" s="38"/>
      <c r="G624" s="1"/>
      <c r="H624" s="37"/>
      <c r="I624" s="38"/>
      <c r="J624" s="1"/>
      <c r="K624" s="38"/>
      <c r="L624" s="37"/>
      <c r="M624" s="38"/>
      <c r="N624" s="38"/>
      <c r="O624" s="37"/>
      <c r="P624" s="38"/>
      <c r="Q624" s="38"/>
      <c r="R624" s="38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37"/>
      <c r="AD624" s="37"/>
      <c r="AE624" s="37"/>
      <c r="AF624" s="37"/>
      <c r="AG624" s="37"/>
      <c r="AH624" s="37"/>
      <c r="AI624" s="37"/>
      <c r="AJ624" s="37"/>
      <c r="AK624" s="37"/>
      <c r="AL624" s="1"/>
      <c r="AM624" s="37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</row>
    <row r="625" spans="1:73" ht="15.75" customHeight="1" x14ac:dyDescent="0.25">
      <c r="A625" s="1"/>
      <c r="B625" s="1"/>
      <c r="C625" s="1"/>
      <c r="D625" s="1"/>
      <c r="E625" s="37"/>
      <c r="F625" s="38"/>
      <c r="G625" s="1"/>
      <c r="H625" s="37"/>
      <c r="I625" s="38"/>
      <c r="J625" s="1"/>
      <c r="K625" s="38"/>
      <c r="L625" s="37"/>
      <c r="M625" s="38"/>
      <c r="N625" s="38"/>
      <c r="O625" s="37"/>
      <c r="P625" s="38"/>
      <c r="Q625" s="38"/>
      <c r="R625" s="38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  <c r="AD625" s="37"/>
      <c r="AE625" s="37"/>
      <c r="AF625" s="37"/>
      <c r="AG625" s="37"/>
      <c r="AH625" s="37"/>
      <c r="AI625" s="37"/>
      <c r="AJ625" s="37"/>
      <c r="AK625" s="37"/>
      <c r="AL625" s="1"/>
      <c r="AM625" s="37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</row>
    <row r="626" spans="1:73" ht="15.75" customHeight="1" x14ac:dyDescent="0.25">
      <c r="A626" s="1"/>
      <c r="B626" s="1"/>
      <c r="C626" s="1"/>
      <c r="D626" s="1"/>
      <c r="E626" s="37"/>
      <c r="F626" s="38"/>
      <c r="G626" s="1"/>
      <c r="H626" s="37"/>
      <c r="I626" s="38"/>
      <c r="J626" s="1"/>
      <c r="K626" s="38"/>
      <c r="L626" s="37"/>
      <c r="M626" s="38"/>
      <c r="N626" s="38"/>
      <c r="O626" s="37"/>
      <c r="P626" s="38"/>
      <c r="Q626" s="38"/>
      <c r="R626" s="38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  <c r="AD626" s="37"/>
      <c r="AE626" s="37"/>
      <c r="AF626" s="37"/>
      <c r="AG626" s="37"/>
      <c r="AH626" s="37"/>
      <c r="AI626" s="37"/>
      <c r="AJ626" s="37"/>
      <c r="AK626" s="37"/>
      <c r="AL626" s="1"/>
      <c r="AM626" s="37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</row>
    <row r="627" spans="1:73" ht="15.75" customHeight="1" x14ac:dyDescent="0.25">
      <c r="A627" s="1"/>
      <c r="B627" s="1"/>
      <c r="C627" s="1"/>
      <c r="D627" s="1"/>
      <c r="E627" s="37"/>
      <c r="F627" s="38"/>
      <c r="G627" s="1"/>
      <c r="H627" s="37"/>
      <c r="I627" s="38"/>
      <c r="J627" s="1"/>
      <c r="K627" s="38"/>
      <c r="L627" s="37"/>
      <c r="M627" s="38"/>
      <c r="N627" s="38"/>
      <c r="O627" s="37"/>
      <c r="P627" s="38"/>
      <c r="Q627" s="38"/>
      <c r="R627" s="38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  <c r="AD627" s="37"/>
      <c r="AE627" s="37"/>
      <c r="AF627" s="37"/>
      <c r="AG627" s="37"/>
      <c r="AH627" s="37"/>
      <c r="AI627" s="37"/>
      <c r="AJ627" s="37"/>
      <c r="AK627" s="37"/>
      <c r="AL627" s="1"/>
      <c r="AM627" s="37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</row>
    <row r="628" spans="1:73" ht="15.75" customHeight="1" x14ac:dyDescent="0.25">
      <c r="A628" s="1"/>
      <c r="B628" s="1"/>
      <c r="C628" s="1"/>
      <c r="D628" s="1"/>
      <c r="E628" s="37"/>
      <c r="F628" s="38"/>
      <c r="G628" s="1"/>
      <c r="H628" s="37"/>
      <c r="I628" s="38"/>
      <c r="J628" s="1"/>
      <c r="K628" s="38"/>
      <c r="L628" s="37"/>
      <c r="M628" s="38"/>
      <c r="N628" s="38"/>
      <c r="O628" s="37"/>
      <c r="P628" s="38"/>
      <c r="Q628" s="38"/>
      <c r="R628" s="38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37"/>
      <c r="AD628" s="37"/>
      <c r="AE628" s="37"/>
      <c r="AF628" s="37"/>
      <c r="AG628" s="37"/>
      <c r="AH628" s="37"/>
      <c r="AI628" s="37"/>
      <c r="AJ628" s="37"/>
      <c r="AK628" s="37"/>
      <c r="AL628" s="1"/>
      <c r="AM628" s="37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</row>
    <row r="629" spans="1:73" ht="15.75" customHeight="1" x14ac:dyDescent="0.25">
      <c r="A629" s="1"/>
      <c r="B629" s="1"/>
      <c r="C629" s="1"/>
      <c r="D629" s="1"/>
      <c r="E629" s="37"/>
      <c r="F629" s="38"/>
      <c r="G629" s="1"/>
      <c r="H629" s="37"/>
      <c r="I629" s="38"/>
      <c r="J629" s="1"/>
      <c r="K629" s="38"/>
      <c r="L629" s="37"/>
      <c r="M629" s="38"/>
      <c r="N629" s="38"/>
      <c r="O629" s="37"/>
      <c r="P629" s="38"/>
      <c r="Q629" s="38"/>
      <c r="R629" s="38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  <c r="AD629" s="37"/>
      <c r="AE629" s="37"/>
      <c r="AF629" s="37"/>
      <c r="AG629" s="37"/>
      <c r="AH629" s="37"/>
      <c r="AI629" s="37"/>
      <c r="AJ629" s="37"/>
      <c r="AK629" s="37"/>
      <c r="AL629" s="1"/>
      <c r="AM629" s="37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</row>
    <row r="630" spans="1:73" ht="15.75" customHeight="1" x14ac:dyDescent="0.25">
      <c r="A630" s="1"/>
      <c r="B630" s="1"/>
      <c r="C630" s="1"/>
      <c r="D630" s="1"/>
      <c r="E630" s="37"/>
      <c r="F630" s="38"/>
      <c r="G630" s="1"/>
      <c r="H630" s="37"/>
      <c r="I630" s="38"/>
      <c r="J630" s="1"/>
      <c r="K630" s="38"/>
      <c r="L630" s="37"/>
      <c r="M630" s="38"/>
      <c r="N630" s="38"/>
      <c r="O630" s="37"/>
      <c r="P630" s="38"/>
      <c r="Q630" s="38"/>
      <c r="R630" s="38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37"/>
      <c r="AD630" s="37"/>
      <c r="AE630" s="37"/>
      <c r="AF630" s="37"/>
      <c r="AG630" s="37"/>
      <c r="AH630" s="37"/>
      <c r="AI630" s="37"/>
      <c r="AJ630" s="37"/>
      <c r="AK630" s="37"/>
      <c r="AL630" s="1"/>
      <c r="AM630" s="37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</row>
    <row r="631" spans="1:73" ht="15.75" customHeight="1" x14ac:dyDescent="0.25">
      <c r="A631" s="1"/>
      <c r="B631" s="1"/>
      <c r="C631" s="1"/>
      <c r="D631" s="1"/>
      <c r="E631" s="37"/>
      <c r="F631" s="38"/>
      <c r="G631" s="1"/>
      <c r="H631" s="37"/>
      <c r="I631" s="38"/>
      <c r="J631" s="1"/>
      <c r="K631" s="38"/>
      <c r="L631" s="37"/>
      <c r="M631" s="38"/>
      <c r="N631" s="38"/>
      <c r="O631" s="37"/>
      <c r="P631" s="38"/>
      <c r="Q631" s="38"/>
      <c r="R631" s="38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37"/>
      <c r="AD631" s="37"/>
      <c r="AE631" s="37"/>
      <c r="AF631" s="37"/>
      <c r="AG631" s="37"/>
      <c r="AH631" s="37"/>
      <c r="AI631" s="37"/>
      <c r="AJ631" s="37"/>
      <c r="AK631" s="37"/>
      <c r="AL631" s="1"/>
      <c r="AM631" s="37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</row>
    <row r="632" spans="1:73" ht="15.75" customHeight="1" x14ac:dyDescent="0.25">
      <c r="A632" s="1"/>
      <c r="B632" s="1"/>
      <c r="C632" s="1"/>
      <c r="D632" s="1"/>
      <c r="E632" s="37"/>
      <c r="F632" s="38"/>
      <c r="G632" s="1"/>
      <c r="H632" s="37"/>
      <c r="I632" s="38"/>
      <c r="J632" s="1"/>
      <c r="K632" s="38"/>
      <c r="L632" s="37"/>
      <c r="M632" s="38"/>
      <c r="N632" s="38"/>
      <c r="O632" s="37"/>
      <c r="P632" s="38"/>
      <c r="Q632" s="38"/>
      <c r="R632" s="38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37"/>
      <c r="AD632" s="37"/>
      <c r="AE632" s="37"/>
      <c r="AF632" s="37"/>
      <c r="AG632" s="37"/>
      <c r="AH632" s="37"/>
      <c r="AI632" s="37"/>
      <c r="AJ632" s="37"/>
      <c r="AK632" s="37"/>
      <c r="AL632" s="1"/>
      <c r="AM632" s="37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</row>
    <row r="633" spans="1:73" ht="15.75" customHeight="1" x14ac:dyDescent="0.25">
      <c r="A633" s="1"/>
      <c r="B633" s="1"/>
      <c r="C633" s="1"/>
      <c r="D633" s="1"/>
      <c r="E633" s="37"/>
      <c r="F633" s="38"/>
      <c r="G633" s="1"/>
      <c r="H633" s="37"/>
      <c r="I633" s="38"/>
      <c r="J633" s="1"/>
      <c r="K633" s="38"/>
      <c r="L633" s="37"/>
      <c r="M633" s="38"/>
      <c r="N633" s="38"/>
      <c r="O633" s="37"/>
      <c r="P633" s="38"/>
      <c r="Q633" s="38"/>
      <c r="R633" s="38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  <c r="AD633" s="37"/>
      <c r="AE633" s="37"/>
      <c r="AF633" s="37"/>
      <c r="AG633" s="37"/>
      <c r="AH633" s="37"/>
      <c r="AI633" s="37"/>
      <c r="AJ633" s="37"/>
      <c r="AK633" s="37"/>
      <c r="AL633" s="1"/>
      <c r="AM633" s="37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</row>
    <row r="634" spans="1:73" ht="15.75" customHeight="1" x14ac:dyDescent="0.25">
      <c r="A634" s="1"/>
      <c r="B634" s="1"/>
      <c r="C634" s="1"/>
      <c r="D634" s="1"/>
      <c r="E634" s="37"/>
      <c r="F634" s="38"/>
      <c r="G634" s="1"/>
      <c r="H634" s="37"/>
      <c r="I634" s="38"/>
      <c r="J634" s="1"/>
      <c r="K634" s="38"/>
      <c r="L634" s="37"/>
      <c r="M634" s="38"/>
      <c r="N634" s="38"/>
      <c r="O634" s="37"/>
      <c r="P634" s="38"/>
      <c r="Q634" s="38"/>
      <c r="R634" s="38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37"/>
      <c r="AD634" s="37"/>
      <c r="AE634" s="37"/>
      <c r="AF634" s="37"/>
      <c r="AG634" s="37"/>
      <c r="AH634" s="37"/>
      <c r="AI634" s="37"/>
      <c r="AJ634" s="37"/>
      <c r="AK634" s="37"/>
      <c r="AL634" s="1"/>
      <c r="AM634" s="37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</row>
    <row r="635" spans="1:73" ht="15.75" customHeight="1" x14ac:dyDescent="0.25">
      <c r="A635" s="1"/>
      <c r="B635" s="1"/>
      <c r="C635" s="1"/>
      <c r="D635" s="1"/>
      <c r="E635" s="37"/>
      <c r="F635" s="38"/>
      <c r="G635" s="1"/>
      <c r="H635" s="37"/>
      <c r="I635" s="38"/>
      <c r="J635" s="1"/>
      <c r="K635" s="38"/>
      <c r="L635" s="37"/>
      <c r="M635" s="38"/>
      <c r="N635" s="38"/>
      <c r="O635" s="37"/>
      <c r="P635" s="38"/>
      <c r="Q635" s="38"/>
      <c r="R635" s="38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37"/>
      <c r="AD635" s="37"/>
      <c r="AE635" s="37"/>
      <c r="AF635" s="37"/>
      <c r="AG635" s="37"/>
      <c r="AH635" s="37"/>
      <c r="AI635" s="37"/>
      <c r="AJ635" s="37"/>
      <c r="AK635" s="37"/>
      <c r="AL635" s="1"/>
      <c r="AM635" s="37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</row>
    <row r="636" spans="1:73" ht="15.75" customHeight="1" x14ac:dyDescent="0.25">
      <c r="A636" s="1"/>
      <c r="B636" s="1"/>
      <c r="C636" s="1"/>
      <c r="D636" s="1"/>
      <c r="E636" s="37"/>
      <c r="F636" s="38"/>
      <c r="G636" s="1"/>
      <c r="H636" s="37"/>
      <c r="I636" s="38"/>
      <c r="J636" s="1"/>
      <c r="K636" s="38"/>
      <c r="L636" s="37"/>
      <c r="M636" s="38"/>
      <c r="N636" s="38"/>
      <c r="O636" s="37"/>
      <c r="P636" s="38"/>
      <c r="Q636" s="38"/>
      <c r="R636" s="38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37"/>
      <c r="AD636" s="37"/>
      <c r="AE636" s="37"/>
      <c r="AF636" s="37"/>
      <c r="AG636" s="37"/>
      <c r="AH636" s="37"/>
      <c r="AI636" s="37"/>
      <c r="AJ636" s="37"/>
      <c r="AK636" s="37"/>
      <c r="AL636" s="1"/>
      <c r="AM636" s="37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</row>
    <row r="637" spans="1:73" ht="15.75" customHeight="1" x14ac:dyDescent="0.25">
      <c r="A637" s="1"/>
      <c r="B637" s="1"/>
      <c r="C637" s="1"/>
      <c r="D637" s="1"/>
      <c r="E637" s="37"/>
      <c r="F637" s="38"/>
      <c r="G637" s="1"/>
      <c r="H637" s="37"/>
      <c r="I637" s="38"/>
      <c r="J637" s="1"/>
      <c r="K637" s="38"/>
      <c r="L637" s="37"/>
      <c r="M637" s="38"/>
      <c r="N637" s="38"/>
      <c r="O637" s="37"/>
      <c r="P637" s="38"/>
      <c r="Q637" s="38"/>
      <c r="R637" s="38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37"/>
      <c r="AD637" s="37"/>
      <c r="AE637" s="37"/>
      <c r="AF637" s="37"/>
      <c r="AG637" s="37"/>
      <c r="AH637" s="37"/>
      <c r="AI637" s="37"/>
      <c r="AJ637" s="37"/>
      <c r="AK637" s="37"/>
      <c r="AL637" s="1"/>
      <c r="AM637" s="37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</row>
    <row r="638" spans="1:73" ht="15.75" customHeight="1" x14ac:dyDescent="0.25">
      <c r="A638" s="1"/>
      <c r="B638" s="1"/>
      <c r="C638" s="1"/>
      <c r="D638" s="1"/>
      <c r="E638" s="37"/>
      <c r="F638" s="38"/>
      <c r="G638" s="1"/>
      <c r="H638" s="37"/>
      <c r="I638" s="38"/>
      <c r="J638" s="1"/>
      <c r="K638" s="38"/>
      <c r="L638" s="37"/>
      <c r="M638" s="38"/>
      <c r="N638" s="38"/>
      <c r="O638" s="37"/>
      <c r="P638" s="38"/>
      <c r="Q638" s="38"/>
      <c r="R638" s="38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  <c r="AD638" s="37"/>
      <c r="AE638" s="37"/>
      <c r="AF638" s="37"/>
      <c r="AG638" s="37"/>
      <c r="AH638" s="37"/>
      <c r="AI638" s="37"/>
      <c r="AJ638" s="37"/>
      <c r="AK638" s="37"/>
      <c r="AL638" s="1"/>
      <c r="AM638" s="37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</row>
    <row r="639" spans="1:73" ht="15.75" customHeight="1" x14ac:dyDescent="0.25">
      <c r="A639" s="1"/>
      <c r="B639" s="1"/>
      <c r="C639" s="1"/>
      <c r="D639" s="1"/>
      <c r="E639" s="37"/>
      <c r="F639" s="38"/>
      <c r="G639" s="1"/>
      <c r="H639" s="37"/>
      <c r="I639" s="38"/>
      <c r="J639" s="1"/>
      <c r="K639" s="38"/>
      <c r="L639" s="37"/>
      <c r="M639" s="38"/>
      <c r="N639" s="38"/>
      <c r="O639" s="37"/>
      <c r="P639" s="38"/>
      <c r="Q639" s="38"/>
      <c r="R639" s="38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37"/>
      <c r="AD639" s="37"/>
      <c r="AE639" s="37"/>
      <c r="AF639" s="37"/>
      <c r="AG639" s="37"/>
      <c r="AH639" s="37"/>
      <c r="AI639" s="37"/>
      <c r="AJ639" s="37"/>
      <c r="AK639" s="37"/>
      <c r="AL639" s="1"/>
      <c r="AM639" s="37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</row>
    <row r="640" spans="1:73" ht="15.75" customHeight="1" x14ac:dyDescent="0.25">
      <c r="A640" s="1"/>
      <c r="B640" s="1"/>
      <c r="C640" s="1"/>
      <c r="D640" s="1"/>
      <c r="E640" s="37"/>
      <c r="F640" s="38"/>
      <c r="G640" s="1"/>
      <c r="H640" s="37"/>
      <c r="I640" s="38"/>
      <c r="J640" s="1"/>
      <c r="K640" s="38"/>
      <c r="L640" s="37"/>
      <c r="M640" s="38"/>
      <c r="N640" s="38"/>
      <c r="O640" s="37"/>
      <c r="P640" s="38"/>
      <c r="Q640" s="38"/>
      <c r="R640" s="38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  <c r="AD640" s="37"/>
      <c r="AE640" s="37"/>
      <c r="AF640" s="37"/>
      <c r="AG640" s="37"/>
      <c r="AH640" s="37"/>
      <c r="AI640" s="37"/>
      <c r="AJ640" s="37"/>
      <c r="AK640" s="37"/>
      <c r="AL640" s="1"/>
      <c r="AM640" s="37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</row>
    <row r="641" spans="1:73" ht="15.75" customHeight="1" x14ac:dyDescent="0.25">
      <c r="A641" s="1"/>
      <c r="B641" s="1"/>
      <c r="C641" s="1"/>
      <c r="D641" s="1"/>
      <c r="E641" s="37"/>
      <c r="F641" s="38"/>
      <c r="G641" s="1"/>
      <c r="H641" s="37"/>
      <c r="I641" s="38"/>
      <c r="J641" s="1"/>
      <c r="K641" s="38"/>
      <c r="L641" s="37"/>
      <c r="M641" s="38"/>
      <c r="N641" s="38"/>
      <c r="O641" s="37"/>
      <c r="P641" s="38"/>
      <c r="Q641" s="38"/>
      <c r="R641" s="38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  <c r="AD641" s="37"/>
      <c r="AE641" s="37"/>
      <c r="AF641" s="37"/>
      <c r="AG641" s="37"/>
      <c r="AH641" s="37"/>
      <c r="AI641" s="37"/>
      <c r="AJ641" s="37"/>
      <c r="AK641" s="37"/>
      <c r="AL641" s="1"/>
      <c r="AM641" s="37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</row>
    <row r="642" spans="1:73" ht="15.75" customHeight="1" x14ac:dyDescent="0.25">
      <c r="A642" s="1"/>
      <c r="B642" s="1"/>
      <c r="C642" s="1"/>
      <c r="D642" s="1"/>
      <c r="E642" s="37"/>
      <c r="F642" s="38"/>
      <c r="G642" s="1"/>
      <c r="H642" s="37"/>
      <c r="I642" s="38"/>
      <c r="J642" s="1"/>
      <c r="K642" s="38"/>
      <c r="L642" s="37"/>
      <c r="M642" s="38"/>
      <c r="N642" s="38"/>
      <c r="O642" s="37"/>
      <c r="P642" s="38"/>
      <c r="Q642" s="38"/>
      <c r="R642" s="38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  <c r="AD642" s="37"/>
      <c r="AE642" s="37"/>
      <c r="AF642" s="37"/>
      <c r="AG642" s="37"/>
      <c r="AH642" s="37"/>
      <c r="AI642" s="37"/>
      <c r="AJ642" s="37"/>
      <c r="AK642" s="37"/>
      <c r="AL642" s="1"/>
      <c r="AM642" s="37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</row>
    <row r="643" spans="1:73" ht="15.75" customHeight="1" x14ac:dyDescent="0.25">
      <c r="A643" s="1"/>
      <c r="B643" s="1"/>
      <c r="C643" s="1"/>
      <c r="D643" s="1"/>
      <c r="E643" s="37"/>
      <c r="F643" s="38"/>
      <c r="G643" s="1"/>
      <c r="H643" s="37"/>
      <c r="I643" s="38"/>
      <c r="J643" s="1"/>
      <c r="K643" s="38"/>
      <c r="L643" s="37"/>
      <c r="M643" s="38"/>
      <c r="N643" s="38"/>
      <c r="O643" s="37"/>
      <c r="P643" s="38"/>
      <c r="Q643" s="38"/>
      <c r="R643" s="38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37"/>
      <c r="AD643" s="37"/>
      <c r="AE643" s="37"/>
      <c r="AF643" s="37"/>
      <c r="AG643" s="37"/>
      <c r="AH643" s="37"/>
      <c r="AI643" s="37"/>
      <c r="AJ643" s="37"/>
      <c r="AK643" s="37"/>
      <c r="AL643" s="1"/>
      <c r="AM643" s="37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</row>
    <row r="644" spans="1:73" ht="15.75" customHeight="1" x14ac:dyDescent="0.25">
      <c r="A644" s="1"/>
      <c r="B644" s="1"/>
      <c r="C644" s="1"/>
      <c r="D644" s="1"/>
      <c r="E644" s="37"/>
      <c r="F644" s="38"/>
      <c r="G644" s="1"/>
      <c r="H644" s="37"/>
      <c r="I644" s="38"/>
      <c r="J644" s="1"/>
      <c r="K644" s="38"/>
      <c r="L644" s="37"/>
      <c r="M644" s="38"/>
      <c r="N644" s="38"/>
      <c r="O644" s="37"/>
      <c r="P644" s="38"/>
      <c r="Q644" s="38"/>
      <c r="R644" s="38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  <c r="AE644" s="37"/>
      <c r="AF644" s="37"/>
      <c r="AG644" s="37"/>
      <c r="AH644" s="37"/>
      <c r="AI644" s="37"/>
      <c r="AJ644" s="37"/>
      <c r="AK644" s="37"/>
      <c r="AL644" s="1"/>
      <c r="AM644" s="37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</row>
    <row r="645" spans="1:73" ht="15.75" customHeight="1" x14ac:dyDescent="0.25">
      <c r="A645" s="1"/>
      <c r="B645" s="1"/>
      <c r="C645" s="1"/>
      <c r="D645" s="1"/>
      <c r="E645" s="37"/>
      <c r="F645" s="38"/>
      <c r="G645" s="1"/>
      <c r="H645" s="37"/>
      <c r="I645" s="38"/>
      <c r="J645" s="1"/>
      <c r="K645" s="38"/>
      <c r="L645" s="37"/>
      <c r="M645" s="38"/>
      <c r="N645" s="38"/>
      <c r="O645" s="37"/>
      <c r="P645" s="38"/>
      <c r="Q645" s="38"/>
      <c r="R645" s="38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  <c r="AF645" s="37"/>
      <c r="AG645" s="37"/>
      <c r="AH645" s="37"/>
      <c r="AI645" s="37"/>
      <c r="AJ645" s="37"/>
      <c r="AK645" s="37"/>
      <c r="AL645" s="1"/>
      <c r="AM645" s="37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</row>
    <row r="646" spans="1:73" ht="15.75" customHeight="1" x14ac:dyDescent="0.25">
      <c r="A646" s="1"/>
      <c r="B646" s="1"/>
      <c r="C646" s="1"/>
      <c r="D646" s="1"/>
      <c r="E646" s="37"/>
      <c r="F646" s="38"/>
      <c r="G646" s="1"/>
      <c r="H646" s="37"/>
      <c r="I646" s="38"/>
      <c r="J646" s="1"/>
      <c r="K646" s="38"/>
      <c r="L646" s="37"/>
      <c r="M646" s="38"/>
      <c r="N646" s="38"/>
      <c r="O646" s="37"/>
      <c r="P646" s="38"/>
      <c r="Q646" s="38"/>
      <c r="R646" s="38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37"/>
      <c r="AD646" s="37"/>
      <c r="AE646" s="37"/>
      <c r="AF646" s="37"/>
      <c r="AG646" s="37"/>
      <c r="AH646" s="37"/>
      <c r="AI646" s="37"/>
      <c r="AJ646" s="37"/>
      <c r="AK646" s="37"/>
      <c r="AL646" s="1"/>
      <c r="AM646" s="37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</row>
    <row r="647" spans="1:73" ht="15.75" customHeight="1" x14ac:dyDescent="0.25">
      <c r="A647" s="1"/>
      <c r="B647" s="1"/>
      <c r="C647" s="1"/>
      <c r="D647" s="1"/>
      <c r="E647" s="37"/>
      <c r="F647" s="38"/>
      <c r="G647" s="1"/>
      <c r="H647" s="37"/>
      <c r="I647" s="38"/>
      <c r="J647" s="1"/>
      <c r="K647" s="38"/>
      <c r="L647" s="37"/>
      <c r="M647" s="38"/>
      <c r="N647" s="38"/>
      <c r="O647" s="37"/>
      <c r="P647" s="38"/>
      <c r="Q647" s="38"/>
      <c r="R647" s="38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37"/>
      <c r="AD647" s="37"/>
      <c r="AE647" s="37"/>
      <c r="AF647" s="37"/>
      <c r="AG647" s="37"/>
      <c r="AH647" s="37"/>
      <c r="AI647" s="37"/>
      <c r="AJ647" s="37"/>
      <c r="AK647" s="37"/>
      <c r="AL647" s="1"/>
      <c r="AM647" s="37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</row>
    <row r="648" spans="1:73" ht="15.75" customHeight="1" x14ac:dyDescent="0.25">
      <c r="A648" s="1"/>
      <c r="B648" s="1"/>
      <c r="C648" s="1"/>
      <c r="D648" s="1"/>
      <c r="E648" s="37"/>
      <c r="F648" s="38"/>
      <c r="G648" s="1"/>
      <c r="H648" s="37"/>
      <c r="I648" s="38"/>
      <c r="J648" s="1"/>
      <c r="K648" s="38"/>
      <c r="L648" s="37"/>
      <c r="M648" s="38"/>
      <c r="N648" s="38"/>
      <c r="O648" s="37"/>
      <c r="P648" s="38"/>
      <c r="Q648" s="38"/>
      <c r="R648" s="38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37"/>
      <c r="AD648" s="37"/>
      <c r="AE648" s="37"/>
      <c r="AF648" s="37"/>
      <c r="AG648" s="37"/>
      <c r="AH648" s="37"/>
      <c r="AI648" s="37"/>
      <c r="AJ648" s="37"/>
      <c r="AK648" s="37"/>
      <c r="AL648" s="1"/>
      <c r="AM648" s="37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</row>
    <row r="649" spans="1:73" ht="15.75" customHeight="1" x14ac:dyDescent="0.25">
      <c r="A649" s="1"/>
      <c r="B649" s="1"/>
      <c r="C649" s="1"/>
      <c r="D649" s="1"/>
      <c r="E649" s="37"/>
      <c r="F649" s="38"/>
      <c r="G649" s="1"/>
      <c r="H649" s="37"/>
      <c r="I649" s="38"/>
      <c r="J649" s="1"/>
      <c r="K649" s="38"/>
      <c r="L649" s="37"/>
      <c r="M649" s="38"/>
      <c r="N649" s="38"/>
      <c r="O649" s="37"/>
      <c r="P649" s="38"/>
      <c r="Q649" s="38"/>
      <c r="R649" s="38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37"/>
      <c r="AD649" s="37"/>
      <c r="AE649" s="37"/>
      <c r="AF649" s="37"/>
      <c r="AG649" s="37"/>
      <c r="AH649" s="37"/>
      <c r="AI649" s="37"/>
      <c r="AJ649" s="37"/>
      <c r="AK649" s="37"/>
      <c r="AL649" s="1"/>
      <c r="AM649" s="37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</row>
    <row r="650" spans="1:73" ht="15.75" customHeight="1" x14ac:dyDescent="0.25">
      <c r="A650" s="1"/>
      <c r="B650" s="1"/>
      <c r="C650" s="1"/>
      <c r="D650" s="1"/>
      <c r="E650" s="37"/>
      <c r="F650" s="38"/>
      <c r="G650" s="1"/>
      <c r="H650" s="37"/>
      <c r="I650" s="38"/>
      <c r="J650" s="1"/>
      <c r="K650" s="38"/>
      <c r="L650" s="37"/>
      <c r="M650" s="38"/>
      <c r="N650" s="38"/>
      <c r="O650" s="37"/>
      <c r="P650" s="38"/>
      <c r="Q650" s="38"/>
      <c r="R650" s="38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37"/>
      <c r="AD650" s="37"/>
      <c r="AE650" s="37"/>
      <c r="AF650" s="37"/>
      <c r="AG650" s="37"/>
      <c r="AH650" s="37"/>
      <c r="AI650" s="37"/>
      <c r="AJ650" s="37"/>
      <c r="AK650" s="37"/>
      <c r="AL650" s="1"/>
      <c r="AM650" s="37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</row>
    <row r="651" spans="1:73" ht="15.75" customHeight="1" x14ac:dyDescent="0.25">
      <c r="A651" s="1"/>
      <c r="B651" s="1"/>
      <c r="C651" s="1"/>
      <c r="D651" s="1"/>
      <c r="E651" s="37"/>
      <c r="F651" s="38"/>
      <c r="G651" s="1"/>
      <c r="H651" s="37"/>
      <c r="I651" s="38"/>
      <c r="J651" s="1"/>
      <c r="K651" s="38"/>
      <c r="L651" s="37"/>
      <c r="M651" s="38"/>
      <c r="N651" s="38"/>
      <c r="O651" s="37"/>
      <c r="P651" s="38"/>
      <c r="Q651" s="38"/>
      <c r="R651" s="38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37"/>
      <c r="AD651" s="37"/>
      <c r="AE651" s="37"/>
      <c r="AF651" s="37"/>
      <c r="AG651" s="37"/>
      <c r="AH651" s="37"/>
      <c r="AI651" s="37"/>
      <c r="AJ651" s="37"/>
      <c r="AK651" s="37"/>
      <c r="AL651" s="1"/>
      <c r="AM651" s="37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</row>
    <row r="652" spans="1:73" ht="15.75" customHeight="1" x14ac:dyDescent="0.25">
      <c r="A652" s="1"/>
      <c r="B652" s="1"/>
      <c r="C652" s="1"/>
      <c r="D652" s="1"/>
      <c r="E652" s="37"/>
      <c r="F652" s="38"/>
      <c r="G652" s="1"/>
      <c r="H652" s="37"/>
      <c r="I652" s="38"/>
      <c r="J652" s="1"/>
      <c r="K652" s="38"/>
      <c r="L652" s="37"/>
      <c r="M652" s="38"/>
      <c r="N652" s="38"/>
      <c r="O652" s="37"/>
      <c r="P652" s="38"/>
      <c r="Q652" s="38"/>
      <c r="R652" s="38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  <c r="AD652" s="37"/>
      <c r="AE652" s="37"/>
      <c r="AF652" s="37"/>
      <c r="AG652" s="37"/>
      <c r="AH652" s="37"/>
      <c r="AI652" s="37"/>
      <c r="AJ652" s="37"/>
      <c r="AK652" s="37"/>
      <c r="AL652" s="1"/>
      <c r="AM652" s="37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</row>
    <row r="653" spans="1:73" ht="15.75" customHeight="1" x14ac:dyDescent="0.25">
      <c r="A653" s="1"/>
      <c r="B653" s="1"/>
      <c r="C653" s="1"/>
      <c r="D653" s="1"/>
      <c r="E653" s="37"/>
      <c r="F653" s="38"/>
      <c r="G653" s="1"/>
      <c r="H653" s="37"/>
      <c r="I653" s="38"/>
      <c r="J653" s="1"/>
      <c r="K653" s="38"/>
      <c r="L653" s="37"/>
      <c r="M653" s="38"/>
      <c r="N653" s="38"/>
      <c r="O653" s="37"/>
      <c r="P653" s="38"/>
      <c r="Q653" s="38"/>
      <c r="R653" s="38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  <c r="AD653" s="37"/>
      <c r="AE653" s="37"/>
      <c r="AF653" s="37"/>
      <c r="AG653" s="37"/>
      <c r="AH653" s="37"/>
      <c r="AI653" s="37"/>
      <c r="AJ653" s="37"/>
      <c r="AK653" s="37"/>
      <c r="AL653" s="1"/>
      <c r="AM653" s="37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</row>
    <row r="654" spans="1:73" ht="15.75" customHeight="1" x14ac:dyDescent="0.25">
      <c r="A654" s="1"/>
      <c r="B654" s="1"/>
      <c r="C654" s="1"/>
      <c r="D654" s="1"/>
      <c r="E654" s="37"/>
      <c r="F654" s="38"/>
      <c r="G654" s="1"/>
      <c r="H654" s="37"/>
      <c r="I654" s="38"/>
      <c r="J654" s="1"/>
      <c r="K654" s="38"/>
      <c r="L654" s="37"/>
      <c r="M654" s="38"/>
      <c r="N654" s="38"/>
      <c r="O654" s="37"/>
      <c r="P654" s="38"/>
      <c r="Q654" s="38"/>
      <c r="R654" s="38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  <c r="AD654" s="37"/>
      <c r="AE654" s="37"/>
      <c r="AF654" s="37"/>
      <c r="AG654" s="37"/>
      <c r="AH654" s="37"/>
      <c r="AI654" s="37"/>
      <c r="AJ654" s="37"/>
      <c r="AK654" s="37"/>
      <c r="AL654" s="1"/>
      <c r="AM654" s="37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</row>
    <row r="655" spans="1:73" ht="15.75" customHeight="1" x14ac:dyDescent="0.25">
      <c r="A655" s="1"/>
      <c r="B655" s="1"/>
      <c r="C655" s="1"/>
      <c r="D655" s="1"/>
      <c r="E655" s="37"/>
      <c r="F655" s="38"/>
      <c r="G655" s="1"/>
      <c r="H655" s="37"/>
      <c r="I655" s="38"/>
      <c r="J655" s="1"/>
      <c r="K655" s="38"/>
      <c r="L655" s="37"/>
      <c r="M655" s="38"/>
      <c r="N655" s="38"/>
      <c r="O655" s="37"/>
      <c r="P655" s="38"/>
      <c r="Q655" s="38"/>
      <c r="R655" s="38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  <c r="AD655" s="37"/>
      <c r="AE655" s="37"/>
      <c r="AF655" s="37"/>
      <c r="AG655" s="37"/>
      <c r="AH655" s="37"/>
      <c r="AI655" s="37"/>
      <c r="AJ655" s="37"/>
      <c r="AK655" s="37"/>
      <c r="AL655" s="1"/>
      <c r="AM655" s="37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</row>
    <row r="656" spans="1:73" ht="15.75" customHeight="1" x14ac:dyDescent="0.25">
      <c r="A656" s="1"/>
      <c r="B656" s="1"/>
      <c r="C656" s="1"/>
      <c r="D656" s="1"/>
      <c r="E656" s="37"/>
      <c r="F656" s="38"/>
      <c r="G656" s="1"/>
      <c r="H656" s="37"/>
      <c r="I656" s="38"/>
      <c r="J656" s="1"/>
      <c r="K656" s="38"/>
      <c r="L656" s="37"/>
      <c r="M656" s="38"/>
      <c r="N656" s="38"/>
      <c r="O656" s="37"/>
      <c r="P656" s="38"/>
      <c r="Q656" s="38"/>
      <c r="R656" s="38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  <c r="AD656" s="37"/>
      <c r="AE656" s="37"/>
      <c r="AF656" s="37"/>
      <c r="AG656" s="37"/>
      <c r="AH656" s="37"/>
      <c r="AI656" s="37"/>
      <c r="AJ656" s="37"/>
      <c r="AK656" s="37"/>
      <c r="AL656" s="1"/>
      <c r="AM656" s="37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</row>
    <row r="657" spans="1:73" ht="15.75" customHeight="1" x14ac:dyDescent="0.25">
      <c r="A657" s="1"/>
      <c r="B657" s="1"/>
      <c r="C657" s="1"/>
      <c r="D657" s="1"/>
      <c r="E657" s="37"/>
      <c r="F657" s="38"/>
      <c r="G657" s="1"/>
      <c r="H657" s="37"/>
      <c r="I657" s="38"/>
      <c r="J657" s="1"/>
      <c r="K657" s="38"/>
      <c r="L657" s="37"/>
      <c r="M657" s="38"/>
      <c r="N657" s="38"/>
      <c r="O657" s="37"/>
      <c r="P657" s="38"/>
      <c r="Q657" s="38"/>
      <c r="R657" s="38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  <c r="AD657" s="37"/>
      <c r="AE657" s="37"/>
      <c r="AF657" s="37"/>
      <c r="AG657" s="37"/>
      <c r="AH657" s="37"/>
      <c r="AI657" s="37"/>
      <c r="AJ657" s="37"/>
      <c r="AK657" s="37"/>
      <c r="AL657" s="1"/>
      <c r="AM657" s="37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</row>
    <row r="658" spans="1:73" ht="15.75" customHeight="1" x14ac:dyDescent="0.25">
      <c r="A658" s="1"/>
      <c r="B658" s="1"/>
      <c r="C658" s="1"/>
      <c r="D658" s="1"/>
      <c r="E658" s="37"/>
      <c r="F658" s="38"/>
      <c r="G658" s="1"/>
      <c r="H658" s="37"/>
      <c r="I658" s="38"/>
      <c r="J658" s="1"/>
      <c r="K658" s="38"/>
      <c r="L658" s="37"/>
      <c r="M658" s="38"/>
      <c r="N658" s="38"/>
      <c r="O658" s="37"/>
      <c r="P658" s="38"/>
      <c r="Q658" s="38"/>
      <c r="R658" s="38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  <c r="AD658" s="37"/>
      <c r="AE658" s="37"/>
      <c r="AF658" s="37"/>
      <c r="AG658" s="37"/>
      <c r="AH658" s="37"/>
      <c r="AI658" s="37"/>
      <c r="AJ658" s="37"/>
      <c r="AK658" s="37"/>
      <c r="AL658" s="1"/>
      <c r="AM658" s="37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</row>
    <row r="659" spans="1:73" ht="15.75" customHeight="1" x14ac:dyDescent="0.25">
      <c r="A659" s="1"/>
      <c r="B659" s="1"/>
      <c r="C659" s="1"/>
      <c r="D659" s="1"/>
      <c r="E659" s="37"/>
      <c r="F659" s="38"/>
      <c r="G659" s="1"/>
      <c r="H659" s="37"/>
      <c r="I659" s="38"/>
      <c r="J659" s="1"/>
      <c r="K659" s="38"/>
      <c r="L659" s="37"/>
      <c r="M659" s="38"/>
      <c r="N659" s="38"/>
      <c r="O659" s="37"/>
      <c r="P659" s="38"/>
      <c r="Q659" s="38"/>
      <c r="R659" s="38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  <c r="AD659" s="37"/>
      <c r="AE659" s="37"/>
      <c r="AF659" s="37"/>
      <c r="AG659" s="37"/>
      <c r="AH659" s="37"/>
      <c r="AI659" s="37"/>
      <c r="AJ659" s="37"/>
      <c r="AK659" s="37"/>
      <c r="AL659" s="1"/>
      <c r="AM659" s="37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</row>
    <row r="660" spans="1:73" ht="15.75" customHeight="1" x14ac:dyDescent="0.25">
      <c r="A660" s="1"/>
      <c r="B660" s="1"/>
      <c r="C660" s="1"/>
      <c r="D660" s="1"/>
      <c r="E660" s="37"/>
      <c r="F660" s="38"/>
      <c r="G660" s="1"/>
      <c r="H660" s="37"/>
      <c r="I660" s="38"/>
      <c r="J660" s="1"/>
      <c r="K660" s="38"/>
      <c r="L660" s="37"/>
      <c r="M660" s="38"/>
      <c r="N660" s="38"/>
      <c r="O660" s="37"/>
      <c r="P660" s="38"/>
      <c r="Q660" s="38"/>
      <c r="R660" s="38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  <c r="AD660" s="37"/>
      <c r="AE660" s="37"/>
      <c r="AF660" s="37"/>
      <c r="AG660" s="37"/>
      <c r="AH660" s="37"/>
      <c r="AI660" s="37"/>
      <c r="AJ660" s="37"/>
      <c r="AK660" s="37"/>
      <c r="AL660" s="1"/>
      <c r="AM660" s="37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</row>
    <row r="661" spans="1:73" ht="15.75" customHeight="1" x14ac:dyDescent="0.25">
      <c r="A661" s="1"/>
      <c r="B661" s="1"/>
      <c r="C661" s="1"/>
      <c r="D661" s="1"/>
      <c r="E661" s="37"/>
      <c r="F661" s="38"/>
      <c r="G661" s="1"/>
      <c r="H661" s="37"/>
      <c r="I661" s="38"/>
      <c r="J661" s="1"/>
      <c r="K661" s="38"/>
      <c r="L661" s="37"/>
      <c r="M661" s="38"/>
      <c r="N661" s="38"/>
      <c r="O661" s="37"/>
      <c r="P661" s="38"/>
      <c r="Q661" s="38"/>
      <c r="R661" s="38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  <c r="AD661" s="37"/>
      <c r="AE661" s="37"/>
      <c r="AF661" s="37"/>
      <c r="AG661" s="37"/>
      <c r="AH661" s="37"/>
      <c r="AI661" s="37"/>
      <c r="AJ661" s="37"/>
      <c r="AK661" s="37"/>
      <c r="AL661" s="1"/>
      <c r="AM661" s="37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</row>
    <row r="662" spans="1:73" ht="15.75" customHeight="1" x14ac:dyDescent="0.25">
      <c r="A662" s="1"/>
      <c r="B662" s="1"/>
      <c r="C662" s="1"/>
      <c r="D662" s="1"/>
      <c r="E662" s="37"/>
      <c r="F662" s="38"/>
      <c r="G662" s="1"/>
      <c r="H662" s="37"/>
      <c r="I662" s="38"/>
      <c r="J662" s="1"/>
      <c r="K662" s="38"/>
      <c r="L662" s="37"/>
      <c r="M662" s="38"/>
      <c r="N662" s="38"/>
      <c r="O662" s="37"/>
      <c r="P662" s="38"/>
      <c r="Q662" s="38"/>
      <c r="R662" s="38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  <c r="AD662" s="37"/>
      <c r="AE662" s="37"/>
      <c r="AF662" s="37"/>
      <c r="AG662" s="37"/>
      <c r="AH662" s="37"/>
      <c r="AI662" s="37"/>
      <c r="AJ662" s="37"/>
      <c r="AK662" s="37"/>
      <c r="AL662" s="1"/>
      <c r="AM662" s="37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</row>
    <row r="663" spans="1:73" ht="15.75" customHeight="1" x14ac:dyDescent="0.25">
      <c r="A663" s="1"/>
      <c r="B663" s="1"/>
      <c r="C663" s="1"/>
      <c r="D663" s="1"/>
      <c r="E663" s="37"/>
      <c r="F663" s="38"/>
      <c r="G663" s="1"/>
      <c r="H663" s="37"/>
      <c r="I663" s="38"/>
      <c r="J663" s="1"/>
      <c r="K663" s="38"/>
      <c r="L663" s="37"/>
      <c r="M663" s="38"/>
      <c r="N663" s="38"/>
      <c r="O663" s="37"/>
      <c r="P663" s="38"/>
      <c r="Q663" s="38"/>
      <c r="R663" s="38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  <c r="AD663" s="37"/>
      <c r="AE663" s="37"/>
      <c r="AF663" s="37"/>
      <c r="AG663" s="37"/>
      <c r="AH663" s="37"/>
      <c r="AI663" s="37"/>
      <c r="AJ663" s="37"/>
      <c r="AK663" s="37"/>
      <c r="AL663" s="1"/>
      <c r="AM663" s="37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</row>
    <row r="664" spans="1:73" ht="15.75" customHeight="1" x14ac:dyDescent="0.25">
      <c r="A664" s="1"/>
      <c r="B664" s="1"/>
      <c r="C664" s="1"/>
      <c r="D664" s="1"/>
      <c r="E664" s="37"/>
      <c r="F664" s="38"/>
      <c r="G664" s="1"/>
      <c r="H664" s="37"/>
      <c r="I664" s="38"/>
      <c r="J664" s="1"/>
      <c r="K664" s="38"/>
      <c r="L664" s="37"/>
      <c r="M664" s="38"/>
      <c r="N664" s="38"/>
      <c r="O664" s="37"/>
      <c r="P664" s="38"/>
      <c r="Q664" s="38"/>
      <c r="R664" s="38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  <c r="AD664" s="37"/>
      <c r="AE664" s="37"/>
      <c r="AF664" s="37"/>
      <c r="AG664" s="37"/>
      <c r="AH664" s="37"/>
      <c r="AI664" s="37"/>
      <c r="AJ664" s="37"/>
      <c r="AK664" s="37"/>
      <c r="AL664" s="1"/>
      <c r="AM664" s="37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</row>
    <row r="665" spans="1:73" ht="15.75" customHeight="1" x14ac:dyDescent="0.25">
      <c r="A665" s="1"/>
      <c r="B665" s="1"/>
      <c r="C665" s="1"/>
      <c r="D665" s="1"/>
      <c r="E665" s="37"/>
      <c r="F665" s="38"/>
      <c r="G665" s="1"/>
      <c r="H665" s="37"/>
      <c r="I665" s="38"/>
      <c r="J665" s="1"/>
      <c r="K665" s="38"/>
      <c r="L665" s="37"/>
      <c r="M665" s="38"/>
      <c r="N665" s="38"/>
      <c r="O665" s="37"/>
      <c r="P665" s="38"/>
      <c r="Q665" s="38"/>
      <c r="R665" s="38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  <c r="AD665" s="37"/>
      <c r="AE665" s="37"/>
      <c r="AF665" s="37"/>
      <c r="AG665" s="37"/>
      <c r="AH665" s="37"/>
      <c r="AI665" s="37"/>
      <c r="AJ665" s="37"/>
      <c r="AK665" s="37"/>
      <c r="AL665" s="1"/>
      <c r="AM665" s="37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</row>
    <row r="666" spans="1:73" ht="15.75" customHeight="1" x14ac:dyDescent="0.25">
      <c r="A666" s="1"/>
      <c r="B666" s="1"/>
      <c r="C666" s="1"/>
      <c r="D666" s="1"/>
      <c r="E666" s="37"/>
      <c r="F666" s="38"/>
      <c r="G666" s="1"/>
      <c r="H666" s="37"/>
      <c r="I666" s="38"/>
      <c r="J666" s="1"/>
      <c r="K666" s="38"/>
      <c r="L666" s="37"/>
      <c r="M666" s="38"/>
      <c r="N666" s="38"/>
      <c r="O666" s="37"/>
      <c r="P666" s="38"/>
      <c r="Q666" s="38"/>
      <c r="R666" s="38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  <c r="AD666" s="37"/>
      <c r="AE666" s="37"/>
      <c r="AF666" s="37"/>
      <c r="AG666" s="37"/>
      <c r="AH666" s="37"/>
      <c r="AI666" s="37"/>
      <c r="AJ666" s="37"/>
      <c r="AK666" s="37"/>
      <c r="AL666" s="1"/>
      <c r="AM666" s="37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</row>
    <row r="667" spans="1:73" ht="15.75" customHeight="1" x14ac:dyDescent="0.25">
      <c r="A667" s="1"/>
      <c r="B667" s="1"/>
      <c r="C667" s="1"/>
      <c r="D667" s="1"/>
      <c r="E667" s="37"/>
      <c r="F667" s="38"/>
      <c r="G667" s="1"/>
      <c r="H667" s="37"/>
      <c r="I667" s="38"/>
      <c r="J667" s="1"/>
      <c r="K667" s="38"/>
      <c r="L667" s="37"/>
      <c r="M667" s="38"/>
      <c r="N667" s="38"/>
      <c r="O667" s="37"/>
      <c r="P667" s="38"/>
      <c r="Q667" s="38"/>
      <c r="R667" s="38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  <c r="AD667" s="37"/>
      <c r="AE667" s="37"/>
      <c r="AF667" s="37"/>
      <c r="AG667" s="37"/>
      <c r="AH667" s="37"/>
      <c r="AI667" s="37"/>
      <c r="AJ667" s="37"/>
      <c r="AK667" s="37"/>
      <c r="AL667" s="1"/>
      <c r="AM667" s="37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</row>
    <row r="668" spans="1:73" ht="15.75" customHeight="1" x14ac:dyDescent="0.25">
      <c r="A668" s="1"/>
      <c r="B668" s="1"/>
      <c r="C668" s="1"/>
      <c r="D668" s="1"/>
      <c r="E668" s="37"/>
      <c r="F668" s="38"/>
      <c r="G668" s="1"/>
      <c r="H668" s="37"/>
      <c r="I668" s="38"/>
      <c r="J668" s="1"/>
      <c r="K668" s="38"/>
      <c r="L668" s="37"/>
      <c r="M668" s="38"/>
      <c r="N668" s="38"/>
      <c r="O668" s="37"/>
      <c r="P668" s="38"/>
      <c r="Q668" s="38"/>
      <c r="R668" s="38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  <c r="AD668" s="37"/>
      <c r="AE668" s="37"/>
      <c r="AF668" s="37"/>
      <c r="AG668" s="37"/>
      <c r="AH668" s="37"/>
      <c r="AI668" s="37"/>
      <c r="AJ668" s="37"/>
      <c r="AK668" s="37"/>
      <c r="AL668" s="1"/>
      <c r="AM668" s="37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</row>
    <row r="669" spans="1:73" ht="15.75" customHeight="1" x14ac:dyDescent="0.25">
      <c r="A669" s="1"/>
      <c r="B669" s="1"/>
      <c r="C669" s="1"/>
      <c r="D669" s="1"/>
      <c r="E669" s="37"/>
      <c r="F669" s="38"/>
      <c r="G669" s="1"/>
      <c r="H669" s="37"/>
      <c r="I669" s="38"/>
      <c r="J669" s="1"/>
      <c r="K669" s="38"/>
      <c r="L669" s="37"/>
      <c r="M669" s="38"/>
      <c r="N669" s="38"/>
      <c r="O669" s="37"/>
      <c r="P669" s="38"/>
      <c r="Q669" s="38"/>
      <c r="R669" s="38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  <c r="AD669" s="37"/>
      <c r="AE669" s="37"/>
      <c r="AF669" s="37"/>
      <c r="AG669" s="37"/>
      <c r="AH669" s="37"/>
      <c r="AI669" s="37"/>
      <c r="AJ669" s="37"/>
      <c r="AK669" s="37"/>
      <c r="AL669" s="1"/>
      <c r="AM669" s="37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</row>
    <row r="670" spans="1:73" ht="15.75" customHeight="1" x14ac:dyDescent="0.25">
      <c r="A670" s="1"/>
      <c r="B670" s="1"/>
      <c r="C670" s="1"/>
      <c r="D670" s="1"/>
      <c r="E670" s="37"/>
      <c r="F670" s="38"/>
      <c r="G670" s="1"/>
      <c r="H670" s="37"/>
      <c r="I670" s="38"/>
      <c r="J670" s="1"/>
      <c r="K670" s="38"/>
      <c r="L670" s="37"/>
      <c r="M670" s="38"/>
      <c r="N670" s="38"/>
      <c r="O670" s="37"/>
      <c r="P670" s="38"/>
      <c r="Q670" s="38"/>
      <c r="R670" s="38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  <c r="AD670" s="37"/>
      <c r="AE670" s="37"/>
      <c r="AF670" s="37"/>
      <c r="AG670" s="37"/>
      <c r="AH670" s="37"/>
      <c r="AI670" s="37"/>
      <c r="AJ670" s="37"/>
      <c r="AK670" s="37"/>
      <c r="AL670" s="1"/>
      <c r="AM670" s="37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</row>
    <row r="671" spans="1:73" ht="15.75" customHeight="1" x14ac:dyDescent="0.25">
      <c r="A671" s="1"/>
      <c r="B671" s="1"/>
      <c r="C671" s="1"/>
      <c r="D671" s="1"/>
      <c r="E671" s="37"/>
      <c r="F671" s="38"/>
      <c r="G671" s="1"/>
      <c r="H671" s="37"/>
      <c r="I671" s="38"/>
      <c r="J671" s="1"/>
      <c r="K671" s="38"/>
      <c r="L671" s="37"/>
      <c r="M671" s="38"/>
      <c r="N671" s="38"/>
      <c r="O671" s="37"/>
      <c r="P671" s="38"/>
      <c r="Q671" s="38"/>
      <c r="R671" s="38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  <c r="AD671" s="37"/>
      <c r="AE671" s="37"/>
      <c r="AF671" s="37"/>
      <c r="AG671" s="37"/>
      <c r="AH671" s="37"/>
      <c r="AI671" s="37"/>
      <c r="AJ671" s="37"/>
      <c r="AK671" s="37"/>
      <c r="AL671" s="1"/>
      <c r="AM671" s="37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</row>
    <row r="672" spans="1:73" ht="15.75" customHeight="1" x14ac:dyDescent="0.25">
      <c r="A672" s="1"/>
      <c r="B672" s="1"/>
      <c r="C672" s="1"/>
      <c r="D672" s="1"/>
      <c r="E672" s="37"/>
      <c r="F672" s="38"/>
      <c r="G672" s="1"/>
      <c r="H672" s="37"/>
      <c r="I672" s="38"/>
      <c r="J672" s="1"/>
      <c r="K672" s="38"/>
      <c r="L672" s="37"/>
      <c r="M672" s="38"/>
      <c r="N672" s="38"/>
      <c r="O672" s="37"/>
      <c r="P672" s="38"/>
      <c r="Q672" s="38"/>
      <c r="R672" s="38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  <c r="AI672" s="37"/>
      <c r="AJ672" s="37"/>
      <c r="AK672" s="37"/>
      <c r="AL672" s="1"/>
      <c r="AM672" s="37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</row>
    <row r="673" spans="1:73" ht="15.75" customHeight="1" x14ac:dyDescent="0.25">
      <c r="A673" s="1"/>
      <c r="B673" s="1"/>
      <c r="C673" s="1"/>
      <c r="D673" s="1"/>
      <c r="E673" s="37"/>
      <c r="F673" s="38"/>
      <c r="G673" s="1"/>
      <c r="H673" s="37"/>
      <c r="I673" s="38"/>
      <c r="J673" s="1"/>
      <c r="K673" s="38"/>
      <c r="L673" s="37"/>
      <c r="M673" s="38"/>
      <c r="N673" s="38"/>
      <c r="O673" s="37"/>
      <c r="P673" s="38"/>
      <c r="Q673" s="38"/>
      <c r="R673" s="38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  <c r="AI673" s="37"/>
      <c r="AJ673" s="37"/>
      <c r="AK673" s="37"/>
      <c r="AL673" s="1"/>
      <c r="AM673" s="37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</row>
    <row r="674" spans="1:73" ht="15.75" customHeight="1" x14ac:dyDescent="0.25">
      <c r="A674" s="1"/>
      <c r="B674" s="1"/>
      <c r="C674" s="1"/>
      <c r="D674" s="1"/>
      <c r="E674" s="37"/>
      <c r="F674" s="38"/>
      <c r="G674" s="1"/>
      <c r="H674" s="37"/>
      <c r="I674" s="38"/>
      <c r="J674" s="1"/>
      <c r="K674" s="38"/>
      <c r="L674" s="37"/>
      <c r="M674" s="38"/>
      <c r="N674" s="38"/>
      <c r="O674" s="37"/>
      <c r="P674" s="38"/>
      <c r="Q674" s="38"/>
      <c r="R674" s="38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37"/>
      <c r="AJ674" s="37"/>
      <c r="AK674" s="37"/>
      <c r="AL674" s="1"/>
      <c r="AM674" s="37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</row>
    <row r="675" spans="1:73" ht="15.75" customHeight="1" x14ac:dyDescent="0.25">
      <c r="A675" s="1"/>
      <c r="B675" s="1"/>
      <c r="C675" s="1"/>
      <c r="D675" s="1"/>
      <c r="E675" s="37"/>
      <c r="F675" s="38"/>
      <c r="G675" s="1"/>
      <c r="H675" s="37"/>
      <c r="I675" s="38"/>
      <c r="J675" s="1"/>
      <c r="K675" s="38"/>
      <c r="L675" s="37"/>
      <c r="M675" s="38"/>
      <c r="N675" s="38"/>
      <c r="O675" s="37"/>
      <c r="P675" s="38"/>
      <c r="Q675" s="38"/>
      <c r="R675" s="38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1"/>
      <c r="AM675" s="37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</row>
    <row r="676" spans="1:73" ht="15.75" customHeight="1" x14ac:dyDescent="0.25">
      <c r="A676" s="1"/>
      <c r="B676" s="1"/>
      <c r="C676" s="1"/>
      <c r="D676" s="1"/>
      <c r="E676" s="37"/>
      <c r="F676" s="38"/>
      <c r="G676" s="1"/>
      <c r="H676" s="37"/>
      <c r="I676" s="38"/>
      <c r="J676" s="1"/>
      <c r="K676" s="38"/>
      <c r="L676" s="37"/>
      <c r="M676" s="38"/>
      <c r="N676" s="38"/>
      <c r="O676" s="37"/>
      <c r="P676" s="38"/>
      <c r="Q676" s="38"/>
      <c r="R676" s="38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1"/>
      <c r="AM676" s="37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</row>
    <row r="677" spans="1:73" ht="15.75" customHeight="1" x14ac:dyDescent="0.25">
      <c r="A677" s="1"/>
      <c r="B677" s="1"/>
      <c r="C677" s="1"/>
      <c r="D677" s="1"/>
      <c r="E677" s="37"/>
      <c r="F677" s="38"/>
      <c r="G677" s="1"/>
      <c r="H677" s="37"/>
      <c r="I677" s="38"/>
      <c r="J677" s="1"/>
      <c r="K677" s="38"/>
      <c r="L677" s="37"/>
      <c r="M677" s="38"/>
      <c r="N677" s="38"/>
      <c r="O677" s="37"/>
      <c r="P677" s="38"/>
      <c r="Q677" s="38"/>
      <c r="R677" s="38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  <c r="AI677" s="37"/>
      <c r="AJ677" s="37"/>
      <c r="AK677" s="37"/>
      <c r="AL677" s="1"/>
      <c r="AM677" s="37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</row>
    <row r="678" spans="1:73" ht="15.75" customHeight="1" x14ac:dyDescent="0.25">
      <c r="A678" s="1"/>
      <c r="B678" s="1"/>
      <c r="C678" s="1"/>
      <c r="D678" s="1"/>
      <c r="E678" s="37"/>
      <c r="F678" s="38"/>
      <c r="G678" s="1"/>
      <c r="H678" s="37"/>
      <c r="I678" s="38"/>
      <c r="J678" s="1"/>
      <c r="K678" s="38"/>
      <c r="L678" s="37"/>
      <c r="M678" s="38"/>
      <c r="N678" s="38"/>
      <c r="O678" s="37"/>
      <c r="P678" s="38"/>
      <c r="Q678" s="38"/>
      <c r="R678" s="38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1"/>
      <c r="AM678" s="37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</row>
    <row r="679" spans="1:73" ht="15.75" customHeight="1" x14ac:dyDescent="0.25">
      <c r="A679" s="1"/>
      <c r="B679" s="1"/>
      <c r="C679" s="1"/>
      <c r="D679" s="1"/>
      <c r="E679" s="37"/>
      <c r="F679" s="38"/>
      <c r="G679" s="1"/>
      <c r="H679" s="37"/>
      <c r="I679" s="38"/>
      <c r="J679" s="1"/>
      <c r="K679" s="38"/>
      <c r="L679" s="37"/>
      <c r="M679" s="38"/>
      <c r="N679" s="38"/>
      <c r="O679" s="37"/>
      <c r="P679" s="38"/>
      <c r="Q679" s="38"/>
      <c r="R679" s="38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  <c r="AF679" s="37"/>
      <c r="AG679" s="37"/>
      <c r="AH679" s="37"/>
      <c r="AI679" s="37"/>
      <c r="AJ679" s="37"/>
      <c r="AK679" s="37"/>
      <c r="AL679" s="1"/>
      <c r="AM679" s="37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</row>
    <row r="680" spans="1:73" ht="15.75" customHeight="1" x14ac:dyDescent="0.25">
      <c r="A680" s="1"/>
      <c r="B680" s="1"/>
      <c r="C680" s="1"/>
      <c r="D680" s="1"/>
      <c r="E680" s="37"/>
      <c r="F680" s="38"/>
      <c r="G680" s="1"/>
      <c r="H680" s="37"/>
      <c r="I680" s="38"/>
      <c r="J680" s="1"/>
      <c r="K680" s="38"/>
      <c r="L680" s="37"/>
      <c r="M680" s="38"/>
      <c r="N680" s="38"/>
      <c r="O680" s="37"/>
      <c r="P680" s="38"/>
      <c r="Q680" s="38"/>
      <c r="R680" s="38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  <c r="AE680" s="37"/>
      <c r="AF680" s="37"/>
      <c r="AG680" s="37"/>
      <c r="AH680" s="37"/>
      <c r="AI680" s="37"/>
      <c r="AJ680" s="37"/>
      <c r="AK680" s="37"/>
      <c r="AL680" s="1"/>
      <c r="AM680" s="37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</row>
    <row r="681" spans="1:73" ht="15.75" customHeight="1" x14ac:dyDescent="0.25">
      <c r="A681" s="1"/>
      <c r="B681" s="1"/>
      <c r="C681" s="1"/>
      <c r="D681" s="1"/>
      <c r="E681" s="37"/>
      <c r="F681" s="38"/>
      <c r="G681" s="1"/>
      <c r="H681" s="37"/>
      <c r="I681" s="38"/>
      <c r="J681" s="1"/>
      <c r="K681" s="38"/>
      <c r="L681" s="37"/>
      <c r="M681" s="38"/>
      <c r="N681" s="38"/>
      <c r="O681" s="37"/>
      <c r="P681" s="38"/>
      <c r="Q681" s="38"/>
      <c r="R681" s="38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  <c r="AD681" s="37"/>
      <c r="AE681" s="37"/>
      <c r="AF681" s="37"/>
      <c r="AG681" s="37"/>
      <c r="AH681" s="37"/>
      <c r="AI681" s="37"/>
      <c r="AJ681" s="37"/>
      <c r="AK681" s="37"/>
      <c r="AL681" s="1"/>
      <c r="AM681" s="37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</row>
    <row r="682" spans="1:73" ht="15.75" customHeight="1" x14ac:dyDescent="0.25">
      <c r="A682" s="1"/>
      <c r="B682" s="1"/>
      <c r="C682" s="1"/>
      <c r="D682" s="1"/>
      <c r="E682" s="37"/>
      <c r="F682" s="38"/>
      <c r="G682" s="1"/>
      <c r="H682" s="37"/>
      <c r="I682" s="38"/>
      <c r="J682" s="1"/>
      <c r="K682" s="38"/>
      <c r="L682" s="37"/>
      <c r="M682" s="38"/>
      <c r="N682" s="38"/>
      <c r="O682" s="37"/>
      <c r="P682" s="38"/>
      <c r="Q682" s="38"/>
      <c r="R682" s="38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  <c r="AI682" s="37"/>
      <c r="AJ682" s="37"/>
      <c r="AK682" s="37"/>
      <c r="AL682" s="1"/>
      <c r="AM682" s="37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</row>
    <row r="683" spans="1:73" ht="15.75" customHeight="1" x14ac:dyDescent="0.25">
      <c r="A683" s="1"/>
      <c r="B683" s="1"/>
      <c r="C683" s="1"/>
      <c r="D683" s="1"/>
      <c r="E683" s="37"/>
      <c r="F683" s="38"/>
      <c r="G683" s="1"/>
      <c r="H683" s="37"/>
      <c r="I683" s="38"/>
      <c r="J683" s="1"/>
      <c r="K683" s="38"/>
      <c r="L683" s="37"/>
      <c r="M683" s="38"/>
      <c r="N683" s="38"/>
      <c r="O683" s="37"/>
      <c r="P683" s="38"/>
      <c r="Q683" s="38"/>
      <c r="R683" s="38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  <c r="AE683" s="37"/>
      <c r="AF683" s="37"/>
      <c r="AG683" s="37"/>
      <c r="AH683" s="37"/>
      <c r="AI683" s="37"/>
      <c r="AJ683" s="37"/>
      <c r="AK683" s="37"/>
      <c r="AL683" s="1"/>
      <c r="AM683" s="37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</row>
    <row r="684" spans="1:73" ht="15.75" customHeight="1" x14ac:dyDescent="0.25">
      <c r="A684" s="1"/>
      <c r="B684" s="1"/>
      <c r="C684" s="1"/>
      <c r="D684" s="1"/>
      <c r="E684" s="37"/>
      <c r="F684" s="38"/>
      <c r="G684" s="1"/>
      <c r="H684" s="37"/>
      <c r="I684" s="38"/>
      <c r="J684" s="1"/>
      <c r="K684" s="38"/>
      <c r="L684" s="37"/>
      <c r="M684" s="38"/>
      <c r="N684" s="38"/>
      <c r="O684" s="37"/>
      <c r="P684" s="38"/>
      <c r="Q684" s="38"/>
      <c r="R684" s="38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  <c r="AI684" s="37"/>
      <c r="AJ684" s="37"/>
      <c r="AK684" s="37"/>
      <c r="AL684" s="1"/>
      <c r="AM684" s="37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</row>
    <row r="685" spans="1:73" ht="15.75" customHeight="1" x14ac:dyDescent="0.25">
      <c r="A685" s="1"/>
      <c r="B685" s="1"/>
      <c r="C685" s="1"/>
      <c r="D685" s="1"/>
      <c r="E685" s="37"/>
      <c r="F685" s="38"/>
      <c r="G685" s="1"/>
      <c r="H685" s="37"/>
      <c r="I685" s="38"/>
      <c r="J685" s="1"/>
      <c r="K685" s="38"/>
      <c r="L685" s="37"/>
      <c r="M685" s="38"/>
      <c r="N685" s="38"/>
      <c r="O685" s="37"/>
      <c r="P685" s="38"/>
      <c r="Q685" s="38"/>
      <c r="R685" s="38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  <c r="AD685" s="37"/>
      <c r="AE685" s="37"/>
      <c r="AF685" s="37"/>
      <c r="AG685" s="37"/>
      <c r="AH685" s="37"/>
      <c r="AI685" s="37"/>
      <c r="AJ685" s="37"/>
      <c r="AK685" s="37"/>
      <c r="AL685" s="1"/>
      <c r="AM685" s="37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</row>
    <row r="686" spans="1:73" ht="15.75" customHeight="1" x14ac:dyDescent="0.25">
      <c r="A686" s="1"/>
      <c r="B686" s="1"/>
      <c r="C686" s="1"/>
      <c r="D686" s="1"/>
      <c r="E686" s="37"/>
      <c r="F686" s="38"/>
      <c r="G686" s="1"/>
      <c r="H686" s="37"/>
      <c r="I686" s="38"/>
      <c r="J686" s="1"/>
      <c r="K686" s="38"/>
      <c r="L686" s="37"/>
      <c r="M686" s="38"/>
      <c r="N686" s="38"/>
      <c r="O686" s="37"/>
      <c r="P686" s="38"/>
      <c r="Q686" s="38"/>
      <c r="R686" s="38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  <c r="AD686" s="37"/>
      <c r="AE686" s="37"/>
      <c r="AF686" s="37"/>
      <c r="AG686" s="37"/>
      <c r="AH686" s="37"/>
      <c r="AI686" s="37"/>
      <c r="AJ686" s="37"/>
      <c r="AK686" s="37"/>
      <c r="AL686" s="1"/>
      <c r="AM686" s="37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</row>
    <row r="687" spans="1:73" ht="15.75" customHeight="1" x14ac:dyDescent="0.25">
      <c r="A687" s="1"/>
      <c r="B687" s="1"/>
      <c r="C687" s="1"/>
      <c r="D687" s="1"/>
      <c r="E687" s="37"/>
      <c r="F687" s="38"/>
      <c r="G687" s="1"/>
      <c r="H687" s="37"/>
      <c r="I687" s="38"/>
      <c r="J687" s="1"/>
      <c r="K687" s="38"/>
      <c r="L687" s="37"/>
      <c r="M687" s="38"/>
      <c r="N687" s="38"/>
      <c r="O687" s="37"/>
      <c r="P687" s="38"/>
      <c r="Q687" s="38"/>
      <c r="R687" s="38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  <c r="AD687" s="37"/>
      <c r="AE687" s="37"/>
      <c r="AF687" s="37"/>
      <c r="AG687" s="37"/>
      <c r="AH687" s="37"/>
      <c r="AI687" s="37"/>
      <c r="AJ687" s="37"/>
      <c r="AK687" s="37"/>
      <c r="AL687" s="1"/>
      <c r="AM687" s="37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</row>
    <row r="688" spans="1:73" ht="15.75" customHeight="1" x14ac:dyDescent="0.25">
      <c r="A688" s="1"/>
      <c r="B688" s="1"/>
      <c r="C688" s="1"/>
      <c r="D688" s="1"/>
      <c r="E688" s="37"/>
      <c r="F688" s="38"/>
      <c r="G688" s="1"/>
      <c r="H688" s="37"/>
      <c r="I688" s="38"/>
      <c r="J688" s="1"/>
      <c r="K688" s="38"/>
      <c r="L688" s="37"/>
      <c r="M688" s="38"/>
      <c r="N688" s="38"/>
      <c r="O688" s="37"/>
      <c r="P688" s="38"/>
      <c r="Q688" s="38"/>
      <c r="R688" s="38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  <c r="AD688" s="37"/>
      <c r="AE688" s="37"/>
      <c r="AF688" s="37"/>
      <c r="AG688" s="37"/>
      <c r="AH688" s="37"/>
      <c r="AI688" s="37"/>
      <c r="AJ688" s="37"/>
      <c r="AK688" s="37"/>
      <c r="AL688" s="1"/>
      <c r="AM688" s="37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</row>
    <row r="689" spans="1:73" ht="15.75" customHeight="1" x14ac:dyDescent="0.25">
      <c r="A689" s="1"/>
      <c r="B689" s="1"/>
      <c r="C689" s="1"/>
      <c r="D689" s="1"/>
      <c r="E689" s="37"/>
      <c r="F689" s="38"/>
      <c r="G689" s="1"/>
      <c r="H689" s="37"/>
      <c r="I689" s="38"/>
      <c r="J689" s="1"/>
      <c r="K689" s="38"/>
      <c r="L689" s="37"/>
      <c r="M689" s="38"/>
      <c r="N689" s="38"/>
      <c r="O689" s="37"/>
      <c r="P689" s="38"/>
      <c r="Q689" s="38"/>
      <c r="R689" s="38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  <c r="AD689" s="37"/>
      <c r="AE689" s="37"/>
      <c r="AF689" s="37"/>
      <c r="AG689" s="37"/>
      <c r="AH689" s="37"/>
      <c r="AI689" s="37"/>
      <c r="AJ689" s="37"/>
      <c r="AK689" s="37"/>
      <c r="AL689" s="1"/>
      <c r="AM689" s="37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</row>
    <row r="690" spans="1:73" ht="15.75" customHeight="1" x14ac:dyDescent="0.25">
      <c r="A690" s="1"/>
      <c r="B690" s="1"/>
      <c r="C690" s="1"/>
      <c r="D690" s="1"/>
      <c r="E690" s="37"/>
      <c r="F690" s="38"/>
      <c r="G690" s="1"/>
      <c r="H690" s="37"/>
      <c r="I690" s="38"/>
      <c r="J690" s="1"/>
      <c r="K690" s="38"/>
      <c r="L690" s="37"/>
      <c r="M690" s="38"/>
      <c r="N690" s="38"/>
      <c r="O690" s="37"/>
      <c r="P690" s="38"/>
      <c r="Q690" s="38"/>
      <c r="R690" s="38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  <c r="AE690" s="37"/>
      <c r="AF690" s="37"/>
      <c r="AG690" s="37"/>
      <c r="AH690" s="37"/>
      <c r="AI690" s="37"/>
      <c r="AJ690" s="37"/>
      <c r="AK690" s="37"/>
      <c r="AL690" s="1"/>
      <c r="AM690" s="37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</row>
    <row r="691" spans="1:73" ht="15.75" customHeight="1" x14ac:dyDescent="0.25">
      <c r="A691" s="1"/>
      <c r="B691" s="1"/>
      <c r="C691" s="1"/>
      <c r="D691" s="1"/>
      <c r="E691" s="37"/>
      <c r="F691" s="38"/>
      <c r="G691" s="1"/>
      <c r="H691" s="37"/>
      <c r="I691" s="38"/>
      <c r="J691" s="1"/>
      <c r="K691" s="38"/>
      <c r="L691" s="37"/>
      <c r="M691" s="38"/>
      <c r="N691" s="38"/>
      <c r="O691" s="37"/>
      <c r="P691" s="38"/>
      <c r="Q691" s="38"/>
      <c r="R691" s="38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/>
      <c r="AF691" s="37"/>
      <c r="AG691" s="37"/>
      <c r="AH691" s="37"/>
      <c r="AI691" s="37"/>
      <c r="AJ691" s="37"/>
      <c r="AK691" s="37"/>
      <c r="AL691" s="1"/>
      <c r="AM691" s="37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</row>
    <row r="692" spans="1:73" ht="15.75" customHeight="1" x14ac:dyDescent="0.25">
      <c r="A692" s="1"/>
      <c r="B692" s="1"/>
      <c r="C692" s="1"/>
      <c r="D692" s="1"/>
      <c r="E692" s="37"/>
      <c r="F692" s="38"/>
      <c r="G692" s="1"/>
      <c r="H692" s="37"/>
      <c r="I692" s="38"/>
      <c r="J692" s="1"/>
      <c r="K692" s="38"/>
      <c r="L692" s="37"/>
      <c r="M692" s="38"/>
      <c r="N692" s="38"/>
      <c r="O692" s="37"/>
      <c r="P692" s="38"/>
      <c r="Q692" s="38"/>
      <c r="R692" s="38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  <c r="AE692" s="37"/>
      <c r="AF692" s="37"/>
      <c r="AG692" s="37"/>
      <c r="AH692" s="37"/>
      <c r="AI692" s="37"/>
      <c r="AJ692" s="37"/>
      <c r="AK692" s="37"/>
      <c r="AL692" s="1"/>
      <c r="AM692" s="37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</row>
    <row r="693" spans="1:73" ht="15.75" customHeight="1" x14ac:dyDescent="0.25">
      <c r="A693" s="1"/>
      <c r="B693" s="1"/>
      <c r="C693" s="1"/>
      <c r="D693" s="1"/>
      <c r="E693" s="37"/>
      <c r="F693" s="38"/>
      <c r="G693" s="1"/>
      <c r="H693" s="37"/>
      <c r="I693" s="38"/>
      <c r="J693" s="1"/>
      <c r="K693" s="38"/>
      <c r="L693" s="37"/>
      <c r="M693" s="38"/>
      <c r="N693" s="38"/>
      <c r="O693" s="37"/>
      <c r="P693" s="38"/>
      <c r="Q693" s="38"/>
      <c r="R693" s="38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  <c r="AI693" s="37"/>
      <c r="AJ693" s="37"/>
      <c r="AK693" s="37"/>
      <c r="AL693" s="1"/>
      <c r="AM693" s="37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</row>
    <row r="694" spans="1:73" ht="15.75" customHeight="1" x14ac:dyDescent="0.25">
      <c r="A694" s="1"/>
      <c r="B694" s="1"/>
      <c r="C694" s="1"/>
      <c r="D694" s="1"/>
      <c r="E694" s="37"/>
      <c r="F694" s="38"/>
      <c r="G694" s="1"/>
      <c r="H694" s="37"/>
      <c r="I694" s="38"/>
      <c r="J694" s="1"/>
      <c r="K694" s="38"/>
      <c r="L694" s="37"/>
      <c r="M694" s="38"/>
      <c r="N694" s="38"/>
      <c r="O694" s="37"/>
      <c r="P694" s="38"/>
      <c r="Q694" s="38"/>
      <c r="R694" s="38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  <c r="AD694" s="37"/>
      <c r="AE694" s="37"/>
      <c r="AF694" s="37"/>
      <c r="AG694" s="37"/>
      <c r="AH694" s="37"/>
      <c r="AI694" s="37"/>
      <c r="AJ694" s="37"/>
      <c r="AK694" s="37"/>
      <c r="AL694" s="1"/>
      <c r="AM694" s="37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</row>
    <row r="695" spans="1:73" ht="15.75" customHeight="1" x14ac:dyDescent="0.25">
      <c r="A695" s="1"/>
      <c r="B695" s="1"/>
      <c r="C695" s="1"/>
      <c r="D695" s="1"/>
      <c r="E695" s="37"/>
      <c r="F695" s="38"/>
      <c r="G695" s="1"/>
      <c r="H695" s="37"/>
      <c r="I695" s="38"/>
      <c r="J695" s="1"/>
      <c r="K695" s="38"/>
      <c r="L695" s="37"/>
      <c r="M695" s="38"/>
      <c r="N695" s="38"/>
      <c r="O695" s="37"/>
      <c r="P695" s="38"/>
      <c r="Q695" s="38"/>
      <c r="R695" s="38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  <c r="AE695" s="37"/>
      <c r="AF695" s="37"/>
      <c r="AG695" s="37"/>
      <c r="AH695" s="37"/>
      <c r="AI695" s="37"/>
      <c r="AJ695" s="37"/>
      <c r="AK695" s="37"/>
      <c r="AL695" s="1"/>
      <c r="AM695" s="37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</row>
    <row r="696" spans="1:73" ht="15.75" customHeight="1" x14ac:dyDescent="0.25">
      <c r="A696" s="1"/>
      <c r="B696" s="1"/>
      <c r="C696" s="1"/>
      <c r="D696" s="1"/>
      <c r="E696" s="37"/>
      <c r="F696" s="38"/>
      <c r="G696" s="1"/>
      <c r="H696" s="37"/>
      <c r="I696" s="38"/>
      <c r="J696" s="1"/>
      <c r="K696" s="38"/>
      <c r="L696" s="37"/>
      <c r="M696" s="38"/>
      <c r="N696" s="38"/>
      <c r="O696" s="37"/>
      <c r="P696" s="38"/>
      <c r="Q696" s="38"/>
      <c r="R696" s="38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  <c r="AI696" s="37"/>
      <c r="AJ696" s="37"/>
      <c r="AK696" s="37"/>
      <c r="AL696" s="1"/>
      <c r="AM696" s="37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</row>
    <row r="697" spans="1:73" ht="15.75" customHeight="1" x14ac:dyDescent="0.25">
      <c r="A697" s="1"/>
      <c r="B697" s="1"/>
      <c r="C697" s="1"/>
      <c r="D697" s="1"/>
      <c r="E697" s="37"/>
      <c r="F697" s="38"/>
      <c r="G697" s="1"/>
      <c r="H697" s="37"/>
      <c r="I697" s="38"/>
      <c r="J697" s="1"/>
      <c r="K697" s="38"/>
      <c r="L697" s="37"/>
      <c r="M697" s="38"/>
      <c r="N697" s="38"/>
      <c r="O697" s="37"/>
      <c r="P697" s="38"/>
      <c r="Q697" s="38"/>
      <c r="R697" s="38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  <c r="AD697" s="37"/>
      <c r="AE697" s="37"/>
      <c r="AF697" s="37"/>
      <c r="AG697" s="37"/>
      <c r="AH697" s="37"/>
      <c r="AI697" s="37"/>
      <c r="AJ697" s="37"/>
      <c r="AK697" s="37"/>
      <c r="AL697" s="1"/>
      <c r="AM697" s="37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</row>
    <row r="698" spans="1:73" ht="15.75" customHeight="1" x14ac:dyDescent="0.25">
      <c r="A698" s="1"/>
      <c r="B698" s="1"/>
      <c r="C698" s="1"/>
      <c r="D698" s="1"/>
      <c r="E698" s="37"/>
      <c r="F698" s="38"/>
      <c r="G698" s="1"/>
      <c r="H698" s="37"/>
      <c r="I698" s="38"/>
      <c r="J698" s="1"/>
      <c r="K698" s="38"/>
      <c r="L698" s="37"/>
      <c r="M698" s="38"/>
      <c r="N698" s="38"/>
      <c r="O698" s="37"/>
      <c r="P698" s="38"/>
      <c r="Q698" s="38"/>
      <c r="R698" s="38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  <c r="AD698" s="37"/>
      <c r="AE698" s="37"/>
      <c r="AF698" s="37"/>
      <c r="AG698" s="37"/>
      <c r="AH698" s="37"/>
      <c r="AI698" s="37"/>
      <c r="AJ698" s="37"/>
      <c r="AK698" s="37"/>
      <c r="AL698" s="1"/>
      <c r="AM698" s="37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</row>
    <row r="699" spans="1:73" ht="15.75" customHeight="1" x14ac:dyDescent="0.25">
      <c r="A699" s="1"/>
      <c r="B699" s="1"/>
      <c r="C699" s="1"/>
      <c r="D699" s="1"/>
      <c r="E699" s="37"/>
      <c r="F699" s="38"/>
      <c r="G699" s="1"/>
      <c r="H699" s="37"/>
      <c r="I699" s="38"/>
      <c r="J699" s="1"/>
      <c r="K699" s="38"/>
      <c r="L699" s="37"/>
      <c r="M699" s="38"/>
      <c r="N699" s="38"/>
      <c r="O699" s="37"/>
      <c r="P699" s="38"/>
      <c r="Q699" s="38"/>
      <c r="R699" s="38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  <c r="AD699" s="37"/>
      <c r="AE699" s="37"/>
      <c r="AF699" s="37"/>
      <c r="AG699" s="37"/>
      <c r="AH699" s="37"/>
      <c r="AI699" s="37"/>
      <c r="AJ699" s="37"/>
      <c r="AK699" s="37"/>
      <c r="AL699" s="1"/>
      <c r="AM699" s="37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</row>
    <row r="700" spans="1:73" ht="15.75" customHeight="1" x14ac:dyDescent="0.25">
      <c r="A700" s="1"/>
      <c r="B700" s="1"/>
      <c r="C700" s="1"/>
      <c r="D700" s="1"/>
      <c r="E700" s="37"/>
      <c r="F700" s="38"/>
      <c r="G700" s="1"/>
      <c r="H700" s="37"/>
      <c r="I700" s="38"/>
      <c r="J700" s="1"/>
      <c r="K700" s="38"/>
      <c r="L700" s="37"/>
      <c r="M700" s="38"/>
      <c r="N700" s="38"/>
      <c r="O700" s="37"/>
      <c r="P700" s="38"/>
      <c r="Q700" s="38"/>
      <c r="R700" s="38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  <c r="AD700" s="37"/>
      <c r="AE700" s="37"/>
      <c r="AF700" s="37"/>
      <c r="AG700" s="37"/>
      <c r="AH700" s="37"/>
      <c r="AI700" s="37"/>
      <c r="AJ700" s="37"/>
      <c r="AK700" s="37"/>
      <c r="AL700" s="1"/>
      <c r="AM700" s="37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</row>
    <row r="701" spans="1:73" ht="15.75" customHeight="1" x14ac:dyDescent="0.25">
      <c r="A701" s="1"/>
      <c r="B701" s="1"/>
      <c r="C701" s="1"/>
      <c r="D701" s="1"/>
      <c r="E701" s="37"/>
      <c r="F701" s="38"/>
      <c r="G701" s="1"/>
      <c r="H701" s="37"/>
      <c r="I701" s="38"/>
      <c r="J701" s="1"/>
      <c r="K701" s="38"/>
      <c r="L701" s="37"/>
      <c r="M701" s="38"/>
      <c r="N701" s="38"/>
      <c r="O701" s="37"/>
      <c r="P701" s="38"/>
      <c r="Q701" s="38"/>
      <c r="R701" s="38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  <c r="AD701" s="37"/>
      <c r="AE701" s="37"/>
      <c r="AF701" s="37"/>
      <c r="AG701" s="37"/>
      <c r="AH701" s="37"/>
      <c r="AI701" s="37"/>
      <c r="AJ701" s="37"/>
      <c r="AK701" s="37"/>
      <c r="AL701" s="1"/>
      <c r="AM701" s="37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</row>
    <row r="702" spans="1:73" ht="15.75" customHeight="1" x14ac:dyDescent="0.25">
      <c r="A702" s="1"/>
      <c r="B702" s="1"/>
      <c r="C702" s="1"/>
      <c r="D702" s="1"/>
      <c r="E702" s="37"/>
      <c r="F702" s="38"/>
      <c r="G702" s="1"/>
      <c r="H702" s="37"/>
      <c r="I702" s="38"/>
      <c r="J702" s="1"/>
      <c r="K702" s="38"/>
      <c r="L702" s="37"/>
      <c r="M702" s="38"/>
      <c r="N702" s="38"/>
      <c r="O702" s="37"/>
      <c r="P702" s="38"/>
      <c r="Q702" s="38"/>
      <c r="R702" s="38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  <c r="AD702" s="37"/>
      <c r="AE702" s="37"/>
      <c r="AF702" s="37"/>
      <c r="AG702" s="37"/>
      <c r="AH702" s="37"/>
      <c r="AI702" s="37"/>
      <c r="AJ702" s="37"/>
      <c r="AK702" s="37"/>
      <c r="AL702" s="1"/>
      <c r="AM702" s="37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</row>
    <row r="703" spans="1:73" ht="15.75" customHeight="1" x14ac:dyDescent="0.25">
      <c r="A703" s="1"/>
      <c r="B703" s="1"/>
      <c r="C703" s="1"/>
      <c r="D703" s="1"/>
      <c r="E703" s="37"/>
      <c r="F703" s="38"/>
      <c r="G703" s="1"/>
      <c r="H703" s="37"/>
      <c r="I703" s="38"/>
      <c r="J703" s="1"/>
      <c r="K703" s="38"/>
      <c r="L703" s="37"/>
      <c r="M703" s="38"/>
      <c r="N703" s="38"/>
      <c r="O703" s="37"/>
      <c r="P703" s="38"/>
      <c r="Q703" s="38"/>
      <c r="R703" s="38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  <c r="AD703" s="37"/>
      <c r="AE703" s="37"/>
      <c r="AF703" s="37"/>
      <c r="AG703" s="37"/>
      <c r="AH703" s="37"/>
      <c r="AI703" s="37"/>
      <c r="AJ703" s="37"/>
      <c r="AK703" s="37"/>
      <c r="AL703" s="1"/>
      <c r="AM703" s="37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</row>
    <row r="704" spans="1:73" ht="15.75" customHeight="1" x14ac:dyDescent="0.25">
      <c r="A704" s="1"/>
      <c r="B704" s="1"/>
      <c r="C704" s="1"/>
      <c r="D704" s="1"/>
      <c r="E704" s="37"/>
      <c r="F704" s="38"/>
      <c r="G704" s="1"/>
      <c r="H704" s="37"/>
      <c r="I704" s="38"/>
      <c r="J704" s="1"/>
      <c r="K704" s="38"/>
      <c r="L704" s="37"/>
      <c r="M704" s="38"/>
      <c r="N704" s="38"/>
      <c r="O704" s="37"/>
      <c r="P704" s="38"/>
      <c r="Q704" s="38"/>
      <c r="R704" s="38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  <c r="AD704" s="37"/>
      <c r="AE704" s="37"/>
      <c r="AF704" s="37"/>
      <c r="AG704" s="37"/>
      <c r="AH704" s="37"/>
      <c r="AI704" s="37"/>
      <c r="AJ704" s="37"/>
      <c r="AK704" s="37"/>
      <c r="AL704" s="1"/>
      <c r="AM704" s="37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</row>
    <row r="705" spans="1:73" ht="15.75" customHeight="1" x14ac:dyDescent="0.25">
      <c r="A705" s="1"/>
      <c r="B705" s="1"/>
      <c r="C705" s="1"/>
      <c r="D705" s="1"/>
      <c r="E705" s="37"/>
      <c r="F705" s="38"/>
      <c r="G705" s="1"/>
      <c r="H705" s="37"/>
      <c r="I705" s="38"/>
      <c r="J705" s="1"/>
      <c r="K705" s="38"/>
      <c r="L705" s="37"/>
      <c r="M705" s="38"/>
      <c r="N705" s="38"/>
      <c r="O705" s="37"/>
      <c r="P705" s="38"/>
      <c r="Q705" s="38"/>
      <c r="R705" s="38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  <c r="AD705" s="37"/>
      <c r="AE705" s="37"/>
      <c r="AF705" s="37"/>
      <c r="AG705" s="37"/>
      <c r="AH705" s="37"/>
      <c r="AI705" s="37"/>
      <c r="AJ705" s="37"/>
      <c r="AK705" s="37"/>
      <c r="AL705" s="1"/>
      <c r="AM705" s="37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</row>
    <row r="706" spans="1:73" ht="15.75" customHeight="1" x14ac:dyDescent="0.25">
      <c r="A706" s="1"/>
      <c r="B706" s="1"/>
      <c r="C706" s="1"/>
      <c r="D706" s="1"/>
      <c r="E706" s="37"/>
      <c r="F706" s="38"/>
      <c r="G706" s="1"/>
      <c r="H706" s="37"/>
      <c r="I706" s="38"/>
      <c r="J706" s="1"/>
      <c r="K706" s="38"/>
      <c r="L706" s="37"/>
      <c r="M706" s="38"/>
      <c r="N706" s="38"/>
      <c r="O706" s="37"/>
      <c r="P706" s="38"/>
      <c r="Q706" s="38"/>
      <c r="R706" s="38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  <c r="AD706" s="37"/>
      <c r="AE706" s="37"/>
      <c r="AF706" s="37"/>
      <c r="AG706" s="37"/>
      <c r="AH706" s="37"/>
      <c r="AI706" s="37"/>
      <c r="AJ706" s="37"/>
      <c r="AK706" s="37"/>
      <c r="AL706" s="1"/>
      <c r="AM706" s="37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</row>
    <row r="707" spans="1:73" ht="15.75" customHeight="1" x14ac:dyDescent="0.25">
      <c r="A707" s="1"/>
      <c r="B707" s="1"/>
      <c r="C707" s="1"/>
      <c r="D707" s="1"/>
      <c r="E707" s="37"/>
      <c r="F707" s="38"/>
      <c r="G707" s="1"/>
      <c r="H707" s="37"/>
      <c r="I707" s="38"/>
      <c r="J707" s="1"/>
      <c r="K707" s="38"/>
      <c r="L707" s="37"/>
      <c r="M707" s="38"/>
      <c r="N707" s="38"/>
      <c r="O707" s="37"/>
      <c r="P707" s="38"/>
      <c r="Q707" s="38"/>
      <c r="R707" s="38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  <c r="AD707" s="37"/>
      <c r="AE707" s="37"/>
      <c r="AF707" s="37"/>
      <c r="AG707" s="37"/>
      <c r="AH707" s="37"/>
      <c r="AI707" s="37"/>
      <c r="AJ707" s="37"/>
      <c r="AK707" s="37"/>
      <c r="AL707" s="1"/>
      <c r="AM707" s="37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</row>
    <row r="708" spans="1:73" ht="15.75" customHeight="1" x14ac:dyDescent="0.25">
      <c r="A708" s="1"/>
      <c r="B708" s="1"/>
      <c r="C708" s="1"/>
      <c r="D708" s="1"/>
      <c r="E708" s="37"/>
      <c r="F708" s="38"/>
      <c r="G708" s="1"/>
      <c r="H708" s="37"/>
      <c r="I708" s="38"/>
      <c r="J708" s="1"/>
      <c r="K708" s="38"/>
      <c r="L708" s="37"/>
      <c r="M708" s="38"/>
      <c r="N708" s="38"/>
      <c r="O708" s="37"/>
      <c r="P708" s="38"/>
      <c r="Q708" s="38"/>
      <c r="R708" s="38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/>
      <c r="AF708" s="37"/>
      <c r="AG708" s="37"/>
      <c r="AH708" s="37"/>
      <c r="AI708" s="37"/>
      <c r="AJ708" s="37"/>
      <c r="AK708" s="37"/>
      <c r="AL708" s="1"/>
      <c r="AM708" s="37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</row>
    <row r="709" spans="1:73" ht="15.75" customHeight="1" x14ac:dyDescent="0.25">
      <c r="A709" s="1"/>
      <c r="B709" s="1"/>
      <c r="C709" s="1"/>
      <c r="D709" s="1"/>
      <c r="E709" s="37"/>
      <c r="F709" s="38"/>
      <c r="G709" s="1"/>
      <c r="H709" s="37"/>
      <c r="I709" s="38"/>
      <c r="J709" s="1"/>
      <c r="K709" s="38"/>
      <c r="L709" s="37"/>
      <c r="M709" s="38"/>
      <c r="N709" s="38"/>
      <c r="O709" s="37"/>
      <c r="P709" s="38"/>
      <c r="Q709" s="38"/>
      <c r="R709" s="38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  <c r="AE709" s="37"/>
      <c r="AF709" s="37"/>
      <c r="AG709" s="37"/>
      <c r="AH709" s="37"/>
      <c r="AI709" s="37"/>
      <c r="AJ709" s="37"/>
      <c r="AK709" s="37"/>
      <c r="AL709" s="1"/>
      <c r="AM709" s="37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</row>
    <row r="710" spans="1:73" ht="15.75" customHeight="1" x14ac:dyDescent="0.25">
      <c r="A710" s="1"/>
      <c r="B710" s="1"/>
      <c r="C710" s="1"/>
      <c r="D710" s="1"/>
      <c r="E710" s="37"/>
      <c r="F710" s="38"/>
      <c r="G710" s="1"/>
      <c r="H710" s="37"/>
      <c r="I710" s="38"/>
      <c r="J710" s="1"/>
      <c r="K710" s="38"/>
      <c r="L710" s="37"/>
      <c r="M710" s="38"/>
      <c r="N710" s="38"/>
      <c r="O710" s="37"/>
      <c r="P710" s="38"/>
      <c r="Q710" s="38"/>
      <c r="R710" s="38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  <c r="AE710" s="37"/>
      <c r="AF710" s="37"/>
      <c r="AG710" s="37"/>
      <c r="AH710" s="37"/>
      <c r="AI710" s="37"/>
      <c r="AJ710" s="37"/>
      <c r="AK710" s="37"/>
      <c r="AL710" s="1"/>
      <c r="AM710" s="37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</row>
    <row r="711" spans="1:73" ht="15.75" customHeight="1" x14ac:dyDescent="0.25">
      <c r="A711" s="1"/>
      <c r="B711" s="1"/>
      <c r="C711" s="1"/>
      <c r="D711" s="1"/>
      <c r="E711" s="37"/>
      <c r="F711" s="38"/>
      <c r="G711" s="1"/>
      <c r="H711" s="37"/>
      <c r="I711" s="38"/>
      <c r="J711" s="1"/>
      <c r="K711" s="38"/>
      <c r="L711" s="37"/>
      <c r="M711" s="38"/>
      <c r="N711" s="38"/>
      <c r="O711" s="37"/>
      <c r="P711" s="38"/>
      <c r="Q711" s="38"/>
      <c r="R711" s="38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  <c r="AD711" s="37"/>
      <c r="AE711" s="37"/>
      <c r="AF711" s="37"/>
      <c r="AG711" s="37"/>
      <c r="AH711" s="37"/>
      <c r="AI711" s="37"/>
      <c r="AJ711" s="37"/>
      <c r="AK711" s="37"/>
      <c r="AL711" s="1"/>
      <c r="AM711" s="37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</row>
    <row r="712" spans="1:73" ht="15.75" customHeight="1" x14ac:dyDescent="0.25">
      <c r="A712" s="1"/>
      <c r="B712" s="1"/>
      <c r="C712" s="1"/>
      <c r="D712" s="1"/>
      <c r="E712" s="37"/>
      <c r="F712" s="38"/>
      <c r="G712" s="1"/>
      <c r="H712" s="37"/>
      <c r="I712" s="38"/>
      <c r="J712" s="1"/>
      <c r="K712" s="38"/>
      <c r="L712" s="37"/>
      <c r="M712" s="38"/>
      <c r="N712" s="38"/>
      <c r="O712" s="37"/>
      <c r="P712" s="38"/>
      <c r="Q712" s="38"/>
      <c r="R712" s="38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  <c r="AI712" s="37"/>
      <c r="AJ712" s="37"/>
      <c r="AK712" s="37"/>
      <c r="AL712" s="1"/>
      <c r="AM712" s="37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</row>
    <row r="713" spans="1:73" ht="15.75" customHeight="1" x14ac:dyDescent="0.25">
      <c r="A713" s="1"/>
      <c r="B713" s="1"/>
      <c r="C713" s="1"/>
      <c r="D713" s="1"/>
      <c r="E713" s="37"/>
      <c r="F713" s="38"/>
      <c r="G713" s="1"/>
      <c r="H713" s="37"/>
      <c r="I713" s="38"/>
      <c r="J713" s="1"/>
      <c r="K713" s="38"/>
      <c r="L713" s="37"/>
      <c r="M713" s="38"/>
      <c r="N713" s="38"/>
      <c r="O713" s="37"/>
      <c r="P713" s="38"/>
      <c r="Q713" s="38"/>
      <c r="R713" s="38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  <c r="AD713" s="37"/>
      <c r="AE713" s="37"/>
      <c r="AF713" s="37"/>
      <c r="AG713" s="37"/>
      <c r="AH713" s="37"/>
      <c r="AI713" s="37"/>
      <c r="AJ713" s="37"/>
      <c r="AK713" s="37"/>
      <c r="AL713" s="1"/>
      <c r="AM713" s="37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</row>
    <row r="714" spans="1:73" ht="15.75" customHeight="1" x14ac:dyDescent="0.25">
      <c r="A714" s="1"/>
      <c r="B714" s="1"/>
      <c r="C714" s="1"/>
      <c r="D714" s="1"/>
      <c r="E714" s="37"/>
      <c r="F714" s="38"/>
      <c r="G714" s="1"/>
      <c r="H714" s="37"/>
      <c r="I714" s="38"/>
      <c r="J714" s="1"/>
      <c r="K714" s="38"/>
      <c r="L714" s="37"/>
      <c r="M714" s="38"/>
      <c r="N714" s="38"/>
      <c r="O714" s="37"/>
      <c r="P714" s="38"/>
      <c r="Q714" s="38"/>
      <c r="R714" s="38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  <c r="AD714" s="37"/>
      <c r="AE714" s="37"/>
      <c r="AF714" s="37"/>
      <c r="AG714" s="37"/>
      <c r="AH714" s="37"/>
      <c r="AI714" s="37"/>
      <c r="AJ714" s="37"/>
      <c r="AK714" s="37"/>
      <c r="AL714" s="1"/>
      <c r="AM714" s="37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</row>
    <row r="715" spans="1:73" ht="15.75" customHeight="1" x14ac:dyDescent="0.25">
      <c r="A715" s="1"/>
      <c r="B715" s="1"/>
      <c r="C715" s="1"/>
      <c r="D715" s="1"/>
      <c r="E715" s="37"/>
      <c r="F715" s="38"/>
      <c r="G715" s="1"/>
      <c r="H715" s="37"/>
      <c r="I715" s="38"/>
      <c r="J715" s="1"/>
      <c r="K715" s="38"/>
      <c r="L715" s="37"/>
      <c r="M715" s="38"/>
      <c r="N715" s="38"/>
      <c r="O715" s="37"/>
      <c r="P715" s="38"/>
      <c r="Q715" s="38"/>
      <c r="R715" s="38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  <c r="AD715" s="37"/>
      <c r="AE715" s="37"/>
      <c r="AF715" s="37"/>
      <c r="AG715" s="37"/>
      <c r="AH715" s="37"/>
      <c r="AI715" s="37"/>
      <c r="AJ715" s="37"/>
      <c r="AK715" s="37"/>
      <c r="AL715" s="1"/>
      <c r="AM715" s="37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</row>
    <row r="716" spans="1:73" ht="15.75" customHeight="1" x14ac:dyDescent="0.25">
      <c r="A716" s="1"/>
      <c r="B716" s="1"/>
      <c r="C716" s="1"/>
      <c r="D716" s="1"/>
      <c r="E716" s="37"/>
      <c r="F716" s="38"/>
      <c r="G716" s="1"/>
      <c r="H716" s="37"/>
      <c r="I716" s="38"/>
      <c r="J716" s="1"/>
      <c r="K716" s="38"/>
      <c r="L716" s="37"/>
      <c r="M716" s="38"/>
      <c r="N716" s="38"/>
      <c r="O716" s="37"/>
      <c r="P716" s="38"/>
      <c r="Q716" s="38"/>
      <c r="R716" s="38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  <c r="AD716" s="37"/>
      <c r="AE716" s="37"/>
      <c r="AF716" s="37"/>
      <c r="AG716" s="37"/>
      <c r="AH716" s="37"/>
      <c r="AI716" s="37"/>
      <c r="AJ716" s="37"/>
      <c r="AK716" s="37"/>
      <c r="AL716" s="1"/>
      <c r="AM716" s="37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</row>
    <row r="717" spans="1:73" ht="15.75" customHeight="1" x14ac:dyDescent="0.25">
      <c r="A717" s="1"/>
      <c r="B717" s="1"/>
      <c r="C717" s="1"/>
      <c r="D717" s="1"/>
      <c r="E717" s="37"/>
      <c r="F717" s="38"/>
      <c r="G717" s="1"/>
      <c r="H717" s="37"/>
      <c r="I717" s="38"/>
      <c r="J717" s="1"/>
      <c r="K717" s="38"/>
      <c r="L717" s="37"/>
      <c r="M717" s="38"/>
      <c r="N717" s="38"/>
      <c r="O717" s="37"/>
      <c r="P717" s="38"/>
      <c r="Q717" s="38"/>
      <c r="R717" s="38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  <c r="AD717" s="37"/>
      <c r="AE717" s="37"/>
      <c r="AF717" s="37"/>
      <c r="AG717" s="37"/>
      <c r="AH717" s="37"/>
      <c r="AI717" s="37"/>
      <c r="AJ717" s="37"/>
      <c r="AK717" s="37"/>
      <c r="AL717" s="1"/>
      <c r="AM717" s="37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</row>
    <row r="718" spans="1:73" ht="15.75" customHeight="1" x14ac:dyDescent="0.25">
      <c r="A718" s="1"/>
      <c r="B718" s="1"/>
      <c r="C718" s="1"/>
      <c r="D718" s="1"/>
      <c r="E718" s="37"/>
      <c r="F718" s="38"/>
      <c r="G718" s="1"/>
      <c r="H718" s="37"/>
      <c r="I718" s="38"/>
      <c r="J718" s="1"/>
      <c r="K718" s="38"/>
      <c r="L718" s="37"/>
      <c r="M718" s="38"/>
      <c r="N718" s="38"/>
      <c r="O718" s="37"/>
      <c r="P718" s="38"/>
      <c r="Q718" s="38"/>
      <c r="R718" s="38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  <c r="AD718" s="37"/>
      <c r="AE718" s="37"/>
      <c r="AF718" s="37"/>
      <c r="AG718" s="37"/>
      <c r="AH718" s="37"/>
      <c r="AI718" s="37"/>
      <c r="AJ718" s="37"/>
      <c r="AK718" s="37"/>
      <c r="AL718" s="1"/>
      <c r="AM718" s="37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</row>
    <row r="719" spans="1:73" ht="15.75" customHeight="1" x14ac:dyDescent="0.25">
      <c r="A719" s="1"/>
      <c r="B719" s="1"/>
      <c r="C719" s="1"/>
      <c r="D719" s="1"/>
      <c r="E719" s="37"/>
      <c r="F719" s="38"/>
      <c r="G719" s="1"/>
      <c r="H719" s="37"/>
      <c r="I719" s="38"/>
      <c r="J719" s="1"/>
      <c r="K719" s="38"/>
      <c r="L719" s="37"/>
      <c r="M719" s="38"/>
      <c r="N719" s="38"/>
      <c r="O719" s="37"/>
      <c r="P719" s="38"/>
      <c r="Q719" s="38"/>
      <c r="R719" s="38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  <c r="AD719" s="37"/>
      <c r="AE719" s="37"/>
      <c r="AF719" s="37"/>
      <c r="AG719" s="37"/>
      <c r="AH719" s="37"/>
      <c r="AI719" s="37"/>
      <c r="AJ719" s="37"/>
      <c r="AK719" s="37"/>
      <c r="AL719" s="1"/>
      <c r="AM719" s="37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</row>
    <row r="720" spans="1:73" ht="15.75" customHeight="1" x14ac:dyDescent="0.25">
      <c r="A720" s="1"/>
      <c r="B720" s="1"/>
      <c r="C720" s="1"/>
      <c r="D720" s="1"/>
      <c r="E720" s="37"/>
      <c r="F720" s="38"/>
      <c r="G720" s="1"/>
      <c r="H720" s="37"/>
      <c r="I720" s="38"/>
      <c r="J720" s="1"/>
      <c r="K720" s="38"/>
      <c r="L720" s="37"/>
      <c r="M720" s="38"/>
      <c r="N720" s="38"/>
      <c r="O720" s="37"/>
      <c r="P720" s="38"/>
      <c r="Q720" s="38"/>
      <c r="R720" s="38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  <c r="AI720" s="37"/>
      <c r="AJ720" s="37"/>
      <c r="AK720" s="37"/>
      <c r="AL720" s="1"/>
      <c r="AM720" s="37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</row>
    <row r="721" spans="1:73" ht="15.75" customHeight="1" x14ac:dyDescent="0.25">
      <c r="A721" s="1"/>
      <c r="B721" s="1"/>
      <c r="C721" s="1"/>
      <c r="D721" s="1"/>
      <c r="E721" s="37"/>
      <c r="F721" s="38"/>
      <c r="G721" s="1"/>
      <c r="H721" s="37"/>
      <c r="I721" s="38"/>
      <c r="J721" s="1"/>
      <c r="K721" s="38"/>
      <c r="L721" s="37"/>
      <c r="M721" s="38"/>
      <c r="N721" s="38"/>
      <c r="O721" s="37"/>
      <c r="P721" s="38"/>
      <c r="Q721" s="38"/>
      <c r="R721" s="38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  <c r="AD721" s="37"/>
      <c r="AE721" s="37"/>
      <c r="AF721" s="37"/>
      <c r="AG721" s="37"/>
      <c r="AH721" s="37"/>
      <c r="AI721" s="37"/>
      <c r="AJ721" s="37"/>
      <c r="AK721" s="37"/>
      <c r="AL721" s="1"/>
      <c r="AM721" s="37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</row>
    <row r="722" spans="1:73" ht="15.75" customHeight="1" x14ac:dyDescent="0.25">
      <c r="A722" s="1"/>
      <c r="B722" s="1"/>
      <c r="C722" s="1"/>
      <c r="D722" s="1"/>
      <c r="E722" s="37"/>
      <c r="F722" s="38"/>
      <c r="G722" s="1"/>
      <c r="H722" s="37"/>
      <c r="I722" s="38"/>
      <c r="J722" s="1"/>
      <c r="K722" s="38"/>
      <c r="L722" s="37"/>
      <c r="M722" s="38"/>
      <c r="N722" s="38"/>
      <c r="O722" s="37"/>
      <c r="P722" s="38"/>
      <c r="Q722" s="38"/>
      <c r="R722" s="38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  <c r="AD722" s="37"/>
      <c r="AE722" s="37"/>
      <c r="AF722" s="37"/>
      <c r="AG722" s="37"/>
      <c r="AH722" s="37"/>
      <c r="AI722" s="37"/>
      <c r="AJ722" s="37"/>
      <c r="AK722" s="37"/>
      <c r="AL722" s="1"/>
      <c r="AM722" s="37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</row>
    <row r="723" spans="1:73" ht="15.75" customHeight="1" x14ac:dyDescent="0.25">
      <c r="A723" s="1"/>
      <c r="B723" s="1"/>
      <c r="C723" s="1"/>
      <c r="D723" s="1"/>
      <c r="E723" s="37"/>
      <c r="F723" s="38"/>
      <c r="G723" s="1"/>
      <c r="H723" s="37"/>
      <c r="I723" s="38"/>
      <c r="J723" s="1"/>
      <c r="K723" s="38"/>
      <c r="L723" s="37"/>
      <c r="M723" s="38"/>
      <c r="N723" s="38"/>
      <c r="O723" s="37"/>
      <c r="P723" s="38"/>
      <c r="Q723" s="38"/>
      <c r="R723" s="38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  <c r="AD723" s="37"/>
      <c r="AE723" s="37"/>
      <c r="AF723" s="37"/>
      <c r="AG723" s="37"/>
      <c r="AH723" s="37"/>
      <c r="AI723" s="37"/>
      <c r="AJ723" s="37"/>
      <c r="AK723" s="37"/>
      <c r="AL723" s="1"/>
      <c r="AM723" s="37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</row>
    <row r="724" spans="1:73" ht="15.75" customHeight="1" x14ac:dyDescent="0.25">
      <c r="A724" s="1"/>
      <c r="B724" s="1"/>
      <c r="C724" s="1"/>
      <c r="D724" s="1"/>
      <c r="E724" s="37"/>
      <c r="F724" s="38"/>
      <c r="G724" s="1"/>
      <c r="H724" s="37"/>
      <c r="I724" s="38"/>
      <c r="J724" s="1"/>
      <c r="K724" s="38"/>
      <c r="L724" s="37"/>
      <c r="M724" s="38"/>
      <c r="N724" s="38"/>
      <c r="O724" s="37"/>
      <c r="P724" s="38"/>
      <c r="Q724" s="38"/>
      <c r="R724" s="38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  <c r="AD724" s="37"/>
      <c r="AE724" s="37"/>
      <c r="AF724" s="37"/>
      <c r="AG724" s="37"/>
      <c r="AH724" s="37"/>
      <c r="AI724" s="37"/>
      <c r="AJ724" s="37"/>
      <c r="AK724" s="37"/>
      <c r="AL724" s="1"/>
      <c r="AM724" s="37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</row>
    <row r="725" spans="1:73" ht="15.75" customHeight="1" x14ac:dyDescent="0.25">
      <c r="A725" s="1"/>
      <c r="B725" s="1"/>
      <c r="C725" s="1"/>
      <c r="D725" s="1"/>
      <c r="E725" s="37"/>
      <c r="F725" s="38"/>
      <c r="G725" s="1"/>
      <c r="H725" s="37"/>
      <c r="I725" s="38"/>
      <c r="J725" s="1"/>
      <c r="K725" s="38"/>
      <c r="L725" s="37"/>
      <c r="M725" s="38"/>
      <c r="N725" s="38"/>
      <c r="O725" s="37"/>
      <c r="P725" s="38"/>
      <c r="Q725" s="38"/>
      <c r="R725" s="38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  <c r="AD725" s="37"/>
      <c r="AE725" s="37"/>
      <c r="AF725" s="37"/>
      <c r="AG725" s="37"/>
      <c r="AH725" s="37"/>
      <c r="AI725" s="37"/>
      <c r="AJ725" s="37"/>
      <c r="AK725" s="37"/>
      <c r="AL725" s="1"/>
      <c r="AM725" s="37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</row>
    <row r="726" spans="1:73" ht="15.75" customHeight="1" x14ac:dyDescent="0.25">
      <c r="A726" s="1"/>
      <c r="B726" s="1"/>
      <c r="C726" s="1"/>
      <c r="D726" s="1"/>
      <c r="E726" s="37"/>
      <c r="F726" s="38"/>
      <c r="G726" s="1"/>
      <c r="H726" s="37"/>
      <c r="I726" s="38"/>
      <c r="J726" s="1"/>
      <c r="K726" s="38"/>
      <c r="L726" s="37"/>
      <c r="M726" s="38"/>
      <c r="N726" s="38"/>
      <c r="O726" s="37"/>
      <c r="P726" s="38"/>
      <c r="Q726" s="38"/>
      <c r="R726" s="38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  <c r="AI726" s="37"/>
      <c r="AJ726" s="37"/>
      <c r="AK726" s="37"/>
      <c r="AL726" s="1"/>
      <c r="AM726" s="37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</row>
    <row r="727" spans="1:73" ht="15.75" customHeight="1" x14ac:dyDescent="0.25">
      <c r="A727" s="1"/>
      <c r="B727" s="1"/>
      <c r="C727" s="1"/>
      <c r="D727" s="1"/>
      <c r="E727" s="37"/>
      <c r="F727" s="38"/>
      <c r="G727" s="1"/>
      <c r="H727" s="37"/>
      <c r="I727" s="38"/>
      <c r="J727" s="1"/>
      <c r="K727" s="38"/>
      <c r="L727" s="37"/>
      <c r="M727" s="38"/>
      <c r="N727" s="38"/>
      <c r="O727" s="37"/>
      <c r="P727" s="38"/>
      <c r="Q727" s="38"/>
      <c r="R727" s="38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  <c r="AE727" s="37"/>
      <c r="AF727" s="37"/>
      <c r="AG727" s="37"/>
      <c r="AH727" s="37"/>
      <c r="AI727" s="37"/>
      <c r="AJ727" s="37"/>
      <c r="AK727" s="37"/>
      <c r="AL727" s="1"/>
      <c r="AM727" s="37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</row>
    <row r="728" spans="1:73" ht="15.75" customHeight="1" x14ac:dyDescent="0.25">
      <c r="A728" s="1"/>
      <c r="B728" s="1"/>
      <c r="C728" s="1"/>
      <c r="D728" s="1"/>
      <c r="E728" s="37"/>
      <c r="F728" s="38"/>
      <c r="G728" s="1"/>
      <c r="H728" s="37"/>
      <c r="I728" s="38"/>
      <c r="J728" s="1"/>
      <c r="K728" s="38"/>
      <c r="L728" s="37"/>
      <c r="M728" s="38"/>
      <c r="N728" s="38"/>
      <c r="O728" s="37"/>
      <c r="P728" s="38"/>
      <c r="Q728" s="38"/>
      <c r="R728" s="38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  <c r="AD728" s="37"/>
      <c r="AE728" s="37"/>
      <c r="AF728" s="37"/>
      <c r="AG728" s="37"/>
      <c r="AH728" s="37"/>
      <c r="AI728" s="37"/>
      <c r="AJ728" s="37"/>
      <c r="AK728" s="37"/>
      <c r="AL728" s="1"/>
      <c r="AM728" s="37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</row>
    <row r="729" spans="1:73" ht="15.75" customHeight="1" x14ac:dyDescent="0.25">
      <c r="A729" s="1"/>
      <c r="B729" s="1"/>
      <c r="C729" s="1"/>
      <c r="D729" s="1"/>
      <c r="E729" s="37"/>
      <c r="F729" s="38"/>
      <c r="G729" s="1"/>
      <c r="H729" s="37"/>
      <c r="I729" s="38"/>
      <c r="J729" s="1"/>
      <c r="K729" s="38"/>
      <c r="L729" s="37"/>
      <c r="M729" s="38"/>
      <c r="N729" s="38"/>
      <c r="O729" s="37"/>
      <c r="P729" s="38"/>
      <c r="Q729" s="38"/>
      <c r="R729" s="38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  <c r="AE729" s="37"/>
      <c r="AF729" s="37"/>
      <c r="AG729" s="37"/>
      <c r="AH729" s="37"/>
      <c r="AI729" s="37"/>
      <c r="AJ729" s="37"/>
      <c r="AK729" s="37"/>
      <c r="AL729" s="1"/>
      <c r="AM729" s="37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</row>
    <row r="730" spans="1:73" ht="15.75" customHeight="1" x14ac:dyDescent="0.25">
      <c r="A730" s="1"/>
      <c r="B730" s="1"/>
      <c r="C730" s="1"/>
      <c r="D730" s="1"/>
      <c r="E730" s="37"/>
      <c r="F730" s="38"/>
      <c r="G730" s="1"/>
      <c r="H730" s="37"/>
      <c r="I730" s="38"/>
      <c r="J730" s="1"/>
      <c r="K730" s="38"/>
      <c r="L730" s="37"/>
      <c r="M730" s="38"/>
      <c r="N730" s="38"/>
      <c r="O730" s="37"/>
      <c r="P730" s="38"/>
      <c r="Q730" s="38"/>
      <c r="R730" s="38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  <c r="AD730" s="37"/>
      <c r="AE730" s="37"/>
      <c r="AF730" s="37"/>
      <c r="AG730" s="37"/>
      <c r="AH730" s="37"/>
      <c r="AI730" s="37"/>
      <c r="AJ730" s="37"/>
      <c r="AK730" s="37"/>
      <c r="AL730" s="1"/>
      <c r="AM730" s="37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</row>
    <row r="731" spans="1:73" ht="15.75" customHeight="1" x14ac:dyDescent="0.25">
      <c r="A731" s="1"/>
      <c r="B731" s="1"/>
      <c r="C731" s="1"/>
      <c r="D731" s="1"/>
      <c r="E731" s="37"/>
      <c r="F731" s="38"/>
      <c r="G731" s="1"/>
      <c r="H731" s="37"/>
      <c r="I731" s="38"/>
      <c r="J731" s="1"/>
      <c r="K731" s="38"/>
      <c r="L731" s="37"/>
      <c r="M731" s="38"/>
      <c r="N731" s="38"/>
      <c r="O731" s="37"/>
      <c r="P731" s="38"/>
      <c r="Q731" s="38"/>
      <c r="R731" s="38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  <c r="AD731" s="37"/>
      <c r="AE731" s="37"/>
      <c r="AF731" s="37"/>
      <c r="AG731" s="37"/>
      <c r="AH731" s="37"/>
      <c r="AI731" s="37"/>
      <c r="AJ731" s="37"/>
      <c r="AK731" s="37"/>
      <c r="AL731" s="1"/>
      <c r="AM731" s="37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</row>
    <row r="732" spans="1:73" ht="15.75" customHeight="1" x14ac:dyDescent="0.25">
      <c r="A732" s="1"/>
      <c r="B732" s="1"/>
      <c r="C732" s="1"/>
      <c r="D732" s="1"/>
      <c r="E732" s="37"/>
      <c r="F732" s="38"/>
      <c r="G732" s="1"/>
      <c r="H732" s="37"/>
      <c r="I732" s="38"/>
      <c r="J732" s="1"/>
      <c r="K732" s="38"/>
      <c r="L732" s="37"/>
      <c r="M732" s="38"/>
      <c r="N732" s="38"/>
      <c r="O732" s="37"/>
      <c r="P732" s="38"/>
      <c r="Q732" s="38"/>
      <c r="R732" s="38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  <c r="AI732" s="37"/>
      <c r="AJ732" s="37"/>
      <c r="AK732" s="37"/>
      <c r="AL732" s="1"/>
      <c r="AM732" s="37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</row>
    <row r="733" spans="1:73" ht="15.75" customHeight="1" x14ac:dyDescent="0.25">
      <c r="A733" s="1"/>
      <c r="B733" s="1"/>
      <c r="C733" s="1"/>
      <c r="D733" s="1"/>
      <c r="E733" s="37"/>
      <c r="F733" s="38"/>
      <c r="G733" s="1"/>
      <c r="H733" s="37"/>
      <c r="I733" s="38"/>
      <c r="J733" s="1"/>
      <c r="K733" s="38"/>
      <c r="L733" s="37"/>
      <c r="M733" s="38"/>
      <c r="N733" s="38"/>
      <c r="O733" s="37"/>
      <c r="P733" s="38"/>
      <c r="Q733" s="38"/>
      <c r="R733" s="38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  <c r="AD733" s="37"/>
      <c r="AE733" s="37"/>
      <c r="AF733" s="37"/>
      <c r="AG733" s="37"/>
      <c r="AH733" s="37"/>
      <c r="AI733" s="37"/>
      <c r="AJ733" s="37"/>
      <c r="AK733" s="37"/>
      <c r="AL733" s="1"/>
      <c r="AM733" s="37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</row>
    <row r="734" spans="1:73" ht="15.75" customHeight="1" x14ac:dyDescent="0.25">
      <c r="A734" s="1"/>
      <c r="B734" s="1"/>
      <c r="C734" s="1"/>
      <c r="D734" s="1"/>
      <c r="E734" s="37"/>
      <c r="F734" s="38"/>
      <c r="G734" s="1"/>
      <c r="H734" s="37"/>
      <c r="I734" s="38"/>
      <c r="J734" s="1"/>
      <c r="K734" s="38"/>
      <c r="L734" s="37"/>
      <c r="M734" s="38"/>
      <c r="N734" s="38"/>
      <c r="O734" s="37"/>
      <c r="P734" s="38"/>
      <c r="Q734" s="38"/>
      <c r="R734" s="38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  <c r="AD734" s="37"/>
      <c r="AE734" s="37"/>
      <c r="AF734" s="37"/>
      <c r="AG734" s="37"/>
      <c r="AH734" s="37"/>
      <c r="AI734" s="37"/>
      <c r="AJ734" s="37"/>
      <c r="AK734" s="37"/>
      <c r="AL734" s="1"/>
      <c r="AM734" s="37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</row>
    <row r="735" spans="1:73" ht="15.75" customHeight="1" x14ac:dyDescent="0.25">
      <c r="A735" s="1"/>
      <c r="B735" s="1"/>
      <c r="C735" s="1"/>
      <c r="D735" s="1"/>
      <c r="E735" s="37"/>
      <c r="F735" s="38"/>
      <c r="G735" s="1"/>
      <c r="H735" s="37"/>
      <c r="I735" s="38"/>
      <c r="J735" s="1"/>
      <c r="K735" s="38"/>
      <c r="L735" s="37"/>
      <c r="M735" s="38"/>
      <c r="N735" s="38"/>
      <c r="O735" s="37"/>
      <c r="P735" s="38"/>
      <c r="Q735" s="38"/>
      <c r="R735" s="38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  <c r="AD735" s="37"/>
      <c r="AE735" s="37"/>
      <c r="AF735" s="37"/>
      <c r="AG735" s="37"/>
      <c r="AH735" s="37"/>
      <c r="AI735" s="37"/>
      <c r="AJ735" s="37"/>
      <c r="AK735" s="37"/>
      <c r="AL735" s="1"/>
      <c r="AM735" s="37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</row>
    <row r="736" spans="1:73" ht="15.75" customHeight="1" x14ac:dyDescent="0.25">
      <c r="A736" s="1"/>
      <c r="B736" s="1"/>
      <c r="C736" s="1"/>
      <c r="D736" s="1"/>
      <c r="E736" s="37"/>
      <c r="F736" s="38"/>
      <c r="G736" s="1"/>
      <c r="H736" s="37"/>
      <c r="I736" s="38"/>
      <c r="J736" s="1"/>
      <c r="K736" s="38"/>
      <c r="L736" s="37"/>
      <c r="M736" s="38"/>
      <c r="N736" s="38"/>
      <c r="O736" s="37"/>
      <c r="P736" s="38"/>
      <c r="Q736" s="38"/>
      <c r="R736" s="38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  <c r="AD736" s="37"/>
      <c r="AE736" s="37"/>
      <c r="AF736" s="37"/>
      <c r="AG736" s="37"/>
      <c r="AH736" s="37"/>
      <c r="AI736" s="37"/>
      <c r="AJ736" s="37"/>
      <c r="AK736" s="37"/>
      <c r="AL736" s="1"/>
      <c r="AM736" s="37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</row>
    <row r="737" spans="1:73" ht="15.75" customHeight="1" x14ac:dyDescent="0.25">
      <c r="A737" s="1"/>
      <c r="B737" s="1"/>
      <c r="C737" s="1"/>
      <c r="D737" s="1"/>
      <c r="E737" s="37"/>
      <c r="F737" s="38"/>
      <c r="G737" s="1"/>
      <c r="H737" s="37"/>
      <c r="I737" s="38"/>
      <c r="J737" s="1"/>
      <c r="K737" s="38"/>
      <c r="L737" s="37"/>
      <c r="M737" s="38"/>
      <c r="N737" s="38"/>
      <c r="O737" s="37"/>
      <c r="P737" s="38"/>
      <c r="Q737" s="38"/>
      <c r="R737" s="38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  <c r="AD737" s="37"/>
      <c r="AE737" s="37"/>
      <c r="AF737" s="37"/>
      <c r="AG737" s="37"/>
      <c r="AH737" s="37"/>
      <c r="AI737" s="37"/>
      <c r="AJ737" s="37"/>
      <c r="AK737" s="37"/>
      <c r="AL737" s="1"/>
      <c r="AM737" s="37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</row>
    <row r="738" spans="1:73" ht="15.75" customHeight="1" x14ac:dyDescent="0.25">
      <c r="A738" s="1"/>
      <c r="B738" s="1"/>
      <c r="C738" s="1"/>
      <c r="D738" s="1"/>
      <c r="E738" s="37"/>
      <c r="F738" s="38"/>
      <c r="G738" s="1"/>
      <c r="H738" s="37"/>
      <c r="I738" s="38"/>
      <c r="J738" s="1"/>
      <c r="K738" s="38"/>
      <c r="L738" s="37"/>
      <c r="M738" s="38"/>
      <c r="N738" s="38"/>
      <c r="O738" s="37"/>
      <c r="P738" s="38"/>
      <c r="Q738" s="38"/>
      <c r="R738" s="38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  <c r="AD738" s="37"/>
      <c r="AE738" s="37"/>
      <c r="AF738" s="37"/>
      <c r="AG738" s="37"/>
      <c r="AH738" s="37"/>
      <c r="AI738" s="37"/>
      <c r="AJ738" s="37"/>
      <c r="AK738" s="37"/>
      <c r="AL738" s="1"/>
      <c r="AM738" s="37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</row>
    <row r="739" spans="1:73" ht="15.75" customHeight="1" x14ac:dyDescent="0.25">
      <c r="A739" s="1"/>
      <c r="B739" s="1"/>
      <c r="C739" s="1"/>
      <c r="D739" s="1"/>
      <c r="E739" s="37"/>
      <c r="F739" s="38"/>
      <c r="G739" s="1"/>
      <c r="H739" s="37"/>
      <c r="I739" s="38"/>
      <c r="J739" s="1"/>
      <c r="K739" s="38"/>
      <c r="L739" s="37"/>
      <c r="M739" s="38"/>
      <c r="N739" s="38"/>
      <c r="O739" s="37"/>
      <c r="P739" s="38"/>
      <c r="Q739" s="38"/>
      <c r="R739" s="38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  <c r="AD739" s="37"/>
      <c r="AE739" s="37"/>
      <c r="AF739" s="37"/>
      <c r="AG739" s="37"/>
      <c r="AH739" s="37"/>
      <c r="AI739" s="37"/>
      <c r="AJ739" s="37"/>
      <c r="AK739" s="37"/>
      <c r="AL739" s="1"/>
      <c r="AM739" s="37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</row>
    <row r="740" spans="1:73" ht="15.75" customHeight="1" x14ac:dyDescent="0.25">
      <c r="A740" s="1"/>
      <c r="B740" s="1"/>
      <c r="C740" s="1"/>
      <c r="D740" s="1"/>
      <c r="E740" s="37"/>
      <c r="F740" s="38"/>
      <c r="G740" s="1"/>
      <c r="H740" s="37"/>
      <c r="I740" s="38"/>
      <c r="J740" s="1"/>
      <c r="K740" s="38"/>
      <c r="L740" s="37"/>
      <c r="M740" s="38"/>
      <c r="N740" s="38"/>
      <c r="O740" s="37"/>
      <c r="P740" s="38"/>
      <c r="Q740" s="38"/>
      <c r="R740" s="38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  <c r="AD740" s="37"/>
      <c r="AE740" s="37"/>
      <c r="AF740" s="37"/>
      <c r="AG740" s="37"/>
      <c r="AH740" s="37"/>
      <c r="AI740" s="37"/>
      <c r="AJ740" s="37"/>
      <c r="AK740" s="37"/>
      <c r="AL740" s="1"/>
      <c r="AM740" s="37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</row>
    <row r="741" spans="1:73" ht="15.75" customHeight="1" x14ac:dyDescent="0.25">
      <c r="A741" s="1"/>
      <c r="B741" s="1"/>
      <c r="C741" s="1"/>
      <c r="D741" s="1"/>
      <c r="E741" s="37"/>
      <c r="F741" s="38"/>
      <c r="G741" s="1"/>
      <c r="H741" s="37"/>
      <c r="I741" s="38"/>
      <c r="J741" s="1"/>
      <c r="K741" s="38"/>
      <c r="L741" s="37"/>
      <c r="M741" s="38"/>
      <c r="N741" s="38"/>
      <c r="O741" s="37"/>
      <c r="P741" s="38"/>
      <c r="Q741" s="38"/>
      <c r="R741" s="38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  <c r="AD741" s="37"/>
      <c r="AE741" s="37"/>
      <c r="AF741" s="37"/>
      <c r="AG741" s="37"/>
      <c r="AH741" s="37"/>
      <c r="AI741" s="37"/>
      <c r="AJ741" s="37"/>
      <c r="AK741" s="37"/>
      <c r="AL741" s="1"/>
      <c r="AM741" s="37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</row>
    <row r="742" spans="1:73" ht="15.75" customHeight="1" x14ac:dyDescent="0.25">
      <c r="A742" s="1"/>
      <c r="B742" s="1"/>
      <c r="C742" s="1"/>
      <c r="D742" s="1"/>
      <c r="E742" s="37"/>
      <c r="F742" s="38"/>
      <c r="G742" s="1"/>
      <c r="H742" s="37"/>
      <c r="I742" s="38"/>
      <c r="J742" s="1"/>
      <c r="K742" s="38"/>
      <c r="L742" s="37"/>
      <c r="M742" s="38"/>
      <c r="N742" s="38"/>
      <c r="O742" s="37"/>
      <c r="P742" s="38"/>
      <c r="Q742" s="38"/>
      <c r="R742" s="38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  <c r="AD742" s="37"/>
      <c r="AE742" s="37"/>
      <c r="AF742" s="37"/>
      <c r="AG742" s="37"/>
      <c r="AH742" s="37"/>
      <c r="AI742" s="37"/>
      <c r="AJ742" s="37"/>
      <c r="AK742" s="37"/>
      <c r="AL742" s="1"/>
      <c r="AM742" s="37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</row>
    <row r="743" spans="1:73" ht="15.75" customHeight="1" x14ac:dyDescent="0.25">
      <c r="A743" s="1"/>
      <c r="B743" s="1"/>
      <c r="C743" s="1"/>
      <c r="D743" s="1"/>
      <c r="E743" s="37"/>
      <c r="F743" s="38"/>
      <c r="G743" s="1"/>
      <c r="H743" s="37"/>
      <c r="I743" s="38"/>
      <c r="J743" s="1"/>
      <c r="K743" s="38"/>
      <c r="L743" s="37"/>
      <c r="M743" s="38"/>
      <c r="N743" s="38"/>
      <c r="O743" s="37"/>
      <c r="P743" s="38"/>
      <c r="Q743" s="38"/>
      <c r="R743" s="38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  <c r="AD743" s="37"/>
      <c r="AE743" s="37"/>
      <c r="AF743" s="37"/>
      <c r="AG743" s="37"/>
      <c r="AH743" s="37"/>
      <c r="AI743" s="37"/>
      <c r="AJ743" s="37"/>
      <c r="AK743" s="37"/>
      <c r="AL743" s="1"/>
      <c r="AM743" s="37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</row>
    <row r="744" spans="1:73" ht="15.75" customHeight="1" x14ac:dyDescent="0.25">
      <c r="A744" s="1"/>
      <c r="B744" s="1"/>
      <c r="C744" s="1"/>
      <c r="D744" s="1"/>
      <c r="E744" s="37"/>
      <c r="F744" s="38"/>
      <c r="G744" s="1"/>
      <c r="H744" s="37"/>
      <c r="I744" s="38"/>
      <c r="J744" s="1"/>
      <c r="K744" s="38"/>
      <c r="L744" s="37"/>
      <c r="M744" s="38"/>
      <c r="N744" s="38"/>
      <c r="O744" s="37"/>
      <c r="P744" s="38"/>
      <c r="Q744" s="38"/>
      <c r="R744" s="38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  <c r="AD744" s="37"/>
      <c r="AE744" s="37"/>
      <c r="AF744" s="37"/>
      <c r="AG744" s="37"/>
      <c r="AH744" s="37"/>
      <c r="AI744" s="37"/>
      <c r="AJ744" s="37"/>
      <c r="AK744" s="37"/>
      <c r="AL744" s="1"/>
      <c r="AM744" s="37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</row>
    <row r="745" spans="1:73" ht="15.75" customHeight="1" x14ac:dyDescent="0.25">
      <c r="A745" s="1"/>
      <c r="B745" s="1"/>
      <c r="C745" s="1"/>
      <c r="D745" s="1"/>
      <c r="E745" s="37"/>
      <c r="F745" s="38"/>
      <c r="G745" s="1"/>
      <c r="H745" s="37"/>
      <c r="I745" s="38"/>
      <c r="J745" s="1"/>
      <c r="K745" s="38"/>
      <c r="L745" s="37"/>
      <c r="M745" s="38"/>
      <c r="N745" s="38"/>
      <c r="O745" s="37"/>
      <c r="P745" s="38"/>
      <c r="Q745" s="38"/>
      <c r="R745" s="38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  <c r="AI745" s="37"/>
      <c r="AJ745" s="37"/>
      <c r="AK745" s="37"/>
      <c r="AL745" s="1"/>
      <c r="AM745" s="37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</row>
    <row r="746" spans="1:73" ht="15.75" customHeight="1" x14ac:dyDescent="0.25">
      <c r="A746" s="1"/>
      <c r="B746" s="1"/>
      <c r="C746" s="1"/>
      <c r="D746" s="1"/>
      <c r="E746" s="37"/>
      <c r="F746" s="38"/>
      <c r="G746" s="1"/>
      <c r="H746" s="37"/>
      <c r="I746" s="38"/>
      <c r="J746" s="1"/>
      <c r="K746" s="38"/>
      <c r="L746" s="37"/>
      <c r="M746" s="38"/>
      <c r="N746" s="38"/>
      <c r="O746" s="37"/>
      <c r="P746" s="38"/>
      <c r="Q746" s="38"/>
      <c r="R746" s="38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37"/>
      <c r="AK746" s="37"/>
      <c r="AL746" s="1"/>
      <c r="AM746" s="37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</row>
    <row r="747" spans="1:73" ht="15.75" customHeight="1" x14ac:dyDescent="0.25">
      <c r="A747" s="1"/>
      <c r="B747" s="1"/>
      <c r="C747" s="1"/>
      <c r="D747" s="1"/>
      <c r="E747" s="37"/>
      <c r="F747" s="38"/>
      <c r="G747" s="1"/>
      <c r="H747" s="37"/>
      <c r="I747" s="38"/>
      <c r="J747" s="1"/>
      <c r="K747" s="38"/>
      <c r="L747" s="37"/>
      <c r="M747" s="38"/>
      <c r="N747" s="38"/>
      <c r="O747" s="37"/>
      <c r="P747" s="38"/>
      <c r="Q747" s="38"/>
      <c r="R747" s="38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37"/>
      <c r="AK747" s="37"/>
      <c r="AL747" s="1"/>
      <c r="AM747" s="37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</row>
    <row r="748" spans="1:73" ht="15.75" customHeight="1" x14ac:dyDescent="0.25">
      <c r="A748" s="1"/>
      <c r="B748" s="1"/>
      <c r="C748" s="1"/>
      <c r="D748" s="1"/>
      <c r="E748" s="37"/>
      <c r="F748" s="38"/>
      <c r="G748" s="1"/>
      <c r="H748" s="37"/>
      <c r="I748" s="38"/>
      <c r="J748" s="1"/>
      <c r="K748" s="38"/>
      <c r="L748" s="37"/>
      <c r="M748" s="38"/>
      <c r="N748" s="38"/>
      <c r="O748" s="37"/>
      <c r="P748" s="38"/>
      <c r="Q748" s="38"/>
      <c r="R748" s="38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  <c r="AI748" s="37"/>
      <c r="AJ748" s="37"/>
      <c r="AK748" s="37"/>
      <c r="AL748" s="1"/>
      <c r="AM748" s="37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</row>
    <row r="749" spans="1:73" ht="15.75" customHeight="1" x14ac:dyDescent="0.25">
      <c r="A749" s="1"/>
      <c r="B749" s="1"/>
      <c r="C749" s="1"/>
      <c r="D749" s="1"/>
      <c r="E749" s="37"/>
      <c r="F749" s="38"/>
      <c r="G749" s="1"/>
      <c r="H749" s="37"/>
      <c r="I749" s="38"/>
      <c r="J749" s="1"/>
      <c r="K749" s="38"/>
      <c r="L749" s="37"/>
      <c r="M749" s="38"/>
      <c r="N749" s="38"/>
      <c r="O749" s="37"/>
      <c r="P749" s="38"/>
      <c r="Q749" s="38"/>
      <c r="R749" s="38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  <c r="AI749" s="37"/>
      <c r="AJ749" s="37"/>
      <c r="AK749" s="37"/>
      <c r="AL749" s="1"/>
      <c r="AM749" s="37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</row>
    <row r="750" spans="1:73" ht="15.75" customHeight="1" x14ac:dyDescent="0.25">
      <c r="A750" s="1"/>
      <c r="B750" s="1"/>
      <c r="C750" s="1"/>
      <c r="D750" s="1"/>
      <c r="E750" s="37"/>
      <c r="F750" s="38"/>
      <c r="G750" s="1"/>
      <c r="H750" s="37"/>
      <c r="I750" s="38"/>
      <c r="J750" s="1"/>
      <c r="K750" s="38"/>
      <c r="L750" s="37"/>
      <c r="M750" s="38"/>
      <c r="N750" s="38"/>
      <c r="O750" s="37"/>
      <c r="P750" s="38"/>
      <c r="Q750" s="38"/>
      <c r="R750" s="38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  <c r="AI750" s="37"/>
      <c r="AJ750" s="37"/>
      <c r="AK750" s="37"/>
      <c r="AL750" s="1"/>
      <c r="AM750" s="37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</row>
    <row r="751" spans="1:73" ht="15.75" customHeight="1" x14ac:dyDescent="0.25">
      <c r="A751" s="1"/>
      <c r="B751" s="1"/>
      <c r="C751" s="1"/>
      <c r="D751" s="1"/>
      <c r="E751" s="37"/>
      <c r="F751" s="38"/>
      <c r="G751" s="1"/>
      <c r="H751" s="37"/>
      <c r="I751" s="38"/>
      <c r="J751" s="1"/>
      <c r="K751" s="38"/>
      <c r="L751" s="37"/>
      <c r="M751" s="38"/>
      <c r="N751" s="38"/>
      <c r="O751" s="37"/>
      <c r="P751" s="38"/>
      <c r="Q751" s="38"/>
      <c r="R751" s="38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  <c r="AI751" s="37"/>
      <c r="AJ751" s="37"/>
      <c r="AK751" s="37"/>
      <c r="AL751" s="1"/>
      <c r="AM751" s="37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</row>
    <row r="752" spans="1:73" ht="15.75" customHeight="1" x14ac:dyDescent="0.25">
      <c r="A752" s="1"/>
      <c r="B752" s="1"/>
      <c r="C752" s="1"/>
      <c r="D752" s="1"/>
      <c r="E752" s="37"/>
      <c r="F752" s="38"/>
      <c r="G752" s="1"/>
      <c r="H752" s="37"/>
      <c r="I752" s="38"/>
      <c r="J752" s="1"/>
      <c r="K752" s="38"/>
      <c r="L752" s="37"/>
      <c r="M752" s="38"/>
      <c r="N752" s="38"/>
      <c r="O752" s="37"/>
      <c r="P752" s="38"/>
      <c r="Q752" s="38"/>
      <c r="R752" s="38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  <c r="AD752" s="37"/>
      <c r="AE752" s="37"/>
      <c r="AF752" s="37"/>
      <c r="AG752" s="37"/>
      <c r="AH752" s="37"/>
      <c r="AI752" s="37"/>
      <c r="AJ752" s="37"/>
      <c r="AK752" s="37"/>
      <c r="AL752" s="1"/>
      <c r="AM752" s="37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</row>
    <row r="753" spans="1:73" ht="15.75" customHeight="1" x14ac:dyDescent="0.25">
      <c r="A753" s="1"/>
      <c r="B753" s="1"/>
      <c r="C753" s="1"/>
      <c r="D753" s="1"/>
      <c r="E753" s="37"/>
      <c r="F753" s="38"/>
      <c r="G753" s="1"/>
      <c r="H753" s="37"/>
      <c r="I753" s="38"/>
      <c r="J753" s="1"/>
      <c r="K753" s="38"/>
      <c r="L753" s="37"/>
      <c r="M753" s="38"/>
      <c r="N753" s="38"/>
      <c r="O753" s="37"/>
      <c r="P753" s="38"/>
      <c r="Q753" s="38"/>
      <c r="R753" s="38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  <c r="AD753" s="37"/>
      <c r="AE753" s="37"/>
      <c r="AF753" s="37"/>
      <c r="AG753" s="37"/>
      <c r="AH753" s="37"/>
      <c r="AI753" s="37"/>
      <c r="AJ753" s="37"/>
      <c r="AK753" s="37"/>
      <c r="AL753" s="1"/>
      <c r="AM753" s="37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</row>
    <row r="754" spans="1:73" ht="15.75" customHeight="1" x14ac:dyDescent="0.25">
      <c r="A754" s="1"/>
      <c r="B754" s="1"/>
      <c r="C754" s="1"/>
      <c r="D754" s="1"/>
      <c r="E754" s="37"/>
      <c r="F754" s="38"/>
      <c r="G754" s="1"/>
      <c r="H754" s="37"/>
      <c r="I754" s="38"/>
      <c r="J754" s="1"/>
      <c r="K754" s="38"/>
      <c r="L754" s="37"/>
      <c r="M754" s="38"/>
      <c r="N754" s="38"/>
      <c r="O754" s="37"/>
      <c r="P754" s="38"/>
      <c r="Q754" s="38"/>
      <c r="R754" s="38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  <c r="AD754" s="37"/>
      <c r="AE754" s="37"/>
      <c r="AF754" s="37"/>
      <c r="AG754" s="37"/>
      <c r="AH754" s="37"/>
      <c r="AI754" s="37"/>
      <c r="AJ754" s="37"/>
      <c r="AK754" s="37"/>
      <c r="AL754" s="1"/>
      <c r="AM754" s="37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</row>
    <row r="755" spans="1:73" ht="15.75" customHeight="1" x14ac:dyDescent="0.25">
      <c r="A755" s="1"/>
      <c r="B755" s="1"/>
      <c r="C755" s="1"/>
      <c r="D755" s="1"/>
      <c r="E755" s="37"/>
      <c r="F755" s="38"/>
      <c r="G755" s="1"/>
      <c r="H755" s="37"/>
      <c r="I755" s="38"/>
      <c r="J755" s="1"/>
      <c r="K755" s="38"/>
      <c r="L755" s="37"/>
      <c r="M755" s="38"/>
      <c r="N755" s="38"/>
      <c r="O755" s="37"/>
      <c r="P755" s="38"/>
      <c r="Q755" s="38"/>
      <c r="R755" s="38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  <c r="AD755" s="37"/>
      <c r="AE755" s="37"/>
      <c r="AF755" s="37"/>
      <c r="AG755" s="37"/>
      <c r="AH755" s="37"/>
      <c r="AI755" s="37"/>
      <c r="AJ755" s="37"/>
      <c r="AK755" s="37"/>
      <c r="AL755" s="1"/>
      <c r="AM755" s="37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</row>
    <row r="756" spans="1:73" ht="15.75" customHeight="1" x14ac:dyDescent="0.25">
      <c r="A756" s="1"/>
      <c r="B756" s="1"/>
      <c r="C756" s="1"/>
      <c r="D756" s="1"/>
      <c r="E756" s="37"/>
      <c r="F756" s="38"/>
      <c r="G756" s="1"/>
      <c r="H756" s="37"/>
      <c r="I756" s="38"/>
      <c r="J756" s="1"/>
      <c r="K756" s="38"/>
      <c r="L756" s="37"/>
      <c r="M756" s="38"/>
      <c r="N756" s="38"/>
      <c r="O756" s="37"/>
      <c r="P756" s="38"/>
      <c r="Q756" s="38"/>
      <c r="R756" s="38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  <c r="AD756" s="37"/>
      <c r="AE756" s="37"/>
      <c r="AF756" s="37"/>
      <c r="AG756" s="37"/>
      <c r="AH756" s="37"/>
      <c r="AI756" s="37"/>
      <c r="AJ756" s="37"/>
      <c r="AK756" s="37"/>
      <c r="AL756" s="1"/>
      <c r="AM756" s="37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</row>
    <row r="757" spans="1:73" ht="15.75" customHeight="1" x14ac:dyDescent="0.25">
      <c r="A757" s="1"/>
      <c r="B757" s="1"/>
      <c r="C757" s="1"/>
      <c r="D757" s="1"/>
      <c r="E757" s="37"/>
      <c r="F757" s="38"/>
      <c r="G757" s="1"/>
      <c r="H757" s="37"/>
      <c r="I757" s="38"/>
      <c r="J757" s="1"/>
      <c r="K757" s="38"/>
      <c r="L757" s="37"/>
      <c r="M757" s="38"/>
      <c r="N757" s="38"/>
      <c r="O757" s="37"/>
      <c r="P757" s="38"/>
      <c r="Q757" s="38"/>
      <c r="R757" s="38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  <c r="AD757" s="37"/>
      <c r="AE757" s="37"/>
      <c r="AF757" s="37"/>
      <c r="AG757" s="37"/>
      <c r="AH757" s="37"/>
      <c r="AI757" s="37"/>
      <c r="AJ757" s="37"/>
      <c r="AK757" s="37"/>
      <c r="AL757" s="1"/>
      <c r="AM757" s="37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</row>
    <row r="758" spans="1:73" ht="15.75" customHeight="1" x14ac:dyDescent="0.25">
      <c r="A758" s="1"/>
      <c r="B758" s="1"/>
      <c r="C758" s="1"/>
      <c r="D758" s="1"/>
      <c r="E758" s="37"/>
      <c r="F758" s="38"/>
      <c r="G758" s="1"/>
      <c r="H758" s="37"/>
      <c r="I758" s="38"/>
      <c r="J758" s="1"/>
      <c r="K758" s="38"/>
      <c r="L758" s="37"/>
      <c r="M758" s="38"/>
      <c r="N758" s="38"/>
      <c r="O758" s="37"/>
      <c r="P758" s="38"/>
      <c r="Q758" s="38"/>
      <c r="R758" s="38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  <c r="AD758" s="37"/>
      <c r="AE758" s="37"/>
      <c r="AF758" s="37"/>
      <c r="AG758" s="37"/>
      <c r="AH758" s="37"/>
      <c r="AI758" s="37"/>
      <c r="AJ758" s="37"/>
      <c r="AK758" s="37"/>
      <c r="AL758" s="1"/>
      <c r="AM758" s="37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</row>
    <row r="759" spans="1:73" ht="15.75" customHeight="1" x14ac:dyDescent="0.25">
      <c r="A759" s="1"/>
      <c r="B759" s="1"/>
      <c r="C759" s="1"/>
      <c r="D759" s="1"/>
      <c r="E759" s="37"/>
      <c r="F759" s="38"/>
      <c r="G759" s="1"/>
      <c r="H759" s="37"/>
      <c r="I759" s="38"/>
      <c r="J759" s="1"/>
      <c r="K759" s="38"/>
      <c r="L759" s="37"/>
      <c r="M759" s="38"/>
      <c r="N759" s="38"/>
      <c r="O759" s="37"/>
      <c r="P759" s="38"/>
      <c r="Q759" s="38"/>
      <c r="R759" s="38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  <c r="AE759" s="37"/>
      <c r="AF759" s="37"/>
      <c r="AG759" s="37"/>
      <c r="AH759" s="37"/>
      <c r="AI759" s="37"/>
      <c r="AJ759" s="37"/>
      <c r="AK759" s="37"/>
      <c r="AL759" s="1"/>
      <c r="AM759" s="37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</row>
    <row r="760" spans="1:73" ht="15.75" customHeight="1" x14ac:dyDescent="0.25">
      <c r="A760" s="1"/>
      <c r="B760" s="1"/>
      <c r="C760" s="1"/>
      <c r="D760" s="1"/>
      <c r="E760" s="37"/>
      <c r="F760" s="38"/>
      <c r="G760" s="1"/>
      <c r="H760" s="37"/>
      <c r="I760" s="38"/>
      <c r="J760" s="1"/>
      <c r="K760" s="38"/>
      <c r="L760" s="37"/>
      <c r="M760" s="38"/>
      <c r="N760" s="38"/>
      <c r="O760" s="37"/>
      <c r="P760" s="38"/>
      <c r="Q760" s="38"/>
      <c r="R760" s="38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  <c r="AE760" s="37"/>
      <c r="AF760" s="37"/>
      <c r="AG760" s="37"/>
      <c r="AH760" s="37"/>
      <c r="AI760" s="37"/>
      <c r="AJ760" s="37"/>
      <c r="AK760" s="37"/>
      <c r="AL760" s="1"/>
      <c r="AM760" s="37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</row>
    <row r="761" spans="1:73" ht="15.75" customHeight="1" x14ac:dyDescent="0.25">
      <c r="A761" s="1"/>
      <c r="B761" s="1"/>
      <c r="C761" s="1"/>
      <c r="D761" s="1"/>
      <c r="E761" s="37"/>
      <c r="F761" s="38"/>
      <c r="G761" s="1"/>
      <c r="H761" s="37"/>
      <c r="I761" s="38"/>
      <c r="J761" s="1"/>
      <c r="K761" s="38"/>
      <c r="L761" s="37"/>
      <c r="M761" s="38"/>
      <c r="N761" s="38"/>
      <c r="O761" s="37"/>
      <c r="P761" s="38"/>
      <c r="Q761" s="38"/>
      <c r="R761" s="38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  <c r="AE761" s="37"/>
      <c r="AF761" s="37"/>
      <c r="AG761" s="37"/>
      <c r="AH761" s="37"/>
      <c r="AI761" s="37"/>
      <c r="AJ761" s="37"/>
      <c r="AK761" s="37"/>
      <c r="AL761" s="1"/>
      <c r="AM761" s="37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</row>
    <row r="762" spans="1:73" ht="15.75" customHeight="1" x14ac:dyDescent="0.25">
      <c r="A762" s="1"/>
      <c r="B762" s="1"/>
      <c r="C762" s="1"/>
      <c r="D762" s="1"/>
      <c r="E762" s="37"/>
      <c r="F762" s="38"/>
      <c r="G762" s="1"/>
      <c r="H762" s="37"/>
      <c r="I762" s="38"/>
      <c r="J762" s="1"/>
      <c r="K762" s="38"/>
      <c r="L762" s="37"/>
      <c r="M762" s="38"/>
      <c r="N762" s="38"/>
      <c r="O762" s="37"/>
      <c r="P762" s="38"/>
      <c r="Q762" s="38"/>
      <c r="R762" s="38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  <c r="AD762" s="37"/>
      <c r="AE762" s="37"/>
      <c r="AF762" s="37"/>
      <c r="AG762" s="37"/>
      <c r="AH762" s="37"/>
      <c r="AI762" s="37"/>
      <c r="AJ762" s="37"/>
      <c r="AK762" s="37"/>
      <c r="AL762" s="1"/>
      <c r="AM762" s="37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</row>
    <row r="763" spans="1:73" ht="15.75" customHeight="1" x14ac:dyDescent="0.25">
      <c r="A763" s="1"/>
      <c r="B763" s="1"/>
      <c r="C763" s="1"/>
      <c r="D763" s="1"/>
      <c r="E763" s="37"/>
      <c r="F763" s="38"/>
      <c r="G763" s="1"/>
      <c r="H763" s="37"/>
      <c r="I763" s="38"/>
      <c r="J763" s="1"/>
      <c r="K763" s="38"/>
      <c r="L763" s="37"/>
      <c r="M763" s="38"/>
      <c r="N763" s="38"/>
      <c r="O763" s="37"/>
      <c r="P763" s="38"/>
      <c r="Q763" s="38"/>
      <c r="R763" s="38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  <c r="AE763" s="37"/>
      <c r="AF763" s="37"/>
      <c r="AG763" s="37"/>
      <c r="AH763" s="37"/>
      <c r="AI763" s="37"/>
      <c r="AJ763" s="37"/>
      <c r="AK763" s="37"/>
      <c r="AL763" s="1"/>
      <c r="AM763" s="37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</row>
    <row r="764" spans="1:73" ht="15.75" customHeight="1" x14ac:dyDescent="0.25">
      <c r="A764" s="1"/>
      <c r="B764" s="1"/>
      <c r="C764" s="1"/>
      <c r="D764" s="1"/>
      <c r="E764" s="37"/>
      <c r="F764" s="38"/>
      <c r="G764" s="1"/>
      <c r="H764" s="37"/>
      <c r="I764" s="38"/>
      <c r="J764" s="1"/>
      <c r="K764" s="38"/>
      <c r="L764" s="37"/>
      <c r="M764" s="38"/>
      <c r="N764" s="38"/>
      <c r="O764" s="37"/>
      <c r="P764" s="38"/>
      <c r="Q764" s="38"/>
      <c r="R764" s="38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  <c r="AD764" s="37"/>
      <c r="AE764" s="37"/>
      <c r="AF764" s="37"/>
      <c r="AG764" s="37"/>
      <c r="AH764" s="37"/>
      <c r="AI764" s="37"/>
      <c r="AJ764" s="37"/>
      <c r="AK764" s="37"/>
      <c r="AL764" s="1"/>
      <c r="AM764" s="37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</row>
    <row r="765" spans="1:73" ht="15.75" customHeight="1" x14ac:dyDescent="0.25">
      <c r="A765" s="1"/>
      <c r="B765" s="1"/>
      <c r="C765" s="1"/>
      <c r="D765" s="1"/>
      <c r="E765" s="37"/>
      <c r="F765" s="38"/>
      <c r="G765" s="1"/>
      <c r="H765" s="37"/>
      <c r="I765" s="38"/>
      <c r="J765" s="1"/>
      <c r="K765" s="38"/>
      <c r="L765" s="37"/>
      <c r="M765" s="38"/>
      <c r="N765" s="38"/>
      <c r="O765" s="37"/>
      <c r="P765" s="38"/>
      <c r="Q765" s="38"/>
      <c r="R765" s="38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  <c r="AD765" s="37"/>
      <c r="AE765" s="37"/>
      <c r="AF765" s="37"/>
      <c r="AG765" s="37"/>
      <c r="AH765" s="37"/>
      <c r="AI765" s="37"/>
      <c r="AJ765" s="37"/>
      <c r="AK765" s="37"/>
      <c r="AL765" s="1"/>
      <c r="AM765" s="37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</row>
    <row r="766" spans="1:73" ht="15.75" customHeight="1" x14ac:dyDescent="0.25">
      <c r="A766" s="1"/>
      <c r="B766" s="1"/>
      <c r="C766" s="1"/>
      <c r="D766" s="1"/>
      <c r="E766" s="37"/>
      <c r="F766" s="38"/>
      <c r="G766" s="1"/>
      <c r="H766" s="37"/>
      <c r="I766" s="38"/>
      <c r="J766" s="1"/>
      <c r="K766" s="38"/>
      <c r="L766" s="37"/>
      <c r="M766" s="38"/>
      <c r="N766" s="38"/>
      <c r="O766" s="37"/>
      <c r="P766" s="38"/>
      <c r="Q766" s="38"/>
      <c r="R766" s="38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  <c r="AD766" s="37"/>
      <c r="AE766" s="37"/>
      <c r="AF766" s="37"/>
      <c r="AG766" s="37"/>
      <c r="AH766" s="37"/>
      <c r="AI766" s="37"/>
      <c r="AJ766" s="37"/>
      <c r="AK766" s="37"/>
      <c r="AL766" s="1"/>
      <c r="AM766" s="37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</row>
    <row r="767" spans="1:73" ht="15.75" customHeight="1" x14ac:dyDescent="0.25">
      <c r="A767" s="1"/>
      <c r="B767" s="1"/>
      <c r="C767" s="1"/>
      <c r="D767" s="1"/>
      <c r="E767" s="37"/>
      <c r="F767" s="38"/>
      <c r="G767" s="1"/>
      <c r="H767" s="37"/>
      <c r="I767" s="38"/>
      <c r="J767" s="1"/>
      <c r="K767" s="38"/>
      <c r="L767" s="37"/>
      <c r="M767" s="38"/>
      <c r="N767" s="38"/>
      <c r="O767" s="37"/>
      <c r="P767" s="38"/>
      <c r="Q767" s="38"/>
      <c r="R767" s="38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  <c r="AD767" s="37"/>
      <c r="AE767" s="37"/>
      <c r="AF767" s="37"/>
      <c r="AG767" s="37"/>
      <c r="AH767" s="37"/>
      <c r="AI767" s="37"/>
      <c r="AJ767" s="37"/>
      <c r="AK767" s="37"/>
      <c r="AL767" s="1"/>
      <c r="AM767" s="37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</row>
    <row r="768" spans="1:73" ht="15.75" customHeight="1" x14ac:dyDescent="0.25">
      <c r="A768" s="1"/>
      <c r="B768" s="1"/>
      <c r="C768" s="1"/>
      <c r="D768" s="1"/>
      <c r="E768" s="37"/>
      <c r="F768" s="38"/>
      <c r="G768" s="1"/>
      <c r="H768" s="37"/>
      <c r="I768" s="38"/>
      <c r="J768" s="1"/>
      <c r="K768" s="38"/>
      <c r="L768" s="37"/>
      <c r="M768" s="38"/>
      <c r="N768" s="38"/>
      <c r="O768" s="37"/>
      <c r="P768" s="38"/>
      <c r="Q768" s="38"/>
      <c r="R768" s="38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  <c r="AD768" s="37"/>
      <c r="AE768" s="37"/>
      <c r="AF768" s="37"/>
      <c r="AG768" s="37"/>
      <c r="AH768" s="37"/>
      <c r="AI768" s="37"/>
      <c r="AJ768" s="37"/>
      <c r="AK768" s="37"/>
      <c r="AL768" s="1"/>
      <c r="AM768" s="37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</row>
    <row r="769" spans="1:73" ht="15.75" customHeight="1" x14ac:dyDescent="0.25">
      <c r="A769" s="1"/>
      <c r="B769" s="1"/>
      <c r="C769" s="1"/>
      <c r="D769" s="1"/>
      <c r="E769" s="37"/>
      <c r="F769" s="38"/>
      <c r="G769" s="1"/>
      <c r="H769" s="37"/>
      <c r="I769" s="38"/>
      <c r="J769" s="1"/>
      <c r="K769" s="38"/>
      <c r="L769" s="37"/>
      <c r="M769" s="38"/>
      <c r="N769" s="38"/>
      <c r="O769" s="37"/>
      <c r="P769" s="38"/>
      <c r="Q769" s="38"/>
      <c r="R769" s="38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37"/>
      <c r="AD769" s="37"/>
      <c r="AE769" s="37"/>
      <c r="AF769" s="37"/>
      <c r="AG769" s="37"/>
      <c r="AH769" s="37"/>
      <c r="AI769" s="37"/>
      <c r="AJ769" s="37"/>
      <c r="AK769" s="37"/>
      <c r="AL769" s="1"/>
      <c r="AM769" s="37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</row>
    <row r="770" spans="1:73" ht="15.75" customHeight="1" x14ac:dyDescent="0.25">
      <c r="A770" s="1"/>
      <c r="B770" s="1"/>
      <c r="C770" s="1"/>
      <c r="D770" s="1"/>
      <c r="E770" s="37"/>
      <c r="F770" s="38"/>
      <c r="G770" s="1"/>
      <c r="H770" s="37"/>
      <c r="I770" s="38"/>
      <c r="J770" s="1"/>
      <c r="K770" s="38"/>
      <c r="L770" s="37"/>
      <c r="M770" s="38"/>
      <c r="N770" s="38"/>
      <c r="O770" s="37"/>
      <c r="P770" s="38"/>
      <c r="Q770" s="38"/>
      <c r="R770" s="38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37"/>
      <c r="AD770" s="37"/>
      <c r="AE770" s="37"/>
      <c r="AF770" s="37"/>
      <c r="AG770" s="37"/>
      <c r="AH770" s="37"/>
      <c r="AI770" s="37"/>
      <c r="AJ770" s="37"/>
      <c r="AK770" s="37"/>
      <c r="AL770" s="1"/>
      <c r="AM770" s="37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</row>
    <row r="771" spans="1:73" ht="15.75" customHeight="1" x14ac:dyDescent="0.25">
      <c r="A771" s="1"/>
      <c r="B771" s="1"/>
      <c r="C771" s="1"/>
      <c r="D771" s="1"/>
      <c r="E771" s="37"/>
      <c r="F771" s="38"/>
      <c r="G771" s="1"/>
      <c r="H771" s="37"/>
      <c r="I771" s="38"/>
      <c r="J771" s="1"/>
      <c r="K771" s="38"/>
      <c r="L771" s="37"/>
      <c r="M771" s="38"/>
      <c r="N771" s="38"/>
      <c r="O771" s="37"/>
      <c r="P771" s="38"/>
      <c r="Q771" s="38"/>
      <c r="R771" s="38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  <c r="AD771" s="37"/>
      <c r="AE771" s="37"/>
      <c r="AF771" s="37"/>
      <c r="AG771" s="37"/>
      <c r="AH771" s="37"/>
      <c r="AI771" s="37"/>
      <c r="AJ771" s="37"/>
      <c r="AK771" s="37"/>
      <c r="AL771" s="1"/>
      <c r="AM771" s="37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</row>
    <row r="772" spans="1:73" ht="15.75" customHeight="1" x14ac:dyDescent="0.25">
      <c r="A772" s="1"/>
      <c r="B772" s="1"/>
      <c r="C772" s="1"/>
      <c r="D772" s="1"/>
      <c r="E772" s="37"/>
      <c r="F772" s="38"/>
      <c r="G772" s="1"/>
      <c r="H772" s="37"/>
      <c r="I772" s="38"/>
      <c r="J772" s="1"/>
      <c r="K772" s="38"/>
      <c r="L772" s="37"/>
      <c r="M772" s="38"/>
      <c r="N772" s="38"/>
      <c r="O772" s="37"/>
      <c r="P772" s="38"/>
      <c r="Q772" s="38"/>
      <c r="R772" s="38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37"/>
      <c r="AD772" s="37"/>
      <c r="AE772" s="37"/>
      <c r="AF772" s="37"/>
      <c r="AG772" s="37"/>
      <c r="AH772" s="37"/>
      <c r="AI772" s="37"/>
      <c r="AJ772" s="37"/>
      <c r="AK772" s="37"/>
      <c r="AL772" s="1"/>
      <c r="AM772" s="37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</row>
    <row r="773" spans="1:73" ht="15.75" customHeight="1" x14ac:dyDescent="0.25">
      <c r="A773" s="1"/>
      <c r="B773" s="1"/>
      <c r="C773" s="1"/>
      <c r="D773" s="1"/>
      <c r="E773" s="37"/>
      <c r="F773" s="38"/>
      <c r="G773" s="1"/>
      <c r="H773" s="37"/>
      <c r="I773" s="38"/>
      <c r="J773" s="1"/>
      <c r="K773" s="38"/>
      <c r="L773" s="37"/>
      <c r="M773" s="38"/>
      <c r="N773" s="38"/>
      <c r="O773" s="37"/>
      <c r="P773" s="38"/>
      <c r="Q773" s="38"/>
      <c r="R773" s="38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37"/>
      <c r="AD773" s="37"/>
      <c r="AE773" s="37"/>
      <c r="AF773" s="37"/>
      <c r="AG773" s="37"/>
      <c r="AH773" s="37"/>
      <c r="AI773" s="37"/>
      <c r="AJ773" s="37"/>
      <c r="AK773" s="37"/>
      <c r="AL773" s="1"/>
      <c r="AM773" s="37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</row>
    <row r="774" spans="1:73" ht="15.75" customHeight="1" x14ac:dyDescent="0.25">
      <c r="A774" s="1"/>
      <c r="B774" s="1"/>
      <c r="C774" s="1"/>
      <c r="D774" s="1"/>
      <c r="E774" s="37"/>
      <c r="F774" s="38"/>
      <c r="G774" s="1"/>
      <c r="H774" s="37"/>
      <c r="I774" s="38"/>
      <c r="J774" s="1"/>
      <c r="K774" s="38"/>
      <c r="L774" s="37"/>
      <c r="M774" s="38"/>
      <c r="N774" s="38"/>
      <c r="O774" s="37"/>
      <c r="P774" s="38"/>
      <c r="Q774" s="38"/>
      <c r="R774" s="38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37"/>
      <c r="AD774" s="37"/>
      <c r="AE774" s="37"/>
      <c r="AF774" s="37"/>
      <c r="AG774" s="37"/>
      <c r="AH774" s="37"/>
      <c r="AI774" s="37"/>
      <c r="AJ774" s="37"/>
      <c r="AK774" s="37"/>
      <c r="AL774" s="1"/>
      <c r="AM774" s="37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</row>
    <row r="775" spans="1:73" ht="15.75" customHeight="1" x14ac:dyDescent="0.25">
      <c r="A775" s="1"/>
      <c r="B775" s="1"/>
      <c r="C775" s="1"/>
      <c r="D775" s="1"/>
      <c r="E775" s="37"/>
      <c r="F775" s="38"/>
      <c r="G775" s="1"/>
      <c r="H775" s="37"/>
      <c r="I775" s="38"/>
      <c r="J775" s="1"/>
      <c r="K775" s="38"/>
      <c r="L775" s="37"/>
      <c r="M775" s="38"/>
      <c r="N775" s="38"/>
      <c r="O775" s="37"/>
      <c r="P775" s="38"/>
      <c r="Q775" s="38"/>
      <c r="R775" s="38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37"/>
      <c r="AD775" s="37"/>
      <c r="AE775" s="37"/>
      <c r="AF775" s="37"/>
      <c r="AG775" s="37"/>
      <c r="AH775" s="37"/>
      <c r="AI775" s="37"/>
      <c r="AJ775" s="37"/>
      <c r="AK775" s="37"/>
      <c r="AL775" s="1"/>
      <c r="AM775" s="37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</row>
    <row r="776" spans="1:73" ht="15.75" customHeight="1" x14ac:dyDescent="0.25">
      <c r="A776" s="1"/>
      <c r="B776" s="1"/>
      <c r="C776" s="1"/>
      <c r="D776" s="1"/>
      <c r="E776" s="37"/>
      <c r="F776" s="38"/>
      <c r="G776" s="1"/>
      <c r="H776" s="37"/>
      <c r="I776" s="38"/>
      <c r="J776" s="1"/>
      <c r="K776" s="38"/>
      <c r="L776" s="37"/>
      <c r="M776" s="38"/>
      <c r="N776" s="38"/>
      <c r="O776" s="37"/>
      <c r="P776" s="38"/>
      <c r="Q776" s="38"/>
      <c r="R776" s="38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37"/>
      <c r="AD776" s="37"/>
      <c r="AE776" s="37"/>
      <c r="AF776" s="37"/>
      <c r="AG776" s="37"/>
      <c r="AH776" s="37"/>
      <c r="AI776" s="37"/>
      <c r="AJ776" s="37"/>
      <c r="AK776" s="37"/>
      <c r="AL776" s="1"/>
      <c r="AM776" s="37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</row>
    <row r="777" spans="1:73" ht="15.75" customHeight="1" x14ac:dyDescent="0.25">
      <c r="A777" s="1"/>
      <c r="B777" s="1"/>
      <c r="C777" s="1"/>
      <c r="D777" s="1"/>
      <c r="E777" s="37"/>
      <c r="F777" s="38"/>
      <c r="G777" s="1"/>
      <c r="H777" s="37"/>
      <c r="I777" s="38"/>
      <c r="J777" s="1"/>
      <c r="K777" s="38"/>
      <c r="L777" s="37"/>
      <c r="M777" s="38"/>
      <c r="N777" s="38"/>
      <c r="O777" s="37"/>
      <c r="P777" s="38"/>
      <c r="Q777" s="38"/>
      <c r="R777" s="38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  <c r="AD777" s="37"/>
      <c r="AE777" s="37"/>
      <c r="AF777" s="37"/>
      <c r="AG777" s="37"/>
      <c r="AH777" s="37"/>
      <c r="AI777" s="37"/>
      <c r="AJ777" s="37"/>
      <c r="AK777" s="37"/>
      <c r="AL777" s="1"/>
      <c r="AM777" s="37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</row>
    <row r="778" spans="1:73" ht="15.75" customHeight="1" x14ac:dyDescent="0.25">
      <c r="A778" s="1"/>
      <c r="B778" s="1"/>
      <c r="C778" s="1"/>
      <c r="D778" s="1"/>
      <c r="E778" s="37"/>
      <c r="F778" s="38"/>
      <c r="G778" s="1"/>
      <c r="H778" s="37"/>
      <c r="I778" s="38"/>
      <c r="J778" s="1"/>
      <c r="K778" s="38"/>
      <c r="L778" s="37"/>
      <c r="M778" s="38"/>
      <c r="N778" s="38"/>
      <c r="O778" s="37"/>
      <c r="P778" s="38"/>
      <c r="Q778" s="38"/>
      <c r="R778" s="38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  <c r="AD778" s="37"/>
      <c r="AE778" s="37"/>
      <c r="AF778" s="37"/>
      <c r="AG778" s="37"/>
      <c r="AH778" s="37"/>
      <c r="AI778" s="37"/>
      <c r="AJ778" s="37"/>
      <c r="AK778" s="37"/>
      <c r="AL778" s="1"/>
      <c r="AM778" s="37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</row>
    <row r="779" spans="1:73" ht="15.75" customHeight="1" x14ac:dyDescent="0.25">
      <c r="A779" s="1"/>
      <c r="B779" s="1"/>
      <c r="C779" s="1"/>
      <c r="D779" s="1"/>
      <c r="E779" s="37"/>
      <c r="F779" s="38"/>
      <c r="G779" s="1"/>
      <c r="H779" s="37"/>
      <c r="I779" s="38"/>
      <c r="J779" s="1"/>
      <c r="K779" s="38"/>
      <c r="L779" s="37"/>
      <c r="M779" s="38"/>
      <c r="N779" s="38"/>
      <c r="O779" s="37"/>
      <c r="P779" s="38"/>
      <c r="Q779" s="38"/>
      <c r="R779" s="38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37"/>
      <c r="AD779" s="37"/>
      <c r="AE779" s="37"/>
      <c r="AF779" s="37"/>
      <c r="AG779" s="37"/>
      <c r="AH779" s="37"/>
      <c r="AI779" s="37"/>
      <c r="AJ779" s="37"/>
      <c r="AK779" s="37"/>
      <c r="AL779" s="1"/>
      <c r="AM779" s="37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</row>
    <row r="780" spans="1:73" ht="15.75" customHeight="1" x14ac:dyDescent="0.25">
      <c r="A780" s="1"/>
      <c r="B780" s="1"/>
      <c r="C780" s="1"/>
      <c r="D780" s="1"/>
      <c r="E780" s="37"/>
      <c r="F780" s="38"/>
      <c r="G780" s="1"/>
      <c r="H780" s="37"/>
      <c r="I780" s="38"/>
      <c r="J780" s="1"/>
      <c r="K780" s="38"/>
      <c r="L780" s="37"/>
      <c r="M780" s="38"/>
      <c r="N780" s="38"/>
      <c r="O780" s="37"/>
      <c r="P780" s="38"/>
      <c r="Q780" s="38"/>
      <c r="R780" s="38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  <c r="AD780" s="37"/>
      <c r="AE780" s="37"/>
      <c r="AF780" s="37"/>
      <c r="AG780" s="37"/>
      <c r="AH780" s="37"/>
      <c r="AI780" s="37"/>
      <c r="AJ780" s="37"/>
      <c r="AK780" s="37"/>
      <c r="AL780" s="1"/>
      <c r="AM780" s="37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</row>
    <row r="781" spans="1:73" ht="15.75" customHeight="1" x14ac:dyDescent="0.25">
      <c r="A781" s="1"/>
      <c r="B781" s="1"/>
      <c r="C781" s="1"/>
      <c r="D781" s="1"/>
      <c r="E781" s="37"/>
      <c r="F781" s="38"/>
      <c r="G781" s="1"/>
      <c r="H781" s="37"/>
      <c r="I781" s="38"/>
      <c r="J781" s="1"/>
      <c r="K781" s="38"/>
      <c r="L781" s="37"/>
      <c r="M781" s="38"/>
      <c r="N781" s="38"/>
      <c r="O781" s="37"/>
      <c r="P781" s="38"/>
      <c r="Q781" s="38"/>
      <c r="R781" s="38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37"/>
      <c r="AD781" s="37"/>
      <c r="AE781" s="37"/>
      <c r="AF781" s="37"/>
      <c r="AG781" s="37"/>
      <c r="AH781" s="37"/>
      <c r="AI781" s="37"/>
      <c r="AJ781" s="37"/>
      <c r="AK781" s="37"/>
      <c r="AL781" s="1"/>
      <c r="AM781" s="37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</row>
    <row r="782" spans="1:73" ht="15.75" customHeight="1" x14ac:dyDescent="0.25">
      <c r="A782" s="1"/>
      <c r="B782" s="1"/>
      <c r="C782" s="1"/>
      <c r="D782" s="1"/>
      <c r="E782" s="37"/>
      <c r="F782" s="38"/>
      <c r="G782" s="1"/>
      <c r="H782" s="37"/>
      <c r="I782" s="38"/>
      <c r="J782" s="1"/>
      <c r="K782" s="38"/>
      <c r="L782" s="37"/>
      <c r="M782" s="38"/>
      <c r="N782" s="38"/>
      <c r="O782" s="37"/>
      <c r="P782" s="38"/>
      <c r="Q782" s="38"/>
      <c r="R782" s="38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37"/>
      <c r="AD782" s="37"/>
      <c r="AE782" s="37"/>
      <c r="AF782" s="37"/>
      <c r="AG782" s="37"/>
      <c r="AH782" s="37"/>
      <c r="AI782" s="37"/>
      <c r="AJ782" s="37"/>
      <c r="AK782" s="37"/>
      <c r="AL782" s="1"/>
      <c r="AM782" s="37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</row>
    <row r="783" spans="1:73" ht="15.75" customHeight="1" x14ac:dyDescent="0.25">
      <c r="A783" s="1"/>
      <c r="B783" s="1"/>
      <c r="C783" s="1"/>
      <c r="D783" s="1"/>
      <c r="E783" s="37"/>
      <c r="F783" s="38"/>
      <c r="G783" s="1"/>
      <c r="H783" s="37"/>
      <c r="I783" s="38"/>
      <c r="J783" s="1"/>
      <c r="K783" s="38"/>
      <c r="L783" s="37"/>
      <c r="M783" s="38"/>
      <c r="N783" s="38"/>
      <c r="O783" s="37"/>
      <c r="P783" s="38"/>
      <c r="Q783" s="38"/>
      <c r="R783" s="38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  <c r="AD783" s="37"/>
      <c r="AE783" s="37"/>
      <c r="AF783" s="37"/>
      <c r="AG783" s="37"/>
      <c r="AH783" s="37"/>
      <c r="AI783" s="37"/>
      <c r="AJ783" s="37"/>
      <c r="AK783" s="37"/>
      <c r="AL783" s="1"/>
      <c r="AM783" s="37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</row>
    <row r="784" spans="1:73" ht="15.75" customHeight="1" x14ac:dyDescent="0.25">
      <c r="A784" s="1"/>
      <c r="B784" s="1"/>
      <c r="C784" s="1"/>
      <c r="D784" s="1"/>
      <c r="E784" s="37"/>
      <c r="F784" s="38"/>
      <c r="G784" s="1"/>
      <c r="H784" s="37"/>
      <c r="I784" s="38"/>
      <c r="J784" s="1"/>
      <c r="K784" s="38"/>
      <c r="L784" s="37"/>
      <c r="M784" s="38"/>
      <c r="N784" s="38"/>
      <c r="O784" s="37"/>
      <c r="P784" s="38"/>
      <c r="Q784" s="38"/>
      <c r="R784" s="38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37"/>
      <c r="AD784" s="37"/>
      <c r="AE784" s="37"/>
      <c r="AF784" s="37"/>
      <c r="AG784" s="37"/>
      <c r="AH784" s="37"/>
      <c r="AI784" s="37"/>
      <c r="AJ784" s="37"/>
      <c r="AK784" s="37"/>
      <c r="AL784" s="1"/>
      <c r="AM784" s="37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</row>
    <row r="785" spans="1:73" ht="15.75" customHeight="1" x14ac:dyDescent="0.25">
      <c r="A785" s="1"/>
      <c r="B785" s="1"/>
      <c r="C785" s="1"/>
      <c r="D785" s="1"/>
      <c r="E785" s="37"/>
      <c r="F785" s="38"/>
      <c r="G785" s="1"/>
      <c r="H785" s="37"/>
      <c r="I785" s="38"/>
      <c r="J785" s="1"/>
      <c r="K785" s="38"/>
      <c r="L785" s="37"/>
      <c r="M785" s="38"/>
      <c r="N785" s="38"/>
      <c r="O785" s="37"/>
      <c r="P785" s="38"/>
      <c r="Q785" s="38"/>
      <c r="R785" s="38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37"/>
      <c r="AD785" s="37"/>
      <c r="AE785" s="37"/>
      <c r="AF785" s="37"/>
      <c r="AG785" s="37"/>
      <c r="AH785" s="37"/>
      <c r="AI785" s="37"/>
      <c r="AJ785" s="37"/>
      <c r="AK785" s="37"/>
      <c r="AL785" s="1"/>
      <c r="AM785" s="37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</row>
    <row r="786" spans="1:73" ht="15.75" customHeight="1" x14ac:dyDescent="0.25">
      <c r="A786" s="1"/>
      <c r="B786" s="1"/>
      <c r="C786" s="1"/>
      <c r="D786" s="1"/>
      <c r="E786" s="37"/>
      <c r="F786" s="38"/>
      <c r="G786" s="1"/>
      <c r="H786" s="37"/>
      <c r="I786" s="38"/>
      <c r="J786" s="1"/>
      <c r="K786" s="38"/>
      <c r="L786" s="37"/>
      <c r="M786" s="38"/>
      <c r="N786" s="38"/>
      <c r="O786" s="37"/>
      <c r="P786" s="38"/>
      <c r="Q786" s="38"/>
      <c r="R786" s="38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37"/>
      <c r="AD786" s="37"/>
      <c r="AE786" s="37"/>
      <c r="AF786" s="37"/>
      <c r="AG786" s="37"/>
      <c r="AH786" s="37"/>
      <c r="AI786" s="37"/>
      <c r="AJ786" s="37"/>
      <c r="AK786" s="37"/>
      <c r="AL786" s="1"/>
      <c r="AM786" s="37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</row>
    <row r="787" spans="1:73" ht="15.75" customHeight="1" x14ac:dyDescent="0.25">
      <c r="A787" s="1"/>
      <c r="B787" s="1"/>
      <c r="C787" s="1"/>
      <c r="D787" s="1"/>
      <c r="E787" s="37"/>
      <c r="F787" s="38"/>
      <c r="G787" s="1"/>
      <c r="H787" s="37"/>
      <c r="I787" s="38"/>
      <c r="J787" s="1"/>
      <c r="K787" s="38"/>
      <c r="L787" s="37"/>
      <c r="M787" s="38"/>
      <c r="N787" s="38"/>
      <c r="O787" s="37"/>
      <c r="P787" s="38"/>
      <c r="Q787" s="38"/>
      <c r="R787" s="38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37"/>
      <c r="AD787" s="37"/>
      <c r="AE787" s="37"/>
      <c r="AF787" s="37"/>
      <c r="AG787" s="37"/>
      <c r="AH787" s="37"/>
      <c r="AI787" s="37"/>
      <c r="AJ787" s="37"/>
      <c r="AK787" s="37"/>
      <c r="AL787" s="1"/>
      <c r="AM787" s="37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</row>
    <row r="788" spans="1:73" ht="15.75" customHeight="1" x14ac:dyDescent="0.25">
      <c r="A788" s="1"/>
      <c r="B788" s="1"/>
      <c r="C788" s="1"/>
      <c r="D788" s="1"/>
      <c r="E788" s="37"/>
      <c r="F788" s="38"/>
      <c r="G788" s="1"/>
      <c r="H788" s="37"/>
      <c r="I788" s="38"/>
      <c r="J788" s="1"/>
      <c r="K788" s="38"/>
      <c r="L788" s="37"/>
      <c r="M788" s="38"/>
      <c r="N788" s="38"/>
      <c r="O788" s="37"/>
      <c r="P788" s="38"/>
      <c r="Q788" s="38"/>
      <c r="R788" s="38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37"/>
      <c r="AD788" s="37"/>
      <c r="AE788" s="37"/>
      <c r="AF788" s="37"/>
      <c r="AG788" s="37"/>
      <c r="AH788" s="37"/>
      <c r="AI788" s="37"/>
      <c r="AJ788" s="37"/>
      <c r="AK788" s="37"/>
      <c r="AL788" s="1"/>
      <c r="AM788" s="37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</row>
    <row r="789" spans="1:73" ht="15.75" customHeight="1" x14ac:dyDescent="0.25">
      <c r="A789" s="1"/>
      <c r="B789" s="1"/>
      <c r="C789" s="1"/>
      <c r="D789" s="1"/>
      <c r="E789" s="37"/>
      <c r="F789" s="38"/>
      <c r="G789" s="1"/>
      <c r="H789" s="37"/>
      <c r="I789" s="38"/>
      <c r="J789" s="1"/>
      <c r="K789" s="38"/>
      <c r="L789" s="37"/>
      <c r="M789" s="38"/>
      <c r="N789" s="38"/>
      <c r="O789" s="37"/>
      <c r="P789" s="38"/>
      <c r="Q789" s="38"/>
      <c r="R789" s="38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37"/>
      <c r="AD789" s="37"/>
      <c r="AE789" s="37"/>
      <c r="AF789" s="37"/>
      <c r="AG789" s="37"/>
      <c r="AH789" s="37"/>
      <c r="AI789" s="37"/>
      <c r="AJ789" s="37"/>
      <c r="AK789" s="37"/>
      <c r="AL789" s="1"/>
      <c r="AM789" s="37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</row>
    <row r="790" spans="1:73" ht="15.75" customHeight="1" x14ac:dyDescent="0.25">
      <c r="A790" s="1"/>
      <c r="B790" s="1"/>
      <c r="C790" s="1"/>
      <c r="D790" s="1"/>
      <c r="E790" s="37"/>
      <c r="F790" s="38"/>
      <c r="G790" s="1"/>
      <c r="H790" s="37"/>
      <c r="I790" s="38"/>
      <c r="J790" s="1"/>
      <c r="K790" s="38"/>
      <c r="L790" s="37"/>
      <c r="M790" s="38"/>
      <c r="N790" s="38"/>
      <c r="O790" s="37"/>
      <c r="P790" s="38"/>
      <c r="Q790" s="38"/>
      <c r="R790" s="38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37"/>
      <c r="AD790" s="37"/>
      <c r="AE790" s="37"/>
      <c r="AF790" s="37"/>
      <c r="AG790" s="37"/>
      <c r="AH790" s="37"/>
      <c r="AI790" s="37"/>
      <c r="AJ790" s="37"/>
      <c r="AK790" s="37"/>
      <c r="AL790" s="1"/>
      <c r="AM790" s="37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</row>
    <row r="791" spans="1:73" ht="15.75" customHeight="1" x14ac:dyDescent="0.25">
      <c r="A791" s="1"/>
      <c r="B791" s="1"/>
      <c r="C791" s="1"/>
      <c r="D791" s="1"/>
      <c r="E791" s="37"/>
      <c r="F791" s="38"/>
      <c r="G791" s="1"/>
      <c r="H791" s="37"/>
      <c r="I791" s="38"/>
      <c r="J791" s="1"/>
      <c r="K791" s="38"/>
      <c r="L791" s="37"/>
      <c r="M791" s="38"/>
      <c r="N791" s="38"/>
      <c r="O791" s="37"/>
      <c r="P791" s="38"/>
      <c r="Q791" s="38"/>
      <c r="R791" s="38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37"/>
      <c r="AD791" s="37"/>
      <c r="AE791" s="37"/>
      <c r="AF791" s="37"/>
      <c r="AG791" s="37"/>
      <c r="AH791" s="37"/>
      <c r="AI791" s="37"/>
      <c r="AJ791" s="37"/>
      <c r="AK791" s="37"/>
      <c r="AL791" s="1"/>
      <c r="AM791" s="37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</row>
    <row r="792" spans="1:73" ht="15.75" customHeight="1" x14ac:dyDescent="0.25">
      <c r="A792" s="1"/>
      <c r="B792" s="1"/>
      <c r="C792" s="1"/>
      <c r="D792" s="1"/>
      <c r="E792" s="37"/>
      <c r="F792" s="38"/>
      <c r="G792" s="1"/>
      <c r="H792" s="37"/>
      <c r="I792" s="38"/>
      <c r="J792" s="1"/>
      <c r="K792" s="38"/>
      <c r="L792" s="37"/>
      <c r="M792" s="38"/>
      <c r="N792" s="38"/>
      <c r="O792" s="37"/>
      <c r="P792" s="38"/>
      <c r="Q792" s="38"/>
      <c r="R792" s="38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37"/>
      <c r="AD792" s="37"/>
      <c r="AE792" s="37"/>
      <c r="AF792" s="37"/>
      <c r="AG792" s="37"/>
      <c r="AH792" s="37"/>
      <c r="AI792" s="37"/>
      <c r="AJ792" s="37"/>
      <c r="AK792" s="37"/>
      <c r="AL792" s="1"/>
      <c r="AM792" s="37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</row>
    <row r="793" spans="1:73" ht="15.75" customHeight="1" x14ac:dyDescent="0.25">
      <c r="A793" s="1"/>
      <c r="B793" s="1"/>
      <c r="C793" s="1"/>
      <c r="D793" s="1"/>
      <c r="E793" s="37"/>
      <c r="F793" s="38"/>
      <c r="G793" s="1"/>
      <c r="H793" s="37"/>
      <c r="I793" s="38"/>
      <c r="J793" s="1"/>
      <c r="K793" s="38"/>
      <c r="L793" s="37"/>
      <c r="M793" s="38"/>
      <c r="N793" s="38"/>
      <c r="O793" s="37"/>
      <c r="P793" s="38"/>
      <c r="Q793" s="38"/>
      <c r="R793" s="38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37"/>
      <c r="AD793" s="37"/>
      <c r="AE793" s="37"/>
      <c r="AF793" s="37"/>
      <c r="AG793" s="37"/>
      <c r="AH793" s="37"/>
      <c r="AI793" s="37"/>
      <c r="AJ793" s="37"/>
      <c r="AK793" s="37"/>
      <c r="AL793" s="1"/>
      <c r="AM793" s="37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</row>
    <row r="794" spans="1:73" ht="15.75" customHeight="1" x14ac:dyDescent="0.25">
      <c r="A794" s="1"/>
      <c r="B794" s="1"/>
      <c r="C794" s="1"/>
      <c r="D794" s="1"/>
      <c r="E794" s="37"/>
      <c r="F794" s="38"/>
      <c r="G794" s="1"/>
      <c r="H794" s="37"/>
      <c r="I794" s="38"/>
      <c r="J794" s="1"/>
      <c r="K794" s="38"/>
      <c r="L794" s="37"/>
      <c r="M794" s="38"/>
      <c r="N794" s="38"/>
      <c r="O794" s="37"/>
      <c r="P794" s="38"/>
      <c r="Q794" s="38"/>
      <c r="R794" s="38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  <c r="AD794" s="37"/>
      <c r="AE794" s="37"/>
      <c r="AF794" s="37"/>
      <c r="AG794" s="37"/>
      <c r="AH794" s="37"/>
      <c r="AI794" s="37"/>
      <c r="AJ794" s="37"/>
      <c r="AK794" s="37"/>
      <c r="AL794" s="1"/>
      <c r="AM794" s="37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</row>
    <row r="795" spans="1:73" ht="15.75" customHeight="1" x14ac:dyDescent="0.25">
      <c r="A795" s="1"/>
      <c r="B795" s="1"/>
      <c r="C795" s="1"/>
      <c r="D795" s="1"/>
      <c r="E795" s="37"/>
      <c r="F795" s="38"/>
      <c r="G795" s="1"/>
      <c r="H795" s="37"/>
      <c r="I795" s="38"/>
      <c r="J795" s="1"/>
      <c r="K795" s="38"/>
      <c r="L795" s="37"/>
      <c r="M795" s="38"/>
      <c r="N795" s="38"/>
      <c r="O795" s="37"/>
      <c r="P795" s="38"/>
      <c r="Q795" s="38"/>
      <c r="R795" s="38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  <c r="AE795" s="37"/>
      <c r="AF795" s="37"/>
      <c r="AG795" s="37"/>
      <c r="AH795" s="37"/>
      <c r="AI795" s="37"/>
      <c r="AJ795" s="37"/>
      <c r="AK795" s="37"/>
      <c r="AL795" s="1"/>
      <c r="AM795" s="37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</row>
    <row r="796" spans="1:73" ht="15.75" customHeight="1" x14ac:dyDescent="0.25">
      <c r="A796" s="1"/>
      <c r="B796" s="1"/>
      <c r="C796" s="1"/>
      <c r="D796" s="1"/>
      <c r="E796" s="37"/>
      <c r="F796" s="38"/>
      <c r="G796" s="1"/>
      <c r="H796" s="37"/>
      <c r="I796" s="38"/>
      <c r="J796" s="1"/>
      <c r="K796" s="38"/>
      <c r="L796" s="37"/>
      <c r="M796" s="38"/>
      <c r="N796" s="38"/>
      <c r="O796" s="37"/>
      <c r="P796" s="38"/>
      <c r="Q796" s="38"/>
      <c r="R796" s="38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37"/>
      <c r="AD796" s="37"/>
      <c r="AE796" s="37"/>
      <c r="AF796" s="37"/>
      <c r="AG796" s="37"/>
      <c r="AH796" s="37"/>
      <c r="AI796" s="37"/>
      <c r="AJ796" s="37"/>
      <c r="AK796" s="37"/>
      <c r="AL796" s="1"/>
      <c r="AM796" s="37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</row>
    <row r="797" spans="1:73" ht="15.75" customHeight="1" x14ac:dyDescent="0.25">
      <c r="A797" s="1"/>
      <c r="B797" s="1"/>
      <c r="C797" s="1"/>
      <c r="D797" s="1"/>
      <c r="E797" s="37"/>
      <c r="F797" s="38"/>
      <c r="G797" s="1"/>
      <c r="H797" s="37"/>
      <c r="I797" s="38"/>
      <c r="J797" s="1"/>
      <c r="K797" s="38"/>
      <c r="L797" s="37"/>
      <c r="M797" s="38"/>
      <c r="N797" s="38"/>
      <c r="O797" s="37"/>
      <c r="P797" s="38"/>
      <c r="Q797" s="38"/>
      <c r="R797" s="38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  <c r="AD797" s="37"/>
      <c r="AE797" s="37"/>
      <c r="AF797" s="37"/>
      <c r="AG797" s="37"/>
      <c r="AH797" s="37"/>
      <c r="AI797" s="37"/>
      <c r="AJ797" s="37"/>
      <c r="AK797" s="37"/>
      <c r="AL797" s="1"/>
      <c r="AM797" s="37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</row>
    <row r="798" spans="1:73" ht="15.75" customHeight="1" x14ac:dyDescent="0.25">
      <c r="A798" s="1"/>
      <c r="B798" s="1"/>
      <c r="C798" s="1"/>
      <c r="D798" s="1"/>
      <c r="E798" s="37"/>
      <c r="F798" s="38"/>
      <c r="G798" s="1"/>
      <c r="H798" s="37"/>
      <c r="I798" s="38"/>
      <c r="J798" s="1"/>
      <c r="K798" s="38"/>
      <c r="L798" s="37"/>
      <c r="M798" s="38"/>
      <c r="N798" s="38"/>
      <c r="O798" s="37"/>
      <c r="P798" s="38"/>
      <c r="Q798" s="38"/>
      <c r="R798" s="38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37"/>
      <c r="AD798" s="37"/>
      <c r="AE798" s="37"/>
      <c r="AF798" s="37"/>
      <c r="AG798" s="37"/>
      <c r="AH798" s="37"/>
      <c r="AI798" s="37"/>
      <c r="AJ798" s="37"/>
      <c r="AK798" s="37"/>
      <c r="AL798" s="1"/>
      <c r="AM798" s="37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</row>
    <row r="799" spans="1:73" ht="15.75" customHeight="1" x14ac:dyDescent="0.25">
      <c r="A799" s="1"/>
      <c r="B799" s="1"/>
      <c r="C799" s="1"/>
      <c r="D799" s="1"/>
      <c r="E799" s="37"/>
      <c r="F799" s="38"/>
      <c r="G799" s="1"/>
      <c r="H799" s="37"/>
      <c r="I799" s="38"/>
      <c r="J799" s="1"/>
      <c r="K799" s="38"/>
      <c r="L799" s="37"/>
      <c r="M799" s="38"/>
      <c r="N799" s="38"/>
      <c r="O799" s="37"/>
      <c r="P799" s="38"/>
      <c r="Q799" s="38"/>
      <c r="R799" s="38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  <c r="AD799" s="37"/>
      <c r="AE799" s="37"/>
      <c r="AF799" s="37"/>
      <c r="AG799" s="37"/>
      <c r="AH799" s="37"/>
      <c r="AI799" s="37"/>
      <c r="AJ799" s="37"/>
      <c r="AK799" s="37"/>
      <c r="AL799" s="1"/>
      <c r="AM799" s="37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</row>
    <row r="800" spans="1:73" ht="15.75" customHeight="1" x14ac:dyDescent="0.25">
      <c r="A800" s="1"/>
      <c r="B800" s="1"/>
      <c r="C800" s="1"/>
      <c r="D800" s="1"/>
      <c r="E800" s="37"/>
      <c r="F800" s="38"/>
      <c r="G800" s="1"/>
      <c r="H800" s="37"/>
      <c r="I800" s="38"/>
      <c r="J800" s="1"/>
      <c r="K800" s="38"/>
      <c r="L800" s="37"/>
      <c r="M800" s="38"/>
      <c r="N800" s="38"/>
      <c r="O800" s="37"/>
      <c r="P800" s="38"/>
      <c r="Q800" s="38"/>
      <c r="R800" s="38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37"/>
      <c r="AD800" s="37"/>
      <c r="AE800" s="37"/>
      <c r="AF800" s="37"/>
      <c r="AG800" s="37"/>
      <c r="AH800" s="37"/>
      <c r="AI800" s="37"/>
      <c r="AJ800" s="37"/>
      <c r="AK800" s="37"/>
      <c r="AL800" s="1"/>
      <c r="AM800" s="37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</row>
    <row r="801" spans="1:73" ht="15.75" customHeight="1" x14ac:dyDescent="0.25">
      <c r="A801" s="1"/>
      <c r="B801" s="1"/>
      <c r="C801" s="1"/>
      <c r="D801" s="1"/>
      <c r="E801" s="37"/>
      <c r="F801" s="38"/>
      <c r="G801" s="1"/>
      <c r="H801" s="37"/>
      <c r="I801" s="38"/>
      <c r="J801" s="1"/>
      <c r="K801" s="38"/>
      <c r="L801" s="37"/>
      <c r="M801" s="38"/>
      <c r="N801" s="38"/>
      <c r="O801" s="37"/>
      <c r="P801" s="38"/>
      <c r="Q801" s="38"/>
      <c r="R801" s="38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37"/>
      <c r="AD801" s="37"/>
      <c r="AE801" s="37"/>
      <c r="AF801" s="37"/>
      <c r="AG801" s="37"/>
      <c r="AH801" s="37"/>
      <c r="AI801" s="37"/>
      <c r="AJ801" s="37"/>
      <c r="AK801" s="37"/>
      <c r="AL801" s="1"/>
      <c r="AM801" s="37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</row>
    <row r="802" spans="1:73" ht="15.75" customHeight="1" x14ac:dyDescent="0.25">
      <c r="A802" s="1"/>
      <c r="B802" s="1"/>
      <c r="C802" s="1"/>
      <c r="D802" s="1"/>
      <c r="E802" s="37"/>
      <c r="F802" s="38"/>
      <c r="G802" s="1"/>
      <c r="H802" s="37"/>
      <c r="I802" s="38"/>
      <c r="J802" s="1"/>
      <c r="K802" s="38"/>
      <c r="L802" s="37"/>
      <c r="M802" s="38"/>
      <c r="N802" s="38"/>
      <c r="O802" s="37"/>
      <c r="P802" s="38"/>
      <c r="Q802" s="38"/>
      <c r="R802" s="38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37"/>
      <c r="AD802" s="37"/>
      <c r="AE802" s="37"/>
      <c r="AF802" s="37"/>
      <c r="AG802" s="37"/>
      <c r="AH802" s="37"/>
      <c r="AI802" s="37"/>
      <c r="AJ802" s="37"/>
      <c r="AK802" s="37"/>
      <c r="AL802" s="1"/>
      <c r="AM802" s="37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</row>
    <row r="803" spans="1:73" ht="15.75" customHeight="1" x14ac:dyDescent="0.25">
      <c r="A803" s="1"/>
      <c r="B803" s="1"/>
      <c r="C803" s="1"/>
      <c r="D803" s="1"/>
      <c r="E803" s="37"/>
      <c r="F803" s="38"/>
      <c r="G803" s="1"/>
      <c r="H803" s="37"/>
      <c r="I803" s="38"/>
      <c r="J803" s="1"/>
      <c r="K803" s="38"/>
      <c r="L803" s="37"/>
      <c r="M803" s="38"/>
      <c r="N803" s="38"/>
      <c r="O803" s="37"/>
      <c r="P803" s="38"/>
      <c r="Q803" s="38"/>
      <c r="R803" s="38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37"/>
      <c r="AD803" s="37"/>
      <c r="AE803" s="37"/>
      <c r="AF803" s="37"/>
      <c r="AG803" s="37"/>
      <c r="AH803" s="37"/>
      <c r="AI803" s="37"/>
      <c r="AJ803" s="37"/>
      <c r="AK803" s="37"/>
      <c r="AL803" s="1"/>
      <c r="AM803" s="37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</row>
    <row r="804" spans="1:73" ht="15.75" customHeight="1" x14ac:dyDescent="0.25">
      <c r="A804" s="1"/>
      <c r="B804" s="1"/>
      <c r="C804" s="1"/>
      <c r="D804" s="1"/>
      <c r="E804" s="37"/>
      <c r="F804" s="38"/>
      <c r="G804" s="1"/>
      <c r="H804" s="37"/>
      <c r="I804" s="38"/>
      <c r="J804" s="1"/>
      <c r="K804" s="38"/>
      <c r="L804" s="37"/>
      <c r="M804" s="38"/>
      <c r="N804" s="38"/>
      <c r="O804" s="37"/>
      <c r="P804" s="38"/>
      <c r="Q804" s="38"/>
      <c r="R804" s="38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37"/>
      <c r="AD804" s="37"/>
      <c r="AE804" s="37"/>
      <c r="AF804" s="37"/>
      <c r="AG804" s="37"/>
      <c r="AH804" s="37"/>
      <c r="AI804" s="37"/>
      <c r="AJ804" s="37"/>
      <c r="AK804" s="37"/>
      <c r="AL804" s="1"/>
      <c r="AM804" s="37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</row>
    <row r="805" spans="1:73" ht="15.75" customHeight="1" x14ac:dyDescent="0.25">
      <c r="A805" s="1"/>
      <c r="B805" s="1"/>
      <c r="C805" s="1"/>
      <c r="D805" s="1"/>
      <c r="E805" s="37"/>
      <c r="F805" s="38"/>
      <c r="G805" s="1"/>
      <c r="H805" s="37"/>
      <c r="I805" s="38"/>
      <c r="J805" s="1"/>
      <c r="K805" s="38"/>
      <c r="L805" s="37"/>
      <c r="M805" s="38"/>
      <c r="N805" s="38"/>
      <c r="O805" s="37"/>
      <c r="P805" s="38"/>
      <c r="Q805" s="38"/>
      <c r="R805" s="38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37"/>
      <c r="AD805" s="37"/>
      <c r="AE805" s="37"/>
      <c r="AF805" s="37"/>
      <c r="AG805" s="37"/>
      <c r="AH805" s="37"/>
      <c r="AI805" s="37"/>
      <c r="AJ805" s="37"/>
      <c r="AK805" s="37"/>
      <c r="AL805" s="1"/>
      <c r="AM805" s="37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</row>
    <row r="806" spans="1:73" ht="15.75" customHeight="1" x14ac:dyDescent="0.25">
      <c r="A806" s="1"/>
      <c r="B806" s="1"/>
      <c r="C806" s="1"/>
      <c r="D806" s="1"/>
      <c r="E806" s="37"/>
      <c r="F806" s="38"/>
      <c r="G806" s="1"/>
      <c r="H806" s="37"/>
      <c r="I806" s="38"/>
      <c r="J806" s="1"/>
      <c r="K806" s="38"/>
      <c r="L806" s="37"/>
      <c r="M806" s="38"/>
      <c r="N806" s="38"/>
      <c r="O806" s="37"/>
      <c r="P806" s="38"/>
      <c r="Q806" s="38"/>
      <c r="R806" s="38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37"/>
      <c r="AD806" s="37"/>
      <c r="AE806" s="37"/>
      <c r="AF806" s="37"/>
      <c r="AG806" s="37"/>
      <c r="AH806" s="37"/>
      <c r="AI806" s="37"/>
      <c r="AJ806" s="37"/>
      <c r="AK806" s="37"/>
      <c r="AL806" s="1"/>
      <c r="AM806" s="37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</row>
    <row r="807" spans="1:73" ht="15.75" customHeight="1" x14ac:dyDescent="0.25">
      <c r="A807" s="1"/>
      <c r="B807" s="1"/>
      <c r="C807" s="1"/>
      <c r="D807" s="1"/>
      <c r="E807" s="37"/>
      <c r="F807" s="38"/>
      <c r="G807" s="1"/>
      <c r="H807" s="37"/>
      <c r="I807" s="38"/>
      <c r="J807" s="1"/>
      <c r="K807" s="38"/>
      <c r="L807" s="37"/>
      <c r="M807" s="38"/>
      <c r="N807" s="38"/>
      <c r="O807" s="37"/>
      <c r="P807" s="38"/>
      <c r="Q807" s="38"/>
      <c r="R807" s="38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  <c r="AD807" s="37"/>
      <c r="AE807" s="37"/>
      <c r="AF807" s="37"/>
      <c r="AG807" s="37"/>
      <c r="AH807" s="37"/>
      <c r="AI807" s="37"/>
      <c r="AJ807" s="37"/>
      <c r="AK807" s="37"/>
      <c r="AL807" s="1"/>
      <c r="AM807" s="37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</row>
    <row r="808" spans="1:73" ht="15.75" customHeight="1" x14ac:dyDescent="0.25">
      <c r="A808" s="1"/>
      <c r="B808" s="1"/>
      <c r="C808" s="1"/>
      <c r="D808" s="1"/>
      <c r="E808" s="37"/>
      <c r="F808" s="38"/>
      <c r="G808" s="1"/>
      <c r="H808" s="37"/>
      <c r="I808" s="38"/>
      <c r="J808" s="1"/>
      <c r="K808" s="38"/>
      <c r="L808" s="37"/>
      <c r="M808" s="38"/>
      <c r="N808" s="38"/>
      <c r="O808" s="37"/>
      <c r="P808" s="38"/>
      <c r="Q808" s="38"/>
      <c r="R808" s="38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37"/>
      <c r="AD808" s="37"/>
      <c r="AE808" s="37"/>
      <c r="AF808" s="37"/>
      <c r="AG808" s="37"/>
      <c r="AH808" s="37"/>
      <c r="AI808" s="37"/>
      <c r="AJ808" s="37"/>
      <c r="AK808" s="37"/>
      <c r="AL808" s="1"/>
      <c r="AM808" s="37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</row>
    <row r="809" spans="1:73" ht="15.75" customHeight="1" x14ac:dyDescent="0.25">
      <c r="A809" s="1"/>
      <c r="B809" s="1"/>
      <c r="C809" s="1"/>
      <c r="D809" s="1"/>
      <c r="E809" s="37"/>
      <c r="F809" s="38"/>
      <c r="G809" s="1"/>
      <c r="H809" s="37"/>
      <c r="I809" s="38"/>
      <c r="J809" s="1"/>
      <c r="K809" s="38"/>
      <c r="L809" s="37"/>
      <c r="M809" s="38"/>
      <c r="N809" s="38"/>
      <c r="O809" s="37"/>
      <c r="P809" s="38"/>
      <c r="Q809" s="38"/>
      <c r="R809" s="38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37"/>
      <c r="AD809" s="37"/>
      <c r="AE809" s="37"/>
      <c r="AF809" s="37"/>
      <c r="AG809" s="37"/>
      <c r="AH809" s="37"/>
      <c r="AI809" s="37"/>
      <c r="AJ809" s="37"/>
      <c r="AK809" s="37"/>
      <c r="AL809" s="1"/>
      <c r="AM809" s="37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</row>
    <row r="810" spans="1:73" ht="15.75" customHeight="1" x14ac:dyDescent="0.25">
      <c r="A810" s="1"/>
      <c r="B810" s="1"/>
      <c r="C810" s="1"/>
      <c r="D810" s="1"/>
      <c r="E810" s="37"/>
      <c r="F810" s="38"/>
      <c r="G810" s="1"/>
      <c r="H810" s="37"/>
      <c r="I810" s="38"/>
      <c r="J810" s="1"/>
      <c r="K810" s="38"/>
      <c r="L810" s="37"/>
      <c r="M810" s="38"/>
      <c r="N810" s="38"/>
      <c r="O810" s="37"/>
      <c r="P810" s="38"/>
      <c r="Q810" s="38"/>
      <c r="R810" s="38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37"/>
      <c r="AD810" s="37"/>
      <c r="AE810" s="37"/>
      <c r="AF810" s="37"/>
      <c r="AG810" s="37"/>
      <c r="AH810" s="37"/>
      <c r="AI810" s="37"/>
      <c r="AJ810" s="37"/>
      <c r="AK810" s="37"/>
      <c r="AL810" s="1"/>
      <c r="AM810" s="37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</row>
    <row r="811" spans="1:73" ht="15.75" customHeight="1" x14ac:dyDescent="0.25">
      <c r="A811" s="1"/>
      <c r="B811" s="1"/>
      <c r="C811" s="1"/>
      <c r="D811" s="1"/>
      <c r="E811" s="37"/>
      <c r="F811" s="38"/>
      <c r="G811" s="1"/>
      <c r="H811" s="37"/>
      <c r="I811" s="38"/>
      <c r="J811" s="1"/>
      <c r="K811" s="38"/>
      <c r="L811" s="37"/>
      <c r="M811" s="38"/>
      <c r="N811" s="38"/>
      <c r="O811" s="37"/>
      <c r="P811" s="38"/>
      <c r="Q811" s="38"/>
      <c r="R811" s="38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37"/>
      <c r="AD811" s="37"/>
      <c r="AE811" s="37"/>
      <c r="AF811" s="37"/>
      <c r="AG811" s="37"/>
      <c r="AH811" s="37"/>
      <c r="AI811" s="37"/>
      <c r="AJ811" s="37"/>
      <c r="AK811" s="37"/>
      <c r="AL811" s="1"/>
      <c r="AM811" s="37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</row>
    <row r="812" spans="1:73" ht="15.75" customHeight="1" x14ac:dyDescent="0.25">
      <c r="A812" s="1"/>
      <c r="B812" s="1"/>
      <c r="C812" s="1"/>
      <c r="D812" s="1"/>
      <c r="E812" s="37"/>
      <c r="F812" s="38"/>
      <c r="G812" s="1"/>
      <c r="H812" s="37"/>
      <c r="I812" s="38"/>
      <c r="J812" s="1"/>
      <c r="K812" s="38"/>
      <c r="L812" s="37"/>
      <c r="M812" s="38"/>
      <c r="N812" s="38"/>
      <c r="O812" s="37"/>
      <c r="P812" s="38"/>
      <c r="Q812" s="38"/>
      <c r="R812" s="38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37"/>
      <c r="AD812" s="37"/>
      <c r="AE812" s="37"/>
      <c r="AF812" s="37"/>
      <c r="AG812" s="37"/>
      <c r="AH812" s="37"/>
      <c r="AI812" s="37"/>
      <c r="AJ812" s="37"/>
      <c r="AK812" s="37"/>
      <c r="AL812" s="1"/>
      <c r="AM812" s="37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</row>
    <row r="813" spans="1:73" ht="15.75" customHeight="1" x14ac:dyDescent="0.25">
      <c r="A813" s="1"/>
      <c r="B813" s="1"/>
      <c r="C813" s="1"/>
      <c r="D813" s="1"/>
      <c r="E813" s="37"/>
      <c r="F813" s="38"/>
      <c r="G813" s="1"/>
      <c r="H813" s="37"/>
      <c r="I813" s="38"/>
      <c r="J813" s="1"/>
      <c r="K813" s="38"/>
      <c r="L813" s="37"/>
      <c r="M813" s="38"/>
      <c r="N813" s="38"/>
      <c r="O813" s="37"/>
      <c r="P813" s="38"/>
      <c r="Q813" s="38"/>
      <c r="R813" s="38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  <c r="AD813" s="37"/>
      <c r="AE813" s="37"/>
      <c r="AF813" s="37"/>
      <c r="AG813" s="37"/>
      <c r="AH813" s="37"/>
      <c r="AI813" s="37"/>
      <c r="AJ813" s="37"/>
      <c r="AK813" s="37"/>
      <c r="AL813" s="1"/>
      <c r="AM813" s="37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</row>
    <row r="814" spans="1:73" ht="15.75" customHeight="1" x14ac:dyDescent="0.25">
      <c r="A814" s="1"/>
      <c r="B814" s="1"/>
      <c r="C814" s="1"/>
      <c r="D814" s="1"/>
      <c r="E814" s="37"/>
      <c r="F814" s="38"/>
      <c r="G814" s="1"/>
      <c r="H814" s="37"/>
      <c r="I814" s="38"/>
      <c r="J814" s="1"/>
      <c r="K814" s="38"/>
      <c r="L814" s="37"/>
      <c r="M814" s="38"/>
      <c r="N814" s="38"/>
      <c r="O814" s="37"/>
      <c r="P814" s="38"/>
      <c r="Q814" s="38"/>
      <c r="R814" s="38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37"/>
      <c r="AD814" s="37"/>
      <c r="AE814" s="37"/>
      <c r="AF814" s="37"/>
      <c r="AG814" s="37"/>
      <c r="AH814" s="37"/>
      <c r="AI814" s="37"/>
      <c r="AJ814" s="37"/>
      <c r="AK814" s="37"/>
      <c r="AL814" s="1"/>
      <c r="AM814" s="37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</row>
    <row r="815" spans="1:73" ht="15.75" customHeight="1" x14ac:dyDescent="0.25">
      <c r="A815" s="1"/>
      <c r="B815" s="1"/>
      <c r="C815" s="1"/>
      <c r="D815" s="1"/>
      <c r="E815" s="37"/>
      <c r="F815" s="38"/>
      <c r="G815" s="1"/>
      <c r="H815" s="37"/>
      <c r="I815" s="38"/>
      <c r="J815" s="1"/>
      <c r="K815" s="38"/>
      <c r="L815" s="37"/>
      <c r="M815" s="38"/>
      <c r="N815" s="38"/>
      <c r="O815" s="37"/>
      <c r="P815" s="38"/>
      <c r="Q815" s="38"/>
      <c r="R815" s="38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37"/>
      <c r="AD815" s="37"/>
      <c r="AE815" s="37"/>
      <c r="AF815" s="37"/>
      <c r="AG815" s="37"/>
      <c r="AH815" s="37"/>
      <c r="AI815" s="37"/>
      <c r="AJ815" s="37"/>
      <c r="AK815" s="37"/>
      <c r="AL815" s="1"/>
      <c r="AM815" s="37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</row>
    <row r="816" spans="1:73" ht="15.75" customHeight="1" x14ac:dyDescent="0.25">
      <c r="A816" s="1"/>
      <c r="B816" s="1"/>
      <c r="C816" s="1"/>
      <c r="D816" s="1"/>
      <c r="E816" s="37"/>
      <c r="F816" s="38"/>
      <c r="G816" s="1"/>
      <c r="H816" s="37"/>
      <c r="I816" s="38"/>
      <c r="J816" s="1"/>
      <c r="K816" s="38"/>
      <c r="L816" s="37"/>
      <c r="M816" s="38"/>
      <c r="N816" s="38"/>
      <c r="O816" s="37"/>
      <c r="P816" s="38"/>
      <c r="Q816" s="38"/>
      <c r="R816" s="38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  <c r="AD816" s="37"/>
      <c r="AE816" s="37"/>
      <c r="AF816" s="37"/>
      <c r="AG816" s="37"/>
      <c r="AH816" s="37"/>
      <c r="AI816" s="37"/>
      <c r="AJ816" s="37"/>
      <c r="AK816" s="37"/>
      <c r="AL816" s="1"/>
      <c r="AM816" s="37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</row>
    <row r="817" spans="1:73" ht="15.75" customHeight="1" x14ac:dyDescent="0.25">
      <c r="A817" s="1"/>
      <c r="B817" s="1"/>
      <c r="C817" s="1"/>
      <c r="D817" s="1"/>
      <c r="E817" s="37"/>
      <c r="F817" s="38"/>
      <c r="G817" s="1"/>
      <c r="H817" s="37"/>
      <c r="I817" s="38"/>
      <c r="J817" s="1"/>
      <c r="K817" s="38"/>
      <c r="L817" s="37"/>
      <c r="M817" s="38"/>
      <c r="N817" s="38"/>
      <c r="O817" s="37"/>
      <c r="P817" s="38"/>
      <c r="Q817" s="38"/>
      <c r="R817" s="38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37"/>
      <c r="AD817" s="37"/>
      <c r="AE817" s="37"/>
      <c r="AF817" s="37"/>
      <c r="AG817" s="37"/>
      <c r="AH817" s="37"/>
      <c r="AI817" s="37"/>
      <c r="AJ817" s="37"/>
      <c r="AK817" s="37"/>
      <c r="AL817" s="1"/>
      <c r="AM817" s="37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</row>
    <row r="818" spans="1:73" ht="15.75" customHeight="1" x14ac:dyDescent="0.25">
      <c r="A818" s="1"/>
      <c r="B818" s="1"/>
      <c r="C818" s="1"/>
      <c r="D818" s="1"/>
      <c r="E818" s="37"/>
      <c r="F818" s="38"/>
      <c r="G818" s="1"/>
      <c r="H818" s="37"/>
      <c r="I818" s="38"/>
      <c r="J818" s="1"/>
      <c r="K818" s="38"/>
      <c r="L818" s="37"/>
      <c r="M818" s="38"/>
      <c r="N818" s="38"/>
      <c r="O818" s="37"/>
      <c r="P818" s="38"/>
      <c r="Q818" s="38"/>
      <c r="R818" s="38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37"/>
      <c r="AD818" s="37"/>
      <c r="AE818" s="37"/>
      <c r="AF818" s="37"/>
      <c r="AG818" s="37"/>
      <c r="AH818" s="37"/>
      <c r="AI818" s="37"/>
      <c r="AJ818" s="37"/>
      <c r="AK818" s="37"/>
      <c r="AL818" s="1"/>
      <c r="AM818" s="37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</row>
    <row r="819" spans="1:73" ht="15.75" customHeight="1" x14ac:dyDescent="0.25">
      <c r="A819" s="1"/>
      <c r="B819" s="1"/>
      <c r="C819" s="1"/>
      <c r="D819" s="1"/>
      <c r="E819" s="37"/>
      <c r="F819" s="38"/>
      <c r="G819" s="1"/>
      <c r="H819" s="37"/>
      <c r="I819" s="38"/>
      <c r="J819" s="1"/>
      <c r="K819" s="38"/>
      <c r="L819" s="37"/>
      <c r="M819" s="38"/>
      <c r="N819" s="38"/>
      <c r="O819" s="37"/>
      <c r="P819" s="38"/>
      <c r="Q819" s="38"/>
      <c r="R819" s="38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37"/>
      <c r="AD819" s="37"/>
      <c r="AE819" s="37"/>
      <c r="AF819" s="37"/>
      <c r="AG819" s="37"/>
      <c r="AH819" s="37"/>
      <c r="AI819" s="37"/>
      <c r="AJ819" s="37"/>
      <c r="AK819" s="37"/>
      <c r="AL819" s="1"/>
      <c r="AM819" s="37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</row>
    <row r="820" spans="1:73" ht="15.75" customHeight="1" x14ac:dyDescent="0.25">
      <c r="A820" s="1"/>
      <c r="B820" s="1"/>
      <c r="C820" s="1"/>
      <c r="D820" s="1"/>
      <c r="E820" s="37"/>
      <c r="F820" s="38"/>
      <c r="G820" s="1"/>
      <c r="H820" s="37"/>
      <c r="I820" s="38"/>
      <c r="J820" s="1"/>
      <c r="K820" s="38"/>
      <c r="L820" s="37"/>
      <c r="M820" s="38"/>
      <c r="N820" s="38"/>
      <c r="O820" s="37"/>
      <c r="P820" s="38"/>
      <c r="Q820" s="38"/>
      <c r="R820" s="38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37"/>
      <c r="AD820" s="37"/>
      <c r="AE820" s="37"/>
      <c r="AF820" s="37"/>
      <c r="AG820" s="37"/>
      <c r="AH820" s="37"/>
      <c r="AI820" s="37"/>
      <c r="AJ820" s="37"/>
      <c r="AK820" s="37"/>
      <c r="AL820" s="1"/>
      <c r="AM820" s="37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</row>
    <row r="821" spans="1:73" ht="15.75" customHeight="1" x14ac:dyDescent="0.25">
      <c r="A821" s="1"/>
      <c r="B821" s="1"/>
      <c r="C821" s="1"/>
      <c r="D821" s="1"/>
      <c r="E821" s="37"/>
      <c r="F821" s="38"/>
      <c r="G821" s="1"/>
      <c r="H821" s="37"/>
      <c r="I821" s="38"/>
      <c r="J821" s="1"/>
      <c r="K821" s="38"/>
      <c r="L821" s="37"/>
      <c r="M821" s="38"/>
      <c r="N821" s="38"/>
      <c r="O821" s="37"/>
      <c r="P821" s="38"/>
      <c r="Q821" s="38"/>
      <c r="R821" s="38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37"/>
      <c r="AD821" s="37"/>
      <c r="AE821" s="37"/>
      <c r="AF821" s="37"/>
      <c r="AG821" s="37"/>
      <c r="AH821" s="37"/>
      <c r="AI821" s="37"/>
      <c r="AJ821" s="37"/>
      <c r="AK821" s="37"/>
      <c r="AL821" s="1"/>
      <c r="AM821" s="37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</row>
    <row r="822" spans="1:73" ht="15.75" customHeight="1" x14ac:dyDescent="0.25">
      <c r="A822" s="1"/>
      <c r="B822" s="1"/>
      <c r="C822" s="1"/>
      <c r="D822" s="1"/>
      <c r="E822" s="37"/>
      <c r="F822" s="38"/>
      <c r="G822" s="1"/>
      <c r="H822" s="37"/>
      <c r="I822" s="38"/>
      <c r="J822" s="1"/>
      <c r="K822" s="38"/>
      <c r="L822" s="37"/>
      <c r="M822" s="38"/>
      <c r="N822" s="38"/>
      <c r="O822" s="37"/>
      <c r="P822" s="38"/>
      <c r="Q822" s="38"/>
      <c r="R822" s="38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  <c r="AD822" s="37"/>
      <c r="AE822" s="37"/>
      <c r="AF822" s="37"/>
      <c r="AG822" s="37"/>
      <c r="AH822" s="37"/>
      <c r="AI822" s="37"/>
      <c r="AJ822" s="37"/>
      <c r="AK822" s="37"/>
      <c r="AL822" s="1"/>
      <c r="AM822" s="37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</row>
    <row r="823" spans="1:73" ht="15.75" customHeight="1" x14ac:dyDescent="0.25">
      <c r="A823" s="1"/>
      <c r="B823" s="1"/>
      <c r="C823" s="1"/>
      <c r="D823" s="1"/>
      <c r="E823" s="37"/>
      <c r="F823" s="38"/>
      <c r="G823" s="1"/>
      <c r="H823" s="37"/>
      <c r="I823" s="38"/>
      <c r="J823" s="1"/>
      <c r="K823" s="38"/>
      <c r="L823" s="37"/>
      <c r="M823" s="38"/>
      <c r="N823" s="38"/>
      <c r="O823" s="37"/>
      <c r="P823" s="38"/>
      <c r="Q823" s="38"/>
      <c r="R823" s="38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37"/>
      <c r="AD823" s="37"/>
      <c r="AE823" s="37"/>
      <c r="AF823" s="37"/>
      <c r="AG823" s="37"/>
      <c r="AH823" s="37"/>
      <c r="AI823" s="37"/>
      <c r="AJ823" s="37"/>
      <c r="AK823" s="37"/>
      <c r="AL823" s="1"/>
      <c r="AM823" s="37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</row>
    <row r="824" spans="1:73" ht="15.75" customHeight="1" x14ac:dyDescent="0.25">
      <c r="A824" s="1"/>
      <c r="B824" s="1"/>
      <c r="C824" s="1"/>
      <c r="D824" s="1"/>
      <c r="E824" s="37"/>
      <c r="F824" s="38"/>
      <c r="G824" s="1"/>
      <c r="H824" s="37"/>
      <c r="I824" s="38"/>
      <c r="J824" s="1"/>
      <c r="K824" s="38"/>
      <c r="L824" s="37"/>
      <c r="M824" s="38"/>
      <c r="N824" s="38"/>
      <c r="O824" s="37"/>
      <c r="P824" s="38"/>
      <c r="Q824" s="38"/>
      <c r="R824" s="38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37"/>
      <c r="AD824" s="37"/>
      <c r="AE824" s="37"/>
      <c r="AF824" s="37"/>
      <c r="AG824" s="37"/>
      <c r="AH824" s="37"/>
      <c r="AI824" s="37"/>
      <c r="AJ824" s="37"/>
      <c r="AK824" s="37"/>
      <c r="AL824" s="1"/>
      <c r="AM824" s="37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</row>
    <row r="825" spans="1:73" ht="15.75" customHeight="1" x14ac:dyDescent="0.25">
      <c r="A825" s="1"/>
      <c r="B825" s="1"/>
      <c r="C825" s="1"/>
      <c r="D825" s="1"/>
      <c r="E825" s="37"/>
      <c r="F825" s="38"/>
      <c r="G825" s="1"/>
      <c r="H825" s="37"/>
      <c r="I825" s="38"/>
      <c r="J825" s="1"/>
      <c r="K825" s="38"/>
      <c r="L825" s="37"/>
      <c r="M825" s="38"/>
      <c r="N825" s="38"/>
      <c r="O825" s="37"/>
      <c r="P825" s="38"/>
      <c r="Q825" s="38"/>
      <c r="R825" s="38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37"/>
      <c r="AD825" s="37"/>
      <c r="AE825" s="37"/>
      <c r="AF825" s="37"/>
      <c r="AG825" s="37"/>
      <c r="AH825" s="37"/>
      <c r="AI825" s="37"/>
      <c r="AJ825" s="37"/>
      <c r="AK825" s="37"/>
      <c r="AL825" s="1"/>
      <c r="AM825" s="37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</row>
    <row r="826" spans="1:73" ht="15.75" customHeight="1" x14ac:dyDescent="0.25">
      <c r="A826" s="1"/>
      <c r="B826" s="1"/>
      <c r="C826" s="1"/>
      <c r="D826" s="1"/>
      <c r="E826" s="37"/>
      <c r="F826" s="38"/>
      <c r="G826" s="1"/>
      <c r="H826" s="37"/>
      <c r="I826" s="38"/>
      <c r="J826" s="1"/>
      <c r="K826" s="38"/>
      <c r="L826" s="37"/>
      <c r="M826" s="38"/>
      <c r="N826" s="38"/>
      <c r="O826" s="37"/>
      <c r="P826" s="38"/>
      <c r="Q826" s="38"/>
      <c r="R826" s="38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37"/>
      <c r="AD826" s="37"/>
      <c r="AE826" s="37"/>
      <c r="AF826" s="37"/>
      <c r="AG826" s="37"/>
      <c r="AH826" s="37"/>
      <c r="AI826" s="37"/>
      <c r="AJ826" s="37"/>
      <c r="AK826" s="37"/>
      <c r="AL826" s="1"/>
      <c r="AM826" s="37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</row>
    <row r="827" spans="1:73" ht="15.75" customHeight="1" x14ac:dyDescent="0.25">
      <c r="A827" s="1"/>
      <c r="B827" s="1"/>
      <c r="C827" s="1"/>
      <c r="D827" s="1"/>
      <c r="E827" s="37"/>
      <c r="F827" s="38"/>
      <c r="G827" s="1"/>
      <c r="H827" s="37"/>
      <c r="I827" s="38"/>
      <c r="J827" s="1"/>
      <c r="K827" s="38"/>
      <c r="L827" s="37"/>
      <c r="M827" s="38"/>
      <c r="N827" s="38"/>
      <c r="O827" s="37"/>
      <c r="P827" s="38"/>
      <c r="Q827" s="38"/>
      <c r="R827" s="38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37"/>
      <c r="AD827" s="37"/>
      <c r="AE827" s="37"/>
      <c r="AF827" s="37"/>
      <c r="AG827" s="37"/>
      <c r="AH827" s="37"/>
      <c r="AI827" s="37"/>
      <c r="AJ827" s="37"/>
      <c r="AK827" s="37"/>
      <c r="AL827" s="1"/>
      <c r="AM827" s="37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</row>
    <row r="828" spans="1:73" ht="15.75" customHeight="1" x14ac:dyDescent="0.25">
      <c r="A828" s="1"/>
      <c r="B828" s="1"/>
      <c r="C828" s="1"/>
      <c r="D828" s="1"/>
      <c r="E828" s="37"/>
      <c r="F828" s="38"/>
      <c r="G828" s="1"/>
      <c r="H828" s="37"/>
      <c r="I828" s="38"/>
      <c r="J828" s="1"/>
      <c r="K828" s="38"/>
      <c r="L828" s="37"/>
      <c r="M828" s="38"/>
      <c r="N828" s="38"/>
      <c r="O828" s="37"/>
      <c r="P828" s="38"/>
      <c r="Q828" s="38"/>
      <c r="R828" s="38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37"/>
      <c r="AD828" s="37"/>
      <c r="AE828" s="37"/>
      <c r="AF828" s="37"/>
      <c r="AG828" s="37"/>
      <c r="AH828" s="37"/>
      <c r="AI828" s="37"/>
      <c r="AJ828" s="37"/>
      <c r="AK828" s="37"/>
      <c r="AL828" s="1"/>
      <c r="AM828" s="37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</row>
    <row r="829" spans="1:73" ht="15.75" customHeight="1" x14ac:dyDescent="0.25">
      <c r="A829" s="1"/>
      <c r="B829" s="1"/>
      <c r="C829" s="1"/>
      <c r="D829" s="1"/>
      <c r="E829" s="37"/>
      <c r="F829" s="38"/>
      <c r="G829" s="1"/>
      <c r="H829" s="37"/>
      <c r="I829" s="38"/>
      <c r="J829" s="1"/>
      <c r="K829" s="38"/>
      <c r="L829" s="37"/>
      <c r="M829" s="38"/>
      <c r="N829" s="38"/>
      <c r="O829" s="37"/>
      <c r="P829" s="38"/>
      <c r="Q829" s="38"/>
      <c r="R829" s="38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37"/>
      <c r="AD829" s="37"/>
      <c r="AE829" s="37"/>
      <c r="AF829" s="37"/>
      <c r="AG829" s="37"/>
      <c r="AH829" s="37"/>
      <c r="AI829" s="37"/>
      <c r="AJ829" s="37"/>
      <c r="AK829" s="37"/>
      <c r="AL829" s="1"/>
      <c r="AM829" s="37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</row>
    <row r="830" spans="1:73" ht="15.75" customHeight="1" x14ac:dyDescent="0.25">
      <c r="A830" s="1"/>
      <c r="B830" s="1"/>
      <c r="C830" s="1"/>
      <c r="D830" s="1"/>
      <c r="E830" s="37"/>
      <c r="F830" s="38"/>
      <c r="G830" s="1"/>
      <c r="H830" s="37"/>
      <c r="I830" s="38"/>
      <c r="J830" s="1"/>
      <c r="K830" s="38"/>
      <c r="L830" s="37"/>
      <c r="M830" s="38"/>
      <c r="N830" s="38"/>
      <c r="O830" s="37"/>
      <c r="P830" s="38"/>
      <c r="Q830" s="38"/>
      <c r="R830" s="38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  <c r="AD830" s="37"/>
      <c r="AE830" s="37"/>
      <c r="AF830" s="37"/>
      <c r="AG830" s="37"/>
      <c r="AH830" s="37"/>
      <c r="AI830" s="37"/>
      <c r="AJ830" s="37"/>
      <c r="AK830" s="37"/>
      <c r="AL830" s="1"/>
      <c r="AM830" s="37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</row>
    <row r="831" spans="1:73" ht="15.75" customHeight="1" x14ac:dyDescent="0.25">
      <c r="A831" s="1"/>
      <c r="B831" s="1"/>
      <c r="C831" s="1"/>
      <c r="D831" s="1"/>
      <c r="E831" s="37"/>
      <c r="F831" s="38"/>
      <c r="G831" s="1"/>
      <c r="H831" s="37"/>
      <c r="I831" s="38"/>
      <c r="J831" s="1"/>
      <c r="K831" s="38"/>
      <c r="L831" s="37"/>
      <c r="M831" s="38"/>
      <c r="N831" s="38"/>
      <c r="O831" s="37"/>
      <c r="P831" s="38"/>
      <c r="Q831" s="38"/>
      <c r="R831" s="38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  <c r="AD831" s="37"/>
      <c r="AE831" s="37"/>
      <c r="AF831" s="37"/>
      <c r="AG831" s="37"/>
      <c r="AH831" s="37"/>
      <c r="AI831" s="37"/>
      <c r="AJ831" s="37"/>
      <c r="AK831" s="37"/>
      <c r="AL831" s="1"/>
      <c r="AM831" s="37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</row>
    <row r="832" spans="1:73" ht="15.75" customHeight="1" x14ac:dyDescent="0.25">
      <c r="A832" s="1"/>
      <c r="B832" s="1"/>
      <c r="C832" s="1"/>
      <c r="D832" s="1"/>
      <c r="E832" s="37"/>
      <c r="F832" s="38"/>
      <c r="G832" s="1"/>
      <c r="H832" s="37"/>
      <c r="I832" s="38"/>
      <c r="J832" s="1"/>
      <c r="K832" s="38"/>
      <c r="L832" s="37"/>
      <c r="M832" s="38"/>
      <c r="N832" s="38"/>
      <c r="O832" s="37"/>
      <c r="P832" s="38"/>
      <c r="Q832" s="38"/>
      <c r="R832" s="38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37"/>
      <c r="AD832" s="37"/>
      <c r="AE832" s="37"/>
      <c r="AF832" s="37"/>
      <c r="AG832" s="37"/>
      <c r="AH832" s="37"/>
      <c r="AI832" s="37"/>
      <c r="AJ832" s="37"/>
      <c r="AK832" s="37"/>
      <c r="AL832" s="1"/>
      <c r="AM832" s="37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</row>
    <row r="833" spans="1:73" ht="15.75" customHeight="1" x14ac:dyDescent="0.25">
      <c r="A833" s="1"/>
      <c r="B833" s="1"/>
      <c r="C833" s="1"/>
      <c r="D833" s="1"/>
      <c r="E833" s="37"/>
      <c r="F833" s="38"/>
      <c r="G833" s="1"/>
      <c r="H833" s="37"/>
      <c r="I833" s="38"/>
      <c r="J833" s="1"/>
      <c r="K833" s="38"/>
      <c r="L833" s="37"/>
      <c r="M833" s="38"/>
      <c r="N833" s="38"/>
      <c r="O833" s="37"/>
      <c r="P833" s="38"/>
      <c r="Q833" s="38"/>
      <c r="R833" s="38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  <c r="AD833" s="37"/>
      <c r="AE833" s="37"/>
      <c r="AF833" s="37"/>
      <c r="AG833" s="37"/>
      <c r="AH833" s="37"/>
      <c r="AI833" s="37"/>
      <c r="AJ833" s="37"/>
      <c r="AK833" s="37"/>
      <c r="AL833" s="1"/>
      <c r="AM833" s="37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</row>
    <row r="834" spans="1:73" ht="15.75" customHeight="1" x14ac:dyDescent="0.25">
      <c r="A834" s="1"/>
      <c r="B834" s="1"/>
      <c r="C834" s="1"/>
      <c r="D834" s="1"/>
      <c r="E834" s="37"/>
      <c r="F834" s="38"/>
      <c r="G834" s="1"/>
      <c r="H834" s="37"/>
      <c r="I834" s="38"/>
      <c r="J834" s="1"/>
      <c r="K834" s="38"/>
      <c r="L834" s="37"/>
      <c r="M834" s="38"/>
      <c r="N834" s="38"/>
      <c r="O834" s="37"/>
      <c r="P834" s="38"/>
      <c r="Q834" s="38"/>
      <c r="R834" s="38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  <c r="AD834" s="37"/>
      <c r="AE834" s="37"/>
      <c r="AF834" s="37"/>
      <c r="AG834" s="37"/>
      <c r="AH834" s="37"/>
      <c r="AI834" s="37"/>
      <c r="AJ834" s="37"/>
      <c r="AK834" s="37"/>
      <c r="AL834" s="1"/>
      <c r="AM834" s="37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</row>
    <row r="835" spans="1:73" ht="15.75" customHeight="1" x14ac:dyDescent="0.25">
      <c r="A835" s="1"/>
      <c r="B835" s="1"/>
      <c r="C835" s="1"/>
      <c r="D835" s="1"/>
      <c r="E835" s="37"/>
      <c r="F835" s="38"/>
      <c r="G835" s="1"/>
      <c r="H835" s="37"/>
      <c r="I835" s="38"/>
      <c r="J835" s="1"/>
      <c r="K835" s="38"/>
      <c r="L835" s="37"/>
      <c r="M835" s="38"/>
      <c r="N835" s="38"/>
      <c r="O835" s="37"/>
      <c r="P835" s="38"/>
      <c r="Q835" s="38"/>
      <c r="R835" s="38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37"/>
      <c r="AD835" s="37"/>
      <c r="AE835" s="37"/>
      <c r="AF835" s="37"/>
      <c r="AG835" s="37"/>
      <c r="AH835" s="37"/>
      <c r="AI835" s="37"/>
      <c r="AJ835" s="37"/>
      <c r="AK835" s="37"/>
      <c r="AL835" s="1"/>
      <c r="AM835" s="37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</row>
    <row r="836" spans="1:73" ht="15.75" customHeight="1" x14ac:dyDescent="0.25">
      <c r="A836" s="1"/>
      <c r="B836" s="1"/>
      <c r="C836" s="1"/>
      <c r="D836" s="1"/>
      <c r="E836" s="37"/>
      <c r="F836" s="38"/>
      <c r="G836" s="1"/>
      <c r="H836" s="37"/>
      <c r="I836" s="38"/>
      <c r="J836" s="1"/>
      <c r="K836" s="38"/>
      <c r="L836" s="37"/>
      <c r="M836" s="38"/>
      <c r="N836" s="38"/>
      <c r="O836" s="37"/>
      <c r="P836" s="38"/>
      <c r="Q836" s="38"/>
      <c r="R836" s="38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37"/>
      <c r="AD836" s="37"/>
      <c r="AE836" s="37"/>
      <c r="AF836" s="37"/>
      <c r="AG836" s="37"/>
      <c r="AH836" s="37"/>
      <c r="AI836" s="37"/>
      <c r="AJ836" s="37"/>
      <c r="AK836" s="37"/>
      <c r="AL836" s="1"/>
      <c r="AM836" s="37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</row>
    <row r="837" spans="1:73" ht="15.75" customHeight="1" x14ac:dyDescent="0.25">
      <c r="A837" s="1"/>
      <c r="B837" s="1"/>
      <c r="C837" s="1"/>
      <c r="D837" s="1"/>
      <c r="E837" s="37"/>
      <c r="F837" s="38"/>
      <c r="G837" s="1"/>
      <c r="H837" s="37"/>
      <c r="I837" s="38"/>
      <c r="J837" s="1"/>
      <c r="K837" s="38"/>
      <c r="L837" s="37"/>
      <c r="M837" s="38"/>
      <c r="N837" s="38"/>
      <c r="O837" s="37"/>
      <c r="P837" s="38"/>
      <c r="Q837" s="38"/>
      <c r="R837" s="38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37"/>
      <c r="AD837" s="37"/>
      <c r="AE837" s="37"/>
      <c r="AF837" s="37"/>
      <c r="AG837" s="37"/>
      <c r="AH837" s="37"/>
      <c r="AI837" s="37"/>
      <c r="AJ837" s="37"/>
      <c r="AK837" s="37"/>
      <c r="AL837" s="1"/>
      <c r="AM837" s="37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</row>
    <row r="838" spans="1:73" ht="15.75" customHeight="1" x14ac:dyDescent="0.25">
      <c r="A838" s="1"/>
      <c r="B838" s="1"/>
      <c r="C838" s="1"/>
      <c r="D838" s="1"/>
      <c r="E838" s="37"/>
      <c r="F838" s="38"/>
      <c r="G838" s="1"/>
      <c r="H838" s="37"/>
      <c r="I838" s="38"/>
      <c r="J838" s="1"/>
      <c r="K838" s="38"/>
      <c r="L838" s="37"/>
      <c r="M838" s="38"/>
      <c r="N838" s="38"/>
      <c r="O838" s="37"/>
      <c r="P838" s="38"/>
      <c r="Q838" s="38"/>
      <c r="R838" s="38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37"/>
      <c r="AD838" s="37"/>
      <c r="AE838" s="37"/>
      <c r="AF838" s="37"/>
      <c r="AG838" s="37"/>
      <c r="AH838" s="37"/>
      <c r="AI838" s="37"/>
      <c r="AJ838" s="37"/>
      <c r="AK838" s="37"/>
      <c r="AL838" s="1"/>
      <c r="AM838" s="37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</row>
    <row r="839" spans="1:73" ht="15.75" customHeight="1" x14ac:dyDescent="0.25">
      <c r="A839" s="1"/>
      <c r="B839" s="1"/>
      <c r="C839" s="1"/>
      <c r="D839" s="1"/>
      <c r="E839" s="37"/>
      <c r="F839" s="38"/>
      <c r="G839" s="1"/>
      <c r="H839" s="37"/>
      <c r="I839" s="38"/>
      <c r="J839" s="1"/>
      <c r="K839" s="38"/>
      <c r="L839" s="37"/>
      <c r="M839" s="38"/>
      <c r="N839" s="38"/>
      <c r="O839" s="37"/>
      <c r="P839" s="38"/>
      <c r="Q839" s="38"/>
      <c r="R839" s="38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37"/>
      <c r="AD839" s="37"/>
      <c r="AE839" s="37"/>
      <c r="AF839" s="37"/>
      <c r="AG839" s="37"/>
      <c r="AH839" s="37"/>
      <c r="AI839" s="37"/>
      <c r="AJ839" s="37"/>
      <c r="AK839" s="37"/>
      <c r="AL839" s="1"/>
      <c r="AM839" s="37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</row>
    <row r="840" spans="1:73" ht="15.75" customHeight="1" x14ac:dyDescent="0.25">
      <c r="A840" s="1"/>
      <c r="B840" s="1"/>
      <c r="C840" s="1"/>
      <c r="D840" s="1"/>
      <c r="E840" s="37"/>
      <c r="F840" s="38"/>
      <c r="G840" s="1"/>
      <c r="H840" s="37"/>
      <c r="I840" s="38"/>
      <c r="J840" s="1"/>
      <c r="K840" s="38"/>
      <c r="L840" s="37"/>
      <c r="M840" s="38"/>
      <c r="N840" s="38"/>
      <c r="O840" s="37"/>
      <c r="P840" s="38"/>
      <c r="Q840" s="38"/>
      <c r="R840" s="38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37"/>
      <c r="AD840" s="37"/>
      <c r="AE840" s="37"/>
      <c r="AF840" s="37"/>
      <c r="AG840" s="37"/>
      <c r="AH840" s="37"/>
      <c r="AI840" s="37"/>
      <c r="AJ840" s="37"/>
      <c r="AK840" s="37"/>
      <c r="AL840" s="1"/>
      <c r="AM840" s="37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</row>
    <row r="841" spans="1:73" ht="15.75" customHeight="1" x14ac:dyDescent="0.25">
      <c r="A841" s="1"/>
      <c r="B841" s="1"/>
      <c r="C841" s="1"/>
      <c r="D841" s="1"/>
      <c r="E841" s="37"/>
      <c r="F841" s="38"/>
      <c r="G841" s="1"/>
      <c r="H841" s="37"/>
      <c r="I841" s="38"/>
      <c r="J841" s="1"/>
      <c r="K841" s="38"/>
      <c r="L841" s="37"/>
      <c r="M841" s="38"/>
      <c r="N841" s="38"/>
      <c r="O841" s="37"/>
      <c r="P841" s="38"/>
      <c r="Q841" s="38"/>
      <c r="R841" s="38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37"/>
      <c r="AD841" s="37"/>
      <c r="AE841" s="37"/>
      <c r="AF841" s="37"/>
      <c r="AG841" s="37"/>
      <c r="AH841" s="37"/>
      <c r="AI841" s="37"/>
      <c r="AJ841" s="37"/>
      <c r="AK841" s="37"/>
      <c r="AL841" s="1"/>
      <c r="AM841" s="37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</row>
    <row r="842" spans="1:73" ht="15.75" customHeight="1" x14ac:dyDescent="0.25">
      <c r="A842" s="1"/>
      <c r="B842" s="1"/>
      <c r="C842" s="1"/>
      <c r="D842" s="1"/>
      <c r="E842" s="37"/>
      <c r="F842" s="38"/>
      <c r="G842" s="1"/>
      <c r="H842" s="37"/>
      <c r="I842" s="38"/>
      <c r="J842" s="1"/>
      <c r="K842" s="38"/>
      <c r="L842" s="37"/>
      <c r="M842" s="38"/>
      <c r="N842" s="38"/>
      <c r="O842" s="37"/>
      <c r="P842" s="38"/>
      <c r="Q842" s="38"/>
      <c r="R842" s="38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37"/>
      <c r="AD842" s="37"/>
      <c r="AE842" s="37"/>
      <c r="AF842" s="37"/>
      <c r="AG842" s="37"/>
      <c r="AH842" s="37"/>
      <c r="AI842" s="37"/>
      <c r="AJ842" s="37"/>
      <c r="AK842" s="37"/>
      <c r="AL842" s="1"/>
      <c r="AM842" s="37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</row>
    <row r="843" spans="1:73" ht="15.75" customHeight="1" x14ac:dyDescent="0.25">
      <c r="A843" s="1"/>
      <c r="B843" s="1"/>
      <c r="C843" s="1"/>
      <c r="D843" s="1"/>
      <c r="E843" s="37"/>
      <c r="F843" s="38"/>
      <c r="G843" s="1"/>
      <c r="H843" s="37"/>
      <c r="I843" s="38"/>
      <c r="J843" s="1"/>
      <c r="K843" s="38"/>
      <c r="L843" s="37"/>
      <c r="M843" s="38"/>
      <c r="N843" s="38"/>
      <c r="O843" s="37"/>
      <c r="P843" s="38"/>
      <c r="Q843" s="38"/>
      <c r="R843" s="38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37"/>
      <c r="AD843" s="37"/>
      <c r="AE843" s="37"/>
      <c r="AF843" s="37"/>
      <c r="AG843" s="37"/>
      <c r="AH843" s="37"/>
      <c r="AI843" s="37"/>
      <c r="AJ843" s="37"/>
      <c r="AK843" s="37"/>
      <c r="AL843" s="1"/>
      <c r="AM843" s="37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</row>
    <row r="844" spans="1:73" ht="15.75" customHeight="1" x14ac:dyDescent="0.25">
      <c r="A844" s="1"/>
      <c r="B844" s="1"/>
      <c r="C844" s="1"/>
      <c r="D844" s="1"/>
      <c r="E844" s="37"/>
      <c r="F844" s="38"/>
      <c r="G844" s="1"/>
      <c r="H844" s="37"/>
      <c r="I844" s="38"/>
      <c r="J844" s="1"/>
      <c r="K844" s="38"/>
      <c r="L844" s="37"/>
      <c r="M844" s="38"/>
      <c r="N844" s="38"/>
      <c r="O844" s="37"/>
      <c r="P844" s="38"/>
      <c r="Q844" s="38"/>
      <c r="R844" s="38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37"/>
      <c r="AD844" s="37"/>
      <c r="AE844" s="37"/>
      <c r="AF844" s="37"/>
      <c r="AG844" s="37"/>
      <c r="AH844" s="37"/>
      <c r="AI844" s="37"/>
      <c r="AJ844" s="37"/>
      <c r="AK844" s="37"/>
      <c r="AL844" s="1"/>
      <c r="AM844" s="37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</row>
    <row r="845" spans="1:73" ht="15.75" customHeight="1" x14ac:dyDescent="0.25">
      <c r="A845" s="1"/>
      <c r="B845" s="1"/>
      <c r="C845" s="1"/>
      <c r="D845" s="1"/>
      <c r="E845" s="37"/>
      <c r="F845" s="38"/>
      <c r="G845" s="1"/>
      <c r="H845" s="37"/>
      <c r="I845" s="38"/>
      <c r="J845" s="1"/>
      <c r="K845" s="38"/>
      <c r="L845" s="37"/>
      <c r="M845" s="38"/>
      <c r="N845" s="38"/>
      <c r="O845" s="37"/>
      <c r="P845" s="38"/>
      <c r="Q845" s="38"/>
      <c r="R845" s="38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37"/>
      <c r="AD845" s="37"/>
      <c r="AE845" s="37"/>
      <c r="AF845" s="37"/>
      <c r="AG845" s="37"/>
      <c r="AH845" s="37"/>
      <c r="AI845" s="37"/>
      <c r="AJ845" s="37"/>
      <c r="AK845" s="37"/>
      <c r="AL845" s="1"/>
      <c r="AM845" s="37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</row>
    <row r="846" spans="1:73" ht="15.75" customHeight="1" x14ac:dyDescent="0.25">
      <c r="A846" s="1"/>
      <c r="B846" s="1"/>
      <c r="C846" s="1"/>
      <c r="D846" s="1"/>
      <c r="E846" s="37"/>
      <c r="F846" s="38"/>
      <c r="G846" s="1"/>
      <c r="H846" s="37"/>
      <c r="I846" s="38"/>
      <c r="J846" s="1"/>
      <c r="K846" s="38"/>
      <c r="L846" s="37"/>
      <c r="M846" s="38"/>
      <c r="N846" s="38"/>
      <c r="O846" s="37"/>
      <c r="P846" s="38"/>
      <c r="Q846" s="38"/>
      <c r="R846" s="38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  <c r="AD846" s="37"/>
      <c r="AE846" s="37"/>
      <c r="AF846" s="37"/>
      <c r="AG846" s="37"/>
      <c r="AH846" s="37"/>
      <c r="AI846" s="37"/>
      <c r="AJ846" s="37"/>
      <c r="AK846" s="37"/>
      <c r="AL846" s="1"/>
      <c r="AM846" s="37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</row>
    <row r="847" spans="1:73" ht="15.75" customHeight="1" x14ac:dyDescent="0.25">
      <c r="A847" s="1"/>
      <c r="B847" s="1"/>
      <c r="C847" s="1"/>
      <c r="D847" s="1"/>
      <c r="E847" s="37"/>
      <c r="F847" s="38"/>
      <c r="G847" s="1"/>
      <c r="H847" s="37"/>
      <c r="I847" s="38"/>
      <c r="J847" s="1"/>
      <c r="K847" s="38"/>
      <c r="L847" s="37"/>
      <c r="M847" s="38"/>
      <c r="N847" s="38"/>
      <c r="O847" s="37"/>
      <c r="P847" s="38"/>
      <c r="Q847" s="38"/>
      <c r="R847" s="38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  <c r="AD847" s="37"/>
      <c r="AE847" s="37"/>
      <c r="AF847" s="37"/>
      <c r="AG847" s="37"/>
      <c r="AH847" s="37"/>
      <c r="AI847" s="37"/>
      <c r="AJ847" s="37"/>
      <c r="AK847" s="37"/>
      <c r="AL847" s="1"/>
      <c r="AM847" s="37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</row>
    <row r="848" spans="1:73" ht="15.75" customHeight="1" x14ac:dyDescent="0.25">
      <c r="A848" s="1"/>
      <c r="B848" s="1"/>
      <c r="C848" s="1"/>
      <c r="D848" s="1"/>
      <c r="E848" s="37"/>
      <c r="F848" s="38"/>
      <c r="G848" s="1"/>
      <c r="H848" s="37"/>
      <c r="I848" s="38"/>
      <c r="J848" s="1"/>
      <c r="K848" s="38"/>
      <c r="L848" s="37"/>
      <c r="M848" s="38"/>
      <c r="N848" s="38"/>
      <c r="O848" s="37"/>
      <c r="P848" s="38"/>
      <c r="Q848" s="38"/>
      <c r="R848" s="38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  <c r="AD848" s="37"/>
      <c r="AE848" s="37"/>
      <c r="AF848" s="37"/>
      <c r="AG848" s="37"/>
      <c r="AH848" s="37"/>
      <c r="AI848" s="37"/>
      <c r="AJ848" s="37"/>
      <c r="AK848" s="37"/>
      <c r="AL848" s="1"/>
      <c r="AM848" s="37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</row>
    <row r="849" spans="1:73" ht="15.75" customHeight="1" x14ac:dyDescent="0.25">
      <c r="A849" s="1"/>
      <c r="B849" s="1"/>
      <c r="C849" s="1"/>
      <c r="D849" s="1"/>
      <c r="E849" s="37"/>
      <c r="F849" s="38"/>
      <c r="G849" s="1"/>
      <c r="H849" s="37"/>
      <c r="I849" s="38"/>
      <c r="J849" s="1"/>
      <c r="K849" s="38"/>
      <c r="L849" s="37"/>
      <c r="M849" s="38"/>
      <c r="N849" s="38"/>
      <c r="O849" s="37"/>
      <c r="P849" s="38"/>
      <c r="Q849" s="38"/>
      <c r="R849" s="38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37"/>
      <c r="AD849" s="37"/>
      <c r="AE849" s="37"/>
      <c r="AF849" s="37"/>
      <c r="AG849" s="37"/>
      <c r="AH849" s="37"/>
      <c r="AI849" s="37"/>
      <c r="AJ849" s="37"/>
      <c r="AK849" s="37"/>
      <c r="AL849" s="1"/>
      <c r="AM849" s="37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</row>
    <row r="850" spans="1:73" ht="15.75" customHeight="1" x14ac:dyDescent="0.25">
      <c r="A850" s="1"/>
      <c r="B850" s="1"/>
      <c r="C850" s="1"/>
      <c r="D850" s="1"/>
      <c r="E850" s="37"/>
      <c r="F850" s="38"/>
      <c r="G850" s="1"/>
      <c r="H850" s="37"/>
      <c r="I850" s="38"/>
      <c r="J850" s="1"/>
      <c r="K850" s="38"/>
      <c r="L850" s="37"/>
      <c r="M850" s="38"/>
      <c r="N850" s="38"/>
      <c r="O850" s="37"/>
      <c r="P850" s="38"/>
      <c r="Q850" s="38"/>
      <c r="R850" s="38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  <c r="AD850" s="37"/>
      <c r="AE850" s="37"/>
      <c r="AF850" s="37"/>
      <c r="AG850" s="37"/>
      <c r="AH850" s="37"/>
      <c r="AI850" s="37"/>
      <c r="AJ850" s="37"/>
      <c r="AK850" s="37"/>
      <c r="AL850" s="1"/>
      <c r="AM850" s="37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</row>
    <row r="851" spans="1:73" ht="15.75" customHeight="1" x14ac:dyDescent="0.25">
      <c r="A851" s="1"/>
      <c r="B851" s="1"/>
      <c r="C851" s="1"/>
      <c r="D851" s="1"/>
      <c r="E851" s="37"/>
      <c r="F851" s="38"/>
      <c r="G851" s="1"/>
      <c r="H851" s="37"/>
      <c r="I851" s="38"/>
      <c r="J851" s="1"/>
      <c r="K851" s="38"/>
      <c r="L851" s="37"/>
      <c r="M851" s="38"/>
      <c r="N851" s="38"/>
      <c r="O851" s="37"/>
      <c r="P851" s="38"/>
      <c r="Q851" s="38"/>
      <c r="R851" s="38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37"/>
      <c r="AD851" s="37"/>
      <c r="AE851" s="37"/>
      <c r="AF851" s="37"/>
      <c r="AG851" s="37"/>
      <c r="AH851" s="37"/>
      <c r="AI851" s="37"/>
      <c r="AJ851" s="37"/>
      <c r="AK851" s="37"/>
      <c r="AL851" s="1"/>
      <c r="AM851" s="37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</row>
    <row r="852" spans="1:73" ht="15.75" customHeight="1" x14ac:dyDescent="0.25">
      <c r="A852" s="1"/>
      <c r="B852" s="1"/>
      <c r="C852" s="1"/>
      <c r="D852" s="1"/>
      <c r="E852" s="37"/>
      <c r="F852" s="38"/>
      <c r="G852" s="1"/>
      <c r="H852" s="37"/>
      <c r="I852" s="38"/>
      <c r="J852" s="1"/>
      <c r="K852" s="38"/>
      <c r="L852" s="37"/>
      <c r="M852" s="38"/>
      <c r="N852" s="38"/>
      <c r="O852" s="37"/>
      <c r="P852" s="38"/>
      <c r="Q852" s="38"/>
      <c r="R852" s="38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37"/>
      <c r="AD852" s="37"/>
      <c r="AE852" s="37"/>
      <c r="AF852" s="37"/>
      <c r="AG852" s="37"/>
      <c r="AH852" s="37"/>
      <c r="AI852" s="37"/>
      <c r="AJ852" s="37"/>
      <c r="AK852" s="37"/>
      <c r="AL852" s="1"/>
      <c r="AM852" s="37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</row>
    <row r="853" spans="1:73" ht="15.75" customHeight="1" x14ac:dyDescent="0.25">
      <c r="A853" s="1"/>
      <c r="B853" s="1"/>
      <c r="C853" s="1"/>
      <c r="D853" s="1"/>
      <c r="E853" s="37"/>
      <c r="F853" s="38"/>
      <c r="G853" s="1"/>
      <c r="H853" s="37"/>
      <c r="I853" s="38"/>
      <c r="J853" s="1"/>
      <c r="K853" s="38"/>
      <c r="L853" s="37"/>
      <c r="M853" s="38"/>
      <c r="N853" s="38"/>
      <c r="O853" s="37"/>
      <c r="P853" s="38"/>
      <c r="Q853" s="38"/>
      <c r="R853" s="38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37"/>
      <c r="AD853" s="37"/>
      <c r="AE853" s="37"/>
      <c r="AF853" s="37"/>
      <c r="AG853" s="37"/>
      <c r="AH853" s="37"/>
      <c r="AI853" s="37"/>
      <c r="AJ853" s="37"/>
      <c r="AK853" s="37"/>
      <c r="AL853" s="1"/>
      <c r="AM853" s="37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</row>
    <row r="854" spans="1:73" ht="15.75" customHeight="1" x14ac:dyDescent="0.25">
      <c r="A854" s="1"/>
      <c r="B854" s="1"/>
      <c r="C854" s="1"/>
      <c r="D854" s="1"/>
      <c r="E854" s="37"/>
      <c r="F854" s="38"/>
      <c r="G854" s="1"/>
      <c r="H854" s="37"/>
      <c r="I854" s="38"/>
      <c r="J854" s="1"/>
      <c r="K854" s="38"/>
      <c r="L854" s="37"/>
      <c r="M854" s="38"/>
      <c r="N854" s="38"/>
      <c r="O854" s="37"/>
      <c r="P854" s="38"/>
      <c r="Q854" s="38"/>
      <c r="R854" s="38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37"/>
      <c r="AD854" s="37"/>
      <c r="AE854" s="37"/>
      <c r="AF854" s="37"/>
      <c r="AG854" s="37"/>
      <c r="AH854" s="37"/>
      <c r="AI854" s="37"/>
      <c r="AJ854" s="37"/>
      <c r="AK854" s="37"/>
      <c r="AL854" s="1"/>
      <c r="AM854" s="37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</row>
    <row r="855" spans="1:73" ht="15.75" customHeight="1" x14ac:dyDescent="0.25">
      <c r="A855" s="1"/>
      <c r="B855" s="1"/>
      <c r="C855" s="1"/>
      <c r="D855" s="1"/>
      <c r="E855" s="37"/>
      <c r="F855" s="38"/>
      <c r="G855" s="1"/>
      <c r="H855" s="37"/>
      <c r="I855" s="38"/>
      <c r="J855" s="1"/>
      <c r="K855" s="38"/>
      <c r="L855" s="37"/>
      <c r="M855" s="38"/>
      <c r="N855" s="38"/>
      <c r="O855" s="37"/>
      <c r="P855" s="38"/>
      <c r="Q855" s="38"/>
      <c r="R855" s="38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37"/>
      <c r="AD855" s="37"/>
      <c r="AE855" s="37"/>
      <c r="AF855" s="37"/>
      <c r="AG855" s="37"/>
      <c r="AH855" s="37"/>
      <c r="AI855" s="37"/>
      <c r="AJ855" s="37"/>
      <c r="AK855" s="37"/>
      <c r="AL855" s="1"/>
      <c r="AM855" s="37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</row>
    <row r="856" spans="1:73" ht="15.75" customHeight="1" x14ac:dyDescent="0.25">
      <c r="A856" s="1"/>
      <c r="B856" s="1"/>
      <c r="C856" s="1"/>
      <c r="D856" s="1"/>
      <c r="E856" s="37"/>
      <c r="F856" s="38"/>
      <c r="G856" s="1"/>
      <c r="H856" s="37"/>
      <c r="I856" s="38"/>
      <c r="J856" s="1"/>
      <c r="K856" s="38"/>
      <c r="L856" s="37"/>
      <c r="M856" s="38"/>
      <c r="N856" s="38"/>
      <c r="O856" s="37"/>
      <c r="P856" s="38"/>
      <c r="Q856" s="38"/>
      <c r="R856" s="38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37"/>
      <c r="AD856" s="37"/>
      <c r="AE856" s="37"/>
      <c r="AF856" s="37"/>
      <c r="AG856" s="37"/>
      <c r="AH856" s="37"/>
      <c r="AI856" s="37"/>
      <c r="AJ856" s="37"/>
      <c r="AK856" s="37"/>
      <c r="AL856" s="1"/>
      <c r="AM856" s="37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</row>
    <row r="857" spans="1:73" ht="15.75" customHeight="1" x14ac:dyDescent="0.25">
      <c r="A857" s="1"/>
      <c r="B857" s="1"/>
      <c r="C857" s="1"/>
      <c r="D857" s="1"/>
      <c r="E857" s="37"/>
      <c r="F857" s="38"/>
      <c r="G857" s="1"/>
      <c r="H857" s="37"/>
      <c r="I857" s="38"/>
      <c r="J857" s="1"/>
      <c r="K857" s="38"/>
      <c r="L857" s="37"/>
      <c r="M857" s="38"/>
      <c r="N857" s="38"/>
      <c r="O857" s="37"/>
      <c r="P857" s="38"/>
      <c r="Q857" s="38"/>
      <c r="R857" s="38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37"/>
      <c r="AD857" s="37"/>
      <c r="AE857" s="37"/>
      <c r="AF857" s="37"/>
      <c r="AG857" s="37"/>
      <c r="AH857" s="37"/>
      <c r="AI857" s="37"/>
      <c r="AJ857" s="37"/>
      <c r="AK857" s="37"/>
      <c r="AL857" s="1"/>
      <c r="AM857" s="37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</row>
    <row r="858" spans="1:73" ht="15.75" customHeight="1" x14ac:dyDescent="0.25">
      <c r="A858" s="1"/>
      <c r="B858" s="1"/>
      <c r="C858" s="1"/>
      <c r="D858" s="1"/>
      <c r="E858" s="37"/>
      <c r="F858" s="38"/>
      <c r="G858" s="1"/>
      <c r="H858" s="37"/>
      <c r="I858" s="38"/>
      <c r="J858" s="1"/>
      <c r="K858" s="38"/>
      <c r="L858" s="37"/>
      <c r="M858" s="38"/>
      <c r="N858" s="38"/>
      <c r="O858" s="37"/>
      <c r="P858" s="38"/>
      <c r="Q858" s="38"/>
      <c r="R858" s="38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  <c r="AD858" s="37"/>
      <c r="AE858" s="37"/>
      <c r="AF858" s="37"/>
      <c r="AG858" s="37"/>
      <c r="AH858" s="37"/>
      <c r="AI858" s="37"/>
      <c r="AJ858" s="37"/>
      <c r="AK858" s="37"/>
      <c r="AL858" s="1"/>
      <c r="AM858" s="37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</row>
    <row r="859" spans="1:73" ht="15.75" customHeight="1" x14ac:dyDescent="0.25">
      <c r="A859" s="1"/>
      <c r="B859" s="1"/>
      <c r="C859" s="1"/>
      <c r="D859" s="1"/>
      <c r="E859" s="37"/>
      <c r="F859" s="38"/>
      <c r="G859" s="1"/>
      <c r="H859" s="37"/>
      <c r="I859" s="38"/>
      <c r="J859" s="1"/>
      <c r="K859" s="38"/>
      <c r="L859" s="37"/>
      <c r="M859" s="38"/>
      <c r="N859" s="38"/>
      <c r="O859" s="37"/>
      <c r="P859" s="38"/>
      <c r="Q859" s="38"/>
      <c r="R859" s="38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  <c r="AC859" s="37"/>
      <c r="AD859" s="37"/>
      <c r="AE859" s="37"/>
      <c r="AF859" s="37"/>
      <c r="AG859" s="37"/>
      <c r="AH859" s="37"/>
      <c r="AI859" s="37"/>
      <c r="AJ859" s="37"/>
      <c r="AK859" s="37"/>
      <c r="AL859" s="1"/>
      <c r="AM859" s="37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</row>
    <row r="860" spans="1:73" ht="15.75" customHeight="1" x14ac:dyDescent="0.25">
      <c r="A860" s="1"/>
      <c r="B860" s="1"/>
      <c r="C860" s="1"/>
      <c r="D860" s="1"/>
      <c r="E860" s="37"/>
      <c r="F860" s="38"/>
      <c r="G860" s="1"/>
      <c r="H860" s="37"/>
      <c r="I860" s="38"/>
      <c r="J860" s="1"/>
      <c r="K860" s="38"/>
      <c r="L860" s="37"/>
      <c r="M860" s="38"/>
      <c r="N860" s="38"/>
      <c r="O860" s="37"/>
      <c r="P860" s="38"/>
      <c r="Q860" s="38"/>
      <c r="R860" s="38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  <c r="AC860" s="37"/>
      <c r="AD860" s="37"/>
      <c r="AE860" s="37"/>
      <c r="AF860" s="37"/>
      <c r="AG860" s="37"/>
      <c r="AH860" s="37"/>
      <c r="AI860" s="37"/>
      <c r="AJ860" s="37"/>
      <c r="AK860" s="37"/>
      <c r="AL860" s="1"/>
      <c r="AM860" s="37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</row>
    <row r="861" spans="1:73" ht="15.75" customHeight="1" x14ac:dyDescent="0.25">
      <c r="A861" s="1"/>
      <c r="B861" s="1"/>
      <c r="C861" s="1"/>
      <c r="D861" s="1"/>
      <c r="E861" s="37"/>
      <c r="F861" s="38"/>
      <c r="G861" s="1"/>
      <c r="H861" s="37"/>
      <c r="I861" s="38"/>
      <c r="J861" s="1"/>
      <c r="K861" s="38"/>
      <c r="L861" s="37"/>
      <c r="M861" s="38"/>
      <c r="N861" s="38"/>
      <c r="O861" s="37"/>
      <c r="P861" s="38"/>
      <c r="Q861" s="38"/>
      <c r="R861" s="38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  <c r="AC861" s="37"/>
      <c r="AD861" s="37"/>
      <c r="AE861" s="37"/>
      <c r="AF861" s="37"/>
      <c r="AG861" s="37"/>
      <c r="AH861" s="37"/>
      <c r="AI861" s="37"/>
      <c r="AJ861" s="37"/>
      <c r="AK861" s="37"/>
      <c r="AL861" s="1"/>
      <c r="AM861" s="37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</row>
    <row r="862" spans="1:73" ht="15.75" customHeight="1" x14ac:dyDescent="0.25">
      <c r="A862" s="1"/>
      <c r="B862" s="1"/>
      <c r="C862" s="1"/>
      <c r="D862" s="1"/>
      <c r="E862" s="37"/>
      <c r="F862" s="38"/>
      <c r="G862" s="1"/>
      <c r="H862" s="37"/>
      <c r="I862" s="38"/>
      <c r="J862" s="1"/>
      <c r="K862" s="38"/>
      <c r="L862" s="37"/>
      <c r="M862" s="38"/>
      <c r="N862" s="38"/>
      <c r="O862" s="37"/>
      <c r="P862" s="38"/>
      <c r="Q862" s="38"/>
      <c r="R862" s="38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  <c r="AC862" s="37"/>
      <c r="AD862" s="37"/>
      <c r="AE862" s="37"/>
      <c r="AF862" s="37"/>
      <c r="AG862" s="37"/>
      <c r="AH862" s="37"/>
      <c r="AI862" s="37"/>
      <c r="AJ862" s="37"/>
      <c r="AK862" s="37"/>
      <c r="AL862" s="1"/>
      <c r="AM862" s="37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</row>
    <row r="863" spans="1:73" ht="15.75" customHeight="1" x14ac:dyDescent="0.25">
      <c r="A863" s="1"/>
      <c r="B863" s="1"/>
      <c r="C863" s="1"/>
      <c r="D863" s="1"/>
      <c r="E863" s="37"/>
      <c r="F863" s="38"/>
      <c r="G863" s="1"/>
      <c r="H863" s="37"/>
      <c r="I863" s="38"/>
      <c r="J863" s="1"/>
      <c r="K863" s="38"/>
      <c r="L863" s="37"/>
      <c r="M863" s="38"/>
      <c r="N863" s="38"/>
      <c r="O863" s="37"/>
      <c r="P863" s="38"/>
      <c r="Q863" s="38"/>
      <c r="R863" s="38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  <c r="AC863" s="37"/>
      <c r="AD863" s="37"/>
      <c r="AE863" s="37"/>
      <c r="AF863" s="37"/>
      <c r="AG863" s="37"/>
      <c r="AH863" s="37"/>
      <c r="AI863" s="37"/>
      <c r="AJ863" s="37"/>
      <c r="AK863" s="37"/>
      <c r="AL863" s="1"/>
      <c r="AM863" s="37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</row>
    <row r="864" spans="1:73" ht="15.75" customHeight="1" x14ac:dyDescent="0.25">
      <c r="A864" s="1"/>
      <c r="B864" s="1"/>
      <c r="C864" s="1"/>
      <c r="D864" s="1"/>
      <c r="E864" s="37"/>
      <c r="F864" s="38"/>
      <c r="G864" s="1"/>
      <c r="H864" s="37"/>
      <c r="I864" s="38"/>
      <c r="J864" s="1"/>
      <c r="K864" s="38"/>
      <c r="L864" s="37"/>
      <c r="M864" s="38"/>
      <c r="N864" s="38"/>
      <c r="O864" s="37"/>
      <c r="P864" s="38"/>
      <c r="Q864" s="38"/>
      <c r="R864" s="38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  <c r="AD864" s="37"/>
      <c r="AE864" s="37"/>
      <c r="AF864" s="37"/>
      <c r="AG864" s="37"/>
      <c r="AH864" s="37"/>
      <c r="AI864" s="37"/>
      <c r="AJ864" s="37"/>
      <c r="AK864" s="37"/>
      <c r="AL864" s="1"/>
      <c r="AM864" s="37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</row>
    <row r="865" spans="1:73" ht="15.75" customHeight="1" x14ac:dyDescent="0.25">
      <c r="A865" s="1"/>
      <c r="B865" s="1"/>
      <c r="C865" s="1"/>
      <c r="D865" s="1"/>
      <c r="E865" s="37"/>
      <c r="F865" s="38"/>
      <c r="G865" s="1"/>
      <c r="H865" s="37"/>
      <c r="I865" s="38"/>
      <c r="J865" s="1"/>
      <c r="K865" s="38"/>
      <c r="L865" s="37"/>
      <c r="M865" s="38"/>
      <c r="N865" s="38"/>
      <c r="O865" s="37"/>
      <c r="P865" s="38"/>
      <c r="Q865" s="38"/>
      <c r="R865" s="38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  <c r="AD865" s="37"/>
      <c r="AE865" s="37"/>
      <c r="AF865" s="37"/>
      <c r="AG865" s="37"/>
      <c r="AH865" s="37"/>
      <c r="AI865" s="37"/>
      <c r="AJ865" s="37"/>
      <c r="AK865" s="37"/>
      <c r="AL865" s="1"/>
      <c r="AM865" s="37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</row>
    <row r="866" spans="1:73" ht="15.75" customHeight="1" x14ac:dyDescent="0.25">
      <c r="A866" s="1"/>
      <c r="B866" s="1"/>
      <c r="C866" s="1"/>
      <c r="D866" s="1"/>
      <c r="E866" s="37"/>
      <c r="F866" s="38"/>
      <c r="G866" s="1"/>
      <c r="H866" s="37"/>
      <c r="I866" s="38"/>
      <c r="J866" s="1"/>
      <c r="K866" s="38"/>
      <c r="L866" s="37"/>
      <c r="M866" s="38"/>
      <c r="N866" s="38"/>
      <c r="O866" s="37"/>
      <c r="P866" s="38"/>
      <c r="Q866" s="38"/>
      <c r="R866" s="38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  <c r="AC866" s="37"/>
      <c r="AD866" s="37"/>
      <c r="AE866" s="37"/>
      <c r="AF866" s="37"/>
      <c r="AG866" s="37"/>
      <c r="AH866" s="37"/>
      <c r="AI866" s="37"/>
      <c r="AJ866" s="37"/>
      <c r="AK866" s="37"/>
      <c r="AL866" s="1"/>
      <c r="AM866" s="37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</row>
    <row r="867" spans="1:73" ht="15.75" customHeight="1" x14ac:dyDescent="0.25">
      <c r="A867" s="1"/>
      <c r="B867" s="1"/>
      <c r="C867" s="1"/>
      <c r="D867" s="1"/>
      <c r="E867" s="37"/>
      <c r="F867" s="38"/>
      <c r="G867" s="1"/>
      <c r="H867" s="37"/>
      <c r="I867" s="38"/>
      <c r="J867" s="1"/>
      <c r="K867" s="38"/>
      <c r="L867" s="37"/>
      <c r="M867" s="38"/>
      <c r="N867" s="38"/>
      <c r="O867" s="37"/>
      <c r="P867" s="38"/>
      <c r="Q867" s="38"/>
      <c r="R867" s="38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  <c r="AD867" s="37"/>
      <c r="AE867" s="37"/>
      <c r="AF867" s="37"/>
      <c r="AG867" s="37"/>
      <c r="AH867" s="37"/>
      <c r="AI867" s="37"/>
      <c r="AJ867" s="37"/>
      <c r="AK867" s="37"/>
      <c r="AL867" s="1"/>
      <c r="AM867" s="37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</row>
    <row r="868" spans="1:73" ht="15.75" customHeight="1" x14ac:dyDescent="0.25">
      <c r="A868" s="1"/>
      <c r="B868" s="1"/>
      <c r="C868" s="1"/>
      <c r="D868" s="1"/>
      <c r="E868" s="37"/>
      <c r="F868" s="38"/>
      <c r="G868" s="1"/>
      <c r="H868" s="37"/>
      <c r="I868" s="38"/>
      <c r="J868" s="1"/>
      <c r="K868" s="38"/>
      <c r="L868" s="37"/>
      <c r="M868" s="38"/>
      <c r="N868" s="38"/>
      <c r="O868" s="37"/>
      <c r="P868" s="38"/>
      <c r="Q868" s="38"/>
      <c r="R868" s="38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  <c r="AC868" s="37"/>
      <c r="AD868" s="37"/>
      <c r="AE868" s="37"/>
      <c r="AF868" s="37"/>
      <c r="AG868" s="37"/>
      <c r="AH868" s="37"/>
      <c r="AI868" s="37"/>
      <c r="AJ868" s="37"/>
      <c r="AK868" s="37"/>
      <c r="AL868" s="1"/>
      <c r="AM868" s="37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</row>
    <row r="869" spans="1:73" ht="15.75" customHeight="1" x14ac:dyDescent="0.25">
      <c r="A869" s="1"/>
      <c r="B869" s="1"/>
      <c r="C869" s="1"/>
      <c r="D869" s="1"/>
      <c r="E869" s="37"/>
      <c r="F869" s="38"/>
      <c r="G869" s="1"/>
      <c r="H869" s="37"/>
      <c r="I869" s="38"/>
      <c r="J869" s="1"/>
      <c r="K869" s="38"/>
      <c r="L869" s="37"/>
      <c r="M869" s="38"/>
      <c r="N869" s="38"/>
      <c r="O869" s="37"/>
      <c r="P869" s="38"/>
      <c r="Q869" s="38"/>
      <c r="R869" s="38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  <c r="AC869" s="37"/>
      <c r="AD869" s="37"/>
      <c r="AE869" s="37"/>
      <c r="AF869" s="37"/>
      <c r="AG869" s="37"/>
      <c r="AH869" s="37"/>
      <c r="AI869" s="37"/>
      <c r="AJ869" s="37"/>
      <c r="AK869" s="37"/>
      <c r="AL869" s="1"/>
      <c r="AM869" s="37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</row>
    <row r="870" spans="1:73" ht="15.75" customHeight="1" x14ac:dyDescent="0.25">
      <c r="A870" s="1"/>
      <c r="B870" s="1"/>
      <c r="C870" s="1"/>
      <c r="D870" s="1"/>
      <c r="E870" s="37"/>
      <c r="F870" s="38"/>
      <c r="G870" s="1"/>
      <c r="H870" s="37"/>
      <c r="I870" s="38"/>
      <c r="J870" s="1"/>
      <c r="K870" s="38"/>
      <c r="L870" s="37"/>
      <c r="M870" s="38"/>
      <c r="N870" s="38"/>
      <c r="O870" s="37"/>
      <c r="P870" s="38"/>
      <c r="Q870" s="38"/>
      <c r="R870" s="38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  <c r="AD870" s="37"/>
      <c r="AE870" s="37"/>
      <c r="AF870" s="37"/>
      <c r="AG870" s="37"/>
      <c r="AH870" s="37"/>
      <c r="AI870" s="37"/>
      <c r="AJ870" s="37"/>
      <c r="AK870" s="37"/>
      <c r="AL870" s="1"/>
      <c r="AM870" s="37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</row>
    <row r="871" spans="1:73" ht="15.75" customHeight="1" x14ac:dyDescent="0.25">
      <c r="A871" s="1"/>
      <c r="B871" s="1"/>
      <c r="C871" s="1"/>
      <c r="D871" s="1"/>
      <c r="E871" s="37"/>
      <c r="F871" s="38"/>
      <c r="G871" s="1"/>
      <c r="H871" s="37"/>
      <c r="I871" s="38"/>
      <c r="J871" s="1"/>
      <c r="K871" s="38"/>
      <c r="L871" s="37"/>
      <c r="M871" s="38"/>
      <c r="N871" s="38"/>
      <c r="O871" s="37"/>
      <c r="P871" s="38"/>
      <c r="Q871" s="38"/>
      <c r="R871" s="38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  <c r="AC871" s="37"/>
      <c r="AD871" s="37"/>
      <c r="AE871" s="37"/>
      <c r="AF871" s="37"/>
      <c r="AG871" s="37"/>
      <c r="AH871" s="37"/>
      <c r="AI871" s="37"/>
      <c r="AJ871" s="37"/>
      <c r="AK871" s="37"/>
      <c r="AL871" s="1"/>
      <c r="AM871" s="37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</row>
    <row r="872" spans="1:73" ht="15.75" customHeight="1" x14ac:dyDescent="0.25">
      <c r="A872" s="1"/>
      <c r="B872" s="1"/>
      <c r="C872" s="1"/>
      <c r="D872" s="1"/>
      <c r="E872" s="37"/>
      <c r="F872" s="38"/>
      <c r="G872" s="1"/>
      <c r="H872" s="37"/>
      <c r="I872" s="38"/>
      <c r="J872" s="1"/>
      <c r="K872" s="38"/>
      <c r="L872" s="37"/>
      <c r="M872" s="38"/>
      <c r="N872" s="38"/>
      <c r="O872" s="37"/>
      <c r="P872" s="38"/>
      <c r="Q872" s="38"/>
      <c r="R872" s="38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  <c r="AC872" s="37"/>
      <c r="AD872" s="37"/>
      <c r="AE872" s="37"/>
      <c r="AF872" s="37"/>
      <c r="AG872" s="37"/>
      <c r="AH872" s="37"/>
      <c r="AI872" s="37"/>
      <c r="AJ872" s="37"/>
      <c r="AK872" s="37"/>
      <c r="AL872" s="1"/>
      <c r="AM872" s="37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</row>
    <row r="873" spans="1:73" ht="15.75" customHeight="1" x14ac:dyDescent="0.25">
      <c r="A873" s="1"/>
      <c r="B873" s="1"/>
      <c r="C873" s="1"/>
      <c r="D873" s="1"/>
      <c r="E873" s="37"/>
      <c r="F873" s="38"/>
      <c r="G873" s="1"/>
      <c r="H873" s="37"/>
      <c r="I873" s="38"/>
      <c r="J873" s="1"/>
      <c r="K873" s="38"/>
      <c r="L873" s="37"/>
      <c r="M873" s="38"/>
      <c r="N873" s="38"/>
      <c r="O873" s="37"/>
      <c r="P873" s="38"/>
      <c r="Q873" s="38"/>
      <c r="R873" s="38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  <c r="AC873" s="37"/>
      <c r="AD873" s="37"/>
      <c r="AE873" s="37"/>
      <c r="AF873" s="37"/>
      <c r="AG873" s="37"/>
      <c r="AH873" s="37"/>
      <c r="AI873" s="37"/>
      <c r="AJ873" s="37"/>
      <c r="AK873" s="37"/>
      <c r="AL873" s="1"/>
      <c r="AM873" s="37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</row>
    <row r="874" spans="1:73" ht="15.75" customHeight="1" x14ac:dyDescent="0.25">
      <c r="A874" s="1"/>
      <c r="B874" s="1"/>
      <c r="C874" s="1"/>
      <c r="D874" s="1"/>
      <c r="E874" s="37"/>
      <c r="F874" s="38"/>
      <c r="G874" s="1"/>
      <c r="H874" s="37"/>
      <c r="I874" s="38"/>
      <c r="J874" s="1"/>
      <c r="K874" s="38"/>
      <c r="L874" s="37"/>
      <c r="M874" s="38"/>
      <c r="N874" s="38"/>
      <c r="O874" s="37"/>
      <c r="P874" s="38"/>
      <c r="Q874" s="38"/>
      <c r="R874" s="38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  <c r="AC874" s="37"/>
      <c r="AD874" s="37"/>
      <c r="AE874" s="37"/>
      <c r="AF874" s="37"/>
      <c r="AG874" s="37"/>
      <c r="AH874" s="37"/>
      <c r="AI874" s="37"/>
      <c r="AJ874" s="37"/>
      <c r="AK874" s="37"/>
      <c r="AL874" s="1"/>
      <c r="AM874" s="37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</row>
    <row r="875" spans="1:73" ht="15.75" customHeight="1" x14ac:dyDescent="0.25">
      <c r="A875" s="1"/>
      <c r="B875" s="1"/>
      <c r="C875" s="1"/>
      <c r="D875" s="1"/>
      <c r="E875" s="37"/>
      <c r="F875" s="38"/>
      <c r="G875" s="1"/>
      <c r="H875" s="37"/>
      <c r="I875" s="38"/>
      <c r="J875" s="1"/>
      <c r="K875" s="38"/>
      <c r="L875" s="37"/>
      <c r="M875" s="38"/>
      <c r="N875" s="38"/>
      <c r="O875" s="37"/>
      <c r="P875" s="38"/>
      <c r="Q875" s="38"/>
      <c r="R875" s="38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  <c r="AC875" s="37"/>
      <c r="AD875" s="37"/>
      <c r="AE875" s="37"/>
      <c r="AF875" s="37"/>
      <c r="AG875" s="37"/>
      <c r="AH875" s="37"/>
      <c r="AI875" s="37"/>
      <c r="AJ875" s="37"/>
      <c r="AK875" s="37"/>
      <c r="AL875" s="1"/>
      <c r="AM875" s="37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</row>
    <row r="876" spans="1:73" ht="15.75" customHeight="1" x14ac:dyDescent="0.25">
      <c r="A876" s="1"/>
      <c r="B876" s="1"/>
      <c r="C876" s="1"/>
      <c r="D876" s="1"/>
      <c r="E876" s="37"/>
      <c r="F876" s="38"/>
      <c r="G876" s="1"/>
      <c r="H876" s="37"/>
      <c r="I876" s="38"/>
      <c r="J876" s="1"/>
      <c r="K876" s="38"/>
      <c r="L876" s="37"/>
      <c r="M876" s="38"/>
      <c r="N876" s="38"/>
      <c r="O876" s="37"/>
      <c r="P876" s="38"/>
      <c r="Q876" s="38"/>
      <c r="R876" s="38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  <c r="AC876" s="37"/>
      <c r="AD876" s="37"/>
      <c r="AE876" s="37"/>
      <c r="AF876" s="37"/>
      <c r="AG876" s="37"/>
      <c r="AH876" s="37"/>
      <c r="AI876" s="37"/>
      <c r="AJ876" s="37"/>
      <c r="AK876" s="37"/>
      <c r="AL876" s="1"/>
      <c r="AM876" s="37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</row>
    <row r="877" spans="1:73" ht="15.75" customHeight="1" x14ac:dyDescent="0.25">
      <c r="A877" s="1"/>
      <c r="B877" s="1"/>
      <c r="C877" s="1"/>
      <c r="D877" s="1"/>
      <c r="E877" s="37"/>
      <c r="F877" s="38"/>
      <c r="G877" s="1"/>
      <c r="H877" s="37"/>
      <c r="I877" s="38"/>
      <c r="J877" s="1"/>
      <c r="K877" s="38"/>
      <c r="L877" s="37"/>
      <c r="M877" s="38"/>
      <c r="N877" s="38"/>
      <c r="O877" s="37"/>
      <c r="P877" s="38"/>
      <c r="Q877" s="38"/>
      <c r="R877" s="38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  <c r="AC877" s="37"/>
      <c r="AD877" s="37"/>
      <c r="AE877" s="37"/>
      <c r="AF877" s="37"/>
      <c r="AG877" s="37"/>
      <c r="AH877" s="37"/>
      <c r="AI877" s="37"/>
      <c r="AJ877" s="37"/>
      <c r="AK877" s="37"/>
      <c r="AL877" s="1"/>
      <c r="AM877" s="37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</row>
    <row r="878" spans="1:73" ht="15.75" customHeight="1" x14ac:dyDescent="0.25">
      <c r="A878" s="1"/>
      <c r="B878" s="1"/>
      <c r="C878" s="1"/>
      <c r="D878" s="1"/>
      <c r="E878" s="37"/>
      <c r="F878" s="38"/>
      <c r="G878" s="1"/>
      <c r="H878" s="37"/>
      <c r="I878" s="38"/>
      <c r="J878" s="1"/>
      <c r="K878" s="38"/>
      <c r="L878" s="37"/>
      <c r="M878" s="38"/>
      <c r="N878" s="38"/>
      <c r="O878" s="37"/>
      <c r="P878" s="38"/>
      <c r="Q878" s="38"/>
      <c r="R878" s="38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  <c r="AC878" s="37"/>
      <c r="AD878" s="37"/>
      <c r="AE878" s="37"/>
      <c r="AF878" s="37"/>
      <c r="AG878" s="37"/>
      <c r="AH878" s="37"/>
      <c r="AI878" s="37"/>
      <c r="AJ878" s="37"/>
      <c r="AK878" s="37"/>
      <c r="AL878" s="1"/>
      <c r="AM878" s="37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</row>
    <row r="879" spans="1:73" ht="15.75" customHeight="1" x14ac:dyDescent="0.25">
      <c r="A879" s="1"/>
      <c r="B879" s="1"/>
      <c r="C879" s="1"/>
      <c r="D879" s="1"/>
      <c r="E879" s="37"/>
      <c r="F879" s="38"/>
      <c r="G879" s="1"/>
      <c r="H879" s="37"/>
      <c r="I879" s="38"/>
      <c r="J879" s="1"/>
      <c r="K879" s="38"/>
      <c r="L879" s="37"/>
      <c r="M879" s="38"/>
      <c r="N879" s="38"/>
      <c r="O879" s="37"/>
      <c r="P879" s="38"/>
      <c r="Q879" s="38"/>
      <c r="R879" s="38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  <c r="AC879" s="37"/>
      <c r="AD879" s="37"/>
      <c r="AE879" s="37"/>
      <c r="AF879" s="37"/>
      <c r="AG879" s="37"/>
      <c r="AH879" s="37"/>
      <c r="AI879" s="37"/>
      <c r="AJ879" s="37"/>
      <c r="AK879" s="37"/>
      <c r="AL879" s="1"/>
      <c r="AM879" s="37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</row>
    <row r="880" spans="1:73" ht="15.75" customHeight="1" x14ac:dyDescent="0.25">
      <c r="A880" s="1"/>
      <c r="B880" s="1"/>
      <c r="C880" s="1"/>
      <c r="D880" s="1"/>
      <c r="E880" s="37"/>
      <c r="F880" s="38"/>
      <c r="G880" s="1"/>
      <c r="H880" s="37"/>
      <c r="I880" s="38"/>
      <c r="J880" s="1"/>
      <c r="K880" s="38"/>
      <c r="L880" s="37"/>
      <c r="M880" s="38"/>
      <c r="N880" s="38"/>
      <c r="O880" s="37"/>
      <c r="P880" s="38"/>
      <c r="Q880" s="38"/>
      <c r="R880" s="38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  <c r="AC880" s="37"/>
      <c r="AD880" s="37"/>
      <c r="AE880" s="37"/>
      <c r="AF880" s="37"/>
      <c r="AG880" s="37"/>
      <c r="AH880" s="37"/>
      <c r="AI880" s="37"/>
      <c r="AJ880" s="37"/>
      <c r="AK880" s="37"/>
      <c r="AL880" s="1"/>
      <c r="AM880" s="37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</row>
    <row r="881" spans="1:73" ht="15.75" customHeight="1" x14ac:dyDescent="0.25">
      <c r="A881" s="1"/>
      <c r="B881" s="1"/>
      <c r="C881" s="1"/>
      <c r="D881" s="1"/>
      <c r="E881" s="37"/>
      <c r="F881" s="38"/>
      <c r="G881" s="1"/>
      <c r="H881" s="37"/>
      <c r="I881" s="38"/>
      <c r="J881" s="1"/>
      <c r="K881" s="38"/>
      <c r="L881" s="37"/>
      <c r="M881" s="38"/>
      <c r="N881" s="38"/>
      <c r="O881" s="37"/>
      <c r="P881" s="38"/>
      <c r="Q881" s="38"/>
      <c r="R881" s="38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  <c r="AD881" s="37"/>
      <c r="AE881" s="37"/>
      <c r="AF881" s="37"/>
      <c r="AG881" s="37"/>
      <c r="AH881" s="37"/>
      <c r="AI881" s="37"/>
      <c r="AJ881" s="37"/>
      <c r="AK881" s="37"/>
      <c r="AL881" s="1"/>
      <c r="AM881" s="37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</row>
    <row r="882" spans="1:73" ht="15.75" customHeight="1" x14ac:dyDescent="0.25">
      <c r="A882" s="1"/>
      <c r="B882" s="1"/>
      <c r="C882" s="1"/>
      <c r="D882" s="1"/>
      <c r="E882" s="37"/>
      <c r="F882" s="38"/>
      <c r="G882" s="1"/>
      <c r="H882" s="37"/>
      <c r="I882" s="38"/>
      <c r="J882" s="1"/>
      <c r="K882" s="38"/>
      <c r="L882" s="37"/>
      <c r="M882" s="38"/>
      <c r="N882" s="38"/>
      <c r="O882" s="37"/>
      <c r="P882" s="38"/>
      <c r="Q882" s="38"/>
      <c r="R882" s="38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  <c r="AI882" s="37"/>
      <c r="AJ882" s="37"/>
      <c r="AK882" s="37"/>
      <c r="AL882" s="1"/>
      <c r="AM882" s="37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</row>
    <row r="883" spans="1:73" ht="15.75" customHeight="1" x14ac:dyDescent="0.25">
      <c r="A883" s="1"/>
      <c r="B883" s="1"/>
      <c r="C883" s="1"/>
      <c r="D883" s="1"/>
      <c r="E883" s="37"/>
      <c r="F883" s="38"/>
      <c r="G883" s="1"/>
      <c r="H883" s="37"/>
      <c r="I883" s="38"/>
      <c r="J883" s="1"/>
      <c r="K883" s="38"/>
      <c r="L883" s="37"/>
      <c r="M883" s="38"/>
      <c r="N883" s="38"/>
      <c r="O883" s="37"/>
      <c r="P883" s="38"/>
      <c r="Q883" s="38"/>
      <c r="R883" s="38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  <c r="AC883" s="37"/>
      <c r="AD883" s="37"/>
      <c r="AE883" s="37"/>
      <c r="AF883" s="37"/>
      <c r="AG883" s="37"/>
      <c r="AH883" s="37"/>
      <c r="AI883" s="37"/>
      <c r="AJ883" s="37"/>
      <c r="AK883" s="37"/>
      <c r="AL883" s="1"/>
      <c r="AM883" s="37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</row>
    <row r="884" spans="1:73" ht="15.75" customHeight="1" x14ac:dyDescent="0.25">
      <c r="A884" s="1"/>
      <c r="B884" s="1"/>
      <c r="C884" s="1"/>
      <c r="D884" s="1"/>
      <c r="E884" s="37"/>
      <c r="F884" s="38"/>
      <c r="G884" s="1"/>
      <c r="H884" s="37"/>
      <c r="I884" s="38"/>
      <c r="J884" s="1"/>
      <c r="K884" s="38"/>
      <c r="L884" s="37"/>
      <c r="M884" s="38"/>
      <c r="N884" s="38"/>
      <c r="O884" s="37"/>
      <c r="P884" s="38"/>
      <c r="Q884" s="38"/>
      <c r="R884" s="38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  <c r="AD884" s="37"/>
      <c r="AE884" s="37"/>
      <c r="AF884" s="37"/>
      <c r="AG884" s="37"/>
      <c r="AH884" s="37"/>
      <c r="AI884" s="37"/>
      <c r="AJ884" s="37"/>
      <c r="AK884" s="37"/>
      <c r="AL884" s="1"/>
      <c r="AM884" s="37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</row>
    <row r="885" spans="1:73" ht="15.75" customHeight="1" x14ac:dyDescent="0.25">
      <c r="A885" s="1"/>
      <c r="B885" s="1"/>
      <c r="C885" s="1"/>
      <c r="D885" s="1"/>
      <c r="E885" s="37"/>
      <c r="F885" s="38"/>
      <c r="G885" s="1"/>
      <c r="H885" s="37"/>
      <c r="I885" s="38"/>
      <c r="J885" s="1"/>
      <c r="K885" s="38"/>
      <c r="L885" s="37"/>
      <c r="M885" s="38"/>
      <c r="N885" s="38"/>
      <c r="O885" s="37"/>
      <c r="P885" s="38"/>
      <c r="Q885" s="38"/>
      <c r="R885" s="38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  <c r="AC885" s="37"/>
      <c r="AD885" s="37"/>
      <c r="AE885" s="37"/>
      <c r="AF885" s="37"/>
      <c r="AG885" s="37"/>
      <c r="AH885" s="37"/>
      <c r="AI885" s="37"/>
      <c r="AJ885" s="37"/>
      <c r="AK885" s="37"/>
      <c r="AL885" s="1"/>
      <c r="AM885" s="37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</row>
    <row r="886" spans="1:73" ht="15.75" customHeight="1" x14ac:dyDescent="0.25">
      <c r="A886" s="1"/>
      <c r="B886" s="1"/>
      <c r="C886" s="1"/>
      <c r="D886" s="1"/>
      <c r="E886" s="37"/>
      <c r="F886" s="38"/>
      <c r="G886" s="1"/>
      <c r="H886" s="37"/>
      <c r="I886" s="38"/>
      <c r="J886" s="1"/>
      <c r="K886" s="38"/>
      <c r="L886" s="37"/>
      <c r="M886" s="38"/>
      <c r="N886" s="38"/>
      <c r="O886" s="37"/>
      <c r="P886" s="38"/>
      <c r="Q886" s="38"/>
      <c r="R886" s="38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  <c r="AC886" s="37"/>
      <c r="AD886" s="37"/>
      <c r="AE886" s="37"/>
      <c r="AF886" s="37"/>
      <c r="AG886" s="37"/>
      <c r="AH886" s="37"/>
      <c r="AI886" s="37"/>
      <c r="AJ886" s="37"/>
      <c r="AK886" s="37"/>
      <c r="AL886" s="1"/>
      <c r="AM886" s="37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</row>
    <row r="887" spans="1:73" ht="15.75" customHeight="1" x14ac:dyDescent="0.25">
      <c r="A887" s="1"/>
      <c r="B887" s="1"/>
      <c r="C887" s="1"/>
      <c r="D887" s="1"/>
      <c r="E887" s="37"/>
      <c r="F887" s="38"/>
      <c r="G887" s="1"/>
      <c r="H887" s="37"/>
      <c r="I887" s="38"/>
      <c r="J887" s="1"/>
      <c r="K887" s="38"/>
      <c r="L887" s="37"/>
      <c r="M887" s="38"/>
      <c r="N887" s="38"/>
      <c r="O887" s="37"/>
      <c r="P887" s="38"/>
      <c r="Q887" s="38"/>
      <c r="R887" s="38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  <c r="AD887" s="37"/>
      <c r="AE887" s="37"/>
      <c r="AF887" s="37"/>
      <c r="AG887" s="37"/>
      <c r="AH887" s="37"/>
      <c r="AI887" s="37"/>
      <c r="AJ887" s="37"/>
      <c r="AK887" s="37"/>
      <c r="AL887" s="1"/>
      <c r="AM887" s="37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</row>
    <row r="888" spans="1:73" ht="15.75" customHeight="1" x14ac:dyDescent="0.25">
      <c r="A888" s="1"/>
      <c r="B888" s="1"/>
      <c r="C888" s="1"/>
      <c r="D888" s="1"/>
      <c r="E888" s="37"/>
      <c r="F888" s="38"/>
      <c r="G888" s="1"/>
      <c r="H888" s="37"/>
      <c r="I888" s="38"/>
      <c r="J888" s="1"/>
      <c r="K888" s="38"/>
      <c r="L888" s="37"/>
      <c r="M888" s="38"/>
      <c r="N888" s="38"/>
      <c r="O888" s="37"/>
      <c r="P888" s="38"/>
      <c r="Q888" s="38"/>
      <c r="R888" s="38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  <c r="AC888" s="37"/>
      <c r="AD888" s="37"/>
      <c r="AE888" s="37"/>
      <c r="AF888" s="37"/>
      <c r="AG888" s="37"/>
      <c r="AH888" s="37"/>
      <c r="AI888" s="37"/>
      <c r="AJ888" s="37"/>
      <c r="AK888" s="37"/>
      <c r="AL888" s="1"/>
      <c r="AM888" s="37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</row>
    <row r="889" spans="1:73" ht="15.75" customHeight="1" x14ac:dyDescent="0.25">
      <c r="A889" s="1"/>
      <c r="B889" s="1"/>
      <c r="C889" s="1"/>
      <c r="D889" s="1"/>
      <c r="E889" s="37"/>
      <c r="F889" s="38"/>
      <c r="G889" s="1"/>
      <c r="H889" s="37"/>
      <c r="I889" s="38"/>
      <c r="J889" s="1"/>
      <c r="K889" s="38"/>
      <c r="L889" s="37"/>
      <c r="M889" s="38"/>
      <c r="N889" s="38"/>
      <c r="O889" s="37"/>
      <c r="P889" s="38"/>
      <c r="Q889" s="38"/>
      <c r="R889" s="38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  <c r="AC889" s="37"/>
      <c r="AD889" s="37"/>
      <c r="AE889" s="37"/>
      <c r="AF889" s="37"/>
      <c r="AG889" s="37"/>
      <c r="AH889" s="37"/>
      <c r="AI889" s="37"/>
      <c r="AJ889" s="37"/>
      <c r="AK889" s="37"/>
      <c r="AL889" s="1"/>
      <c r="AM889" s="37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</row>
    <row r="890" spans="1:73" ht="15.75" customHeight="1" x14ac:dyDescent="0.25">
      <c r="A890" s="1"/>
      <c r="B890" s="1"/>
      <c r="C890" s="1"/>
      <c r="D890" s="1"/>
      <c r="E890" s="37"/>
      <c r="F890" s="38"/>
      <c r="G890" s="1"/>
      <c r="H890" s="37"/>
      <c r="I890" s="38"/>
      <c r="J890" s="1"/>
      <c r="K890" s="38"/>
      <c r="L890" s="37"/>
      <c r="M890" s="38"/>
      <c r="N890" s="38"/>
      <c r="O890" s="37"/>
      <c r="P890" s="38"/>
      <c r="Q890" s="38"/>
      <c r="R890" s="38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  <c r="AC890" s="37"/>
      <c r="AD890" s="37"/>
      <c r="AE890" s="37"/>
      <c r="AF890" s="37"/>
      <c r="AG890" s="37"/>
      <c r="AH890" s="37"/>
      <c r="AI890" s="37"/>
      <c r="AJ890" s="37"/>
      <c r="AK890" s="37"/>
      <c r="AL890" s="1"/>
      <c r="AM890" s="37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</row>
    <row r="891" spans="1:73" ht="15.75" customHeight="1" x14ac:dyDescent="0.25">
      <c r="A891" s="1"/>
      <c r="B891" s="1"/>
      <c r="C891" s="1"/>
      <c r="D891" s="1"/>
      <c r="E891" s="37"/>
      <c r="F891" s="38"/>
      <c r="G891" s="1"/>
      <c r="H891" s="37"/>
      <c r="I891" s="38"/>
      <c r="J891" s="1"/>
      <c r="K891" s="38"/>
      <c r="L891" s="37"/>
      <c r="M891" s="38"/>
      <c r="N891" s="38"/>
      <c r="O891" s="37"/>
      <c r="P891" s="38"/>
      <c r="Q891" s="38"/>
      <c r="R891" s="38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  <c r="AC891" s="37"/>
      <c r="AD891" s="37"/>
      <c r="AE891" s="37"/>
      <c r="AF891" s="37"/>
      <c r="AG891" s="37"/>
      <c r="AH891" s="37"/>
      <c r="AI891" s="37"/>
      <c r="AJ891" s="37"/>
      <c r="AK891" s="37"/>
      <c r="AL891" s="1"/>
      <c r="AM891" s="37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</row>
    <row r="892" spans="1:73" ht="15.75" customHeight="1" x14ac:dyDescent="0.25">
      <c r="A892" s="1"/>
      <c r="B892" s="1"/>
      <c r="C892" s="1"/>
      <c r="D892" s="1"/>
      <c r="E892" s="37"/>
      <c r="F892" s="38"/>
      <c r="G892" s="1"/>
      <c r="H892" s="37"/>
      <c r="I892" s="38"/>
      <c r="J892" s="1"/>
      <c r="K892" s="38"/>
      <c r="L892" s="37"/>
      <c r="M892" s="38"/>
      <c r="N892" s="38"/>
      <c r="O892" s="37"/>
      <c r="P892" s="38"/>
      <c r="Q892" s="38"/>
      <c r="R892" s="38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  <c r="AC892" s="37"/>
      <c r="AD892" s="37"/>
      <c r="AE892" s="37"/>
      <c r="AF892" s="37"/>
      <c r="AG892" s="37"/>
      <c r="AH892" s="37"/>
      <c r="AI892" s="37"/>
      <c r="AJ892" s="37"/>
      <c r="AK892" s="37"/>
      <c r="AL892" s="1"/>
      <c r="AM892" s="37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</row>
    <row r="893" spans="1:73" ht="15.75" customHeight="1" x14ac:dyDescent="0.25">
      <c r="A893" s="1"/>
      <c r="B893" s="1"/>
      <c r="C893" s="1"/>
      <c r="D893" s="1"/>
      <c r="E893" s="37"/>
      <c r="F893" s="38"/>
      <c r="G893" s="1"/>
      <c r="H893" s="37"/>
      <c r="I893" s="38"/>
      <c r="J893" s="1"/>
      <c r="K893" s="38"/>
      <c r="L893" s="37"/>
      <c r="M893" s="38"/>
      <c r="N893" s="38"/>
      <c r="O893" s="37"/>
      <c r="P893" s="38"/>
      <c r="Q893" s="38"/>
      <c r="R893" s="38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  <c r="AC893" s="37"/>
      <c r="AD893" s="37"/>
      <c r="AE893" s="37"/>
      <c r="AF893" s="37"/>
      <c r="AG893" s="37"/>
      <c r="AH893" s="37"/>
      <c r="AI893" s="37"/>
      <c r="AJ893" s="37"/>
      <c r="AK893" s="37"/>
      <c r="AL893" s="1"/>
      <c r="AM893" s="37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</row>
    <row r="894" spans="1:73" ht="15.75" customHeight="1" x14ac:dyDescent="0.25">
      <c r="A894" s="1"/>
      <c r="B894" s="1"/>
      <c r="C894" s="1"/>
      <c r="D894" s="1"/>
      <c r="E894" s="37"/>
      <c r="F894" s="38"/>
      <c r="G894" s="1"/>
      <c r="H894" s="37"/>
      <c r="I894" s="38"/>
      <c r="J894" s="1"/>
      <c r="K894" s="38"/>
      <c r="L894" s="37"/>
      <c r="M894" s="38"/>
      <c r="N894" s="38"/>
      <c r="O894" s="37"/>
      <c r="P894" s="38"/>
      <c r="Q894" s="38"/>
      <c r="R894" s="38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  <c r="AC894" s="37"/>
      <c r="AD894" s="37"/>
      <c r="AE894" s="37"/>
      <c r="AF894" s="37"/>
      <c r="AG894" s="37"/>
      <c r="AH894" s="37"/>
      <c r="AI894" s="37"/>
      <c r="AJ894" s="37"/>
      <c r="AK894" s="37"/>
      <c r="AL894" s="1"/>
      <c r="AM894" s="37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</row>
    <row r="895" spans="1:73" ht="15.75" customHeight="1" x14ac:dyDescent="0.25">
      <c r="A895" s="1"/>
      <c r="B895" s="1"/>
      <c r="C895" s="1"/>
      <c r="D895" s="1"/>
      <c r="E895" s="37"/>
      <c r="F895" s="38"/>
      <c r="G895" s="1"/>
      <c r="H895" s="37"/>
      <c r="I895" s="38"/>
      <c r="J895" s="1"/>
      <c r="K895" s="38"/>
      <c r="L895" s="37"/>
      <c r="M895" s="38"/>
      <c r="N895" s="38"/>
      <c r="O895" s="37"/>
      <c r="P895" s="38"/>
      <c r="Q895" s="38"/>
      <c r="R895" s="38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  <c r="AC895" s="37"/>
      <c r="AD895" s="37"/>
      <c r="AE895" s="37"/>
      <c r="AF895" s="37"/>
      <c r="AG895" s="37"/>
      <c r="AH895" s="37"/>
      <c r="AI895" s="37"/>
      <c r="AJ895" s="37"/>
      <c r="AK895" s="37"/>
      <c r="AL895" s="1"/>
      <c r="AM895" s="37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</row>
    <row r="896" spans="1:73" ht="15.75" customHeight="1" x14ac:dyDescent="0.25">
      <c r="A896" s="1"/>
      <c r="B896" s="1"/>
      <c r="C896" s="1"/>
      <c r="D896" s="1"/>
      <c r="E896" s="37"/>
      <c r="F896" s="38"/>
      <c r="G896" s="1"/>
      <c r="H896" s="37"/>
      <c r="I896" s="38"/>
      <c r="J896" s="1"/>
      <c r="K896" s="38"/>
      <c r="L896" s="37"/>
      <c r="M896" s="38"/>
      <c r="N896" s="38"/>
      <c r="O896" s="37"/>
      <c r="P896" s="38"/>
      <c r="Q896" s="38"/>
      <c r="R896" s="38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  <c r="AC896" s="37"/>
      <c r="AD896" s="37"/>
      <c r="AE896" s="37"/>
      <c r="AF896" s="37"/>
      <c r="AG896" s="37"/>
      <c r="AH896" s="37"/>
      <c r="AI896" s="37"/>
      <c r="AJ896" s="37"/>
      <c r="AK896" s="37"/>
      <c r="AL896" s="1"/>
      <c r="AM896" s="37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</row>
    <row r="897" spans="1:73" ht="15.75" customHeight="1" x14ac:dyDescent="0.25">
      <c r="A897" s="1"/>
      <c r="B897" s="1"/>
      <c r="C897" s="1"/>
      <c r="D897" s="1"/>
      <c r="E897" s="37"/>
      <c r="F897" s="38"/>
      <c r="G897" s="1"/>
      <c r="H897" s="37"/>
      <c r="I897" s="38"/>
      <c r="J897" s="1"/>
      <c r="K897" s="38"/>
      <c r="L897" s="37"/>
      <c r="M897" s="38"/>
      <c r="N897" s="38"/>
      <c r="O897" s="37"/>
      <c r="P897" s="38"/>
      <c r="Q897" s="38"/>
      <c r="R897" s="38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  <c r="AD897" s="37"/>
      <c r="AE897" s="37"/>
      <c r="AF897" s="37"/>
      <c r="AG897" s="37"/>
      <c r="AH897" s="37"/>
      <c r="AI897" s="37"/>
      <c r="AJ897" s="37"/>
      <c r="AK897" s="37"/>
      <c r="AL897" s="1"/>
      <c r="AM897" s="37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</row>
    <row r="898" spans="1:73" ht="15.75" customHeight="1" x14ac:dyDescent="0.25">
      <c r="A898" s="1"/>
      <c r="B898" s="1"/>
      <c r="C898" s="1"/>
      <c r="D898" s="1"/>
      <c r="E898" s="37"/>
      <c r="F898" s="38"/>
      <c r="G898" s="1"/>
      <c r="H898" s="37"/>
      <c r="I898" s="38"/>
      <c r="J898" s="1"/>
      <c r="K898" s="38"/>
      <c r="L898" s="37"/>
      <c r="M898" s="38"/>
      <c r="N898" s="38"/>
      <c r="O898" s="37"/>
      <c r="P898" s="38"/>
      <c r="Q898" s="38"/>
      <c r="R898" s="38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  <c r="AD898" s="37"/>
      <c r="AE898" s="37"/>
      <c r="AF898" s="37"/>
      <c r="AG898" s="37"/>
      <c r="AH898" s="37"/>
      <c r="AI898" s="37"/>
      <c r="AJ898" s="37"/>
      <c r="AK898" s="37"/>
      <c r="AL898" s="1"/>
      <c r="AM898" s="37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</row>
    <row r="899" spans="1:73" ht="15.75" customHeight="1" x14ac:dyDescent="0.25">
      <c r="A899" s="1"/>
      <c r="B899" s="1"/>
      <c r="C899" s="1"/>
      <c r="D899" s="1"/>
      <c r="E899" s="37"/>
      <c r="F899" s="38"/>
      <c r="G899" s="1"/>
      <c r="H899" s="37"/>
      <c r="I899" s="38"/>
      <c r="J899" s="1"/>
      <c r="K899" s="38"/>
      <c r="L899" s="37"/>
      <c r="M899" s="38"/>
      <c r="N899" s="38"/>
      <c r="O899" s="37"/>
      <c r="P899" s="38"/>
      <c r="Q899" s="38"/>
      <c r="R899" s="38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  <c r="AD899" s="37"/>
      <c r="AE899" s="37"/>
      <c r="AF899" s="37"/>
      <c r="AG899" s="37"/>
      <c r="AH899" s="37"/>
      <c r="AI899" s="37"/>
      <c r="AJ899" s="37"/>
      <c r="AK899" s="37"/>
      <c r="AL899" s="1"/>
      <c r="AM899" s="37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</row>
    <row r="900" spans="1:73" ht="15.75" customHeight="1" x14ac:dyDescent="0.25">
      <c r="A900" s="1"/>
      <c r="B900" s="1"/>
      <c r="C900" s="1"/>
      <c r="D900" s="1"/>
      <c r="E900" s="37"/>
      <c r="F900" s="38"/>
      <c r="G900" s="1"/>
      <c r="H900" s="37"/>
      <c r="I900" s="38"/>
      <c r="J900" s="1"/>
      <c r="K900" s="38"/>
      <c r="L900" s="37"/>
      <c r="M900" s="38"/>
      <c r="N900" s="38"/>
      <c r="O900" s="37"/>
      <c r="P900" s="38"/>
      <c r="Q900" s="38"/>
      <c r="R900" s="38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  <c r="AC900" s="37"/>
      <c r="AD900" s="37"/>
      <c r="AE900" s="37"/>
      <c r="AF900" s="37"/>
      <c r="AG900" s="37"/>
      <c r="AH900" s="37"/>
      <c r="AI900" s="37"/>
      <c r="AJ900" s="37"/>
      <c r="AK900" s="37"/>
      <c r="AL900" s="1"/>
      <c r="AM900" s="37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</row>
    <row r="901" spans="1:73" ht="15.75" customHeight="1" x14ac:dyDescent="0.25">
      <c r="A901" s="1"/>
      <c r="B901" s="1"/>
      <c r="C901" s="1"/>
      <c r="D901" s="1"/>
      <c r="E901" s="37"/>
      <c r="F901" s="38"/>
      <c r="G901" s="1"/>
      <c r="H901" s="37"/>
      <c r="I901" s="38"/>
      <c r="J901" s="1"/>
      <c r="K901" s="38"/>
      <c r="L901" s="37"/>
      <c r="M901" s="38"/>
      <c r="N901" s="38"/>
      <c r="O901" s="37"/>
      <c r="P901" s="38"/>
      <c r="Q901" s="38"/>
      <c r="R901" s="38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  <c r="AD901" s="37"/>
      <c r="AE901" s="37"/>
      <c r="AF901" s="37"/>
      <c r="AG901" s="37"/>
      <c r="AH901" s="37"/>
      <c r="AI901" s="37"/>
      <c r="AJ901" s="37"/>
      <c r="AK901" s="37"/>
      <c r="AL901" s="1"/>
      <c r="AM901" s="37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</row>
    <row r="902" spans="1:73" ht="15.75" customHeight="1" x14ac:dyDescent="0.25">
      <c r="A902" s="1"/>
      <c r="B902" s="1"/>
      <c r="C902" s="1"/>
      <c r="D902" s="1"/>
      <c r="E902" s="37"/>
      <c r="F902" s="38"/>
      <c r="G902" s="1"/>
      <c r="H902" s="37"/>
      <c r="I902" s="38"/>
      <c r="J902" s="1"/>
      <c r="K902" s="38"/>
      <c r="L902" s="37"/>
      <c r="M902" s="38"/>
      <c r="N902" s="38"/>
      <c r="O902" s="37"/>
      <c r="P902" s="38"/>
      <c r="Q902" s="38"/>
      <c r="R902" s="38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  <c r="AC902" s="37"/>
      <c r="AD902" s="37"/>
      <c r="AE902" s="37"/>
      <c r="AF902" s="37"/>
      <c r="AG902" s="37"/>
      <c r="AH902" s="37"/>
      <c r="AI902" s="37"/>
      <c r="AJ902" s="37"/>
      <c r="AK902" s="37"/>
      <c r="AL902" s="1"/>
      <c r="AM902" s="37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</row>
    <row r="903" spans="1:73" ht="15.75" customHeight="1" x14ac:dyDescent="0.25">
      <c r="A903" s="1"/>
      <c r="B903" s="1"/>
      <c r="C903" s="1"/>
      <c r="D903" s="1"/>
      <c r="E903" s="37"/>
      <c r="F903" s="38"/>
      <c r="G903" s="1"/>
      <c r="H903" s="37"/>
      <c r="I903" s="38"/>
      <c r="J903" s="1"/>
      <c r="K903" s="38"/>
      <c r="L903" s="37"/>
      <c r="M903" s="38"/>
      <c r="N903" s="38"/>
      <c r="O903" s="37"/>
      <c r="P903" s="38"/>
      <c r="Q903" s="38"/>
      <c r="R903" s="38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  <c r="AC903" s="37"/>
      <c r="AD903" s="37"/>
      <c r="AE903" s="37"/>
      <c r="AF903" s="37"/>
      <c r="AG903" s="37"/>
      <c r="AH903" s="37"/>
      <c r="AI903" s="37"/>
      <c r="AJ903" s="37"/>
      <c r="AK903" s="37"/>
      <c r="AL903" s="1"/>
      <c r="AM903" s="37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</row>
    <row r="904" spans="1:73" ht="15.75" customHeight="1" x14ac:dyDescent="0.25">
      <c r="A904" s="1"/>
      <c r="B904" s="1"/>
      <c r="C904" s="1"/>
      <c r="D904" s="1"/>
      <c r="E904" s="37"/>
      <c r="F904" s="38"/>
      <c r="G904" s="1"/>
      <c r="H904" s="37"/>
      <c r="I904" s="38"/>
      <c r="J904" s="1"/>
      <c r="K904" s="38"/>
      <c r="L904" s="37"/>
      <c r="M904" s="38"/>
      <c r="N904" s="38"/>
      <c r="O904" s="37"/>
      <c r="P904" s="38"/>
      <c r="Q904" s="38"/>
      <c r="R904" s="38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  <c r="AC904" s="37"/>
      <c r="AD904" s="37"/>
      <c r="AE904" s="37"/>
      <c r="AF904" s="37"/>
      <c r="AG904" s="37"/>
      <c r="AH904" s="37"/>
      <c r="AI904" s="37"/>
      <c r="AJ904" s="37"/>
      <c r="AK904" s="37"/>
      <c r="AL904" s="1"/>
      <c r="AM904" s="37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</row>
    <row r="905" spans="1:73" ht="15.75" customHeight="1" x14ac:dyDescent="0.25">
      <c r="A905" s="1"/>
      <c r="B905" s="1"/>
      <c r="C905" s="1"/>
      <c r="D905" s="1"/>
      <c r="E905" s="37"/>
      <c r="F905" s="38"/>
      <c r="G905" s="1"/>
      <c r="H905" s="37"/>
      <c r="I905" s="38"/>
      <c r="J905" s="1"/>
      <c r="K905" s="38"/>
      <c r="L905" s="37"/>
      <c r="M905" s="38"/>
      <c r="N905" s="38"/>
      <c r="O905" s="37"/>
      <c r="P905" s="38"/>
      <c r="Q905" s="38"/>
      <c r="R905" s="38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  <c r="AC905" s="37"/>
      <c r="AD905" s="37"/>
      <c r="AE905" s="37"/>
      <c r="AF905" s="37"/>
      <c r="AG905" s="37"/>
      <c r="AH905" s="37"/>
      <c r="AI905" s="37"/>
      <c r="AJ905" s="37"/>
      <c r="AK905" s="37"/>
      <c r="AL905" s="1"/>
      <c r="AM905" s="37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</row>
    <row r="906" spans="1:73" ht="15.75" customHeight="1" x14ac:dyDescent="0.25">
      <c r="A906" s="1"/>
      <c r="B906" s="1"/>
      <c r="C906" s="1"/>
      <c r="D906" s="1"/>
      <c r="E906" s="37"/>
      <c r="F906" s="38"/>
      <c r="G906" s="1"/>
      <c r="H906" s="37"/>
      <c r="I906" s="38"/>
      <c r="J906" s="1"/>
      <c r="K906" s="38"/>
      <c r="L906" s="37"/>
      <c r="M906" s="38"/>
      <c r="N906" s="38"/>
      <c r="O906" s="37"/>
      <c r="P906" s="38"/>
      <c r="Q906" s="38"/>
      <c r="R906" s="38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  <c r="AC906" s="37"/>
      <c r="AD906" s="37"/>
      <c r="AE906" s="37"/>
      <c r="AF906" s="37"/>
      <c r="AG906" s="37"/>
      <c r="AH906" s="37"/>
      <c r="AI906" s="37"/>
      <c r="AJ906" s="37"/>
      <c r="AK906" s="37"/>
      <c r="AL906" s="1"/>
      <c r="AM906" s="37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</row>
    <row r="907" spans="1:73" ht="15.75" customHeight="1" x14ac:dyDescent="0.25">
      <c r="A907" s="1"/>
      <c r="B907" s="1"/>
      <c r="C907" s="1"/>
      <c r="D907" s="1"/>
      <c r="E907" s="37"/>
      <c r="F907" s="38"/>
      <c r="G907" s="1"/>
      <c r="H907" s="37"/>
      <c r="I907" s="38"/>
      <c r="J907" s="1"/>
      <c r="K907" s="38"/>
      <c r="L907" s="37"/>
      <c r="M907" s="38"/>
      <c r="N907" s="38"/>
      <c r="O907" s="37"/>
      <c r="P907" s="38"/>
      <c r="Q907" s="38"/>
      <c r="R907" s="38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  <c r="AC907" s="37"/>
      <c r="AD907" s="37"/>
      <c r="AE907" s="37"/>
      <c r="AF907" s="37"/>
      <c r="AG907" s="37"/>
      <c r="AH907" s="37"/>
      <c r="AI907" s="37"/>
      <c r="AJ907" s="37"/>
      <c r="AK907" s="37"/>
      <c r="AL907" s="1"/>
      <c r="AM907" s="37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</row>
    <row r="908" spans="1:73" ht="15.75" customHeight="1" x14ac:dyDescent="0.25">
      <c r="A908" s="1"/>
      <c r="B908" s="1"/>
      <c r="C908" s="1"/>
      <c r="D908" s="1"/>
      <c r="E908" s="37"/>
      <c r="F908" s="38"/>
      <c r="G908" s="1"/>
      <c r="H908" s="37"/>
      <c r="I908" s="38"/>
      <c r="J908" s="1"/>
      <c r="K908" s="38"/>
      <c r="L908" s="37"/>
      <c r="M908" s="38"/>
      <c r="N908" s="38"/>
      <c r="O908" s="37"/>
      <c r="P908" s="38"/>
      <c r="Q908" s="38"/>
      <c r="R908" s="38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  <c r="AC908" s="37"/>
      <c r="AD908" s="37"/>
      <c r="AE908" s="37"/>
      <c r="AF908" s="37"/>
      <c r="AG908" s="37"/>
      <c r="AH908" s="37"/>
      <c r="AI908" s="37"/>
      <c r="AJ908" s="37"/>
      <c r="AK908" s="37"/>
      <c r="AL908" s="1"/>
      <c r="AM908" s="37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</row>
    <row r="909" spans="1:73" ht="15.75" customHeight="1" x14ac:dyDescent="0.25">
      <c r="A909" s="1"/>
      <c r="B909" s="1"/>
      <c r="C909" s="1"/>
      <c r="D909" s="1"/>
      <c r="E909" s="37"/>
      <c r="F909" s="38"/>
      <c r="G909" s="1"/>
      <c r="H909" s="37"/>
      <c r="I909" s="38"/>
      <c r="J909" s="1"/>
      <c r="K909" s="38"/>
      <c r="L909" s="37"/>
      <c r="M909" s="38"/>
      <c r="N909" s="38"/>
      <c r="O909" s="37"/>
      <c r="P909" s="38"/>
      <c r="Q909" s="38"/>
      <c r="R909" s="38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  <c r="AD909" s="37"/>
      <c r="AE909" s="37"/>
      <c r="AF909" s="37"/>
      <c r="AG909" s="37"/>
      <c r="AH909" s="37"/>
      <c r="AI909" s="37"/>
      <c r="AJ909" s="37"/>
      <c r="AK909" s="37"/>
      <c r="AL909" s="1"/>
      <c r="AM909" s="37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</row>
    <row r="910" spans="1:73" ht="15.75" customHeight="1" x14ac:dyDescent="0.25">
      <c r="A910" s="1"/>
      <c r="B910" s="1"/>
      <c r="C910" s="1"/>
      <c r="D910" s="1"/>
      <c r="E910" s="37"/>
      <c r="F910" s="38"/>
      <c r="G910" s="1"/>
      <c r="H910" s="37"/>
      <c r="I910" s="38"/>
      <c r="J910" s="1"/>
      <c r="K910" s="38"/>
      <c r="L910" s="37"/>
      <c r="M910" s="38"/>
      <c r="N910" s="38"/>
      <c r="O910" s="37"/>
      <c r="P910" s="38"/>
      <c r="Q910" s="38"/>
      <c r="R910" s="38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  <c r="AC910" s="37"/>
      <c r="AD910" s="37"/>
      <c r="AE910" s="37"/>
      <c r="AF910" s="37"/>
      <c r="AG910" s="37"/>
      <c r="AH910" s="37"/>
      <c r="AI910" s="37"/>
      <c r="AJ910" s="37"/>
      <c r="AK910" s="37"/>
      <c r="AL910" s="1"/>
      <c r="AM910" s="37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</row>
    <row r="911" spans="1:73" ht="15.75" customHeight="1" x14ac:dyDescent="0.25">
      <c r="A911" s="1"/>
      <c r="B911" s="1"/>
      <c r="C911" s="1"/>
      <c r="D911" s="1"/>
      <c r="E911" s="37"/>
      <c r="F911" s="38"/>
      <c r="G911" s="1"/>
      <c r="H911" s="37"/>
      <c r="I911" s="38"/>
      <c r="J911" s="1"/>
      <c r="K911" s="38"/>
      <c r="L911" s="37"/>
      <c r="M911" s="38"/>
      <c r="N911" s="38"/>
      <c r="O911" s="37"/>
      <c r="P911" s="38"/>
      <c r="Q911" s="38"/>
      <c r="R911" s="38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  <c r="AC911" s="37"/>
      <c r="AD911" s="37"/>
      <c r="AE911" s="37"/>
      <c r="AF911" s="37"/>
      <c r="AG911" s="37"/>
      <c r="AH911" s="37"/>
      <c r="AI911" s="37"/>
      <c r="AJ911" s="37"/>
      <c r="AK911" s="37"/>
      <c r="AL911" s="1"/>
      <c r="AM911" s="37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</row>
    <row r="912" spans="1:73" ht="15.75" customHeight="1" x14ac:dyDescent="0.25">
      <c r="A912" s="1"/>
      <c r="B912" s="1"/>
      <c r="C912" s="1"/>
      <c r="D912" s="1"/>
      <c r="E912" s="37"/>
      <c r="F912" s="38"/>
      <c r="G912" s="1"/>
      <c r="H912" s="37"/>
      <c r="I912" s="38"/>
      <c r="J912" s="1"/>
      <c r="K912" s="38"/>
      <c r="L912" s="37"/>
      <c r="M912" s="38"/>
      <c r="N912" s="38"/>
      <c r="O912" s="37"/>
      <c r="P912" s="38"/>
      <c r="Q912" s="38"/>
      <c r="R912" s="38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  <c r="AC912" s="37"/>
      <c r="AD912" s="37"/>
      <c r="AE912" s="37"/>
      <c r="AF912" s="37"/>
      <c r="AG912" s="37"/>
      <c r="AH912" s="37"/>
      <c r="AI912" s="37"/>
      <c r="AJ912" s="37"/>
      <c r="AK912" s="37"/>
      <c r="AL912" s="1"/>
      <c r="AM912" s="37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</row>
    <row r="913" spans="1:73" ht="15.75" customHeight="1" x14ac:dyDescent="0.25">
      <c r="A913" s="1"/>
      <c r="B913" s="1"/>
      <c r="C913" s="1"/>
      <c r="D913" s="1"/>
      <c r="E913" s="37"/>
      <c r="F913" s="38"/>
      <c r="G913" s="1"/>
      <c r="H913" s="37"/>
      <c r="I913" s="38"/>
      <c r="J913" s="1"/>
      <c r="K913" s="38"/>
      <c r="L913" s="37"/>
      <c r="M913" s="38"/>
      <c r="N913" s="38"/>
      <c r="O913" s="37"/>
      <c r="P913" s="38"/>
      <c r="Q913" s="38"/>
      <c r="R913" s="38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  <c r="AC913" s="37"/>
      <c r="AD913" s="37"/>
      <c r="AE913" s="37"/>
      <c r="AF913" s="37"/>
      <c r="AG913" s="37"/>
      <c r="AH913" s="37"/>
      <c r="AI913" s="37"/>
      <c r="AJ913" s="37"/>
      <c r="AK913" s="37"/>
      <c r="AL913" s="1"/>
      <c r="AM913" s="37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</row>
    <row r="914" spans="1:73" ht="15.75" customHeight="1" x14ac:dyDescent="0.25">
      <c r="A914" s="1"/>
      <c r="B914" s="1"/>
      <c r="C914" s="1"/>
      <c r="D914" s="1"/>
      <c r="E914" s="37"/>
      <c r="F914" s="38"/>
      <c r="G914" s="1"/>
      <c r="H914" s="37"/>
      <c r="I914" s="38"/>
      <c r="J914" s="1"/>
      <c r="K914" s="38"/>
      <c r="L914" s="37"/>
      <c r="M914" s="38"/>
      <c r="N914" s="38"/>
      <c r="O914" s="37"/>
      <c r="P914" s="38"/>
      <c r="Q914" s="38"/>
      <c r="R914" s="38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  <c r="AC914" s="37"/>
      <c r="AD914" s="37"/>
      <c r="AE914" s="37"/>
      <c r="AF914" s="37"/>
      <c r="AG914" s="37"/>
      <c r="AH914" s="37"/>
      <c r="AI914" s="37"/>
      <c r="AJ914" s="37"/>
      <c r="AK914" s="37"/>
      <c r="AL914" s="1"/>
      <c r="AM914" s="37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</row>
    <row r="915" spans="1:73" ht="15.75" customHeight="1" x14ac:dyDescent="0.25">
      <c r="A915" s="1"/>
      <c r="B915" s="1"/>
      <c r="C915" s="1"/>
      <c r="D915" s="1"/>
      <c r="E915" s="37"/>
      <c r="F915" s="38"/>
      <c r="G915" s="1"/>
      <c r="H915" s="37"/>
      <c r="I915" s="38"/>
      <c r="J915" s="1"/>
      <c r="K915" s="38"/>
      <c r="L915" s="37"/>
      <c r="M915" s="38"/>
      <c r="N915" s="38"/>
      <c r="O915" s="37"/>
      <c r="P915" s="38"/>
      <c r="Q915" s="38"/>
      <c r="R915" s="38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  <c r="AC915" s="37"/>
      <c r="AD915" s="37"/>
      <c r="AE915" s="37"/>
      <c r="AF915" s="37"/>
      <c r="AG915" s="37"/>
      <c r="AH915" s="37"/>
      <c r="AI915" s="37"/>
      <c r="AJ915" s="37"/>
      <c r="AK915" s="37"/>
      <c r="AL915" s="1"/>
      <c r="AM915" s="37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</row>
    <row r="916" spans="1:73" ht="15.75" customHeight="1" x14ac:dyDescent="0.25">
      <c r="A916" s="1"/>
      <c r="B916" s="1"/>
      <c r="C916" s="1"/>
      <c r="D916" s="1"/>
      <c r="E916" s="37"/>
      <c r="F916" s="38"/>
      <c r="G916" s="1"/>
      <c r="H916" s="37"/>
      <c r="I916" s="38"/>
      <c r="J916" s="1"/>
      <c r="K916" s="38"/>
      <c r="L916" s="37"/>
      <c r="M916" s="38"/>
      <c r="N916" s="38"/>
      <c r="O916" s="37"/>
      <c r="P916" s="38"/>
      <c r="Q916" s="38"/>
      <c r="R916" s="38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  <c r="AC916" s="37"/>
      <c r="AD916" s="37"/>
      <c r="AE916" s="37"/>
      <c r="AF916" s="37"/>
      <c r="AG916" s="37"/>
      <c r="AH916" s="37"/>
      <c r="AI916" s="37"/>
      <c r="AJ916" s="37"/>
      <c r="AK916" s="37"/>
      <c r="AL916" s="1"/>
      <c r="AM916" s="37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</row>
    <row r="917" spans="1:73" ht="15.75" customHeight="1" x14ac:dyDescent="0.25">
      <c r="A917" s="1"/>
      <c r="B917" s="1"/>
      <c r="C917" s="1"/>
      <c r="D917" s="1"/>
      <c r="E917" s="37"/>
      <c r="F917" s="38"/>
      <c r="G917" s="1"/>
      <c r="H917" s="37"/>
      <c r="I917" s="38"/>
      <c r="J917" s="1"/>
      <c r="K917" s="38"/>
      <c r="L917" s="37"/>
      <c r="M917" s="38"/>
      <c r="N917" s="38"/>
      <c r="O917" s="37"/>
      <c r="P917" s="38"/>
      <c r="Q917" s="38"/>
      <c r="R917" s="38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  <c r="AC917" s="37"/>
      <c r="AD917" s="37"/>
      <c r="AE917" s="37"/>
      <c r="AF917" s="37"/>
      <c r="AG917" s="37"/>
      <c r="AH917" s="37"/>
      <c r="AI917" s="37"/>
      <c r="AJ917" s="37"/>
      <c r="AK917" s="37"/>
      <c r="AL917" s="1"/>
      <c r="AM917" s="37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</row>
    <row r="918" spans="1:73" ht="15.75" customHeight="1" x14ac:dyDescent="0.25">
      <c r="A918" s="1"/>
      <c r="B918" s="1"/>
      <c r="C918" s="1"/>
      <c r="D918" s="1"/>
      <c r="E918" s="37"/>
      <c r="F918" s="38"/>
      <c r="G918" s="1"/>
      <c r="H918" s="37"/>
      <c r="I918" s="38"/>
      <c r="J918" s="1"/>
      <c r="K918" s="38"/>
      <c r="L918" s="37"/>
      <c r="M918" s="38"/>
      <c r="N918" s="38"/>
      <c r="O918" s="37"/>
      <c r="P918" s="38"/>
      <c r="Q918" s="38"/>
      <c r="R918" s="38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37"/>
      <c r="AD918" s="37"/>
      <c r="AE918" s="37"/>
      <c r="AF918" s="37"/>
      <c r="AG918" s="37"/>
      <c r="AH918" s="37"/>
      <c r="AI918" s="37"/>
      <c r="AJ918" s="37"/>
      <c r="AK918" s="37"/>
      <c r="AL918" s="1"/>
      <c r="AM918" s="37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</row>
    <row r="919" spans="1:73" ht="15.75" customHeight="1" x14ac:dyDescent="0.25">
      <c r="A919" s="1"/>
      <c r="B919" s="1"/>
      <c r="C919" s="1"/>
      <c r="D919" s="1"/>
      <c r="E919" s="37"/>
      <c r="F919" s="38"/>
      <c r="G919" s="1"/>
      <c r="H919" s="37"/>
      <c r="I919" s="38"/>
      <c r="J919" s="1"/>
      <c r="K919" s="38"/>
      <c r="L919" s="37"/>
      <c r="M919" s="38"/>
      <c r="N919" s="38"/>
      <c r="O919" s="37"/>
      <c r="P919" s="38"/>
      <c r="Q919" s="38"/>
      <c r="R919" s="38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  <c r="AC919" s="37"/>
      <c r="AD919" s="37"/>
      <c r="AE919" s="37"/>
      <c r="AF919" s="37"/>
      <c r="AG919" s="37"/>
      <c r="AH919" s="37"/>
      <c r="AI919" s="37"/>
      <c r="AJ919" s="37"/>
      <c r="AK919" s="37"/>
      <c r="AL919" s="1"/>
      <c r="AM919" s="37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</row>
    <row r="920" spans="1:73" ht="15.75" customHeight="1" x14ac:dyDescent="0.25">
      <c r="A920" s="1"/>
      <c r="B920" s="1"/>
      <c r="C920" s="1"/>
      <c r="D920" s="1"/>
      <c r="E920" s="37"/>
      <c r="F920" s="38"/>
      <c r="G920" s="1"/>
      <c r="H920" s="37"/>
      <c r="I920" s="38"/>
      <c r="J920" s="1"/>
      <c r="K920" s="38"/>
      <c r="L920" s="37"/>
      <c r="M920" s="38"/>
      <c r="N920" s="38"/>
      <c r="O920" s="37"/>
      <c r="P920" s="38"/>
      <c r="Q920" s="38"/>
      <c r="R920" s="38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  <c r="AC920" s="37"/>
      <c r="AD920" s="37"/>
      <c r="AE920" s="37"/>
      <c r="AF920" s="37"/>
      <c r="AG920" s="37"/>
      <c r="AH920" s="37"/>
      <c r="AI920" s="37"/>
      <c r="AJ920" s="37"/>
      <c r="AK920" s="37"/>
      <c r="AL920" s="1"/>
      <c r="AM920" s="37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</row>
    <row r="921" spans="1:73" ht="15.75" customHeight="1" x14ac:dyDescent="0.25">
      <c r="A921" s="1"/>
      <c r="B921" s="1"/>
      <c r="C921" s="1"/>
      <c r="D921" s="1"/>
      <c r="E921" s="37"/>
      <c r="F921" s="38"/>
      <c r="G921" s="1"/>
      <c r="H921" s="37"/>
      <c r="I921" s="38"/>
      <c r="J921" s="1"/>
      <c r="K921" s="38"/>
      <c r="L921" s="37"/>
      <c r="M921" s="38"/>
      <c r="N921" s="38"/>
      <c r="O921" s="37"/>
      <c r="P921" s="38"/>
      <c r="Q921" s="38"/>
      <c r="R921" s="38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  <c r="AD921" s="37"/>
      <c r="AE921" s="37"/>
      <c r="AF921" s="37"/>
      <c r="AG921" s="37"/>
      <c r="AH921" s="37"/>
      <c r="AI921" s="37"/>
      <c r="AJ921" s="37"/>
      <c r="AK921" s="37"/>
      <c r="AL921" s="1"/>
      <c r="AM921" s="37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</row>
    <row r="922" spans="1:73" ht="15.75" customHeight="1" x14ac:dyDescent="0.25">
      <c r="A922" s="1"/>
      <c r="B922" s="1"/>
      <c r="C922" s="1"/>
      <c r="D922" s="1"/>
      <c r="E922" s="37"/>
      <c r="F922" s="38"/>
      <c r="G922" s="1"/>
      <c r="H922" s="37"/>
      <c r="I922" s="38"/>
      <c r="J922" s="1"/>
      <c r="K922" s="38"/>
      <c r="L922" s="37"/>
      <c r="M922" s="38"/>
      <c r="N922" s="38"/>
      <c r="O922" s="37"/>
      <c r="P922" s="38"/>
      <c r="Q922" s="38"/>
      <c r="R922" s="38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  <c r="AC922" s="37"/>
      <c r="AD922" s="37"/>
      <c r="AE922" s="37"/>
      <c r="AF922" s="37"/>
      <c r="AG922" s="37"/>
      <c r="AH922" s="37"/>
      <c r="AI922" s="37"/>
      <c r="AJ922" s="37"/>
      <c r="AK922" s="37"/>
      <c r="AL922" s="1"/>
      <c r="AM922" s="37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</row>
    <row r="923" spans="1:73" ht="15.75" customHeight="1" x14ac:dyDescent="0.25">
      <c r="A923" s="1"/>
      <c r="B923" s="1"/>
      <c r="C923" s="1"/>
      <c r="D923" s="1"/>
      <c r="E923" s="37"/>
      <c r="F923" s="38"/>
      <c r="G923" s="1"/>
      <c r="H923" s="37"/>
      <c r="I923" s="38"/>
      <c r="J923" s="1"/>
      <c r="K923" s="38"/>
      <c r="L923" s="37"/>
      <c r="M923" s="38"/>
      <c r="N923" s="38"/>
      <c r="O923" s="37"/>
      <c r="P923" s="38"/>
      <c r="Q923" s="38"/>
      <c r="R923" s="38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  <c r="AC923" s="37"/>
      <c r="AD923" s="37"/>
      <c r="AE923" s="37"/>
      <c r="AF923" s="37"/>
      <c r="AG923" s="37"/>
      <c r="AH923" s="37"/>
      <c r="AI923" s="37"/>
      <c r="AJ923" s="37"/>
      <c r="AK923" s="37"/>
      <c r="AL923" s="1"/>
      <c r="AM923" s="37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</row>
    <row r="924" spans="1:73" ht="15.75" customHeight="1" x14ac:dyDescent="0.25">
      <c r="A924" s="1"/>
      <c r="B924" s="1"/>
      <c r="C924" s="1"/>
      <c r="D924" s="1"/>
      <c r="E924" s="37"/>
      <c r="F924" s="38"/>
      <c r="G924" s="1"/>
      <c r="H924" s="37"/>
      <c r="I924" s="38"/>
      <c r="J924" s="1"/>
      <c r="K924" s="38"/>
      <c r="L924" s="37"/>
      <c r="M924" s="38"/>
      <c r="N924" s="38"/>
      <c r="O924" s="37"/>
      <c r="P924" s="38"/>
      <c r="Q924" s="38"/>
      <c r="R924" s="38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  <c r="AC924" s="37"/>
      <c r="AD924" s="37"/>
      <c r="AE924" s="37"/>
      <c r="AF924" s="37"/>
      <c r="AG924" s="37"/>
      <c r="AH924" s="37"/>
      <c r="AI924" s="37"/>
      <c r="AJ924" s="37"/>
      <c r="AK924" s="37"/>
      <c r="AL924" s="1"/>
      <c r="AM924" s="37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</row>
    <row r="925" spans="1:73" ht="15.75" customHeight="1" x14ac:dyDescent="0.25">
      <c r="A925" s="1"/>
      <c r="B925" s="1"/>
      <c r="C925" s="1"/>
      <c r="D925" s="1"/>
      <c r="E925" s="37"/>
      <c r="F925" s="38"/>
      <c r="G925" s="1"/>
      <c r="H925" s="37"/>
      <c r="I925" s="38"/>
      <c r="J925" s="1"/>
      <c r="K925" s="38"/>
      <c r="L925" s="37"/>
      <c r="M925" s="38"/>
      <c r="N925" s="38"/>
      <c r="O925" s="37"/>
      <c r="P925" s="38"/>
      <c r="Q925" s="38"/>
      <c r="R925" s="38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  <c r="AC925" s="37"/>
      <c r="AD925" s="37"/>
      <c r="AE925" s="37"/>
      <c r="AF925" s="37"/>
      <c r="AG925" s="37"/>
      <c r="AH925" s="37"/>
      <c r="AI925" s="37"/>
      <c r="AJ925" s="37"/>
      <c r="AK925" s="37"/>
      <c r="AL925" s="1"/>
      <c r="AM925" s="37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</row>
    <row r="926" spans="1:73" ht="15.75" customHeight="1" x14ac:dyDescent="0.25">
      <c r="A926" s="1"/>
      <c r="B926" s="1"/>
      <c r="C926" s="1"/>
      <c r="D926" s="1"/>
      <c r="E926" s="37"/>
      <c r="F926" s="38"/>
      <c r="G926" s="1"/>
      <c r="H926" s="37"/>
      <c r="I926" s="38"/>
      <c r="J926" s="1"/>
      <c r="K926" s="38"/>
      <c r="L926" s="37"/>
      <c r="M926" s="38"/>
      <c r="N926" s="38"/>
      <c r="O926" s="37"/>
      <c r="P926" s="38"/>
      <c r="Q926" s="38"/>
      <c r="R926" s="38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  <c r="AC926" s="37"/>
      <c r="AD926" s="37"/>
      <c r="AE926" s="37"/>
      <c r="AF926" s="37"/>
      <c r="AG926" s="37"/>
      <c r="AH926" s="37"/>
      <c r="AI926" s="37"/>
      <c r="AJ926" s="37"/>
      <c r="AK926" s="37"/>
      <c r="AL926" s="1"/>
      <c r="AM926" s="37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</row>
    <row r="927" spans="1:73" ht="15.75" customHeight="1" x14ac:dyDescent="0.25">
      <c r="A927" s="1"/>
      <c r="B927" s="1"/>
      <c r="C927" s="1"/>
      <c r="D927" s="1"/>
      <c r="E927" s="37"/>
      <c r="F927" s="38"/>
      <c r="G927" s="1"/>
      <c r="H927" s="37"/>
      <c r="I927" s="38"/>
      <c r="J927" s="1"/>
      <c r="K927" s="38"/>
      <c r="L927" s="37"/>
      <c r="M927" s="38"/>
      <c r="N927" s="38"/>
      <c r="O927" s="37"/>
      <c r="P927" s="38"/>
      <c r="Q927" s="38"/>
      <c r="R927" s="38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  <c r="AC927" s="37"/>
      <c r="AD927" s="37"/>
      <c r="AE927" s="37"/>
      <c r="AF927" s="37"/>
      <c r="AG927" s="37"/>
      <c r="AH927" s="37"/>
      <c r="AI927" s="37"/>
      <c r="AJ927" s="37"/>
      <c r="AK927" s="37"/>
      <c r="AL927" s="1"/>
      <c r="AM927" s="37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</row>
    <row r="928" spans="1:73" ht="15.75" customHeight="1" x14ac:dyDescent="0.25">
      <c r="A928" s="1"/>
      <c r="B928" s="1"/>
      <c r="C928" s="1"/>
      <c r="D928" s="1"/>
      <c r="E928" s="37"/>
      <c r="F928" s="38"/>
      <c r="G928" s="1"/>
      <c r="H928" s="37"/>
      <c r="I928" s="38"/>
      <c r="J928" s="1"/>
      <c r="K928" s="38"/>
      <c r="L928" s="37"/>
      <c r="M928" s="38"/>
      <c r="N928" s="38"/>
      <c r="O928" s="37"/>
      <c r="P928" s="38"/>
      <c r="Q928" s="38"/>
      <c r="R928" s="38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  <c r="AC928" s="37"/>
      <c r="AD928" s="37"/>
      <c r="AE928" s="37"/>
      <c r="AF928" s="37"/>
      <c r="AG928" s="37"/>
      <c r="AH928" s="37"/>
      <c r="AI928" s="37"/>
      <c r="AJ928" s="37"/>
      <c r="AK928" s="37"/>
      <c r="AL928" s="1"/>
      <c r="AM928" s="37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</row>
    <row r="929" spans="1:73" ht="15.75" customHeight="1" x14ac:dyDescent="0.25">
      <c r="A929" s="1"/>
      <c r="B929" s="1"/>
      <c r="C929" s="1"/>
      <c r="D929" s="1"/>
      <c r="E929" s="37"/>
      <c r="F929" s="38"/>
      <c r="G929" s="1"/>
      <c r="H929" s="37"/>
      <c r="I929" s="38"/>
      <c r="J929" s="1"/>
      <c r="K929" s="38"/>
      <c r="L929" s="37"/>
      <c r="M929" s="38"/>
      <c r="N929" s="38"/>
      <c r="O929" s="37"/>
      <c r="P929" s="38"/>
      <c r="Q929" s="38"/>
      <c r="R929" s="38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  <c r="AC929" s="37"/>
      <c r="AD929" s="37"/>
      <c r="AE929" s="37"/>
      <c r="AF929" s="37"/>
      <c r="AG929" s="37"/>
      <c r="AH929" s="37"/>
      <c r="AI929" s="37"/>
      <c r="AJ929" s="37"/>
      <c r="AK929" s="37"/>
      <c r="AL929" s="1"/>
      <c r="AM929" s="37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</row>
    <row r="930" spans="1:73" ht="15.75" customHeight="1" x14ac:dyDescent="0.25">
      <c r="A930" s="1"/>
      <c r="B930" s="1"/>
      <c r="C930" s="1"/>
      <c r="D930" s="1"/>
      <c r="E930" s="37"/>
      <c r="F930" s="38"/>
      <c r="G930" s="1"/>
      <c r="H930" s="37"/>
      <c r="I930" s="38"/>
      <c r="J930" s="1"/>
      <c r="K930" s="38"/>
      <c r="L930" s="37"/>
      <c r="M930" s="38"/>
      <c r="N930" s="38"/>
      <c r="O930" s="37"/>
      <c r="P930" s="38"/>
      <c r="Q930" s="38"/>
      <c r="R930" s="38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  <c r="AC930" s="37"/>
      <c r="AD930" s="37"/>
      <c r="AE930" s="37"/>
      <c r="AF930" s="37"/>
      <c r="AG930" s="37"/>
      <c r="AH930" s="37"/>
      <c r="AI930" s="37"/>
      <c r="AJ930" s="37"/>
      <c r="AK930" s="37"/>
      <c r="AL930" s="1"/>
      <c r="AM930" s="37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</row>
    <row r="931" spans="1:73" ht="15.75" customHeight="1" x14ac:dyDescent="0.25">
      <c r="A931" s="1"/>
      <c r="B931" s="1"/>
      <c r="C931" s="1"/>
      <c r="D931" s="1"/>
      <c r="E931" s="37"/>
      <c r="F931" s="38"/>
      <c r="G931" s="1"/>
      <c r="H931" s="37"/>
      <c r="I931" s="38"/>
      <c r="J931" s="1"/>
      <c r="K931" s="38"/>
      <c r="L931" s="37"/>
      <c r="M931" s="38"/>
      <c r="N931" s="38"/>
      <c r="O931" s="37"/>
      <c r="P931" s="38"/>
      <c r="Q931" s="38"/>
      <c r="R931" s="38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  <c r="AC931" s="37"/>
      <c r="AD931" s="37"/>
      <c r="AE931" s="37"/>
      <c r="AF931" s="37"/>
      <c r="AG931" s="37"/>
      <c r="AH931" s="37"/>
      <c r="AI931" s="37"/>
      <c r="AJ931" s="37"/>
      <c r="AK931" s="37"/>
      <c r="AL931" s="1"/>
      <c r="AM931" s="37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</row>
    <row r="932" spans="1:73" ht="15.75" customHeight="1" x14ac:dyDescent="0.25">
      <c r="A932" s="1"/>
      <c r="B932" s="1"/>
      <c r="C932" s="1"/>
      <c r="D932" s="1"/>
      <c r="E932" s="37"/>
      <c r="F932" s="38"/>
      <c r="G932" s="1"/>
      <c r="H932" s="37"/>
      <c r="I932" s="38"/>
      <c r="J932" s="1"/>
      <c r="K932" s="38"/>
      <c r="L932" s="37"/>
      <c r="M932" s="38"/>
      <c r="N932" s="38"/>
      <c r="O932" s="37"/>
      <c r="P932" s="38"/>
      <c r="Q932" s="38"/>
      <c r="R932" s="38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  <c r="AC932" s="37"/>
      <c r="AD932" s="37"/>
      <c r="AE932" s="37"/>
      <c r="AF932" s="37"/>
      <c r="AG932" s="37"/>
      <c r="AH932" s="37"/>
      <c r="AI932" s="37"/>
      <c r="AJ932" s="37"/>
      <c r="AK932" s="37"/>
      <c r="AL932" s="1"/>
      <c r="AM932" s="37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</row>
    <row r="933" spans="1:73" ht="15.75" customHeight="1" x14ac:dyDescent="0.25">
      <c r="A933" s="1"/>
      <c r="B933" s="1"/>
      <c r="C933" s="1"/>
      <c r="D933" s="1"/>
      <c r="E933" s="37"/>
      <c r="F933" s="38"/>
      <c r="G933" s="1"/>
      <c r="H933" s="37"/>
      <c r="I933" s="38"/>
      <c r="J933" s="1"/>
      <c r="K933" s="38"/>
      <c r="L933" s="37"/>
      <c r="M933" s="38"/>
      <c r="N933" s="38"/>
      <c r="O933" s="37"/>
      <c r="P933" s="38"/>
      <c r="Q933" s="38"/>
      <c r="R933" s="38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  <c r="AD933" s="37"/>
      <c r="AE933" s="37"/>
      <c r="AF933" s="37"/>
      <c r="AG933" s="37"/>
      <c r="AH933" s="37"/>
      <c r="AI933" s="37"/>
      <c r="AJ933" s="37"/>
      <c r="AK933" s="37"/>
      <c r="AL933" s="1"/>
      <c r="AM933" s="37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</row>
    <row r="934" spans="1:73" ht="15.75" customHeight="1" x14ac:dyDescent="0.25">
      <c r="A934" s="1"/>
      <c r="B934" s="1"/>
      <c r="C934" s="1"/>
      <c r="D934" s="1"/>
      <c r="E934" s="37"/>
      <c r="F934" s="38"/>
      <c r="G934" s="1"/>
      <c r="H934" s="37"/>
      <c r="I934" s="38"/>
      <c r="J934" s="1"/>
      <c r="K934" s="38"/>
      <c r="L934" s="37"/>
      <c r="M934" s="38"/>
      <c r="N934" s="38"/>
      <c r="O934" s="37"/>
      <c r="P934" s="38"/>
      <c r="Q934" s="38"/>
      <c r="R934" s="38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  <c r="AC934" s="37"/>
      <c r="AD934" s="37"/>
      <c r="AE934" s="37"/>
      <c r="AF934" s="37"/>
      <c r="AG934" s="37"/>
      <c r="AH934" s="37"/>
      <c r="AI934" s="37"/>
      <c r="AJ934" s="37"/>
      <c r="AK934" s="37"/>
      <c r="AL934" s="1"/>
      <c r="AM934" s="37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</row>
    <row r="935" spans="1:73" ht="15.75" customHeight="1" x14ac:dyDescent="0.25">
      <c r="A935" s="1"/>
      <c r="B935" s="1"/>
      <c r="C935" s="1"/>
      <c r="D935" s="1"/>
      <c r="E935" s="37"/>
      <c r="F935" s="38"/>
      <c r="G935" s="1"/>
      <c r="H935" s="37"/>
      <c r="I935" s="38"/>
      <c r="J935" s="1"/>
      <c r="K935" s="38"/>
      <c r="L935" s="37"/>
      <c r="M935" s="38"/>
      <c r="N935" s="38"/>
      <c r="O935" s="37"/>
      <c r="P935" s="38"/>
      <c r="Q935" s="38"/>
      <c r="R935" s="38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  <c r="AC935" s="37"/>
      <c r="AD935" s="37"/>
      <c r="AE935" s="37"/>
      <c r="AF935" s="37"/>
      <c r="AG935" s="37"/>
      <c r="AH935" s="37"/>
      <c r="AI935" s="37"/>
      <c r="AJ935" s="37"/>
      <c r="AK935" s="37"/>
      <c r="AL935" s="1"/>
      <c r="AM935" s="37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</row>
    <row r="936" spans="1:73" ht="15.75" customHeight="1" x14ac:dyDescent="0.25">
      <c r="A936" s="1"/>
      <c r="B936" s="1"/>
      <c r="C936" s="1"/>
      <c r="D936" s="1"/>
      <c r="E936" s="37"/>
      <c r="F936" s="38"/>
      <c r="G936" s="1"/>
      <c r="H936" s="37"/>
      <c r="I936" s="38"/>
      <c r="J936" s="1"/>
      <c r="K936" s="38"/>
      <c r="L936" s="37"/>
      <c r="M936" s="38"/>
      <c r="N936" s="38"/>
      <c r="O936" s="37"/>
      <c r="P936" s="38"/>
      <c r="Q936" s="38"/>
      <c r="R936" s="38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  <c r="AC936" s="37"/>
      <c r="AD936" s="37"/>
      <c r="AE936" s="37"/>
      <c r="AF936" s="37"/>
      <c r="AG936" s="37"/>
      <c r="AH936" s="37"/>
      <c r="AI936" s="37"/>
      <c r="AJ936" s="37"/>
      <c r="AK936" s="37"/>
      <c r="AL936" s="1"/>
      <c r="AM936" s="37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</row>
    <row r="937" spans="1:73" ht="15.75" customHeight="1" x14ac:dyDescent="0.25">
      <c r="A937" s="1"/>
      <c r="B937" s="1"/>
      <c r="C937" s="1"/>
      <c r="D937" s="1"/>
      <c r="E937" s="37"/>
      <c r="F937" s="38"/>
      <c r="G937" s="1"/>
      <c r="H937" s="37"/>
      <c r="I937" s="38"/>
      <c r="J937" s="1"/>
      <c r="K937" s="38"/>
      <c r="L937" s="37"/>
      <c r="M937" s="38"/>
      <c r="N937" s="38"/>
      <c r="O937" s="37"/>
      <c r="P937" s="38"/>
      <c r="Q937" s="38"/>
      <c r="R937" s="38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  <c r="AC937" s="37"/>
      <c r="AD937" s="37"/>
      <c r="AE937" s="37"/>
      <c r="AF937" s="37"/>
      <c r="AG937" s="37"/>
      <c r="AH937" s="37"/>
      <c r="AI937" s="37"/>
      <c r="AJ937" s="37"/>
      <c r="AK937" s="37"/>
      <c r="AL937" s="1"/>
      <c r="AM937" s="37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</row>
    <row r="938" spans="1:73" ht="15.75" customHeight="1" x14ac:dyDescent="0.25">
      <c r="A938" s="1"/>
      <c r="B938" s="1"/>
      <c r="C938" s="1"/>
      <c r="D938" s="1"/>
      <c r="E938" s="37"/>
      <c r="F938" s="38"/>
      <c r="G938" s="1"/>
      <c r="H938" s="37"/>
      <c r="I938" s="38"/>
      <c r="J938" s="1"/>
      <c r="K938" s="38"/>
      <c r="L938" s="37"/>
      <c r="M938" s="38"/>
      <c r="N938" s="38"/>
      <c r="O938" s="37"/>
      <c r="P938" s="38"/>
      <c r="Q938" s="38"/>
      <c r="R938" s="38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  <c r="AC938" s="37"/>
      <c r="AD938" s="37"/>
      <c r="AE938" s="37"/>
      <c r="AF938" s="37"/>
      <c r="AG938" s="37"/>
      <c r="AH938" s="37"/>
      <c r="AI938" s="37"/>
      <c r="AJ938" s="37"/>
      <c r="AK938" s="37"/>
      <c r="AL938" s="1"/>
      <c r="AM938" s="37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</row>
    <row r="939" spans="1:73" ht="15.75" customHeight="1" x14ac:dyDescent="0.25">
      <c r="A939" s="1"/>
      <c r="B939" s="1"/>
      <c r="C939" s="1"/>
      <c r="D939" s="1"/>
      <c r="E939" s="37"/>
      <c r="F939" s="38"/>
      <c r="G939" s="1"/>
      <c r="H939" s="37"/>
      <c r="I939" s="38"/>
      <c r="J939" s="1"/>
      <c r="K939" s="38"/>
      <c r="L939" s="37"/>
      <c r="M939" s="38"/>
      <c r="N939" s="38"/>
      <c r="O939" s="37"/>
      <c r="P939" s="38"/>
      <c r="Q939" s="38"/>
      <c r="R939" s="38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  <c r="AC939" s="37"/>
      <c r="AD939" s="37"/>
      <c r="AE939" s="37"/>
      <c r="AF939" s="37"/>
      <c r="AG939" s="37"/>
      <c r="AH939" s="37"/>
      <c r="AI939" s="37"/>
      <c r="AJ939" s="37"/>
      <c r="AK939" s="37"/>
      <c r="AL939" s="1"/>
      <c r="AM939" s="37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</row>
    <row r="940" spans="1:73" ht="15.75" customHeight="1" x14ac:dyDescent="0.25">
      <c r="A940" s="1"/>
      <c r="B940" s="1"/>
      <c r="C940" s="1"/>
      <c r="D940" s="1"/>
      <c r="E940" s="37"/>
      <c r="F940" s="38"/>
      <c r="G940" s="1"/>
      <c r="H940" s="37"/>
      <c r="I940" s="38"/>
      <c r="J940" s="1"/>
      <c r="K940" s="38"/>
      <c r="L940" s="37"/>
      <c r="M940" s="38"/>
      <c r="N940" s="38"/>
      <c r="O940" s="37"/>
      <c r="P940" s="38"/>
      <c r="Q940" s="38"/>
      <c r="R940" s="38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  <c r="AC940" s="37"/>
      <c r="AD940" s="37"/>
      <c r="AE940" s="37"/>
      <c r="AF940" s="37"/>
      <c r="AG940" s="37"/>
      <c r="AH940" s="37"/>
      <c r="AI940" s="37"/>
      <c r="AJ940" s="37"/>
      <c r="AK940" s="37"/>
      <c r="AL940" s="1"/>
      <c r="AM940" s="37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</row>
    <row r="941" spans="1:73" ht="15.75" customHeight="1" x14ac:dyDescent="0.25">
      <c r="A941" s="1"/>
      <c r="B941" s="1"/>
      <c r="C941" s="1"/>
      <c r="D941" s="1"/>
      <c r="E941" s="37"/>
      <c r="F941" s="38"/>
      <c r="G941" s="1"/>
      <c r="H941" s="37"/>
      <c r="I941" s="38"/>
      <c r="J941" s="1"/>
      <c r="K941" s="38"/>
      <c r="L941" s="37"/>
      <c r="M941" s="38"/>
      <c r="N941" s="38"/>
      <c r="O941" s="37"/>
      <c r="P941" s="38"/>
      <c r="Q941" s="38"/>
      <c r="R941" s="38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  <c r="AC941" s="37"/>
      <c r="AD941" s="37"/>
      <c r="AE941" s="37"/>
      <c r="AF941" s="37"/>
      <c r="AG941" s="37"/>
      <c r="AH941" s="37"/>
      <c r="AI941" s="37"/>
      <c r="AJ941" s="37"/>
      <c r="AK941" s="37"/>
      <c r="AL941" s="1"/>
      <c r="AM941" s="37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</row>
    <row r="942" spans="1:73" ht="15.75" customHeight="1" x14ac:dyDescent="0.25">
      <c r="A942" s="1"/>
      <c r="B942" s="1"/>
      <c r="C942" s="1"/>
      <c r="D942" s="1"/>
      <c r="E942" s="37"/>
      <c r="F942" s="38"/>
      <c r="G942" s="1"/>
      <c r="H942" s="37"/>
      <c r="I942" s="38"/>
      <c r="J942" s="1"/>
      <c r="K942" s="38"/>
      <c r="L942" s="37"/>
      <c r="M942" s="38"/>
      <c r="N942" s="38"/>
      <c r="O942" s="37"/>
      <c r="P942" s="38"/>
      <c r="Q942" s="38"/>
      <c r="R942" s="38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  <c r="AC942" s="37"/>
      <c r="AD942" s="37"/>
      <c r="AE942" s="37"/>
      <c r="AF942" s="37"/>
      <c r="AG942" s="37"/>
      <c r="AH942" s="37"/>
      <c r="AI942" s="37"/>
      <c r="AJ942" s="37"/>
      <c r="AK942" s="37"/>
      <c r="AL942" s="1"/>
      <c r="AM942" s="37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</row>
    <row r="943" spans="1:73" ht="15.75" customHeight="1" x14ac:dyDescent="0.25">
      <c r="A943" s="1"/>
      <c r="B943" s="1"/>
      <c r="C943" s="1"/>
      <c r="D943" s="1"/>
      <c r="E943" s="37"/>
      <c r="F943" s="38"/>
      <c r="G943" s="1"/>
      <c r="H943" s="37"/>
      <c r="I943" s="38"/>
      <c r="J943" s="1"/>
      <c r="K943" s="38"/>
      <c r="L943" s="37"/>
      <c r="M943" s="38"/>
      <c r="N943" s="38"/>
      <c r="O943" s="37"/>
      <c r="P943" s="38"/>
      <c r="Q943" s="38"/>
      <c r="R943" s="38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  <c r="AC943" s="37"/>
      <c r="AD943" s="37"/>
      <c r="AE943" s="37"/>
      <c r="AF943" s="37"/>
      <c r="AG943" s="37"/>
      <c r="AH943" s="37"/>
      <c r="AI943" s="37"/>
      <c r="AJ943" s="37"/>
      <c r="AK943" s="37"/>
      <c r="AL943" s="1"/>
      <c r="AM943" s="37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</row>
    <row r="944" spans="1:73" ht="15.75" customHeight="1" x14ac:dyDescent="0.25">
      <c r="A944" s="1"/>
      <c r="B944" s="1"/>
      <c r="C944" s="1"/>
      <c r="D944" s="1"/>
      <c r="E944" s="37"/>
      <c r="F944" s="38"/>
      <c r="G944" s="1"/>
      <c r="H944" s="37"/>
      <c r="I944" s="38"/>
      <c r="J944" s="1"/>
      <c r="K944" s="38"/>
      <c r="L944" s="37"/>
      <c r="M944" s="38"/>
      <c r="N944" s="38"/>
      <c r="O944" s="37"/>
      <c r="P944" s="38"/>
      <c r="Q944" s="38"/>
      <c r="R944" s="38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  <c r="AC944" s="37"/>
      <c r="AD944" s="37"/>
      <c r="AE944" s="37"/>
      <c r="AF944" s="37"/>
      <c r="AG944" s="37"/>
      <c r="AH944" s="37"/>
      <c r="AI944" s="37"/>
      <c r="AJ944" s="37"/>
      <c r="AK944" s="37"/>
      <c r="AL944" s="1"/>
      <c r="AM944" s="37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</row>
    <row r="945" spans="1:73" ht="15.75" customHeight="1" x14ac:dyDescent="0.25">
      <c r="A945" s="1"/>
      <c r="B945" s="1"/>
      <c r="C945" s="1"/>
      <c r="D945" s="1"/>
      <c r="E945" s="37"/>
      <c r="F945" s="38"/>
      <c r="G945" s="1"/>
      <c r="H945" s="37"/>
      <c r="I945" s="38"/>
      <c r="J945" s="1"/>
      <c r="K945" s="38"/>
      <c r="L945" s="37"/>
      <c r="M945" s="38"/>
      <c r="N945" s="38"/>
      <c r="O945" s="37"/>
      <c r="P945" s="38"/>
      <c r="Q945" s="38"/>
      <c r="R945" s="38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  <c r="AD945" s="37"/>
      <c r="AE945" s="37"/>
      <c r="AF945" s="37"/>
      <c r="AG945" s="37"/>
      <c r="AH945" s="37"/>
      <c r="AI945" s="37"/>
      <c r="AJ945" s="37"/>
      <c r="AK945" s="37"/>
      <c r="AL945" s="1"/>
      <c r="AM945" s="37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</row>
    <row r="946" spans="1:73" ht="15.75" customHeight="1" x14ac:dyDescent="0.25">
      <c r="A946" s="1"/>
      <c r="B946" s="1"/>
      <c r="C946" s="1"/>
      <c r="D946" s="1"/>
      <c r="E946" s="37"/>
      <c r="F946" s="38"/>
      <c r="G946" s="1"/>
      <c r="H946" s="37"/>
      <c r="I946" s="38"/>
      <c r="J946" s="1"/>
      <c r="K946" s="38"/>
      <c r="L946" s="37"/>
      <c r="M946" s="38"/>
      <c r="N946" s="38"/>
      <c r="O946" s="37"/>
      <c r="P946" s="38"/>
      <c r="Q946" s="38"/>
      <c r="R946" s="38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  <c r="AC946" s="37"/>
      <c r="AD946" s="37"/>
      <c r="AE946" s="37"/>
      <c r="AF946" s="37"/>
      <c r="AG946" s="37"/>
      <c r="AH946" s="37"/>
      <c r="AI946" s="37"/>
      <c r="AJ946" s="37"/>
      <c r="AK946" s="37"/>
      <c r="AL946" s="1"/>
      <c r="AM946" s="37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</row>
    <row r="947" spans="1:73" ht="15.75" customHeight="1" x14ac:dyDescent="0.25">
      <c r="A947" s="1"/>
      <c r="B947" s="1"/>
      <c r="C947" s="1"/>
      <c r="D947" s="1"/>
      <c r="E947" s="37"/>
      <c r="F947" s="38"/>
      <c r="G947" s="1"/>
      <c r="H947" s="37"/>
      <c r="I947" s="38"/>
      <c r="J947" s="1"/>
      <c r="K947" s="38"/>
      <c r="L947" s="37"/>
      <c r="M947" s="38"/>
      <c r="N947" s="38"/>
      <c r="O947" s="37"/>
      <c r="P947" s="38"/>
      <c r="Q947" s="38"/>
      <c r="R947" s="38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  <c r="AC947" s="37"/>
      <c r="AD947" s="37"/>
      <c r="AE947" s="37"/>
      <c r="AF947" s="37"/>
      <c r="AG947" s="37"/>
      <c r="AH947" s="37"/>
      <c r="AI947" s="37"/>
      <c r="AJ947" s="37"/>
      <c r="AK947" s="37"/>
      <c r="AL947" s="1"/>
      <c r="AM947" s="37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</row>
    <row r="948" spans="1:73" ht="15.75" customHeight="1" x14ac:dyDescent="0.25">
      <c r="A948" s="1"/>
      <c r="B948" s="1"/>
      <c r="C948" s="1"/>
      <c r="D948" s="1"/>
      <c r="E948" s="37"/>
      <c r="F948" s="38"/>
      <c r="G948" s="1"/>
      <c r="H948" s="37"/>
      <c r="I948" s="38"/>
      <c r="J948" s="1"/>
      <c r="K948" s="38"/>
      <c r="L948" s="37"/>
      <c r="M948" s="38"/>
      <c r="N948" s="38"/>
      <c r="O948" s="37"/>
      <c r="P948" s="38"/>
      <c r="Q948" s="38"/>
      <c r="R948" s="38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  <c r="AC948" s="37"/>
      <c r="AD948" s="37"/>
      <c r="AE948" s="37"/>
      <c r="AF948" s="37"/>
      <c r="AG948" s="37"/>
      <c r="AH948" s="37"/>
      <c r="AI948" s="37"/>
      <c r="AJ948" s="37"/>
      <c r="AK948" s="37"/>
      <c r="AL948" s="1"/>
      <c r="AM948" s="37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</row>
    <row r="949" spans="1:73" ht="15.75" customHeight="1" x14ac:dyDescent="0.25">
      <c r="A949" s="1"/>
      <c r="B949" s="1"/>
      <c r="C949" s="1"/>
      <c r="D949" s="1"/>
      <c r="E949" s="37"/>
      <c r="F949" s="38"/>
      <c r="G949" s="1"/>
      <c r="H949" s="37"/>
      <c r="I949" s="38"/>
      <c r="J949" s="1"/>
      <c r="K949" s="38"/>
      <c r="L949" s="37"/>
      <c r="M949" s="38"/>
      <c r="N949" s="38"/>
      <c r="O949" s="37"/>
      <c r="P949" s="38"/>
      <c r="Q949" s="38"/>
      <c r="R949" s="38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  <c r="AC949" s="37"/>
      <c r="AD949" s="37"/>
      <c r="AE949" s="37"/>
      <c r="AF949" s="37"/>
      <c r="AG949" s="37"/>
      <c r="AH949" s="37"/>
      <c r="AI949" s="37"/>
      <c r="AJ949" s="37"/>
      <c r="AK949" s="37"/>
      <c r="AL949" s="1"/>
      <c r="AM949" s="37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</row>
    <row r="950" spans="1:73" ht="15.75" customHeight="1" x14ac:dyDescent="0.25">
      <c r="A950" s="1"/>
      <c r="B950" s="1"/>
      <c r="C950" s="1"/>
      <c r="D950" s="1"/>
      <c r="E950" s="37"/>
      <c r="F950" s="38"/>
      <c r="G950" s="1"/>
      <c r="H950" s="37"/>
      <c r="I950" s="38"/>
      <c r="J950" s="1"/>
      <c r="K950" s="38"/>
      <c r="L950" s="37"/>
      <c r="M950" s="38"/>
      <c r="N950" s="38"/>
      <c r="O950" s="37"/>
      <c r="P950" s="38"/>
      <c r="Q950" s="38"/>
      <c r="R950" s="38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  <c r="AC950" s="37"/>
      <c r="AD950" s="37"/>
      <c r="AE950" s="37"/>
      <c r="AF950" s="37"/>
      <c r="AG950" s="37"/>
      <c r="AH950" s="37"/>
      <c r="AI950" s="37"/>
      <c r="AJ950" s="37"/>
      <c r="AK950" s="37"/>
      <c r="AL950" s="1"/>
      <c r="AM950" s="37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</row>
    <row r="951" spans="1:73" ht="15.75" customHeight="1" x14ac:dyDescent="0.25">
      <c r="A951" s="1"/>
      <c r="B951" s="1"/>
      <c r="C951" s="1"/>
      <c r="D951" s="1"/>
      <c r="E951" s="37"/>
      <c r="F951" s="38"/>
      <c r="G951" s="1"/>
      <c r="H951" s="37"/>
      <c r="I951" s="38"/>
      <c r="J951" s="1"/>
      <c r="K951" s="38"/>
      <c r="L951" s="37"/>
      <c r="M951" s="38"/>
      <c r="N951" s="38"/>
      <c r="O951" s="37"/>
      <c r="P951" s="38"/>
      <c r="Q951" s="38"/>
      <c r="R951" s="38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  <c r="AC951" s="37"/>
      <c r="AD951" s="37"/>
      <c r="AE951" s="37"/>
      <c r="AF951" s="37"/>
      <c r="AG951" s="37"/>
      <c r="AH951" s="37"/>
      <c r="AI951" s="37"/>
      <c r="AJ951" s="37"/>
      <c r="AK951" s="37"/>
      <c r="AL951" s="1"/>
      <c r="AM951" s="37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</row>
    <row r="952" spans="1:73" ht="15.75" customHeight="1" x14ac:dyDescent="0.25">
      <c r="A952" s="1"/>
      <c r="B952" s="1"/>
      <c r="C952" s="1"/>
      <c r="D952" s="1"/>
      <c r="E952" s="37"/>
      <c r="F952" s="38"/>
      <c r="G952" s="1"/>
      <c r="H952" s="37"/>
      <c r="I952" s="38"/>
      <c r="J952" s="1"/>
      <c r="K952" s="38"/>
      <c r="L952" s="37"/>
      <c r="M952" s="38"/>
      <c r="N952" s="38"/>
      <c r="O952" s="37"/>
      <c r="P952" s="38"/>
      <c r="Q952" s="38"/>
      <c r="R952" s="38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  <c r="AC952" s="37"/>
      <c r="AD952" s="37"/>
      <c r="AE952" s="37"/>
      <c r="AF952" s="37"/>
      <c r="AG952" s="37"/>
      <c r="AH952" s="37"/>
      <c r="AI952" s="37"/>
      <c r="AJ952" s="37"/>
      <c r="AK952" s="37"/>
      <c r="AL952" s="1"/>
      <c r="AM952" s="37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</row>
    <row r="953" spans="1:73" ht="15.75" customHeight="1" x14ac:dyDescent="0.25">
      <c r="A953" s="1"/>
      <c r="B953" s="1"/>
      <c r="C953" s="1"/>
      <c r="D953" s="1"/>
      <c r="E953" s="37"/>
      <c r="F953" s="38"/>
      <c r="G953" s="1"/>
      <c r="H953" s="37"/>
      <c r="I953" s="38"/>
      <c r="J953" s="1"/>
      <c r="K953" s="38"/>
      <c r="L953" s="37"/>
      <c r="M953" s="38"/>
      <c r="N953" s="38"/>
      <c r="O953" s="37"/>
      <c r="P953" s="38"/>
      <c r="Q953" s="38"/>
      <c r="R953" s="38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  <c r="AC953" s="37"/>
      <c r="AD953" s="37"/>
      <c r="AE953" s="37"/>
      <c r="AF953" s="37"/>
      <c r="AG953" s="37"/>
      <c r="AH953" s="37"/>
      <c r="AI953" s="37"/>
      <c r="AJ953" s="37"/>
      <c r="AK953" s="37"/>
      <c r="AL953" s="1"/>
      <c r="AM953" s="37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</row>
    <row r="954" spans="1:73" ht="15.75" customHeight="1" x14ac:dyDescent="0.25">
      <c r="A954" s="1"/>
      <c r="B954" s="1"/>
      <c r="C954" s="1"/>
      <c r="D954" s="1"/>
      <c r="E954" s="37"/>
      <c r="F954" s="38"/>
      <c r="G954" s="1"/>
      <c r="H954" s="37"/>
      <c r="I954" s="38"/>
      <c r="J954" s="1"/>
      <c r="K954" s="38"/>
      <c r="L954" s="37"/>
      <c r="M954" s="38"/>
      <c r="N954" s="38"/>
      <c r="O954" s="37"/>
      <c r="P954" s="38"/>
      <c r="Q954" s="38"/>
      <c r="R954" s="38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  <c r="AC954" s="37"/>
      <c r="AD954" s="37"/>
      <c r="AE954" s="37"/>
      <c r="AF954" s="37"/>
      <c r="AG954" s="37"/>
      <c r="AH954" s="37"/>
      <c r="AI954" s="37"/>
      <c r="AJ954" s="37"/>
      <c r="AK954" s="37"/>
      <c r="AL954" s="1"/>
      <c r="AM954" s="37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</row>
    <row r="955" spans="1:73" ht="15.75" customHeight="1" x14ac:dyDescent="0.25">
      <c r="A955" s="1"/>
      <c r="B955" s="1"/>
      <c r="C955" s="1"/>
      <c r="D955" s="1"/>
      <c r="E955" s="37"/>
      <c r="F955" s="38"/>
      <c r="G955" s="1"/>
      <c r="H955" s="37"/>
      <c r="I955" s="38"/>
      <c r="J955" s="1"/>
      <c r="K955" s="38"/>
      <c r="L955" s="37"/>
      <c r="M955" s="38"/>
      <c r="N955" s="38"/>
      <c r="O955" s="37"/>
      <c r="P955" s="38"/>
      <c r="Q955" s="38"/>
      <c r="R955" s="38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  <c r="AC955" s="37"/>
      <c r="AD955" s="37"/>
      <c r="AE955" s="37"/>
      <c r="AF955" s="37"/>
      <c r="AG955" s="37"/>
      <c r="AH955" s="37"/>
      <c r="AI955" s="37"/>
      <c r="AJ955" s="37"/>
      <c r="AK955" s="37"/>
      <c r="AL955" s="1"/>
      <c r="AM955" s="37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</row>
    <row r="956" spans="1:73" ht="15.75" customHeight="1" x14ac:dyDescent="0.25">
      <c r="A956" s="1"/>
      <c r="B956" s="1"/>
      <c r="C956" s="1"/>
      <c r="D956" s="1"/>
      <c r="E956" s="37"/>
      <c r="F956" s="38"/>
      <c r="G956" s="1"/>
      <c r="H956" s="37"/>
      <c r="I956" s="38"/>
      <c r="J956" s="1"/>
      <c r="K956" s="38"/>
      <c r="L956" s="37"/>
      <c r="M956" s="38"/>
      <c r="N956" s="38"/>
      <c r="O956" s="37"/>
      <c r="P956" s="38"/>
      <c r="Q956" s="38"/>
      <c r="R956" s="38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  <c r="AC956" s="37"/>
      <c r="AD956" s="37"/>
      <c r="AE956" s="37"/>
      <c r="AF956" s="37"/>
      <c r="AG956" s="37"/>
      <c r="AH956" s="37"/>
      <c r="AI956" s="37"/>
      <c r="AJ956" s="37"/>
      <c r="AK956" s="37"/>
      <c r="AL956" s="1"/>
      <c r="AM956" s="37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</row>
    <row r="957" spans="1:73" ht="15.75" customHeight="1" x14ac:dyDescent="0.25">
      <c r="A957" s="1"/>
      <c r="B957" s="1"/>
      <c r="C957" s="1"/>
      <c r="D957" s="1"/>
      <c r="E957" s="37"/>
      <c r="F957" s="38"/>
      <c r="G957" s="1"/>
      <c r="H957" s="37"/>
      <c r="I957" s="38"/>
      <c r="J957" s="1"/>
      <c r="K957" s="38"/>
      <c r="L957" s="37"/>
      <c r="M957" s="38"/>
      <c r="N957" s="38"/>
      <c r="O957" s="37"/>
      <c r="P957" s="38"/>
      <c r="Q957" s="38"/>
      <c r="R957" s="38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  <c r="AD957" s="37"/>
      <c r="AE957" s="37"/>
      <c r="AF957" s="37"/>
      <c r="AG957" s="37"/>
      <c r="AH957" s="37"/>
      <c r="AI957" s="37"/>
      <c r="AJ957" s="37"/>
      <c r="AK957" s="37"/>
      <c r="AL957" s="1"/>
      <c r="AM957" s="37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</row>
    <row r="958" spans="1:73" ht="15.75" customHeight="1" x14ac:dyDescent="0.25">
      <c r="A958" s="1"/>
      <c r="B958" s="1"/>
      <c r="C958" s="1"/>
      <c r="D958" s="1"/>
      <c r="E958" s="37"/>
      <c r="F958" s="38"/>
      <c r="G958" s="1"/>
      <c r="H958" s="37"/>
      <c r="I958" s="38"/>
      <c r="J958" s="1"/>
      <c r="K958" s="38"/>
      <c r="L958" s="37"/>
      <c r="M958" s="38"/>
      <c r="N958" s="38"/>
      <c r="O958" s="37"/>
      <c r="P958" s="38"/>
      <c r="Q958" s="38"/>
      <c r="R958" s="38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  <c r="AC958" s="37"/>
      <c r="AD958" s="37"/>
      <c r="AE958" s="37"/>
      <c r="AF958" s="37"/>
      <c r="AG958" s="37"/>
      <c r="AH958" s="37"/>
      <c r="AI958" s="37"/>
      <c r="AJ958" s="37"/>
      <c r="AK958" s="37"/>
      <c r="AL958" s="1"/>
      <c r="AM958" s="37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</row>
    <row r="959" spans="1:73" ht="15.75" customHeight="1" x14ac:dyDescent="0.25">
      <c r="A959" s="1"/>
      <c r="B959" s="1"/>
      <c r="C959" s="1"/>
      <c r="D959" s="1"/>
      <c r="E959" s="37"/>
      <c r="F959" s="38"/>
      <c r="G959" s="1"/>
      <c r="H959" s="37"/>
      <c r="I959" s="38"/>
      <c r="J959" s="1"/>
      <c r="K959" s="38"/>
      <c r="L959" s="37"/>
      <c r="M959" s="38"/>
      <c r="N959" s="38"/>
      <c r="O959" s="37"/>
      <c r="P959" s="38"/>
      <c r="Q959" s="38"/>
      <c r="R959" s="38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  <c r="AC959" s="37"/>
      <c r="AD959" s="37"/>
      <c r="AE959" s="37"/>
      <c r="AF959" s="37"/>
      <c r="AG959" s="37"/>
      <c r="AH959" s="37"/>
      <c r="AI959" s="37"/>
      <c r="AJ959" s="37"/>
      <c r="AK959" s="37"/>
      <c r="AL959" s="1"/>
      <c r="AM959" s="37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</row>
    <row r="960" spans="1:73" ht="15.75" customHeight="1" x14ac:dyDescent="0.25">
      <c r="A960" s="1"/>
      <c r="B960" s="1"/>
      <c r="C960" s="1"/>
      <c r="D960" s="1"/>
      <c r="E960" s="37"/>
      <c r="F960" s="38"/>
      <c r="G960" s="1"/>
      <c r="H960" s="37"/>
      <c r="I960" s="38"/>
      <c r="J960" s="1"/>
      <c r="K960" s="38"/>
      <c r="L960" s="37"/>
      <c r="M960" s="38"/>
      <c r="N960" s="38"/>
      <c r="O960" s="37"/>
      <c r="P960" s="38"/>
      <c r="Q960" s="38"/>
      <c r="R960" s="38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  <c r="AC960" s="37"/>
      <c r="AD960" s="37"/>
      <c r="AE960" s="37"/>
      <c r="AF960" s="37"/>
      <c r="AG960" s="37"/>
      <c r="AH960" s="37"/>
      <c r="AI960" s="37"/>
      <c r="AJ960" s="37"/>
      <c r="AK960" s="37"/>
      <c r="AL960" s="1"/>
      <c r="AM960" s="37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</row>
    <row r="961" spans="1:73" ht="15.75" customHeight="1" x14ac:dyDescent="0.25">
      <c r="A961" s="1"/>
      <c r="B961" s="1"/>
      <c r="C961" s="1"/>
      <c r="D961" s="1"/>
      <c r="E961" s="37"/>
      <c r="F961" s="38"/>
      <c r="G961" s="1"/>
      <c r="H961" s="37"/>
      <c r="I961" s="38"/>
      <c r="J961" s="1"/>
      <c r="K961" s="38"/>
      <c r="L961" s="37"/>
      <c r="M961" s="38"/>
      <c r="N961" s="38"/>
      <c r="O961" s="37"/>
      <c r="P961" s="38"/>
      <c r="Q961" s="38"/>
      <c r="R961" s="38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  <c r="AC961" s="37"/>
      <c r="AD961" s="37"/>
      <c r="AE961" s="37"/>
      <c r="AF961" s="37"/>
      <c r="AG961" s="37"/>
      <c r="AH961" s="37"/>
      <c r="AI961" s="37"/>
      <c r="AJ961" s="37"/>
      <c r="AK961" s="37"/>
      <c r="AL961" s="1"/>
      <c r="AM961" s="37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</row>
    <row r="962" spans="1:73" ht="15.75" customHeight="1" x14ac:dyDescent="0.25">
      <c r="A962" s="1"/>
      <c r="B962" s="1"/>
      <c r="C962" s="1"/>
      <c r="D962" s="1"/>
      <c r="E962" s="37"/>
      <c r="F962" s="38"/>
      <c r="G962" s="1"/>
      <c r="H962" s="37"/>
      <c r="I962" s="38"/>
      <c r="J962" s="1"/>
      <c r="K962" s="38"/>
      <c r="L962" s="37"/>
      <c r="M962" s="38"/>
      <c r="N962" s="38"/>
      <c r="O962" s="37"/>
      <c r="P962" s="38"/>
      <c r="Q962" s="38"/>
      <c r="R962" s="38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  <c r="AC962" s="37"/>
      <c r="AD962" s="37"/>
      <c r="AE962" s="37"/>
      <c r="AF962" s="37"/>
      <c r="AG962" s="37"/>
      <c r="AH962" s="37"/>
      <c r="AI962" s="37"/>
      <c r="AJ962" s="37"/>
      <c r="AK962" s="37"/>
      <c r="AL962" s="1"/>
      <c r="AM962" s="37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</row>
    <row r="963" spans="1:73" ht="15.75" customHeight="1" x14ac:dyDescent="0.25">
      <c r="A963" s="1"/>
      <c r="B963" s="1"/>
      <c r="C963" s="1"/>
      <c r="D963" s="1"/>
      <c r="E963" s="37"/>
      <c r="F963" s="38"/>
      <c r="G963" s="1"/>
      <c r="H963" s="37"/>
      <c r="I963" s="38"/>
      <c r="J963" s="1"/>
      <c r="K963" s="38"/>
      <c r="L963" s="37"/>
      <c r="M963" s="38"/>
      <c r="N963" s="38"/>
      <c r="O963" s="37"/>
      <c r="P963" s="38"/>
      <c r="Q963" s="38"/>
      <c r="R963" s="38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  <c r="AC963" s="37"/>
      <c r="AD963" s="37"/>
      <c r="AE963" s="37"/>
      <c r="AF963" s="37"/>
      <c r="AG963" s="37"/>
      <c r="AH963" s="37"/>
      <c r="AI963" s="37"/>
      <c r="AJ963" s="37"/>
      <c r="AK963" s="37"/>
      <c r="AL963" s="1"/>
      <c r="AM963" s="37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</row>
    <row r="964" spans="1:73" ht="15.75" customHeight="1" x14ac:dyDescent="0.25">
      <c r="A964" s="1"/>
      <c r="B964" s="1"/>
      <c r="C964" s="1"/>
      <c r="D964" s="1"/>
      <c r="E964" s="37"/>
      <c r="F964" s="38"/>
      <c r="G964" s="1"/>
      <c r="H964" s="37"/>
      <c r="I964" s="38"/>
      <c r="J964" s="1"/>
      <c r="K964" s="38"/>
      <c r="L964" s="37"/>
      <c r="M964" s="38"/>
      <c r="N964" s="38"/>
      <c r="O964" s="37"/>
      <c r="P964" s="38"/>
      <c r="Q964" s="38"/>
      <c r="R964" s="38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  <c r="AC964" s="37"/>
      <c r="AD964" s="37"/>
      <c r="AE964" s="37"/>
      <c r="AF964" s="37"/>
      <c r="AG964" s="37"/>
      <c r="AH964" s="37"/>
      <c r="AI964" s="37"/>
      <c r="AJ964" s="37"/>
      <c r="AK964" s="37"/>
      <c r="AL964" s="1"/>
      <c r="AM964" s="37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</row>
    <row r="965" spans="1:73" ht="15.75" customHeight="1" x14ac:dyDescent="0.25">
      <c r="A965" s="1"/>
      <c r="B965" s="1"/>
      <c r="C965" s="1"/>
      <c r="D965" s="1"/>
      <c r="E965" s="37"/>
      <c r="F965" s="38"/>
      <c r="G965" s="1"/>
      <c r="H965" s="37"/>
      <c r="I965" s="38"/>
      <c r="J965" s="1"/>
      <c r="K965" s="38"/>
      <c r="L965" s="37"/>
      <c r="M965" s="38"/>
      <c r="N965" s="38"/>
      <c r="O965" s="37"/>
      <c r="P965" s="38"/>
      <c r="Q965" s="38"/>
      <c r="R965" s="38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  <c r="AC965" s="37"/>
      <c r="AD965" s="37"/>
      <c r="AE965" s="37"/>
      <c r="AF965" s="37"/>
      <c r="AG965" s="37"/>
      <c r="AH965" s="37"/>
      <c r="AI965" s="37"/>
      <c r="AJ965" s="37"/>
      <c r="AK965" s="37"/>
      <c r="AL965" s="1"/>
      <c r="AM965" s="37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</row>
    <row r="966" spans="1:73" ht="15.75" customHeight="1" x14ac:dyDescent="0.25">
      <c r="A966" s="1"/>
      <c r="B966" s="1"/>
      <c r="C966" s="1"/>
      <c r="D966" s="1"/>
      <c r="E966" s="37"/>
      <c r="F966" s="38"/>
      <c r="G966" s="1"/>
      <c r="H966" s="37"/>
      <c r="I966" s="38"/>
      <c r="J966" s="1"/>
      <c r="K966" s="38"/>
      <c r="L966" s="37"/>
      <c r="M966" s="38"/>
      <c r="N966" s="38"/>
      <c r="O966" s="37"/>
      <c r="P966" s="38"/>
      <c r="Q966" s="38"/>
      <c r="R966" s="38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  <c r="AC966" s="37"/>
      <c r="AD966" s="37"/>
      <c r="AE966" s="37"/>
      <c r="AF966" s="37"/>
      <c r="AG966" s="37"/>
      <c r="AH966" s="37"/>
      <c r="AI966" s="37"/>
      <c r="AJ966" s="37"/>
      <c r="AK966" s="37"/>
      <c r="AL966" s="1"/>
      <c r="AM966" s="37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</row>
    <row r="967" spans="1:73" ht="15.75" customHeight="1" x14ac:dyDescent="0.25">
      <c r="A967" s="1"/>
      <c r="B967" s="1"/>
      <c r="C967" s="1"/>
      <c r="D967" s="1"/>
      <c r="E967" s="37"/>
      <c r="F967" s="38"/>
      <c r="G967" s="1"/>
      <c r="H967" s="37"/>
      <c r="I967" s="38"/>
      <c r="J967" s="1"/>
      <c r="K967" s="38"/>
      <c r="L967" s="37"/>
      <c r="M967" s="38"/>
      <c r="N967" s="38"/>
      <c r="O967" s="37"/>
      <c r="P967" s="38"/>
      <c r="Q967" s="38"/>
      <c r="R967" s="38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  <c r="AC967" s="37"/>
      <c r="AD967" s="37"/>
      <c r="AE967" s="37"/>
      <c r="AF967" s="37"/>
      <c r="AG967" s="37"/>
      <c r="AH967" s="37"/>
      <c r="AI967" s="37"/>
      <c r="AJ967" s="37"/>
      <c r="AK967" s="37"/>
      <c r="AL967" s="1"/>
      <c r="AM967" s="37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</row>
    <row r="968" spans="1:73" ht="15.75" customHeight="1" x14ac:dyDescent="0.25">
      <c r="A968" s="1"/>
      <c r="B968" s="1"/>
      <c r="C968" s="1"/>
      <c r="D968" s="1"/>
      <c r="E968" s="37"/>
      <c r="F968" s="38"/>
      <c r="G968" s="1"/>
      <c r="H968" s="37"/>
      <c r="I968" s="38"/>
      <c r="J968" s="1"/>
      <c r="K968" s="38"/>
      <c r="L968" s="37"/>
      <c r="M968" s="38"/>
      <c r="N968" s="38"/>
      <c r="O968" s="37"/>
      <c r="P968" s="38"/>
      <c r="Q968" s="38"/>
      <c r="R968" s="38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  <c r="AC968" s="37"/>
      <c r="AD968" s="37"/>
      <c r="AE968" s="37"/>
      <c r="AF968" s="37"/>
      <c r="AG968" s="37"/>
      <c r="AH968" s="37"/>
      <c r="AI968" s="37"/>
      <c r="AJ968" s="37"/>
      <c r="AK968" s="37"/>
      <c r="AL968" s="1"/>
      <c r="AM968" s="37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</row>
    <row r="969" spans="1:73" ht="15.75" customHeight="1" x14ac:dyDescent="0.25">
      <c r="A969" s="1"/>
      <c r="B969" s="1"/>
      <c r="C969" s="1"/>
      <c r="D969" s="1"/>
      <c r="E969" s="37"/>
      <c r="F969" s="38"/>
      <c r="G969" s="1"/>
      <c r="H969" s="37"/>
      <c r="I969" s="38"/>
      <c r="J969" s="1"/>
      <c r="K969" s="38"/>
      <c r="L969" s="37"/>
      <c r="M969" s="38"/>
      <c r="N969" s="38"/>
      <c r="O969" s="37"/>
      <c r="P969" s="38"/>
      <c r="Q969" s="38"/>
      <c r="R969" s="38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  <c r="AC969" s="37"/>
      <c r="AD969" s="37"/>
      <c r="AE969" s="37"/>
      <c r="AF969" s="37"/>
      <c r="AG969" s="37"/>
      <c r="AH969" s="37"/>
      <c r="AI969" s="37"/>
      <c r="AJ969" s="37"/>
      <c r="AK969" s="37"/>
      <c r="AL969" s="1"/>
      <c r="AM969" s="37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</row>
    <row r="970" spans="1:73" ht="15.75" customHeight="1" x14ac:dyDescent="0.25">
      <c r="A970" s="1"/>
      <c r="B970" s="1"/>
      <c r="C970" s="1"/>
      <c r="D970" s="1"/>
      <c r="E970" s="37"/>
      <c r="F970" s="38"/>
      <c r="G970" s="1"/>
      <c r="H970" s="37"/>
      <c r="I970" s="38"/>
      <c r="J970" s="1"/>
      <c r="K970" s="38"/>
      <c r="L970" s="37"/>
      <c r="M970" s="38"/>
      <c r="N970" s="38"/>
      <c r="O970" s="37"/>
      <c r="P970" s="38"/>
      <c r="Q970" s="38"/>
      <c r="R970" s="38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  <c r="AC970" s="37"/>
      <c r="AD970" s="37"/>
      <c r="AE970" s="37"/>
      <c r="AF970" s="37"/>
      <c r="AG970" s="37"/>
      <c r="AH970" s="37"/>
      <c r="AI970" s="37"/>
      <c r="AJ970" s="37"/>
      <c r="AK970" s="37"/>
      <c r="AL970" s="1"/>
      <c r="AM970" s="37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</row>
    <row r="971" spans="1:73" ht="15.75" customHeight="1" x14ac:dyDescent="0.25">
      <c r="A971" s="1"/>
      <c r="B971" s="1"/>
      <c r="C971" s="1"/>
      <c r="D971" s="1"/>
      <c r="E971" s="37"/>
      <c r="F971" s="38"/>
      <c r="G971" s="1"/>
      <c r="H971" s="37"/>
      <c r="I971" s="38"/>
      <c r="J971" s="1"/>
      <c r="K971" s="38"/>
      <c r="L971" s="37"/>
      <c r="M971" s="38"/>
      <c r="N971" s="38"/>
      <c r="O971" s="37"/>
      <c r="P971" s="38"/>
      <c r="Q971" s="38"/>
      <c r="R971" s="38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  <c r="AC971" s="37"/>
      <c r="AD971" s="37"/>
      <c r="AE971" s="37"/>
      <c r="AF971" s="37"/>
      <c r="AG971" s="37"/>
      <c r="AH971" s="37"/>
      <c r="AI971" s="37"/>
      <c r="AJ971" s="37"/>
      <c r="AK971" s="37"/>
      <c r="AL971" s="1"/>
      <c r="AM971" s="37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</row>
    <row r="972" spans="1:73" ht="15.75" customHeight="1" x14ac:dyDescent="0.25">
      <c r="A972" s="1"/>
      <c r="B972" s="1"/>
      <c r="C972" s="1"/>
      <c r="D972" s="1"/>
      <c r="E972" s="37"/>
      <c r="F972" s="38"/>
      <c r="G972" s="1"/>
      <c r="H972" s="37"/>
      <c r="I972" s="38"/>
      <c r="J972" s="1"/>
      <c r="K972" s="38"/>
      <c r="L972" s="37"/>
      <c r="M972" s="38"/>
      <c r="N972" s="38"/>
      <c r="O972" s="37"/>
      <c r="P972" s="38"/>
      <c r="Q972" s="38"/>
      <c r="R972" s="38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  <c r="AC972" s="37"/>
      <c r="AD972" s="37"/>
      <c r="AE972" s="37"/>
      <c r="AF972" s="37"/>
      <c r="AG972" s="37"/>
      <c r="AH972" s="37"/>
      <c r="AI972" s="37"/>
      <c r="AJ972" s="37"/>
      <c r="AK972" s="37"/>
      <c r="AL972" s="1"/>
      <c r="AM972" s="37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</row>
    <row r="973" spans="1:73" ht="15.75" customHeight="1" x14ac:dyDescent="0.25">
      <c r="A973" s="1"/>
      <c r="B973" s="1"/>
      <c r="C973" s="1"/>
      <c r="D973" s="1"/>
      <c r="E973" s="37"/>
      <c r="F973" s="38"/>
      <c r="G973" s="1"/>
      <c r="H973" s="37"/>
      <c r="I973" s="38"/>
      <c r="J973" s="1"/>
      <c r="K973" s="38"/>
      <c r="L973" s="37"/>
      <c r="M973" s="38"/>
      <c r="N973" s="38"/>
      <c r="O973" s="37"/>
      <c r="P973" s="38"/>
      <c r="Q973" s="38"/>
      <c r="R973" s="38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  <c r="AC973" s="37"/>
      <c r="AD973" s="37"/>
      <c r="AE973" s="37"/>
      <c r="AF973" s="37"/>
      <c r="AG973" s="37"/>
      <c r="AH973" s="37"/>
      <c r="AI973" s="37"/>
      <c r="AJ973" s="37"/>
      <c r="AK973" s="37"/>
      <c r="AL973" s="1"/>
      <c r="AM973" s="37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</row>
    <row r="974" spans="1:73" ht="15.75" customHeight="1" x14ac:dyDescent="0.25">
      <c r="A974" s="1"/>
      <c r="B974" s="1"/>
      <c r="C974" s="1"/>
      <c r="D974" s="1"/>
      <c r="E974" s="37"/>
      <c r="F974" s="38"/>
      <c r="G974" s="1"/>
      <c r="H974" s="37"/>
      <c r="I974" s="38"/>
      <c r="J974" s="1"/>
      <c r="K974" s="38"/>
      <c r="L974" s="37"/>
      <c r="M974" s="38"/>
      <c r="N974" s="38"/>
      <c r="O974" s="37"/>
      <c r="P974" s="38"/>
      <c r="Q974" s="38"/>
      <c r="R974" s="38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  <c r="AC974" s="37"/>
      <c r="AD974" s="37"/>
      <c r="AE974" s="37"/>
      <c r="AF974" s="37"/>
      <c r="AG974" s="37"/>
      <c r="AH974" s="37"/>
      <c r="AI974" s="37"/>
      <c r="AJ974" s="37"/>
      <c r="AK974" s="37"/>
      <c r="AL974" s="1"/>
      <c r="AM974" s="37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</row>
    <row r="975" spans="1:73" ht="15.75" customHeight="1" x14ac:dyDescent="0.25">
      <c r="A975" s="1"/>
      <c r="B975" s="1"/>
      <c r="C975" s="1"/>
      <c r="D975" s="1"/>
      <c r="E975" s="37"/>
      <c r="F975" s="38"/>
      <c r="G975" s="1"/>
      <c r="H975" s="37"/>
      <c r="I975" s="38"/>
      <c r="J975" s="1"/>
      <c r="K975" s="38"/>
      <c r="L975" s="37"/>
      <c r="M975" s="38"/>
      <c r="N975" s="38"/>
      <c r="O975" s="37"/>
      <c r="P975" s="38"/>
      <c r="Q975" s="38"/>
      <c r="R975" s="38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  <c r="AC975" s="37"/>
      <c r="AD975" s="37"/>
      <c r="AE975" s="37"/>
      <c r="AF975" s="37"/>
      <c r="AG975" s="37"/>
      <c r="AH975" s="37"/>
      <c r="AI975" s="37"/>
      <c r="AJ975" s="37"/>
      <c r="AK975" s="37"/>
      <c r="AL975" s="1"/>
      <c r="AM975" s="37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</row>
    <row r="976" spans="1:73" ht="15.75" customHeight="1" x14ac:dyDescent="0.25">
      <c r="A976" s="1"/>
      <c r="B976" s="1"/>
      <c r="C976" s="1"/>
      <c r="D976" s="1"/>
      <c r="E976" s="37"/>
      <c r="F976" s="38"/>
      <c r="G976" s="1"/>
      <c r="H976" s="37"/>
      <c r="I976" s="38"/>
      <c r="J976" s="1"/>
      <c r="K976" s="38"/>
      <c r="L976" s="37"/>
      <c r="M976" s="38"/>
      <c r="N976" s="38"/>
      <c r="O976" s="37"/>
      <c r="P976" s="38"/>
      <c r="Q976" s="38"/>
      <c r="R976" s="38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  <c r="AC976" s="37"/>
      <c r="AD976" s="37"/>
      <c r="AE976" s="37"/>
      <c r="AF976" s="37"/>
      <c r="AG976" s="37"/>
      <c r="AH976" s="37"/>
      <c r="AI976" s="37"/>
      <c r="AJ976" s="37"/>
      <c r="AK976" s="37"/>
      <c r="AL976" s="1"/>
      <c r="AM976" s="37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</row>
    <row r="977" spans="1:73" ht="15.75" customHeight="1" x14ac:dyDescent="0.25">
      <c r="A977" s="1"/>
      <c r="B977" s="1"/>
      <c r="C977" s="1"/>
      <c r="D977" s="1"/>
      <c r="E977" s="37"/>
      <c r="F977" s="38"/>
      <c r="G977" s="1"/>
      <c r="H977" s="37"/>
      <c r="I977" s="38"/>
      <c r="J977" s="1"/>
      <c r="K977" s="38"/>
      <c r="L977" s="37"/>
      <c r="M977" s="38"/>
      <c r="N977" s="38"/>
      <c r="O977" s="37"/>
      <c r="P977" s="38"/>
      <c r="Q977" s="38"/>
      <c r="R977" s="38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  <c r="AC977" s="37"/>
      <c r="AD977" s="37"/>
      <c r="AE977" s="37"/>
      <c r="AF977" s="37"/>
      <c r="AG977" s="37"/>
      <c r="AH977" s="37"/>
      <c r="AI977" s="37"/>
      <c r="AJ977" s="37"/>
      <c r="AK977" s="37"/>
      <c r="AL977" s="1"/>
      <c r="AM977" s="37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</row>
    <row r="978" spans="1:73" ht="15.75" customHeight="1" x14ac:dyDescent="0.25">
      <c r="A978" s="1"/>
      <c r="B978" s="1"/>
      <c r="C978" s="1"/>
      <c r="D978" s="1"/>
      <c r="E978" s="37"/>
      <c r="F978" s="38"/>
      <c r="G978" s="1"/>
      <c r="H978" s="37"/>
      <c r="I978" s="38"/>
      <c r="J978" s="1"/>
      <c r="K978" s="38"/>
      <c r="L978" s="37"/>
      <c r="M978" s="38"/>
      <c r="N978" s="38"/>
      <c r="O978" s="37"/>
      <c r="P978" s="38"/>
      <c r="Q978" s="38"/>
      <c r="R978" s="38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  <c r="AC978" s="37"/>
      <c r="AD978" s="37"/>
      <c r="AE978" s="37"/>
      <c r="AF978" s="37"/>
      <c r="AG978" s="37"/>
      <c r="AH978" s="37"/>
      <c r="AI978" s="37"/>
      <c r="AJ978" s="37"/>
      <c r="AK978" s="37"/>
      <c r="AL978" s="1"/>
      <c r="AM978" s="37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</row>
    <row r="979" spans="1:73" ht="15.75" customHeight="1" x14ac:dyDescent="0.25">
      <c r="A979" s="1"/>
      <c r="B979" s="1"/>
      <c r="C979" s="1"/>
      <c r="D979" s="1"/>
      <c r="E979" s="37"/>
      <c r="F979" s="38"/>
      <c r="G979" s="1"/>
      <c r="H979" s="37"/>
      <c r="I979" s="38"/>
      <c r="J979" s="1"/>
      <c r="K979" s="38"/>
      <c r="L979" s="37"/>
      <c r="M979" s="38"/>
      <c r="N979" s="38"/>
      <c r="O979" s="37"/>
      <c r="P979" s="38"/>
      <c r="Q979" s="38"/>
      <c r="R979" s="38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  <c r="AC979" s="37"/>
      <c r="AD979" s="37"/>
      <c r="AE979" s="37"/>
      <c r="AF979" s="37"/>
      <c r="AG979" s="37"/>
      <c r="AH979" s="37"/>
      <c r="AI979" s="37"/>
      <c r="AJ979" s="37"/>
      <c r="AK979" s="37"/>
      <c r="AL979" s="1"/>
      <c r="AM979" s="37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</row>
    <row r="980" spans="1:73" ht="15.75" customHeight="1" x14ac:dyDescent="0.25">
      <c r="A980" s="1"/>
      <c r="B980" s="1"/>
      <c r="C980" s="1"/>
      <c r="D980" s="1"/>
      <c r="E980" s="37"/>
      <c r="F980" s="38"/>
      <c r="G980" s="1"/>
      <c r="H980" s="37"/>
      <c r="I980" s="38"/>
      <c r="J980" s="1"/>
      <c r="K980" s="38"/>
      <c r="L980" s="37"/>
      <c r="M980" s="38"/>
      <c r="N980" s="38"/>
      <c r="O980" s="37"/>
      <c r="P980" s="38"/>
      <c r="Q980" s="38"/>
      <c r="R980" s="38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  <c r="AC980" s="37"/>
      <c r="AD980" s="37"/>
      <c r="AE980" s="37"/>
      <c r="AF980" s="37"/>
      <c r="AG980" s="37"/>
      <c r="AH980" s="37"/>
      <c r="AI980" s="37"/>
      <c r="AJ980" s="37"/>
      <c r="AK980" s="37"/>
      <c r="AL980" s="1"/>
      <c r="AM980" s="37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</row>
    <row r="981" spans="1:73" ht="15.75" customHeight="1" x14ac:dyDescent="0.25">
      <c r="A981" s="1"/>
      <c r="B981" s="1"/>
      <c r="C981" s="1"/>
      <c r="D981" s="1"/>
      <c r="E981" s="37"/>
      <c r="F981" s="38"/>
      <c r="G981" s="1"/>
      <c r="H981" s="37"/>
      <c r="I981" s="38"/>
      <c r="J981" s="1"/>
      <c r="K981" s="38"/>
      <c r="L981" s="37"/>
      <c r="M981" s="38"/>
      <c r="N981" s="38"/>
      <c r="O981" s="37"/>
      <c r="P981" s="38"/>
      <c r="Q981" s="38"/>
      <c r="R981" s="38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  <c r="AC981" s="37"/>
      <c r="AD981" s="37"/>
      <c r="AE981" s="37"/>
      <c r="AF981" s="37"/>
      <c r="AG981" s="37"/>
      <c r="AH981" s="37"/>
      <c r="AI981" s="37"/>
      <c r="AJ981" s="37"/>
      <c r="AK981" s="37"/>
      <c r="AL981" s="1"/>
      <c r="AM981" s="37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</row>
    <row r="982" spans="1:73" ht="15.75" customHeight="1" x14ac:dyDescent="0.25">
      <c r="A982" s="1"/>
      <c r="B982" s="1"/>
      <c r="C982" s="1"/>
      <c r="D982" s="1"/>
      <c r="E982" s="37"/>
      <c r="F982" s="38"/>
      <c r="G982" s="1"/>
      <c r="H982" s="37"/>
      <c r="I982" s="38"/>
      <c r="J982" s="1"/>
      <c r="K982" s="38"/>
      <c r="L982" s="37"/>
      <c r="M982" s="38"/>
      <c r="N982" s="38"/>
      <c r="O982" s="37"/>
      <c r="P982" s="38"/>
      <c r="Q982" s="38"/>
      <c r="R982" s="38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  <c r="AC982" s="37"/>
      <c r="AD982" s="37"/>
      <c r="AE982" s="37"/>
      <c r="AF982" s="37"/>
      <c r="AG982" s="37"/>
      <c r="AH982" s="37"/>
      <c r="AI982" s="37"/>
      <c r="AJ982" s="37"/>
      <c r="AK982" s="37"/>
      <c r="AL982" s="1"/>
      <c r="AM982" s="37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</row>
    <row r="983" spans="1:73" ht="15.75" customHeight="1" x14ac:dyDescent="0.25">
      <c r="A983" s="1"/>
      <c r="B983" s="1"/>
      <c r="C983" s="1"/>
      <c r="D983" s="1"/>
      <c r="E983" s="37"/>
      <c r="F983" s="38"/>
      <c r="G983" s="1"/>
      <c r="H983" s="37"/>
      <c r="I983" s="38"/>
      <c r="J983" s="1"/>
      <c r="K983" s="38"/>
      <c r="L983" s="37"/>
      <c r="M983" s="38"/>
      <c r="N983" s="38"/>
      <c r="O983" s="37"/>
      <c r="P983" s="38"/>
      <c r="Q983" s="38"/>
      <c r="R983" s="38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  <c r="AC983" s="37"/>
      <c r="AD983" s="37"/>
      <c r="AE983" s="37"/>
      <c r="AF983" s="37"/>
      <c r="AG983" s="37"/>
      <c r="AH983" s="37"/>
      <c r="AI983" s="37"/>
      <c r="AJ983" s="37"/>
      <c r="AK983" s="37"/>
      <c r="AL983" s="1"/>
      <c r="AM983" s="37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</row>
    <row r="984" spans="1:73" ht="15.75" customHeight="1" x14ac:dyDescent="0.25">
      <c r="A984" s="1"/>
      <c r="B984" s="1"/>
      <c r="C984" s="1"/>
      <c r="D984" s="1"/>
      <c r="E984" s="37"/>
      <c r="F984" s="38"/>
      <c r="G984" s="1"/>
      <c r="H984" s="37"/>
      <c r="I984" s="38"/>
      <c r="J984" s="1"/>
      <c r="K984" s="38"/>
      <c r="L984" s="37"/>
      <c r="M984" s="38"/>
      <c r="N984" s="38"/>
      <c r="O984" s="37"/>
      <c r="P984" s="38"/>
      <c r="Q984" s="38"/>
      <c r="R984" s="38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  <c r="AC984" s="37"/>
      <c r="AD984" s="37"/>
      <c r="AE984" s="37"/>
      <c r="AF984" s="37"/>
      <c r="AG984" s="37"/>
      <c r="AH984" s="37"/>
      <c r="AI984" s="37"/>
      <c r="AJ984" s="37"/>
      <c r="AK984" s="37"/>
      <c r="AL984" s="1"/>
      <c r="AM984" s="37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</row>
    <row r="985" spans="1:73" ht="15.75" customHeight="1" x14ac:dyDescent="0.25">
      <c r="A985" s="1"/>
      <c r="B985" s="1"/>
      <c r="C985" s="1"/>
      <c r="D985" s="1"/>
      <c r="E985" s="37"/>
      <c r="F985" s="38"/>
      <c r="G985" s="1"/>
      <c r="H985" s="37"/>
      <c r="I985" s="38"/>
      <c r="J985" s="1"/>
      <c r="K985" s="38"/>
      <c r="L985" s="37"/>
      <c r="M985" s="38"/>
      <c r="N985" s="38"/>
      <c r="O985" s="37"/>
      <c r="P985" s="38"/>
      <c r="Q985" s="38"/>
      <c r="R985" s="38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  <c r="AC985" s="37"/>
      <c r="AD985" s="37"/>
      <c r="AE985" s="37"/>
      <c r="AF985" s="37"/>
      <c r="AG985" s="37"/>
      <c r="AH985" s="37"/>
      <c r="AI985" s="37"/>
      <c r="AJ985" s="37"/>
      <c r="AK985" s="37"/>
      <c r="AL985" s="1"/>
      <c r="AM985" s="37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</row>
    <row r="986" spans="1:73" ht="15.75" customHeight="1" x14ac:dyDescent="0.25">
      <c r="A986" s="1"/>
      <c r="B986" s="1"/>
      <c r="C986" s="1"/>
      <c r="D986" s="1"/>
      <c r="E986" s="37"/>
      <c r="F986" s="38"/>
      <c r="G986" s="1"/>
      <c r="H986" s="37"/>
      <c r="I986" s="38"/>
      <c r="J986" s="1"/>
      <c r="K986" s="38"/>
      <c r="L986" s="37"/>
      <c r="M986" s="38"/>
      <c r="N986" s="38"/>
      <c r="O986" s="37"/>
      <c r="P986" s="38"/>
      <c r="Q986" s="38"/>
      <c r="R986" s="38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  <c r="AC986" s="37"/>
      <c r="AD986" s="37"/>
      <c r="AE986" s="37"/>
      <c r="AF986" s="37"/>
      <c r="AG986" s="37"/>
      <c r="AH986" s="37"/>
      <c r="AI986" s="37"/>
      <c r="AJ986" s="37"/>
      <c r="AK986" s="37"/>
      <c r="AL986" s="1"/>
      <c r="AM986" s="37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</row>
    <row r="987" spans="1:73" ht="15.75" customHeight="1" x14ac:dyDescent="0.25">
      <c r="A987" s="1"/>
      <c r="B987" s="1"/>
      <c r="C987" s="1"/>
      <c r="D987" s="1"/>
      <c r="E987" s="37"/>
      <c r="F987" s="38"/>
      <c r="G987" s="1"/>
      <c r="H987" s="37"/>
      <c r="I987" s="38"/>
      <c r="J987" s="1"/>
      <c r="K987" s="38"/>
      <c r="L987" s="37"/>
      <c r="M987" s="38"/>
      <c r="N987" s="38"/>
      <c r="O987" s="37"/>
      <c r="P987" s="38"/>
      <c r="Q987" s="38"/>
      <c r="R987" s="38"/>
      <c r="S987" s="37"/>
      <c r="T987" s="37"/>
      <c r="U987" s="37"/>
      <c r="V987" s="37"/>
      <c r="W987" s="37"/>
      <c r="X987" s="37"/>
      <c r="Y987" s="37"/>
      <c r="Z987" s="37"/>
      <c r="AA987" s="37"/>
      <c r="AB987" s="37"/>
      <c r="AC987" s="37"/>
      <c r="AD987" s="37"/>
      <c r="AE987" s="37"/>
      <c r="AF987" s="37"/>
      <c r="AG987" s="37"/>
      <c r="AH987" s="37"/>
      <c r="AI987" s="37"/>
      <c r="AJ987" s="37"/>
      <c r="AK987" s="37"/>
      <c r="AL987" s="1"/>
      <c r="AM987" s="37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</row>
    <row r="988" spans="1:73" ht="15.75" customHeight="1" x14ac:dyDescent="0.25">
      <c r="A988" s="1"/>
      <c r="B988" s="1"/>
      <c r="C988" s="1"/>
      <c r="D988" s="1"/>
      <c r="E988" s="37"/>
      <c r="F988" s="38"/>
      <c r="G988" s="1"/>
      <c r="H988" s="37"/>
      <c r="I988" s="38"/>
      <c r="J988" s="1"/>
      <c r="K988" s="38"/>
      <c r="L988" s="37"/>
      <c r="M988" s="38"/>
      <c r="N988" s="38"/>
      <c r="O988" s="37"/>
      <c r="P988" s="38"/>
      <c r="Q988" s="38"/>
      <c r="R988" s="38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  <c r="AC988" s="37"/>
      <c r="AD988" s="37"/>
      <c r="AE988" s="37"/>
      <c r="AF988" s="37"/>
      <c r="AG988" s="37"/>
      <c r="AH988" s="37"/>
      <c r="AI988" s="37"/>
      <c r="AJ988" s="37"/>
      <c r="AK988" s="37"/>
      <c r="AL988" s="1"/>
      <c r="AM988" s="37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</row>
    <row r="989" spans="1:73" ht="15.75" customHeight="1" x14ac:dyDescent="0.25">
      <c r="A989" s="1"/>
      <c r="B989" s="1"/>
      <c r="C989" s="1"/>
      <c r="D989" s="1"/>
      <c r="E989" s="37"/>
      <c r="F989" s="38"/>
      <c r="G989" s="1"/>
      <c r="H989" s="37"/>
      <c r="I989" s="38"/>
      <c r="J989" s="1"/>
      <c r="K989" s="38"/>
      <c r="L989" s="37"/>
      <c r="M989" s="38"/>
      <c r="N989" s="38"/>
      <c r="O989" s="37"/>
      <c r="P989" s="38"/>
      <c r="Q989" s="38"/>
      <c r="R989" s="38"/>
      <c r="S989" s="37"/>
      <c r="T989" s="37"/>
      <c r="U989" s="37"/>
      <c r="V989" s="37"/>
      <c r="W989" s="37"/>
      <c r="X989" s="37"/>
      <c r="Y989" s="37"/>
      <c r="Z989" s="37"/>
      <c r="AA989" s="37"/>
      <c r="AB989" s="37"/>
      <c r="AC989" s="37"/>
      <c r="AD989" s="37"/>
      <c r="AE989" s="37"/>
      <c r="AF989" s="37"/>
      <c r="AG989" s="37"/>
      <c r="AH989" s="37"/>
      <c r="AI989" s="37"/>
      <c r="AJ989" s="37"/>
      <c r="AK989" s="37"/>
      <c r="AL989" s="1"/>
      <c r="AM989" s="37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</row>
    <row r="990" spans="1:73" ht="15.75" customHeight="1" x14ac:dyDescent="0.25">
      <c r="A990" s="1"/>
      <c r="B990" s="1"/>
      <c r="C990" s="1"/>
      <c r="D990" s="1"/>
      <c r="E990" s="37"/>
      <c r="F990" s="38"/>
      <c r="G990" s="1"/>
      <c r="H990" s="37"/>
      <c r="I990" s="38"/>
      <c r="J990" s="1"/>
      <c r="K990" s="38"/>
      <c r="L990" s="37"/>
      <c r="M990" s="38"/>
      <c r="N990" s="38"/>
      <c r="O990" s="37"/>
      <c r="P990" s="38"/>
      <c r="Q990" s="38"/>
      <c r="R990" s="38"/>
      <c r="S990" s="37"/>
      <c r="T990" s="37"/>
      <c r="U990" s="37"/>
      <c r="V990" s="37"/>
      <c r="W990" s="37"/>
      <c r="X990" s="37"/>
      <c r="Y990" s="37"/>
      <c r="Z990" s="37"/>
      <c r="AA990" s="37"/>
      <c r="AB990" s="37"/>
      <c r="AC990" s="37"/>
      <c r="AD990" s="37"/>
      <c r="AE990" s="37"/>
      <c r="AF990" s="37"/>
      <c r="AG990" s="37"/>
      <c r="AH990" s="37"/>
      <c r="AI990" s="37"/>
      <c r="AJ990" s="37"/>
      <c r="AK990" s="37"/>
      <c r="AL990" s="1"/>
      <c r="AM990" s="37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</row>
    <row r="991" spans="1:73" ht="15.75" customHeight="1" x14ac:dyDescent="0.25">
      <c r="A991" s="1"/>
      <c r="B991" s="1"/>
      <c r="C991" s="1"/>
      <c r="D991" s="1"/>
      <c r="E991" s="37"/>
      <c r="F991" s="38"/>
      <c r="G991" s="1"/>
      <c r="H991" s="37"/>
      <c r="I991" s="38"/>
      <c r="J991" s="1"/>
      <c r="K991" s="38"/>
      <c r="L991" s="37"/>
      <c r="M991" s="38"/>
      <c r="N991" s="38"/>
      <c r="O991" s="37"/>
      <c r="P991" s="38"/>
      <c r="Q991" s="38"/>
      <c r="R991" s="38"/>
      <c r="S991" s="37"/>
      <c r="T991" s="37"/>
      <c r="U991" s="37"/>
      <c r="V991" s="37"/>
      <c r="W991" s="37"/>
      <c r="X991" s="37"/>
      <c r="Y991" s="37"/>
      <c r="Z991" s="37"/>
      <c r="AA991" s="37"/>
      <c r="AB991" s="37"/>
      <c r="AC991" s="37"/>
      <c r="AD991" s="37"/>
      <c r="AE991" s="37"/>
      <c r="AF991" s="37"/>
      <c r="AG991" s="37"/>
      <c r="AH991" s="37"/>
      <c r="AI991" s="37"/>
      <c r="AJ991" s="37"/>
      <c r="AK991" s="37"/>
      <c r="AL991" s="1"/>
      <c r="AM991" s="37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</row>
    <row r="992" spans="1:73" ht="15.75" customHeight="1" x14ac:dyDescent="0.25">
      <c r="A992" s="1"/>
      <c r="B992" s="1"/>
      <c r="C992" s="1"/>
      <c r="D992" s="1"/>
      <c r="E992" s="37"/>
      <c r="F992" s="38"/>
      <c r="G992" s="1"/>
      <c r="H992" s="37"/>
      <c r="I992" s="38"/>
      <c r="J992" s="1"/>
      <c r="K992" s="38"/>
      <c r="L992" s="37"/>
      <c r="M992" s="38"/>
      <c r="N992" s="38"/>
      <c r="O992" s="37"/>
      <c r="P992" s="38"/>
      <c r="Q992" s="38"/>
      <c r="R992" s="38"/>
      <c r="S992" s="37"/>
      <c r="T992" s="37"/>
      <c r="U992" s="37"/>
      <c r="V992" s="37"/>
      <c r="W992" s="37"/>
      <c r="X992" s="37"/>
      <c r="Y992" s="37"/>
      <c r="Z992" s="37"/>
      <c r="AA992" s="37"/>
      <c r="AB992" s="37"/>
      <c r="AC992" s="37"/>
      <c r="AD992" s="37"/>
      <c r="AE992" s="37"/>
      <c r="AF992" s="37"/>
      <c r="AG992" s="37"/>
      <c r="AH992" s="37"/>
      <c r="AI992" s="37"/>
      <c r="AJ992" s="37"/>
      <c r="AK992" s="37"/>
      <c r="AL992" s="1"/>
      <c r="AM992" s="37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</row>
    <row r="993" spans="1:73" ht="15.75" customHeight="1" x14ac:dyDescent="0.25">
      <c r="A993" s="1"/>
      <c r="B993" s="1"/>
      <c r="C993" s="1"/>
      <c r="D993" s="1"/>
      <c r="E993" s="37"/>
      <c r="F993" s="38"/>
      <c r="G993" s="1"/>
      <c r="H993" s="37"/>
      <c r="I993" s="38"/>
      <c r="J993" s="1"/>
      <c r="K993" s="38"/>
      <c r="L993" s="37"/>
      <c r="M993" s="38"/>
      <c r="N993" s="38"/>
      <c r="O993" s="37"/>
      <c r="P993" s="38"/>
      <c r="Q993" s="38"/>
      <c r="R993" s="38"/>
      <c r="S993" s="37"/>
      <c r="T993" s="37"/>
      <c r="U993" s="37"/>
      <c r="V993" s="37"/>
      <c r="W993" s="37"/>
      <c r="X993" s="37"/>
      <c r="Y993" s="37"/>
      <c r="Z993" s="37"/>
      <c r="AA993" s="37"/>
      <c r="AB993" s="37"/>
      <c r="AC993" s="37"/>
      <c r="AD993" s="37"/>
      <c r="AE993" s="37"/>
      <c r="AF993" s="37"/>
      <c r="AG993" s="37"/>
      <c r="AH993" s="37"/>
      <c r="AI993" s="37"/>
      <c r="AJ993" s="37"/>
      <c r="AK993" s="37"/>
      <c r="AL993" s="1"/>
      <c r="AM993" s="37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</row>
    <row r="994" spans="1:73" ht="15.75" customHeight="1" x14ac:dyDescent="0.25">
      <c r="A994" s="1"/>
      <c r="B994" s="1"/>
      <c r="C994" s="1"/>
      <c r="D994" s="1"/>
      <c r="E994" s="37"/>
      <c r="F994" s="38"/>
      <c r="G994" s="1"/>
      <c r="H994" s="37"/>
      <c r="I994" s="38"/>
      <c r="J994" s="1"/>
      <c r="K994" s="38"/>
      <c r="L994" s="37"/>
      <c r="M994" s="38"/>
      <c r="N994" s="38"/>
      <c r="O994" s="37"/>
      <c r="P994" s="38"/>
      <c r="Q994" s="38"/>
      <c r="R994" s="38"/>
      <c r="S994" s="37"/>
      <c r="T994" s="37"/>
      <c r="U994" s="37"/>
      <c r="V994" s="37"/>
      <c r="W994" s="37"/>
      <c r="X994" s="37"/>
      <c r="Y994" s="37"/>
      <c r="Z994" s="37"/>
      <c r="AA994" s="37"/>
      <c r="AB994" s="37"/>
      <c r="AC994" s="37"/>
      <c r="AD994" s="37"/>
      <c r="AE994" s="37"/>
      <c r="AF994" s="37"/>
      <c r="AG994" s="37"/>
      <c r="AH994" s="37"/>
      <c r="AI994" s="37"/>
      <c r="AJ994" s="37"/>
      <c r="AK994" s="37"/>
      <c r="AL994" s="1"/>
      <c r="AM994" s="37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</row>
    <row r="995" spans="1:73" ht="15.75" customHeight="1" x14ac:dyDescent="0.25">
      <c r="A995" s="1"/>
      <c r="B995" s="1"/>
      <c r="C995" s="1"/>
      <c r="D995" s="1"/>
      <c r="E995" s="37"/>
      <c r="F995" s="38"/>
      <c r="G995" s="1"/>
      <c r="H995" s="37"/>
      <c r="I995" s="38"/>
      <c r="J995" s="1"/>
      <c r="K995" s="38"/>
      <c r="L995" s="37"/>
      <c r="M995" s="38"/>
      <c r="N995" s="38"/>
      <c r="O995" s="37"/>
      <c r="P995" s="38"/>
      <c r="Q995" s="38"/>
      <c r="R995" s="38"/>
      <c r="S995" s="37"/>
      <c r="T995" s="37"/>
      <c r="U995" s="37"/>
      <c r="V995" s="37"/>
      <c r="W995" s="37"/>
      <c r="X995" s="37"/>
      <c r="Y995" s="37"/>
      <c r="Z995" s="37"/>
      <c r="AA995" s="37"/>
      <c r="AB995" s="37"/>
      <c r="AC995" s="37"/>
      <c r="AD995" s="37"/>
      <c r="AE995" s="37"/>
      <c r="AF995" s="37"/>
      <c r="AG995" s="37"/>
      <c r="AH995" s="37"/>
      <c r="AI995" s="37"/>
      <c r="AJ995" s="37"/>
      <c r="AK995" s="37"/>
      <c r="AL995" s="1"/>
      <c r="AM995" s="37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</row>
    <row r="996" spans="1:73" ht="15.75" customHeight="1" x14ac:dyDescent="0.25">
      <c r="A996" s="1"/>
      <c r="B996" s="1"/>
      <c r="C996" s="1"/>
      <c r="D996" s="1"/>
      <c r="E996" s="37"/>
      <c r="F996" s="38"/>
      <c r="G996" s="1"/>
      <c r="H996" s="37"/>
      <c r="I996" s="38"/>
      <c r="J996" s="1"/>
      <c r="K996" s="38"/>
      <c r="L996" s="37"/>
      <c r="M996" s="38"/>
      <c r="N996" s="38"/>
      <c r="O996" s="37"/>
      <c r="P996" s="38"/>
      <c r="Q996" s="38"/>
      <c r="R996" s="38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  <c r="AC996" s="37"/>
      <c r="AD996" s="37"/>
      <c r="AE996" s="37"/>
      <c r="AF996" s="37"/>
      <c r="AG996" s="37"/>
      <c r="AH996" s="37"/>
      <c r="AI996" s="37"/>
      <c r="AJ996" s="37"/>
      <c r="AK996" s="37"/>
      <c r="AL996" s="1"/>
      <c r="AM996" s="37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</row>
    <row r="997" spans="1:73" ht="15.75" customHeight="1" x14ac:dyDescent="0.25">
      <c r="A997" s="1"/>
      <c r="B997" s="1"/>
      <c r="C997" s="1"/>
      <c r="D997" s="1"/>
      <c r="E997" s="37"/>
      <c r="F997" s="38"/>
      <c r="G997" s="1"/>
      <c r="H997" s="37"/>
      <c r="I997" s="38"/>
      <c r="J997" s="1"/>
      <c r="K997" s="38"/>
      <c r="L997" s="37"/>
      <c r="M997" s="38"/>
      <c r="N997" s="38"/>
      <c r="O997" s="37"/>
      <c r="P997" s="38"/>
      <c r="Q997" s="38"/>
      <c r="R997" s="38"/>
      <c r="S997" s="37"/>
      <c r="T997" s="37"/>
      <c r="U997" s="37"/>
      <c r="V997" s="37"/>
      <c r="W997" s="37"/>
      <c r="X997" s="37"/>
      <c r="Y997" s="37"/>
      <c r="Z997" s="37"/>
      <c r="AA997" s="37"/>
      <c r="AB997" s="37"/>
      <c r="AC997" s="37"/>
      <c r="AD997" s="37"/>
      <c r="AE997" s="37"/>
      <c r="AF997" s="37"/>
      <c r="AG997" s="37"/>
      <c r="AH997" s="37"/>
      <c r="AI997" s="37"/>
      <c r="AJ997" s="37"/>
      <c r="AK997" s="37"/>
      <c r="AL997" s="1"/>
      <c r="AM997" s="37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</row>
    <row r="998" spans="1:73" ht="15.75" customHeight="1" x14ac:dyDescent="0.25">
      <c r="A998" s="1"/>
      <c r="B998" s="1"/>
      <c r="C998" s="1"/>
      <c r="D998" s="1"/>
      <c r="E998" s="37"/>
      <c r="F998" s="38"/>
      <c r="G998" s="1"/>
      <c r="H998" s="37"/>
      <c r="I998" s="38"/>
      <c r="J998" s="1"/>
      <c r="K998" s="38"/>
      <c r="L998" s="37"/>
      <c r="M998" s="38"/>
      <c r="N998" s="38"/>
      <c r="O998" s="37"/>
      <c r="P998" s="38"/>
      <c r="Q998" s="38"/>
      <c r="R998" s="38"/>
      <c r="S998" s="37"/>
      <c r="T998" s="37"/>
      <c r="U998" s="37"/>
      <c r="V998" s="37"/>
      <c r="W998" s="37"/>
      <c r="X998" s="37"/>
      <c r="Y998" s="37"/>
      <c r="Z998" s="37"/>
      <c r="AA998" s="37"/>
      <c r="AB998" s="37"/>
      <c r="AC998" s="37"/>
      <c r="AD998" s="37"/>
      <c r="AE998" s="37"/>
      <c r="AF998" s="37"/>
      <c r="AG998" s="37"/>
      <c r="AH998" s="37"/>
      <c r="AI998" s="37"/>
      <c r="AJ998" s="37"/>
      <c r="AK998" s="37"/>
      <c r="AL998" s="1"/>
      <c r="AM998" s="37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</row>
    <row r="999" spans="1:73" ht="15.75" customHeight="1" x14ac:dyDescent="0.25">
      <c r="A999" s="1"/>
      <c r="B999" s="1"/>
      <c r="C999" s="1"/>
      <c r="D999" s="1"/>
      <c r="E999" s="37"/>
      <c r="F999" s="38"/>
      <c r="G999" s="1"/>
      <c r="H999" s="37"/>
      <c r="I999" s="38"/>
      <c r="J999" s="1"/>
      <c r="K999" s="38"/>
      <c r="L999" s="37"/>
      <c r="M999" s="38"/>
      <c r="N999" s="38"/>
      <c r="O999" s="37"/>
      <c r="P999" s="38"/>
      <c r="Q999" s="38"/>
      <c r="R999" s="38"/>
      <c r="S999" s="37"/>
      <c r="T999" s="37"/>
      <c r="U999" s="37"/>
      <c r="V999" s="37"/>
      <c r="W999" s="37"/>
      <c r="X999" s="37"/>
      <c r="Y999" s="37"/>
      <c r="Z999" s="37"/>
      <c r="AA999" s="37"/>
      <c r="AB999" s="37"/>
      <c r="AC999" s="37"/>
      <c r="AD999" s="37"/>
      <c r="AE999" s="37"/>
      <c r="AF999" s="37"/>
      <c r="AG999" s="37"/>
      <c r="AH999" s="37"/>
      <c r="AI999" s="37"/>
      <c r="AJ999" s="37"/>
      <c r="AK999" s="37"/>
      <c r="AL999" s="1"/>
      <c r="AM999" s="37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</row>
    <row r="1000" spans="1:73" ht="15.75" customHeight="1" x14ac:dyDescent="0.25">
      <c r="A1000" s="1"/>
      <c r="B1000" s="1"/>
      <c r="C1000" s="1"/>
      <c r="D1000" s="1"/>
      <c r="E1000" s="37"/>
      <c r="F1000" s="38"/>
      <c r="G1000" s="1"/>
      <c r="H1000" s="37"/>
      <c r="I1000" s="38"/>
      <c r="J1000" s="1"/>
      <c r="K1000" s="38"/>
      <c r="L1000" s="37"/>
      <c r="M1000" s="38"/>
      <c r="N1000" s="38"/>
      <c r="O1000" s="37"/>
      <c r="P1000" s="38"/>
      <c r="Q1000" s="38"/>
      <c r="R1000" s="38"/>
      <c r="S1000" s="37"/>
      <c r="T1000" s="37"/>
      <c r="U1000" s="37"/>
      <c r="V1000" s="37"/>
      <c r="W1000" s="37"/>
      <c r="X1000" s="37"/>
      <c r="Y1000" s="37"/>
      <c r="Z1000" s="37"/>
      <c r="AA1000" s="37"/>
      <c r="AB1000" s="37"/>
      <c r="AC1000" s="37"/>
      <c r="AD1000" s="37"/>
      <c r="AE1000" s="37"/>
      <c r="AF1000" s="37"/>
      <c r="AG1000" s="37"/>
      <c r="AH1000" s="37"/>
      <c r="AI1000" s="37"/>
      <c r="AJ1000" s="37"/>
      <c r="AK1000" s="37"/>
      <c r="AL1000" s="1"/>
      <c r="AM1000" s="37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</row>
    <row r="1001" spans="1:73" ht="15.75" customHeight="1" x14ac:dyDescent="0.25">
      <c r="A1001" s="1"/>
      <c r="B1001" s="1"/>
      <c r="C1001" s="1"/>
      <c r="D1001" s="1"/>
      <c r="E1001" s="37"/>
      <c r="F1001" s="38"/>
      <c r="G1001" s="1"/>
      <c r="H1001" s="37"/>
      <c r="I1001" s="38"/>
      <c r="J1001" s="1"/>
      <c r="K1001" s="38"/>
      <c r="L1001" s="37"/>
      <c r="M1001" s="38"/>
      <c r="N1001" s="38"/>
      <c r="O1001" s="37"/>
      <c r="P1001" s="38"/>
      <c r="Q1001" s="38"/>
      <c r="R1001" s="38"/>
      <c r="S1001" s="37"/>
      <c r="T1001" s="37"/>
      <c r="U1001" s="37"/>
      <c r="V1001" s="37"/>
      <c r="W1001" s="37"/>
      <c r="X1001" s="37"/>
      <c r="Y1001" s="37"/>
      <c r="Z1001" s="37"/>
      <c r="AA1001" s="37"/>
      <c r="AB1001" s="37"/>
      <c r="AC1001" s="37"/>
      <c r="AD1001" s="37"/>
      <c r="AE1001" s="37"/>
      <c r="AF1001" s="37"/>
      <c r="AG1001" s="37"/>
      <c r="AH1001" s="37"/>
      <c r="AI1001" s="37"/>
      <c r="AJ1001" s="37"/>
      <c r="AK1001" s="37"/>
      <c r="AL1001" s="1"/>
      <c r="AM1001" s="37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</row>
    <row r="1002" spans="1:73" ht="15.75" customHeight="1" x14ac:dyDescent="0.25">
      <c r="A1002" s="1"/>
      <c r="B1002" s="1"/>
      <c r="C1002" s="1"/>
      <c r="D1002" s="1"/>
      <c r="E1002" s="37"/>
      <c r="F1002" s="38"/>
      <c r="G1002" s="1"/>
      <c r="H1002" s="37"/>
      <c r="I1002" s="38"/>
      <c r="J1002" s="1"/>
      <c r="K1002" s="38"/>
      <c r="L1002" s="37"/>
      <c r="M1002" s="38"/>
      <c r="N1002" s="38"/>
      <c r="O1002" s="37"/>
      <c r="P1002" s="38"/>
      <c r="Q1002" s="38"/>
      <c r="R1002" s="38"/>
      <c r="S1002" s="37"/>
      <c r="T1002" s="37"/>
      <c r="U1002" s="37"/>
      <c r="V1002" s="37"/>
      <c r="W1002" s="37"/>
      <c r="X1002" s="37"/>
      <c r="Y1002" s="37"/>
      <c r="Z1002" s="37"/>
      <c r="AA1002" s="37"/>
      <c r="AB1002" s="37"/>
      <c r="AC1002" s="37"/>
      <c r="AD1002" s="37"/>
      <c r="AE1002" s="37"/>
      <c r="AF1002" s="37"/>
      <c r="AG1002" s="37"/>
      <c r="AH1002" s="37"/>
      <c r="AI1002" s="37"/>
      <c r="AJ1002" s="37"/>
      <c r="AK1002" s="37"/>
      <c r="AL1002" s="1"/>
      <c r="AM1002" s="37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</row>
    <row r="1003" spans="1:73" ht="15.75" customHeight="1" x14ac:dyDescent="0.25">
      <c r="A1003" s="1"/>
      <c r="B1003" s="1"/>
      <c r="C1003" s="1"/>
      <c r="D1003" s="1"/>
      <c r="E1003" s="37"/>
      <c r="F1003" s="38"/>
      <c r="G1003" s="1"/>
      <c r="H1003" s="37"/>
      <c r="I1003" s="38"/>
      <c r="J1003" s="1"/>
      <c r="K1003" s="38"/>
      <c r="L1003" s="37"/>
      <c r="M1003" s="38"/>
      <c r="N1003" s="38"/>
      <c r="O1003" s="37"/>
      <c r="P1003" s="38"/>
      <c r="Q1003" s="38"/>
      <c r="R1003" s="38"/>
      <c r="S1003" s="37"/>
      <c r="T1003" s="37"/>
      <c r="U1003" s="37"/>
      <c r="V1003" s="37"/>
      <c r="W1003" s="37"/>
      <c r="X1003" s="37"/>
      <c r="Y1003" s="37"/>
      <c r="Z1003" s="37"/>
      <c r="AA1003" s="37"/>
      <c r="AB1003" s="37"/>
      <c r="AC1003" s="37"/>
      <c r="AD1003" s="37"/>
      <c r="AE1003" s="37"/>
      <c r="AF1003" s="37"/>
      <c r="AG1003" s="37"/>
      <c r="AH1003" s="37"/>
      <c r="AI1003" s="37"/>
      <c r="AJ1003" s="37"/>
      <c r="AK1003" s="37"/>
      <c r="AL1003" s="1"/>
      <c r="AM1003" s="37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</row>
    <row r="1004" spans="1:73" ht="15.75" customHeight="1" x14ac:dyDescent="0.25">
      <c r="A1004" s="1"/>
      <c r="B1004" s="1"/>
      <c r="C1004" s="1"/>
      <c r="D1004" s="1"/>
      <c r="E1004" s="37"/>
      <c r="F1004" s="38"/>
      <c r="G1004" s="1"/>
      <c r="H1004" s="37"/>
      <c r="I1004" s="38"/>
      <c r="J1004" s="1"/>
      <c r="K1004" s="38"/>
      <c r="L1004" s="37"/>
      <c r="M1004" s="38"/>
      <c r="N1004" s="38"/>
      <c r="O1004" s="37"/>
      <c r="P1004" s="38"/>
      <c r="Q1004" s="38"/>
      <c r="R1004" s="38"/>
      <c r="S1004" s="37"/>
      <c r="T1004" s="37"/>
      <c r="U1004" s="37"/>
      <c r="V1004" s="37"/>
      <c r="W1004" s="37"/>
      <c r="X1004" s="37"/>
      <c r="Y1004" s="37"/>
      <c r="Z1004" s="37"/>
      <c r="AA1004" s="37"/>
      <c r="AB1004" s="37"/>
      <c r="AC1004" s="37"/>
      <c r="AD1004" s="37"/>
      <c r="AE1004" s="37"/>
      <c r="AF1004" s="37"/>
      <c r="AG1004" s="37"/>
      <c r="AH1004" s="37"/>
      <c r="AI1004" s="37"/>
      <c r="AJ1004" s="37"/>
      <c r="AK1004" s="37"/>
      <c r="AL1004" s="1"/>
      <c r="AM1004" s="37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</row>
    <row r="1005" spans="1:73" ht="15.75" customHeight="1" x14ac:dyDescent="0.25">
      <c r="A1005" s="1"/>
      <c r="B1005" s="1"/>
      <c r="C1005" s="1"/>
      <c r="D1005" s="1"/>
      <c r="E1005" s="37"/>
      <c r="F1005" s="38"/>
      <c r="G1005" s="1"/>
      <c r="H1005" s="37"/>
      <c r="I1005" s="38"/>
      <c r="J1005" s="1"/>
      <c r="K1005" s="38"/>
      <c r="L1005" s="37"/>
      <c r="M1005" s="38"/>
      <c r="N1005" s="38"/>
      <c r="O1005" s="37"/>
      <c r="P1005" s="38"/>
      <c r="Q1005" s="38"/>
      <c r="R1005" s="38"/>
      <c r="S1005" s="37"/>
      <c r="T1005" s="37"/>
      <c r="U1005" s="37"/>
      <c r="V1005" s="37"/>
      <c r="W1005" s="37"/>
      <c r="X1005" s="37"/>
      <c r="Y1005" s="37"/>
      <c r="Z1005" s="37"/>
      <c r="AA1005" s="37"/>
      <c r="AB1005" s="37"/>
      <c r="AC1005" s="37"/>
      <c r="AD1005" s="37"/>
      <c r="AE1005" s="37"/>
      <c r="AF1005" s="37"/>
      <c r="AG1005" s="37"/>
      <c r="AH1005" s="37"/>
      <c r="AI1005" s="37"/>
      <c r="AJ1005" s="37"/>
      <c r="AK1005" s="37"/>
      <c r="AL1005" s="1"/>
      <c r="AM1005" s="37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</row>
    <row r="1006" spans="1:73" ht="15.75" customHeight="1" x14ac:dyDescent="0.25">
      <c r="A1006" s="1"/>
      <c r="B1006" s="1"/>
      <c r="C1006" s="1"/>
      <c r="D1006" s="1"/>
      <c r="E1006" s="37"/>
      <c r="F1006" s="38"/>
      <c r="G1006" s="1"/>
      <c r="H1006" s="37"/>
      <c r="I1006" s="38"/>
      <c r="J1006" s="1"/>
      <c r="K1006" s="38"/>
      <c r="L1006" s="37"/>
      <c r="M1006" s="38"/>
      <c r="N1006" s="38"/>
      <c r="O1006" s="37"/>
      <c r="P1006" s="38"/>
      <c r="Q1006" s="38"/>
      <c r="R1006" s="38"/>
      <c r="S1006" s="37"/>
      <c r="T1006" s="37"/>
      <c r="U1006" s="37"/>
      <c r="V1006" s="37"/>
      <c r="W1006" s="37"/>
      <c r="X1006" s="37"/>
      <c r="Y1006" s="37"/>
      <c r="Z1006" s="37"/>
      <c r="AA1006" s="37"/>
      <c r="AB1006" s="37"/>
      <c r="AC1006" s="37"/>
      <c r="AD1006" s="37"/>
      <c r="AE1006" s="37"/>
      <c r="AF1006" s="37"/>
      <c r="AG1006" s="37"/>
      <c r="AH1006" s="37"/>
      <c r="AI1006" s="37"/>
      <c r="AJ1006" s="37"/>
      <c r="AK1006" s="37"/>
      <c r="AL1006" s="1"/>
      <c r="AM1006" s="37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</row>
    <row r="1007" spans="1:73" ht="15.75" customHeight="1" x14ac:dyDescent="0.25">
      <c r="A1007" s="1"/>
      <c r="B1007" s="1"/>
      <c r="C1007" s="1"/>
      <c r="D1007" s="1"/>
      <c r="E1007" s="37"/>
      <c r="F1007" s="38"/>
      <c r="G1007" s="1"/>
      <c r="H1007" s="37"/>
      <c r="I1007" s="38"/>
      <c r="J1007" s="1"/>
      <c r="K1007" s="38"/>
      <c r="L1007" s="37"/>
      <c r="M1007" s="38"/>
      <c r="N1007" s="38"/>
      <c r="O1007" s="37"/>
      <c r="P1007" s="38"/>
      <c r="Q1007" s="38"/>
      <c r="R1007" s="38"/>
      <c r="S1007" s="37"/>
      <c r="T1007" s="37"/>
      <c r="U1007" s="37"/>
      <c r="V1007" s="37"/>
      <c r="W1007" s="37"/>
      <c r="X1007" s="37"/>
      <c r="Y1007" s="37"/>
      <c r="Z1007" s="37"/>
      <c r="AA1007" s="37"/>
      <c r="AB1007" s="37"/>
      <c r="AC1007" s="37"/>
      <c r="AD1007" s="37"/>
      <c r="AE1007" s="37"/>
      <c r="AF1007" s="37"/>
      <c r="AG1007" s="37"/>
      <c r="AH1007" s="37"/>
      <c r="AI1007" s="37"/>
      <c r="AJ1007" s="37"/>
      <c r="AK1007" s="37"/>
      <c r="AL1007" s="1"/>
      <c r="AM1007" s="37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</row>
    <row r="1008" spans="1:73" ht="15.75" customHeight="1" x14ac:dyDescent="0.25">
      <c r="A1008" s="1"/>
      <c r="B1008" s="1"/>
      <c r="C1008" s="1"/>
      <c r="D1008" s="1"/>
      <c r="E1008" s="37"/>
      <c r="F1008" s="38"/>
      <c r="G1008" s="1"/>
      <c r="H1008" s="37"/>
      <c r="I1008" s="38"/>
      <c r="J1008" s="1"/>
      <c r="K1008" s="38"/>
      <c r="L1008" s="37"/>
      <c r="M1008" s="38"/>
      <c r="N1008" s="38"/>
      <c r="O1008" s="37"/>
      <c r="P1008" s="38"/>
      <c r="Q1008" s="38"/>
      <c r="R1008" s="38"/>
      <c r="S1008" s="37"/>
      <c r="T1008" s="37"/>
      <c r="U1008" s="37"/>
      <c r="V1008" s="37"/>
      <c r="W1008" s="37"/>
      <c r="X1008" s="37"/>
      <c r="Y1008" s="37"/>
      <c r="Z1008" s="37"/>
      <c r="AA1008" s="37"/>
      <c r="AB1008" s="37"/>
      <c r="AC1008" s="37"/>
      <c r="AD1008" s="37"/>
      <c r="AE1008" s="37"/>
      <c r="AF1008" s="37"/>
      <c r="AG1008" s="37"/>
      <c r="AH1008" s="37"/>
      <c r="AI1008" s="37"/>
      <c r="AJ1008" s="37"/>
      <c r="AK1008" s="37"/>
      <c r="AL1008" s="1"/>
      <c r="AM1008" s="37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</row>
    <row r="1009" spans="1:73" ht="15.75" customHeight="1" x14ac:dyDescent="0.25">
      <c r="A1009" s="1"/>
      <c r="B1009" s="1"/>
      <c r="C1009" s="1"/>
      <c r="D1009" s="1"/>
      <c r="E1009" s="37"/>
      <c r="F1009" s="38"/>
      <c r="G1009" s="1"/>
      <c r="H1009" s="37"/>
      <c r="I1009" s="38"/>
      <c r="J1009" s="1"/>
      <c r="K1009" s="38"/>
      <c r="L1009" s="37"/>
      <c r="M1009" s="38"/>
      <c r="N1009" s="38"/>
      <c r="O1009" s="37"/>
      <c r="P1009" s="38"/>
      <c r="Q1009" s="38"/>
      <c r="R1009" s="38"/>
      <c r="S1009" s="37"/>
      <c r="T1009" s="37"/>
      <c r="U1009" s="37"/>
      <c r="V1009" s="37"/>
      <c r="W1009" s="37"/>
      <c r="X1009" s="37"/>
      <c r="Y1009" s="37"/>
      <c r="Z1009" s="37"/>
      <c r="AA1009" s="37"/>
      <c r="AB1009" s="37"/>
      <c r="AC1009" s="37"/>
      <c r="AD1009" s="37"/>
      <c r="AE1009" s="37"/>
      <c r="AF1009" s="37"/>
      <c r="AG1009" s="37"/>
      <c r="AH1009" s="37"/>
      <c r="AI1009" s="37"/>
      <c r="AJ1009" s="37"/>
      <c r="AK1009" s="37"/>
      <c r="AL1009" s="1"/>
      <c r="AM1009" s="37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</row>
    <row r="1010" spans="1:73" ht="15.75" customHeight="1" x14ac:dyDescent="0.25">
      <c r="A1010" s="1"/>
      <c r="B1010" s="1"/>
      <c r="C1010" s="1"/>
      <c r="D1010" s="1"/>
      <c r="E1010" s="37"/>
      <c r="F1010" s="38"/>
      <c r="G1010" s="1"/>
      <c r="H1010" s="37"/>
      <c r="I1010" s="38"/>
      <c r="J1010" s="1"/>
      <c r="K1010" s="38"/>
      <c r="L1010" s="37"/>
      <c r="M1010" s="38"/>
      <c r="N1010" s="38"/>
      <c r="O1010" s="37"/>
      <c r="P1010" s="38"/>
      <c r="Q1010" s="38"/>
      <c r="R1010" s="38"/>
      <c r="S1010" s="37"/>
      <c r="T1010" s="37"/>
      <c r="U1010" s="37"/>
      <c r="V1010" s="37"/>
      <c r="W1010" s="37"/>
      <c r="X1010" s="37"/>
      <c r="Y1010" s="37"/>
      <c r="Z1010" s="37"/>
      <c r="AA1010" s="37"/>
      <c r="AB1010" s="37"/>
      <c r="AC1010" s="37"/>
      <c r="AD1010" s="37"/>
      <c r="AE1010" s="37"/>
      <c r="AF1010" s="37"/>
      <c r="AG1010" s="37"/>
      <c r="AH1010" s="37"/>
      <c r="AI1010" s="37"/>
      <c r="AJ1010" s="37"/>
      <c r="AK1010" s="37"/>
      <c r="AL1010" s="1"/>
      <c r="AM1010" s="37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</row>
    <row r="1011" spans="1:73" ht="15.75" customHeight="1" x14ac:dyDescent="0.25">
      <c r="A1011" s="1"/>
      <c r="B1011" s="1"/>
      <c r="C1011" s="1"/>
      <c r="D1011" s="1"/>
      <c r="E1011" s="37"/>
      <c r="F1011" s="38"/>
      <c r="G1011" s="1"/>
      <c r="H1011" s="37"/>
      <c r="I1011" s="38"/>
      <c r="J1011" s="1"/>
      <c r="K1011" s="38"/>
      <c r="L1011" s="37"/>
      <c r="M1011" s="38"/>
      <c r="N1011" s="38"/>
      <c r="O1011" s="37"/>
      <c r="P1011" s="38"/>
      <c r="Q1011" s="38"/>
      <c r="R1011" s="38"/>
      <c r="S1011" s="37"/>
      <c r="T1011" s="37"/>
      <c r="U1011" s="37"/>
      <c r="V1011" s="37"/>
      <c r="W1011" s="37"/>
      <c r="X1011" s="37"/>
      <c r="Y1011" s="37"/>
      <c r="Z1011" s="37"/>
      <c r="AA1011" s="37"/>
      <c r="AB1011" s="37"/>
      <c r="AC1011" s="37"/>
      <c r="AD1011" s="37"/>
      <c r="AE1011" s="37"/>
      <c r="AF1011" s="37"/>
      <c r="AG1011" s="37"/>
      <c r="AH1011" s="37"/>
      <c r="AI1011" s="37"/>
      <c r="AJ1011" s="37"/>
      <c r="AK1011" s="37"/>
      <c r="AL1011" s="1"/>
      <c r="AM1011" s="37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</row>
    <row r="1012" spans="1:73" ht="15.75" customHeight="1" x14ac:dyDescent="0.25">
      <c r="A1012" s="1"/>
      <c r="B1012" s="1"/>
      <c r="C1012" s="1"/>
      <c r="D1012" s="1"/>
      <c r="E1012" s="37"/>
      <c r="F1012" s="38"/>
      <c r="G1012" s="1"/>
      <c r="H1012" s="37"/>
      <c r="I1012" s="38"/>
      <c r="J1012" s="1"/>
      <c r="K1012" s="38"/>
      <c r="L1012" s="37"/>
      <c r="M1012" s="38"/>
      <c r="N1012" s="38"/>
      <c r="O1012" s="37"/>
      <c r="P1012" s="38"/>
      <c r="Q1012" s="38"/>
      <c r="R1012" s="38"/>
      <c r="S1012" s="37"/>
      <c r="T1012" s="37"/>
      <c r="U1012" s="37"/>
      <c r="V1012" s="37"/>
      <c r="W1012" s="37"/>
      <c r="X1012" s="37"/>
      <c r="Y1012" s="37"/>
      <c r="Z1012" s="37"/>
      <c r="AA1012" s="37"/>
      <c r="AB1012" s="37"/>
      <c r="AC1012" s="37"/>
      <c r="AD1012" s="37"/>
      <c r="AE1012" s="37"/>
      <c r="AF1012" s="37"/>
      <c r="AG1012" s="37"/>
      <c r="AH1012" s="37"/>
      <c r="AI1012" s="37"/>
      <c r="AJ1012" s="37"/>
      <c r="AK1012" s="37"/>
      <c r="AL1012" s="1"/>
      <c r="AM1012" s="37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</row>
    <row r="1013" spans="1:73" ht="15.75" customHeight="1" x14ac:dyDescent="0.25">
      <c r="A1013" s="1"/>
      <c r="B1013" s="1"/>
      <c r="C1013" s="1"/>
      <c r="D1013" s="1"/>
      <c r="E1013" s="37"/>
      <c r="F1013" s="38"/>
      <c r="G1013" s="1"/>
      <c r="H1013" s="37"/>
      <c r="I1013" s="38"/>
      <c r="J1013" s="1"/>
      <c r="K1013" s="38"/>
      <c r="L1013" s="37"/>
      <c r="M1013" s="38"/>
      <c r="N1013" s="38"/>
      <c r="O1013" s="37"/>
      <c r="P1013" s="38"/>
      <c r="Q1013" s="38"/>
      <c r="R1013" s="38"/>
      <c r="S1013" s="37"/>
      <c r="T1013" s="37"/>
      <c r="U1013" s="37"/>
      <c r="V1013" s="37"/>
      <c r="W1013" s="37"/>
      <c r="X1013" s="37"/>
      <c r="Y1013" s="37"/>
      <c r="Z1013" s="37"/>
      <c r="AA1013" s="37"/>
      <c r="AB1013" s="37"/>
      <c r="AC1013" s="37"/>
      <c r="AD1013" s="37"/>
      <c r="AE1013" s="37"/>
      <c r="AF1013" s="37"/>
      <c r="AG1013" s="37"/>
      <c r="AH1013" s="37"/>
      <c r="AI1013" s="37"/>
      <c r="AJ1013" s="37"/>
      <c r="AK1013" s="37"/>
      <c r="AL1013" s="1"/>
      <c r="AM1013" s="37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</row>
    <row r="1014" spans="1:73" ht="15.75" customHeight="1" x14ac:dyDescent="0.25">
      <c r="A1014" s="1"/>
      <c r="B1014" s="1"/>
      <c r="C1014" s="1"/>
      <c r="D1014" s="1"/>
      <c r="E1014" s="37"/>
      <c r="F1014" s="38"/>
      <c r="G1014" s="1"/>
      <c r="H1014" s="37"/>
      <c r="I1014" s="38"/>
      <c r="J1014" s="1"/>
      <c r="K1014" s="38"/>
      <c r="L1014" s="37"/>
      <c r="M1014" s="38"/>
      <c r="N1014" s="38"/>
      <c r="O1014" s="37"/>
      <c r="P1014" s="38"/>
      <c r="Q1014" s="38"/>
      <c r="R1014" s="38"/>
      <c r="S1014" s="37"/>
      <c r="T1014" s="37"/>
      <c r="U1014" s="37"/>
      <c r="V1014" s="37"/>
      <c r="W1014" s="37"/>
      <c r="X1014" s="37"/>
      <c r="Y1014" s="37"/>
      <c r="Z1014" s="37"/>
      <c r="AA1014" s="37"/>
      <c r="AB1014" s="37"/>
      <c r="AC1014" s="37"/>
      <c r="AD1014" s="37"/>
      <c r="AE1014" s="37"/>
      <c r="AF1014" s="37"/>
      <c r="AG1014" s="37"/>
      <c r="AH1014" s="37"/>
      <c r="AI1014" s="37"/>
      <c r="AJ1014" s="37"/>
      <c r="AK1014" s="37"/>
      <c r="AL1014" s="1"/>
      <c r="AM1014" s="37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</row>
    <row r="1015" spans="1:73" ht="15.75" customHeight="1" x14ac:dyDescent="0.25">
      <c r="A1015" s="1"/>
      <c r="B1015" s="1"/>
      <c r="C1015" s="1"/>
      <c r="D1015" s="1"/>
      <c r="E1015" s="37"/>
      <c r="F1015" s="38"/>
      <c r="G1015" s="1"/>
      <c r="H1015" s="37"/>
      <c r="I1015" s="38"/>
      <c r="J1015" s="1"/>
      <c r="K1015" s="38"/>
      <c r="L1015" s="37"/>
      <c r="M1015" s="38"/>
      <c r="N1015" s="38"/>
      <c r="O1015" s="37"/>
      <c r="P1015" s="38"/>
      <c r="Q1015" s="38"/>
      <c r="R1015" s="38"/>
      <c r="S1015" s="37"/>
      <c r="T1015" s="37"/>
      <c r="U1015" s="37"/>
      <c r="V1015" s="37"/>
      <c r="W1015" s="37"/>
      <c r="X1015" s="37"/>
      <c r="Y1015" s="37"/>
      <c r="Z1015" s="37"/>
      <c r="AA1015" s="37"/>
      <c r="AB1015" s="37"/>
      <c r="AC1015" s="37"/>
      <c r="AD1015" s="37"/>
      <c r="AE1015" s="37"/>
      <c r="AF1015" s="37"/>
      <c r="AG1015" s="37"/>
      <c r="AH1015" s="37"/>
      <c r="AI1015" s="37"/>
      <c r="AJ1015" s="37"/>
      <c r="AK1015" s="37"/>
      <c r="AL1015" s="1"/>
      <c r="AM1015" s="37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</row>
    <row r="1016" spans="1:73" ht="15.75" customHeight="1" x14ac:dyDescent="0.25">
      <c r="A1016" s="1"/>
      <c r="B1016" s="1"/>
      <c r="C1016" s="1"/>
      <c r="D1016" s="1"/>
      <c r="E1016" s="37"/>
      <c r="F1016" s="38"/>
      <c r="G1016" s="1"/>
      <c r="H1016" s="37"/>
      <c r="I1016" s="38"/>
      <c r="J1016" s="1"/>
      <c r="K1016" s="38"/>
      <c r="L1016" s="37"/>
      <c r="M1016" s="38"/>
      <c r="N1016" s="38"/>
      <c r="O1016" s="37"/>
      <c r="P1016" s="38"/>
      <c r="Q1016" s="38"/>
      <c r="R1016" s="38"/>
      <c r="S1016" s="37"/>
      <c r="T1016" s="37"/>
      <c r="U1016" s="37"/>
      <c r="V1016" s="37"/>
      <c r="W1016" s="37"/>
      <c r="X1016" s="37"/>
      <c r="Y1016" s="37"/>
      <c r="Z1016" s="37"/>
      <c r="AA1016" s="37"/>
      <c r="AB1016" s="37"/>
      <c r="AC1016" s="37"/>
      <c r="AD1016" s="37"/>
      <c r="AE1016" s="37"/>
      <c r="AF1016" s="37"/>
      <c r="AG1016" s="37"/>
      <c r="AH1016" s="37"/>
      <c r="AI1016" s="37"/>
      <c r="AJ1016" s="37"/>
      <c r="AK1016" s="37"/>
      <c r="AL1016" s="1"/>
      <c r="AM1016" s="37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</row>
    <row r="1017" spans="1:73" ht="15.75" customHeight="1" x14ac:dyDescent="0.25">
      <c r="A1017" s="1"/>
      <c r="B1017" s="1"/>
      <c r="C1017" s="1"/>
      <c r="D1017" s="1"/>
      <c r="E1017" s="37"/>
      <c r="F1017" s="38"/>
      <c r="G1017" s="1"/>
      <c r="H1017" s="37"/>
      <c r="I1017" s="38"/>
      <c r="J1017" s="1"/>
      <c r="K1017" s="38"/>
      <c r="L1017" s="37"/>
      <c r="M1017" s="38"/>
      <c r="N1017" s="38"/>
      <c r="O1017" s="37"/>
      <c r="P1017" s="38"/>
      <c r="Q1017" s="38"/>
      <c r="R1017" s="38"/>
      <c r="S1017" s="37"/>
      <c r="T1017" s="37"/>
      <c r="U1017" s="37"/>
      <c r="V1017" s="37"/>
      <c r="W1017" s="37"/>
      <c r="X1017" s="37"/>
      <c r="Y1017" s="37"/>
      <c r="Z1017" s="37"/>
      <c r="AA1017" s="37"/>
      <c r="AB1017" s="37"/>
      <c r="AC1017" s="37"/>
      <c r="AD1017" s="37"/>
      <c r="AE1017" s="37"/>
      <c r="AF1017" s="37"/>
      <c r="AG1017" s="37"/>
      <c r="AH1017" s="37"/>
      <c r="AI1017" s="37"/>
      <c r="AJ1017" s="37"/>
      <c r="AK1017" s="37"/>
      <c r="AL1017" s="1"/>
      <c r="AM1017" s="37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</row>
  </sheetData>
  <mergeCells count="35">
    <mergeCell ref="AF1:AI1"/>
    <mergeCell ref="AF2:AG2"/>
    <mergeCell ref="AH2:AI2"/>
    <mergeCell ref="BJ1:BT1"/>
    <mergeCell ref="BJ2:BN2"/>
    <mergeCell ref="BO2:BS2"/>
    <mergeCell ref="Y2:AA2"/>
    <mergeCell ref="AB2:AD2"/>
    <mergeCell ref="Y1:AD1"/>
    <mergeCell ref="U2:V2"/>
    <mergeCell ref="A1:A3"/>
    <mergeCell ref="B1:B3"/>
    <mergeCell ref="C1:C3"/>
    <mergeCell ref="D1:D3"/>
    <mergeCell ref="E1:K1"/>
    <mergeCell ref="L1:R1"/>
    <mergeCell ref="S1:X1"/>
    <mergeCell ref="E2:G2"/>
    <mergeCell ref="H2:J2"/>
    <mergeCell ref="L2:N2"/>
    <mergeCell ref="O2:Q2"/>
    <mergeCell ref="S2:T2"/>
    <mergeCell ref="BU1:BU3"/>
    <mergeCell ref="AK2:AL2"/>
    <mergeCell ref="AM2:AN2"/>
    <mergeCell ref="AP2:AQ2"/>
    <mergeCell ref="AZ2:BB2"/>
    <mergeCell ref="AS2:AT2"/>
    <mergeCell ref="AW2:AY2"/>
    <mergeCell ref="AK1:AO1"/>
    <mergeCell ref="AP1:AV1"/>
    <mergeCell ref="AW1:BB1"/>
    <mergeCell ref="BD2:BF2"/>
    <mergeCell ref="BG2:BI2"/>
    <mergeCell ref="BC1:BI1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opLeftCell="A76" workbookViewId="0">
      <selection activeCell="C65" sqref="C65"/>
    </sheetView>
  </sheetViews>
  <sheetFormatPr defaultColWidth="12.625" defaultRowHeight="15" customHeight="1" x14ac:dyDescent="0.2"/>
  <cols>
    <col min="1" max="1" width="8" customWidth="1"/>
    <col min="2" max="2" width="15.75" customWidth="1"/>
    <col min="3" max="3" width="7.625" customWidth="1"/>
    <col min="4" max="4" width="15.75" customWidth="1"/>
    <col min="5" max="12" width="10.125" customWidth="1"/>
    <col min="13" max="26" width="7.625" customWidth="1"/>
  </cols>
  <sheetData>
    <row r="1" spans="1:13" x14ac:dyDescent="0.25">
      <c r="A1" s="216" t="s">
        <v>0</v>
      </c>
      <c r="B1" s="216" t="s">
        <v>1</v>
      </c>
      <c r="C1" s="216" t="s">
        <v>2</v>
      </c>
      <c r="D1" s="216" t="s">
        <v>3</v>
      </c>
      <c r="E1" s="213" t="s">
        <v>4</v>
      </c>
      <c r="F1" s="214"/>
      <c r="G1" s="214"/>
      <c r="H1" s="214"/>
      <c r="I1" s="214"/>
      <c r="J1" s="214"/>
      <c r="K1" s="214"/>
      <c r="L1" s="215"/>
      <c r="M1" s="211"/>
    </row>
    <row r="2" spans="1:13" x14ac:dyDescent="0.25">
      <c r="A2" s="217"/>
      <c r="B2" s="217"/>
      <c r="C2" s="217"/>
      <c r="D2" s="217"/>
      <c r="E2" s="213" t="s">
        <v>15</v>
      </c>
      <c r="F2" s="214"/>
      <c r="G2" s="215"/>
      <c r="H2" s="213" t="s">
        <v>16</v>
      </c>
      <c r="I2" s="214"/>
      <c r="J2" s="215"/>
      <c r="K2" s="213" t="s">
        <v>17</v>
      </c>
      <c r="L2" s="215"/>
      <c r="M2" s="212"/>
    </row>
    <row r="3" spans="1:13" x14ac:dyDescent="0.25">
      <c r="A3" s="218"/>
      <c r="B3" s="218"/>
      <c r="C3" s="218"/>
      <c r="D3" s="218"/>
      <c r="E3" s="2" t="s">
        <v>18</v>
      </c>
      <c r="F3" s="2" t="s">
        <v>19</v>
      </c>
      <c r="G3" s="2" t="s">
        <v>21</v>
      </c>
      <c r="H3" s="2" t="s">
        <v>18</v>
      </c>
      <c r="I3" s="2" t="s">
        <v>19</v>
      </c>
      <c r="J3" s="2" t="s">
        <v>21</v>
      </c>
      <c r="K3" s="2" t="s">
        <v>18</v>
      </c>
      <c r="L3" s="2" t="s">
        <v>21</v>
      </c>
      <c r="M3" s="212"/>
    </row>
    <row r="4" spans="1:13" x14ac:dyDescent="0.25">
      <c r="A4" s="3">
        <v>67</v>
      </c>
      <c r="B4" s="3" t="s">
        <v>23</v>
      </c>
      <c r="C4" s="4" t="s">
        <v>24</v>
      </c>
      <c r="D4" s="4" t="s">
        <v>27</v>
      </c>
      <c r="E4" s="5">
        <v>191</v>
      </c>
      <c r="F4" s="7" t="s">
        <v>28</v>
      </c>
      <c r="G4" s="6"/>
      <c r="H4" s="5">
        <v>195</v>
      </c>
      <c r="I4" s="7"/>
      <c r="J4" s="6"/>
      <c r="K4" s="5">
        <f t="shared" ref="K4:K84" si="0">AVERAGE(E4,H4)</f>
        <v>193</v>
      </c>
      <c r="L4" s="7"/>
    </row>
    <row r="5" spans="1:13" x14ac:dyDescent="0.25">
      <c r="A5" s="3">
        <v>72</v>
      </c>
      <c r="B5" s="3" t="s">
        <v>33</v>
      </c>
      <c r="C5" s="4" t="s">
        <v>34</v>
      </c>
      <c r="D5" s="4" t="s">
        <v>35</v>
      </c>
      <c r="E5" s="5">
        <v>203</v>
      </c>
      <c r="F5" s="7" t="s">
        <v>28</v>
      </c>
      <c r="G5" s="6"/>
      <c r="H5" s="5">
        <v>203</v>
      </c>
      <c r="I5" s="7"/>
      <c r="J5" s="6"/>
      <c r="K5" s="5">
        <f t="shared" si="0"/>
        <v>203</v>
      </c>
      <c r="L5" s="7"/>
    </row>
    <row r="6" spans="1:13" x14ac:dyDescent="0.25">
      <c r="A6" s="3">
        <v>73</v>
      </c>
      <c r="B6" s="3" t="s">
        <v>36</v>
      </c>
      <c r="C6" s="4" t="s">
        <v>34</v>
      </c>
      <c r="D6" s="4" t="s">
        <v>35</v>
      </c>
      <c r="E6" s="5">
        <v>205</v>
      </c>
      <c r="F6" s="7"/>
      <c r="G6" s="6"/>
      <c r="H6" s="5"/>
      <c r="I6" s="7" t="s">
        <v>38</v>
      </c>
      <c r="J6" s="6"/>
      <c r="K6" s="5">
        <f t="shared" si="0"/>
        <v>205</v>
      </c>
      <c r="L6" s="7"/>
    </row>
    <row r="7" spans="1:13" x14ac:dyDescent="0.25">
      <c r="A7" s="3">
        <v>74</v>
      </c>
      <c r="B7" s="3" t="s">
        <v>39</v>
      </c>
      <c r="C7" s="4" t="s">
        <v>34</v>
      </c>
      <c r="D7" s="4" t="s">
        <v>35</v>
      </c>
      <c r="E7" s="5">
        <v>203</v>
      </c>
      <c r="F7" s="7"/>
      <c r="G7" s="6"/>
      <c r="H7" s="5">
        <v>203</v>
      </c>
      <c r="I7" s="7"/>
      <c r="J7" s="6"/>
      <c r="K7" s="5">
        <f t="shared" si="0"/>
        <v>203</v>
      </c>
      <c r="L7" s="7"/>
    </row>
    <row r="8" spans="1:13" x14ac:dyDescent="0.25">
      <c r="A8" s="3">
        <v>76</v>
      </c>
      <c r="B8" s="3" t="s">
        <v>40</v>
      </c>
      <c r="C8" s="4" t="s">
        <v>34</v>
      </c>
      <c r="D8" s="4" t="s">
        <v>35</v>
      </c>
      <c r="E8" s="5">
        <v>203</v>
      </c>
      <c r="F8" s="7"/>
      <c r="G8" s="6">
        <v>16.646706586826348</v>
      </c>
      <c r="H8" s="5">
        <v>205</v>
      </c>
      <c r="I8" s="7"/>
      <c r="J8" s="6">
        <v>12.924855491329479</v>
      </c>
      <c r="K8" s="5">
        <f t="shared" si="0"/>
        <v>204</v>
      </c>
      <c r="L8" s="6">
        <f>AVERAGE(G8,J8)</f>
        <v>14.785781039077914</v>
      </c>
    </row>
    <row r="9" spans="1:13" x14ac:dyDescent="0.25">
      <c r="A9" s="3">
        <v>78</v>
      </c>
      <c r="B9" s="3" t="s">
        <v>41</v>
      </c>
      <c r="C9" s="4" t="s">
        <v>34</v>
      </c>
      <c r="D9" s="4" t="s">
        <v>35</v>
      </c>
      <c r="E9" s="5">
        <v>187</v>
      </c>
      <c r="F9" s="7"/>
      <c r="G9" s="6"/>
      <c r="H9" s="5">
        <v>191</v>
      </c>
      <c r="I9" s="7"/>
      <c r="J9" s="6"/>
      <c r="K9" s="5">
        <f t="shared" si="0"/>
        <v>189</v>
      </c>
      <c r="L9" s="7"/>
    </row>
    <row r="10" spans="1:13" x14ac:dyDescent="0.25">
      <c r="A10" s="3">
        <v>87</v>
      </c>
      <c r="B10" s="3" t="s">
        <v>44</v>
      </c>
      <c r="C10" s="4" t="s">
        <v>34</v>
      </c>
      <c r="D10" s="4" t="s">
        <v>45</v>
      </c>
      <c r="E10" s="5">
        <v>209</v>
      </c>
      <c r="F10" s="7"/>
      <c r="G10" s="6"/>
      <c r="H10" s="5">
        <v>203</v>
      </c>
      <c r="I10" s="7"/>
      <c r="J10" s="6"/>
      <c r="K10" s="5">
        <f t="shared" si="0"/>
        <v>206</v>
      </c>
      <c r="L10" s="7"/>
    </row>
    <row r="11" spans="1:13" x14ac:dyDescent="0.25">
      <c r="A11" s="3">
        <v>88</v>
      </c>
      <c r="B11" s="3" t="s">
        <v>47</v>
      </c>
      <c r="C11" s="4" t="s">
        <v>34</v>
      </c>
      <c r="D11" s="4" t="s">
        <v>45</v>
      </c>
      <c r="E11" s="5">
        <v>187</v>
      </c>
      <c r="F11" s="7"/>
      <c r="G11" s="6"/>
      <c r="H11" s="5">
        <v>187</v>
      </c>
      <c r="I11" s="7"/>
      <c r="J11" s="6"/>
      <c r="K11" s="5">
        <f t="shared" si="0"/>
        <v>187</v>
      </c>
      <c r="L11" s="7"/>
    </row>
    <row r="12" spans="1:13" x14ac:dyDescent="0.25">
      <c r="A12" s="3">
        <v>89</v>
      </c>
      <c r="B12" s="3" t="s">
        <v>50</v>
      </c>
      <c r="C12" s="4" t="s">
        <v>51</v>
      </c>
      <c r="D12" s="4" t="s">
        <v>52</v>
      </c>
      <c r="E12" s="5">
        <v>195</v>
      </c>
      <c r="F12" s="7"/>
      <c r="G12" s="6">
        <v>11.824817518248175</v>
      </c>
      <c r="H12" s="5">
        <v>195</v>
      </c>
      <c r="I12" s="7"/>
      <c r="J12" s="6">
        <v>14.868421052631579</v>
      </c>
      <c r="K12" s="5">
        <f t="shared" si="0"/>
        <v>195</v>
      </c>
      <c r="L12" s="6">
        <f t="shared" ref="L12:L14" si="1">AVERAGE(G12,J12)</f>
        <v>13.346619285439877</v>
      </c>
    </row>
    <row r="13" spans="1:13" x14ac:dyDescent="0.25">
      <c r="A13" s="3">
        <v>90</v>
      </c>
      <c r="B13" s="3" t="s">
        <v>53</v>
      </c>
      <c r="C13" s="4" t="s">
        <v>51</v>
      </c>
      <c r="D13" s="4" t="s">
        <v>52</v>
      </c>
      <c r="E13" s="5">
        <v>197</v>
      </c>
      <c r="F13" s="7"/>
      <c r="G13" s="6">
        <v>10.740932642487047</v>
      </c>
      <c r="H13" s="5">
        <v>195</v>
      </c>
      <c r="I13" s="7"/>
      <c r="J13" s="6">
        <v>11.353689567430026</v>
      </c>
      <c r="K13" s="5">
        <f t="shared" si="0"/>
        <v>196</v>
      </c>
      <c r="L13" s="6">
        <f t="shared" si="1"/>
        <v>11.047311104958537</v>
      </c>
    </row>
    <row r="14" spans="1:13" x14ac:dyDescent="0.25">
      <c r="A14" s="3">
        <v>91</v>
      </c>
      <c r="B14" s="3" t="s">
        <v>54</v>
      </c>
      <c r="C14" s="4" t="s">
        <v>51</v>
      </c>
      <c r="D14" s="4" t="s">
        <v>52</v>
      </c>
      <c r="E14" s="5">
        <v>195</v>
      </c>
      <c r="F14" s="7"/>
      <c r="G14" s="6">
        <v>12.261904761904763</v>
      </c>
      <c r="H14" s="5">
        <v>195</v>
      </c>
      <c r="I14" s="7"/>
      <c r="J14" s="6">
        <v>10.615384615384615</v>
      </c>
      <c r="K14" s="5">
        <f t="shared" si="0"/>
        <v>195</v>
      </c>
      <c r="L14" s="6">
        <f t="shared" si="1"/>
        <v>11.43864468864469</v>
      </c>
    </row>
    <row r="15" spans="1:13" x14ac:dyDescent="0.25">
      <c r="A15" s="3">
        <v>94</v>
      </c>
      <c r="B15" s="3" t="s">
        <v>57</v>
      </c>
      <c r="C15" s="4" t="s">
        <v>51</v>
      </c>
      <c r="D15" s="4" t="s">
        <v>52</v>
      </c>
      <c r="E15" s="5">
        <v>195</v>
      </c>
      <c r="F15" s="7"/>
      <c r="G15" s="6"/>
      <c r="H15" s="5">
        <v>199</v>
      </c>
      <c r="I15" s="7"/>
      <c r="J15" s="6"/>
      <c r="K15" s="5">
        <f t="shared" si="0"/>
        <v>197</v>
      </c>
      <c r="L15" s="7"/>
    </row>
    <row r="16" spans="1:13" x14ac:dyDescent="0.25">
      <c r="A16" s="3">
        <v>95</v>
      </c>
      <c r="B16" s="3" t="s">
        <v>58</v>
      </c>
      <c r="C16" s="4" t="s">
        <v>51</v>
      </c>
      <c r="D16" s="4" t="s">
        <v>52</v>
      </c>
      <c r="E16" s="5">
        <v>197</v>
      </c>
      <c r="F16" s="7"/>
      <c r="G16" s="6">
        <v>14.243589743589743</v>
      </c>
      <c r="H16" s="5">
        <v>195</v>
      </c>
      <c r="I16" s="7"/>
      <c r="J16" s="6">
        <v>14.039867109634551</v>
      </c>
      <c r="K16" s="5">
        <f t="shared" si="0"/>
        <v>196</v>
      </c>
      <c r="L16" s="6">
        <f t="shared" ref="L16:L17" si="2">AVERAGE(G16,J16)</f>
        <v>14.141728426612147</v>
      </c>
    </row>
    <row r="17" spans="1:12" x14ac:dyDescent="0.25">
      <c r="A17" s="3">
        <v>97</v>
      </c>
      <c r="B17" s="3" t="s">
        <v>60</v>
      </c>
      <c r="C17" s="4" t="s">
        <v>51</v>
      </c>
      <c r="D17" s="4" t="s">
        <v>52</v>
      </c>
      <c r="E17" s="5"/>
      <c r="F17" s="7"/>
      <c r="G17" s="6"/>
      <c r="H17" s="5">
        <v>195</v>
      </c>
      <c r="I17" s="7"/>
      <c r="J17" s="6">
        <v>12.015151515151516</v>
      </c>
      <c r="K17" s="5">
        <f t="shared" si="0"/>
        <v>195</v>
      </c>
      <c r="L17" s="6">
        <f t="shared" si="2"/>
        <v>12.015151515151516</v>
      </c>
    </row>
    <row r="18" spans="1:12" x14ac:dyDescent="0.25">
      <c r="A18" s="3">
        <v>483</v>
      </c>
      <c r="B18" s="3" t="s">
        <v>61</v>
      </c>
      <c r="C18" s="4" t="s">
        <v>51</v>
      </c>
      <c r="D18" s="4" t="s">
        <v>62</v>
      </c>
      <c r="E18" s="5">
        <v>189</v>
      </c>
      <c r="F18" s="7"/>
      <c r="G18" s="6">
        <v>7.4444444444444446</v>
      </c>
      <c r="H18" s="5">
        <v>191</v>
      </c>
      <c r="I18" s="7"/>
      <c r="J18" s="6"/>
      <c r="K18" s="5">
        <f t="shared" si="0"/>
        <v>190</v>
      </c>
      <c r="L18" s="7"/>
    </row>
    <row r="19" spans="1:12" x14ac:dyDescent="0.25">
      <c r="A19" s="3">
        <v>490</v>
      </c>
      <c r="B19" s="3" t="s">
        <v>64</v>
      </c>
      <c r="C19" s="4" t="s">
        <v>51</v>
      </c>
      <c r="D19" s="4" t="s">
        <v>65</v>
      </c>
      <c r="E19" s="5">
        <v>187</v>
      </c>
      <c r="F19" s="7"/>
      <c r="G19" s="6">
        <v>7.9863013698630141</v>
      </c>
      <c r="H19" s="5">
        <v>189</v>
      </c>
      <c r="I19" s="7"/>
      <c r="J19" s="6">
        <v>8.856502242152466</v>
      </c>
      <c r="K19" s="5">
        <f t="shared" si="0"/>
        <v>188</v>
      </c>
      <c r="L19" s="6">
        <f t="shared" ref="L19:L21" si="3">AVERAGE(G19,J19)</f>
        <v>8.42140180600774</v>
      </c>
    </row>
    <row r="20" spans="1:12" x14ac:dyDescent="0.25">
      <c r="A20" s="3">
        <v>491</v>
      </c>
      <c r="B20" s="3" t="s">
        <v>66</v>
      </c>
      <c r="C20" s="4" t="s">
        <v>51</v>
      </c>
      <c r="D20" s="4" t="s">
        <v>65</v>
      </c>
      <c r="E20" s="5">
        <v>195</v>
      </c>
      <c r="F20" s="7"/>
      <c r="G20" s="6"/>
      <c r="H20" s="5">
        <v>203</v>
      </c>
      <c r="I20" s="7"/>
      <c r="J20" s="6">
        <v>5.7692307692307692</v>
      </c>
      <c r="K20" s="5">
        <f t="shared" si="0"/>
        <v>199</v>
      </c>
      <c r="L20" s="6">
        <f t="shared" si="3"/>
        <v>5.7692307692307692</v>
      </c>
    </row>
    <row r="21" spans="1:12" ht="15.75" customHeight="1" x14ac:dyDescent="0.25">
      <c r="A21" s="3">
        <v>493</v>
      </c>
      <c r="B21" s="3" t="s">
        <v>67</v>
      </c>
      <c r="C21" s="4" t="s">
        <v>51</v>
      </c>
      <c r="D21" s="4" t="s">
        <v>65</v>
      </c>
      <c r="E21" s="5">
        <v>195</v>
      </c>
      <c r="F21" s="7"/>
      <c r="G21" s="6">
        <v>9.9868421052631575</v>
      </c>
      <c r="H21" s="5">
        <v>199</v>
      </c>
      <c r="I21" s="7"/>
      <c r="J21" s="6">
        <v>11.174731182795698</v>
      </c>
      <c r="K21" s="5">
        <f t="shared" si="0"/>
        <v>197</v>
      </c>
      <c r="L21" s="6">
        <f t="shared" si="3"/>
        <v>10.580786644029427</v>
      </c>
    </row>
    <row r="22" spans="1:12" ht="15.75" customHeight="1" x14ac:dyDescent="0.25">
      <c r="A22" s="3">
        <v>494</v>
      </c>
      <c r="B22" s="3" t="s">
        <v>69</v>
      </c>
      <c r="C22" s="4" t="s">
        <v>51</v>
      </c>
      <c r="D22" s="4" t="s">
        <v>65</v>
      </c>
      <c r="E22" s="5">
        <v>199</v>
      </c>
      <c r="F22" s="7"/>
      <c r="G22" s="6">
        <v>11.806691449814126</v>
      </c>
      <c r="H22" s="5"/>
      <c r="I22" s="7"/>
      <c r="J22" s="6"/>
      <c r="K22" s="5">
        <f t="shared" si="0"/>
        <v>199</v>
      </c>
      <c r="L22" s="7"/>
    </row>
    <row r="23" spans="1:12" ht="15.75" customHeight="1" x14ac:dyDescent="0.25">
      <c r="A23" s="3">
        <v>495</v>
      </c>
      <c r="B23" s="3" t="s">
        <v>70</v>
      </c>
      <c r="C23" s="4" t="s">
        <v>51</v>
      </c>
      <c r="D23" s="4" t="s">
        <v>65</v>
      </c>
      <c r="E23" s="5">
        <v>195</v>
      </c>
      <c r="F23" s="7"/>
      <c r="G23" s="6">
        <v>10.19921875</v>
      </c>
      <c r="H23" s="5">
        <v>195</v>
      </c>
      <c r="I23" s="7"/>
      <c r="J23" s="6">
        <v>11.807073954983922</v>
      </c>
      <c r="K23" s="5">
        <f t="shared" si="0"/>
        <v>195</v>
      </c>
      <c r="L23" s="6">
        <f t="shared" ref="L23:L24" si="4">AVERAGE(G23,J23)</f>
        <v>11.00314635249196</v>
      </c>
    </row>
    <row r="24" spans="1:12" ht="15.75" customHeight="1" x14ac:dyDescent="0.25">
      <c r="A24" s="3">
        <v>498</v>
      </c>
      <c r="B24" s="3" t="s">
        <v>73</v>
      </c>
      <c r="C24" s="4" t="s">
        <v>51</v>
      </c>
      <c r="D24" s="4" t="s">
        <v>65</v>
      </c>
      <c r="E24" s="5">
        <v>195</v>
      </c>
      <c r="F24" s="7"/>
      <c r="G24" s="6">
        <v>8.7592592592592595</v>
      </c>
      <c r="H24" s="5">
        <v>195</v>
      </c>
      <c r="I24" s="7"/>
      <c r="J24" s="6">
        <v>7.8974358974358978</v>
      </c>
      <c r="K24" s="5">
        <f t="shared" si="0"/>
        <v>195</v>
      </c>
      <c r="L24" s="6">
        <f t="shared" si="4"/>
        <v>8.3283475783475787</v>
      </c>
    </row>
    <row r="25" spans="1:12" ht="15.75" customHeight="1" x14ac:dyDescent="0.25">
      <c r="A25" s="3">
        <v>521</v>
      </c>
      <c r="B25" s="3" t="s">
        <v>74</v>
      </c>
      <c r="C25" s="4" t="s">
        <v>51</v>
      </c>
      <c r="D25" s="4" t="s">
        <v>75</v>
      </c>
      <c r="E25" s="5">
        <v>195</v>
      </c>
      <c r="F25" s="7"/>
      <c r="G25" s="6">
        <v>10.634146341463415</v>
      </c>
      <c r="H25" s="5">
        <v>199</v>
      </c>
      <c r="I25" s="7"/>
      <c r="J25" s="6"/>
      <c r="K25" s="5">
        <f t="shared" si="0"/>
        <v>197</v>
      </c>
      <c r="L25" s="7"/>
    </row>
    <row r="26" spans="1:12" ht="15.75" customHeight="1" x14ac:dyDescent="0.25">
      <c r="A26" s="3">
        <v>527</v>
      </c>
      <c r="B26" s="3" t="s">
        <v>76</v>
      </c>
      <c r="C26" s="4" t="s">
        <v>51</v>
      </c>
      <c r="D26" s="4" t="s">
        <v>75</v>
      </c>
      <c r="E26" s="5">
        <v>197</v>
      </c>
      <c r="F26" s="7"/>
      <c r="G26" s="6">
        <v>14.167315175097276</v>
      </c>
      <c r="H26" s="5">
        <v>199</v>
      </c>
      <c r="I26" s="7"/>
      <c r="J26" s="6">
        <v>11.554711246200608</v>
      </c>
      <c r="K26" s="5">
        <f t="shared" si="0"/>
        <v>198</v>
      </c>
      <c r="L26" s="6">
        <f t="shared" ref="L26:L27" si="5">AVERAGE(G26,J26)</f>
        <v>12.861013210648942</v>
      </c>
    </row>
    <row r="27" spans="1:12" ht="15.75" customHeight="1" x14ac:dyDescent="0.25">
      <c r="A27" s="3">
        <v>528</v>
      </c>
      <c r="B27" s="3" t="s">
        <v>77</v>
      </c>
      <c r="C27" s="4" t="s">
        <v>51</v>
      </c>
      <c r="D27" s="4" t="s">
        <v>75</v>
      </c>
      <c r="E27" s="5">
        <v>195</v>
      </c>
      <c r="F27" s="7"/>
      <c r="G27" s="6">
        <v>13.574999999999999</v>
      </c>
      <c r="H27" s="5">
        <v>195</v>
      </c>
      <c r="I27" s="7"/>
      <c r="J27" s="6">
        <v>16.102857142857143</v>
      </c>
      <c r="K27" s="5">
        <f t="shared" si="0"/>
        <v>195</v>
      </c>
      <c r="L27" s="6">
        <f t="shared" si="5"/>
        <v>14.838928571428571</v>
      </c>
    </row>
    <row r="28" spans="1:12" ht="15.75" customHeight="1" x14ac:dyDescent="0.25">
      <c r="A28" s="3">
        <v>529</v>
      </c>
      <c r="B28" s="3" t="s">
        <v>79</v>
      </c>
      <c r="C28" s="4" t="s">
        <v>51</v>
      </c>
      <c r="D28" s="4" t="s">
        <v>65</v>
      </c>
      <c r="E28" s="5">
        <v>191</v>
      </c>
      <c r="F28" s="7"/>
      <c r="G28" s="6">
        <v>7.0357142857142856</v>
      </c>
      <c r="H28" s="5">
        <v>199</v>
      </c>
      <c r="I28" s="7"/>
      <c r="J28" s="6"/>
      <c r="K28" s="5">
        <f t="shared" si="0"/>
        <v>195</v>
      </c>
      <c r="L28" s="7"/>
    </row>
    <row r="29" spans="1:12" ht="15.75" customHeight="1" x14ac:dyDescent="0.25">
      <c r="A29" s="3">
        <v>534</v>
      </c>
      <c r="B29" s="3" t="s">
        <v>80</v>
      </c>
      <c r="C29" s="4" t="s">
        <v>51</v>
      </c>
      <c r="D29" s="4" t="s">
        <v>65</v>
      </c>
      <c r="E29" s="5">
        <v>191</v>
      </c>
      <c r="F29" s="7"/>
      <c r="G29" s="6">
        <v>7.6818181818181817</v>
      </c>
      <c r="H29" s="5">
        <v>195</v>
      </c>
      <c r="I29" s="7"/>
      <c r="J29" s="6">
        <v>5.3478260869565215</v>
      </c>
      <c r="K29" s="5">
        <f t="shared" si="0"/>
        <v>193</v>
      </c>
      <c r="L29" s="6">
        <f t="shared" ref="L29:L32" si="6">AVERAGE(G29,J29)</f>
        <v>6.5148221343873516</v>
      </c>
    </row>
    <row r="30" spans="1:12" ht="15.75" customHeight="1" x14ac:dyDescent="0.25">
      <c r="A30" s="3">
        <v>535</v>
      </c>
      <c r="B30" s="3" t="s">
        <v>81</v>
      </c>
      <c r="C30" s="4" t="s">
        <v>51</v>
      </c>
      <c r="D30" s="4" t="s">
        <v>65</v>
      </c>
      <c r="E30" s="5">
        <v>195</v>
      </c>
      <c r="F30" s="7"/>
      <c r="G30" s="6"/>
      <c r="H30" s="5">
        <v>195</v>
      </c>
      <c r="I30" s="7"/>
      <c r="J30" s="6">
        <v>5.8</v>
      </c>
      <c r="K30" s="5">
        <f t="shared" si="0"/>
        <v>195</v>
      </c>
      <c r="L30" s="6">
        <f t="shared" si="6"/>
        <v>5.8</v>
      </c>
    </row>
    <row r="31" spans="1:12" ht="15.75" customHeight="1" x14ac:dyDescent="0.25">
      <c r="A31" s="3">
        <v>536</v>
      </c>
      <c r="B31" s="3" t="s">
        <v>82</v>
      </c>
      <c r="C31" s="4" t="s">
        <v>51</v>
      </c>
      <c r="D31" s="4" t="s">
        <v>65</v>
      </c>
      <c r="E31" s="5">
        <v>191</v>
      </c>
      <c r="F31" s="7"/>
      <c r="G31" s="6">
        <v>5.8604651162790695</v>
      </c>
      <c r="H31" s="5">
        <v>195</v>
      </c>
      <c r="I31" s="7"/>
      <c r="J31" s="6">
        <v>6.4137931034482758</v>
      </c>
      <c r="K31" s="5">
        <f t="shared" si="0"/>
        <v>193</v>
      </c>
      <c r="L31" s="6">
        <f t="shared" si="6"/>
        <v>6.1371291098636727</v>
      </c>
    </row>
    <row r="32" spans="1:12" ht="15.75" customHeight="1" x14ac:dyDescent="0.25">
      <c r="A32" s="3">
        <v>538</v>
      </c>
      <c r="B32" s="3" t="s">
        <v>83</v>
      </c>
      <c r="C32" s="4" t="s">
        <v>51</v>
      </c>
      <c r="D32" s="4" t="s">
        <v>65</v>
      </c>
      <c r="E32" s="5">
        <v>195</v>
      </c>
      <c r="F32" s="7"/>
      <c r="G32" s="6"/>
      <c r="H32" s="5">
        <v>195</v>
      </c>
      <c r="I32" s="7"/>
      <c r="J32" s="6">
        <v>11.352941176470589</v>
      </c>
      <c r="K32" s="5">
        <f t="shared" si="0"/>
        <v>195</v>
      </c>
      <c r="L32" s="6">
        <f t="shared" si="6"/>
        <v>11.352941176470589</v>
      </c>
    </row>
    <row r="33" spans="1:12" ht="15.75" customHeight="1" x14ac:dyDescent="0.25">
      <c r="A33" s="3">
        <v>539</v>
      </c>
      <c r="B33" s="3" t="s">
        <v>84</v>
      </c>
      <c r="C33" s="4" t="s">
        <v>51</v>
      </c>
      <c r="D33" s="4" t="s">
        <v>65</v>
      </c>
      <c r="E33" s="5">
        <v>209</v>
      </c>
      <c r="F33" s="7"/>
      <c r="G33" s="6">
        <v>8.4945054945054945</v>
      </c>
      <c r="H33" s="5"/>
      <c r="I33" s="7"/>
      <c r="J33" s="6"/>
      <c r="K33" s="5">
        <f t="shared" si="0"/>
        <v>209</v>
      </c>
      <c r="L33" s="7"/>
    </row>
    <row r="34" spans="1:12" ht="15.75" customHeight="1" x14ac:dyDescent="0.25">
      <c r="A34" s="3">
        <v>545</v>
      </c>
      <c r="B34" s="3" t="s">
        <v>85</v>
      </c>
      <c r="C34" s="4" t="s">
        <v>51</v>
      </c>
      <c r="D34" s="4" t="s">
        <v>75</v>
      </c>
      <c r="E34" s="5">
        <v>199</v>
      </c>
      <c r="F34" s="7"/>
      <c r="G34" s="6">
        <v>8.9230769230769234</v>
      </c>
      <c r="H34" s="5"/>
      <c r="I34" s="7"/>
      <c r="J34" s="6"/>
      <c r="K34" s="5">
        <f t="shared" si="0"/>
        <v>199</v>
      </c>
      <c r="L34" s="7"/>
    </row>
    <row r="35" spans="1:12" ht="15.75" customHeight="1" x14ac:dyDescent="0.25">
      <c r="A35" s="3">
        <v>549</v>
      </c>
      <c r="B35" s="3" t="s">
        <v>86</v>
      </c>
      <c r="C35" s="4" t="s">
        <v>51</v>
      </c>
      <c r="D35" s="4" t="s">
        <v>75</v>
      </c>
      <c r="E35" s="5">
        <v>199</v>
      </c>
      <c r="F35" s="7"/>
      <c r="G35" s="6">
        <v>9.9245283018867916</v>
      </c>
      <c r="H35" s="5">
        <v>195</v>
      </c>
      <c r="I35" s="7"/>
      <c r="J35" s="6">
        <v>10.394265232974911</v>
      </c>
      <c r="K35" s="5">
        <f t="shared" si="0"/>
        <v>197</v>
      </c>
      <c r="L35" s="6">
        <f>AVERAGE(G35,J35)</f>
        <v>10.159396767430852</v>
      </c>
    </row>
    <row r="36" spans="1:12" ht="15.75" customHeight="1" x14ac:dyDescent="0.25">
      <c r="A36" s="3">
        <v>550</v>
      </c>
      <c r="B36" s="3" t="s">
        <v>88</v>
      </c>
      <c r="C36" s="4" t="s">
        <v>51</v>
      </c>
      <c r="D36" s="4" t="s">
        <v>75</v>
      </c>
      <c r="E36" s="5">
        <v>195</v>
      </c>
      <c r="F36" s="7"/>
      <c r="G36" s="6">
        <v>9.3888888888888893</v>
      </c>
      <c r="H36" s="5">
        <v>195</v>
      </c>
      <c r="I36" s="7"/>
      <c r="J36" s="6"/>
      <c r="K36" s="5">
        <f t="shared" si="0"/>
        <v>195</v>
      </c>
      <c r="L36" s="7"/>
    </row>
    <row r="37" spans="1:12" ht="15.75" customHeight="1" x14ac:dyDescent="0.25">
      <c r="A37" s="3">
        <v>553</v>
      </c>
      <c r="B37" s="3" t="s">
        <v>89</v>
      </c>
      <c r="C37" s="4" t="s">
        <v>51</v>
      </c>
      <c r="D37" s="4" t="s">
        <v>65</v>
      </c>
      <c r="E37" s="5">
        <v>195</v>
      </c>
      <c r="F37" s="7"/>
      <c r="G37" s="6"/>
      <c r="H37" s="5">
        <v>195</v>
      </c>
      <c r="I37" s="7"/>
      <c r="J37" s="6"/>
      <c r="K37" s="5">
        <f t="shared" si="0"/>
        <v>195</v>
      </c>
      <c r="L37" s="7"/>
    </row>
    <row r="38" spans="1:12" ht="15.75" customHeight="1" x14ac:dyDescent="0.25">
      <c r="A38" s="3">
        <v>556</v>
      </c>
      <c r="B38" s="3" t="s">
        <v>90</v>
      </c>
      <c r="C38" s="4" t="s">
        <v>51</v>
      </c>
      <c r="D38" s="4" t="s">
        <v>65</v>
      </c>
      <c r="E38" s="5">
        <v>191</v>
      </c>
      <c r="F38" s="7"/>
      <c r="G38" s="6">
        <v>4.7972972972972974</v>
      </c>
      <c r="H38" s="5">
        <v>191</v>
      </c>
      <c r="I38" s="7"/>
      <c r="J38" s="6">
        <v>2.8636363636363638</v>
      </c>
      <c r="K38" s="5">
        <f t="shared" si="0"/>
        <v>191</v>
      </c>
      <c r="L38" s="6">
        <f t="shared" ref="L38:L41" si="7">AVERAGE(G38,J38)</f>
        <v>3.8304668304668308</v>
      </c>
    </row>
    <row r="39" spans="1:12" ht="15.75" customHeight="1" x14ac:dyDescent="0.25">
      <c r="A39" s="3">
        <v>559</v>
      </c>
      <c r="B39" s="3" t="s">
        <v>92</v>
      </c>
      <c r="C39" s="4" t="s">
        <v>51</v>
      </c>
      <c r="D39" s="4" t="s">
        <v>65</v>
      </c>
      <c r="E39" s="5">
        <v>195</v>
      </c>
      <c r="F39" s="7"/>
      <c r="G39" s="6">
        <v>9.0847457627118651</v>
      </c>
      <c r="H39" s="5">
        <v>195</v>
      </c>
      <c r="I39" s="7"/>
      <c r="J39" s="6">
        <v>9.6236559139784941</v>
      </c>
      <c r="K39" s="5">
        <f t="shared" si="0"/>
        <v>195</v>
      </c>
      <c r="L39" s="6">
        <f t="shared" si="7"/>
        <v>9.3542008383451787</v>
      </c>
    </row>
    <row r="40" spans="1:12" ht="15.75" customHeight="1" x14ac:dyDescent="0.25">
      <c r="A40" s="3">
        <v>562</v>
      </c>
      <c r="B40" s="3" t="s">
        <v>93</v>
      </c>
      <c r="C40" s="4" t="s">
        <v>51</v>
      </c>
      <c r="D40" s="4" t="s">
        <v>65</v>
      </c>
      <c r="E40" s="5">
        <v>195</v>
      </c>
      <c r="F40" s="7"/>
      <c r="G40" s="6">
        <v>10.857142857142858</v>
      </c>
      <c r="H40" s="5">
        <v>195</v>
      </c>
      <c r="I40" s="7"/>
      <c r="J40" s="6">
        <v>15.632352941176471</v>
      </c>
      <c r="K40" s="5">
        <f t="shared" si="0"/>
        <v>195</v>
      </c>
      <c r="L40" s="6">
        <f t="shared" si="7"/>
        <v>13.244747899159664</v>
      </c>
    </row>
    <row r="41" spans="1:12" ht="15.75" customHeight="1" x14ac:dyDescent="0.25">
      <c r="A41" s="3">
        <v>564</v>
      </c>
      <c r="B41" s="3" t="s">
        <v>94</v>
      </c>
      <c r="C41" s="4" t="s">
        <v>51</v>
      </c>
      <c r="D41" s="4" t="s">
        <v>65</v>
      </c>
      <c r="E41" s="5">
        <v>191</v>
      </c>
      <c r="F41" s="7"/>
      <c r="G41" s="6">
        <v>7.4098360655737707</v>
      </c>
      <c r="H41" s="5">
        <v>195</v>
      </c>
      <c r="I41" s="7"/>
      <c r="J41" s="6">
        <v>8.0470588235294116</v>
      </c>
      <c r="K41" s="5">
        <f t="shared" si="0"/>
        <v>193</v>
      </c>
      <c r="L41" s="6">
        <f t="shared" si="7"/>
        <v>7.7284474445515912</v>
      </c>
    </row>
    <row r="42" spans="1:12" ht="15.75" customHeight="1" x14ac:dyDescent="0.25">
      <c r="A42" s="3">
        <v>567</v>
      </c>
      <c r="B42" s="3" t="s">
        <v>96</v>
      </c>
      <c r="C42" s="4" t="s">
        <v>51</v>
      </c>
      <c r="D42" s="4" t="s">
        <v>65</v>
      </c>
      <c r="E42" s="5">
        <v>195</v>
      </c>
      <c r="F42" s="7"/>
      <c r="G42" s="6">
        <v>8.0869565217391308</v>
      </c>
      <c r="H42" s="5">
        <v>195</v>
      </c>
      <c r="I42" s="7"/>
      <c r="J42" s="6"/>
      <c r="K42" s="5">
        <f t="shared" si="0"/>
        <v>195</v>
      </c>
      <c r="L42" s="7"/>
    </row>
    <row r="43" spans="1:12" ht="15.75" customHeight="1" x14ac:dyDescent="0.25">
      <c r="A43" s="3">
        <v>572</v>
      </c>
      <c r="B43" s="3" t="s">
        <v>99</v>
      </c>
      <c r="C43" s="4" t="s">
        <v>51</v>
      </c>
      <c r="D43" s="4" t="s">
        <v>75</v>
      </c>
      <c r="E43" s="5">
        <v>195</v>
      </c>
      <c r="F43" s="7"/>
      <c r="G43" s="6"/>
      <c r="H43" s="5">
        <v>195</v>
      </c>
      <c r="I43" s="7"/>
      <c r="J43" s="6">
        <v>12.732558139534884</v>
      </c>
      <c r="K43" s="5">
        <f t="shared" si="0"/>
        <v>195</v>
      </c>
      <c r="L43" s="6">
        <f t="shared" ref="L43:L44" si="8">AVERAGE(G43,J43)</f>
        <v>12.732558139534884</v>
      </c>
    </row>
    <row r="44" spans="1:12" ht="15.75" customHeight="1" x14ac:dyDescent="0.25">
      <c r="A44" s="3">
        <v>574</v>
      </c>
      <c r="B44" s="3" t="s">
        <v>100</v>
      </c>
      <c r="C44" s="4" t="s">
        <v>51</v>
      </c>
      <c r="D44" s="4" t="s">
        <v>75</v>
      </c>
      <c r="E44" s="5">
        <v>199</v>
      </c>
      <c r="F44" s="7"/>
      <c r="G44" s="6">
        <v>8.7062937062937067</v>
      </c>
      <c r="H44" s="5">
        <v>199</v>
      </c>
      <c r="I44" s="7"/>
      <c r="J44" s="6">
        <v>12.480278422273782</v>
      </c>
      <c r="K44" s="5">
        <f t="shared" si="0"/>
        <v>199</v>
      </c>
      <c r="L44" s="6">
        <f t="shared" si="8"/>
        <v>10.593286064283745</v>
      </c>
    </row>
    <row r="45" spans="1:12" ht="15.75" customHeight="1" x14ac:dyDescent="0.25">
      <c r="A45" s="3">
        <v>575</v>
      </c>
      <c r="B45" s="3" t="s">
        <v>101</v>
      </c>
      <c r="C45" s="4" t="s">
        <v>51</v>
      </c>
      <c r="D45" s="4" t="s">
        <v>75</v>
      </c>
      <c r="E45" s="5">
        <v>191</v>
      </c>
      <c r="F45" s="7"/>
      <c r="G45" s="6">
        <v>10.870967741935484</v>
      </c>
      <c r="H45" s="5">
        <v>205</v>
      </c>
      <c r="I45" s="7"/>
      <c r="J45" s="6"/>
      <c r="K45" s="5">
        <f t="shared" si="0"/>
        <v>198</v>
      </c>
      <c r="L45" s="7"/>
    </row>
    <row r="46" spans="1:12" ht="15.75" customHeight="1" x14ac:dyDescent="0.25">
      <c r="A46" s="3">
        <v>578</v>
      </c>
      <c r="B46" s="3" t="s">
        <v>103</v>
      </c>
      <c r="C46" s="4" t="s">
        <v>51</v>
      </c>
      <c r="D46" s="4" t="s">
        <v>104</v>
      </c>
      <c r="E46" s="5">
        <v>195</v>
      </c>
      <c r="F46" s="7"/>
      <c r="G46" s="6">
        <v>7.34</v>
      </c>
      <c r="H46" s="5"/>
      <c r="I46" s="7"/>
      <c r="J46" s="6"/>
      <c r="K46" s="5">
        <f t="shared" si="0"/>
        <v>195</v>
      </c>
      <c r="L46" s="7"/>
    </row>
    <row r="47" spans="1:12" ht="15.75" customHeight="1" x14ac:dyDescent="0.25">
      <c r="A47" s="3">
        <v>580</v>
      </c>
      <c r="B47" s="3" t="s">
        <v>105</v>
      </c>
      <c r="C47" s="4" t="s">
        <v>118</v>
      </c>
      <c r="D47" s="4" t="s">
        <v>119</v>
      </c>
      <c r="E47" s="5">
        <v>189</v>
      </c>
      <c r="F47" s="7" t="s">
        <v>28</v>
      </c>
      <c r="G47" s="6"/>
      <c r="H47" s="5">
        <v>189</v>
      </c>
      <c r="I47" s="7" t="s">
        <v>28</v>
      </c>
      <c r="J47" s="6"/>
      <c r="K47" s="5">
        <f t="shared" si="0"/>
        <v>189</v>
      </c>
      <c r="L47" s="7"/>
    </row>
    <row r="48" spans="1:12" ht="15.75" customHeight="1" x14ac:dyDescent="0.25">
      <c r="A48" s="3">
        <v>581</v>
      </c>
      <c r="B48" s="3" t="s">
        <v>107</v>
      </c>
      <c r="C48" s="4" t="s">
        <v>118</v>
      </c>
      <c r="D48" s="4" t="s">
        <v>119</v>
      </c>
      <c r="E48" s="5">
        <v>197</v>
      </c>
      <c r="F48" s="7" t="s">
        <v>28</v>
      </c>
      <c r="G48" s="6">
        <v>30.027027027027028</v>
      </c>
      <c r="H48" s="5">
        <v>203</v>
      </c>
      <c r="I48" s="7"/>
      <c r="J48" s="6">
        <v>34.166666666666664</v>
      </c>
      <c r="K48" s="5">
        <f t="shared" si="0"/>
        <v>200</v>
      </c>
      <c r="L48" s="6">
        <f t="shared" ref="L48:L50" si="9">AVERAGE(G48,J48)</f>
        <v>32.096846846846844</v>
      </c>
    </row>
    <row r="49" spans="1:12" ht="15.75" customHeight="1" x14ac:dyDescent="0.25">
      <c r="A49" s="3">
        <v>585</v>
      </c>
      <c r="B49" s="3" t="s">
        <v>108</v>
      </c>
      <c r="C49" s="4" t="s">
        <v>118</v>
      </c>
      <c r="D49" s="4" t="s">
        <v>119</v>
      </c>
      <c r="E49" s="5">
        <v>187</v>
      </c>
      <c r="F49" s="7" t="s">
        <v>28</v>
      </c>
      <c r="G49" s="6">
        <v>30.792207792207794</v>
      </c>
      <c r="H49" s="5">
        <v>189</v>
      </c>
      <c r="I49" s="7" t="s">
        <v>28</v>
      </c>
      <c r="J49" s="6">
        <v>35.765957446808514</v>
      </c>
      <c r="K49" s="5">
        <f t="shared" si="0"/>
        <v>188</v>
      </c>
      <c r="L49" s="6">
        <f t="shared" si="9"/>
        <v>33.279082619508152</v>
      </c>
    </row>
    <row r="50" spans="1:12" ht="15.75" customHeight="1" x14ac:dyDescent="0.25">
      <c r="A50" s="3">
        <v>586</v>
      </c>
      <c r="B50" s="3" t="s">
        <v>109</v>
      </c>
      <c r="C50" s="4" t="s">
        <v>118</v>
      </c>
      <c r="D50" s="4" t="s">
        <v>119</v>
      </c>
      <c r="E50" s="5">
        <v>195</v>
      </c>
      <c r="F50" s="7" t="s">
        <v>28</v>
      </c>
      <c r="G50" s="6">
        <v>25.398936170212767</v>
      </c>
      <c r="H50" s="5">
        <v>189</v>
      </c>
      <c r="I50" s="7"/>
      <c r="J50" s="6">
        <v>21.8</v>
      </c>
      <c r="K50" s="5">
        <f t="shared" si="0"/>
        <v>192</v>
      </c>
      <c r="L50" s="6">
        <f t="shared" si="9"/>
        <v>23.599468085106384</v>
      </c>
    </row>
    <row r="51" spans="1:12" ht="15.75" customHeight="1" x14ac:dyDescent="0.25">
      <c r="A51" s="3">
        <v>587</v>
      </c>
      <c r="B51" s="3" t="s">
        <v>110</v>
      </c>
      <c r="C51" s="4" t="s">
        <v>118</v>
      </c>
      <c r="D51" s="4" t="s">
        <v>119</v>
      </c>
      <c r="E51" s="5">
        <v>203</v>
      </c>
      <c r="F51" s="7" t="s">
        <v>28</v>
      </c>
      <c r="G51" s="6"/>
      <c r="H51" s="5">
        <v>199</v>
      </c>
      <c r="I51" s="7" t="s">
        <v>28</v>
      </c>
      <c r="J51" s="6"/>
      <c r="K51" s="5">
        <f t="shared" si="0"/>
        <v>201</v>
      </c>
      <c r="L51" s="7"/>
    </row>
    <row r="52" spans="1:12" ht="15.75" customHeight="1" x14ac:dyDescent="0.25">
      <c r="A52" s="3">
        <v>589</v>
      </c>
      <c r="B52" s="3" t="s">
        <v>112</v>
      </c>
      <c r="C52" s="4" t="s">
        <v>118</v>
      </c>
      <c r="D52" s="4" t="s">
        <v>119</v>
      </c>
      <c r="E52" s="5">
        <v>187</v>
      </c>
      <c r="F52" s="7" t="s">
        <v>28</v>
      </c>
      <c r="G52" s="6"/>
      <c r="H52" s="5">
        <v>189</v>
      </c>
      <c r="I52" s="7"/>
      <c r="J52" s="6">
        <v>12.627906976744185</v>
      </c>
      <c r="K52" s="5">
        <f t="shared" si="0"/>
        <v>188</v>
      </c>
      <c r="L52" s="6">
        <f t="shared" ref="L52:L54" si="10">AVERAGE(G52,J52)</f>
        <v>12.627906976744185</v>
      </c>
    </row>
    <row r="53" spans="1:12" ht="15.75" customHeight="1" x14ac:dyDescent="0.25">
      <c r="A53" s="3">
        <v>590</v>
      </c>
      <c r="B53" s="3" t="s">
        <v>115</v>
      </c>
      <c r="C53" s="4" t="s">
        <v>118</v>
      </c>
      <c r="D53" s="4" t="s">
        <v>119</v>
      </c>
      <c r="E53" s="5">
        <v>189</v>
      </c>
      <c r="F53" s="7" t="s">
        <v>28</v>
      </c>
      <c r="G53" s="6">
        <v>31.36470588235294</v>
      </c>
      <c r="H53" s="5">
        <v>191</v>
      </c>
      <c r="I53" s="7" t="s">
        <v>28</v>
      </c>
      <c r="J53" s="6">
        <v>33.802547770700635</v>
      </c>
      <c r="K53" s="5">
        <f t="shared" si="0"/>
        <v>190</v>
      </c>
      <c r="L53" s="6">
        <f t="shared" si="10"/>
        <v>32.583626826526789</v>
      </c>
    </row>
    <row r="54" spans="1:12" ht="15.75" customHeight="1" x14ac:dyDescent="0.25">
      <c r="A54" s="3">
        <v>591</v>
      </c>
      <c r="B54" s="3" t="s">
        <v>116</v>
      </c>
      <c r="C54" s="4" t="s">
        <v>118</v>
      </c>
      <c r="D54" s="4" t="s">
        <v>119</v>
      </c>
      <c r="E54" s="5">
        <v>197</v>
      </c>
      <c r="F54" s="7" t="s">
        <v>28</v>
      </c>
      <c r="G54" s="6">
        <v>28.439024390243901</v>
      </c>
      <c r="H54" s="5">
        <v>197</v>
      </c>
      <c r="I54" s="7" t="s">
        <v>28</v>
      </c>
      <c r="J54" s="6">
        <v>34.954545454545453</v>
      </c>
      <c r="K54" s="5">
        <f t="shared" si="0"/>
        <v>197</v>
      </c>
      <c r="L54" s="6">
        <f t="shared" si="10"/>
        <v>31.696784922394677</v>
      </c>
    </row>
    <row r="55" spans="1:12" ht="15.75" customHeight="1" x14ac:dyDescent="0.25">
      <c r="A55" s="3">
        <v>592</v>
      </c>
      <c r="B55" s="3" t="s">
        <v>117</v>
      </c>
      <c r="C55" s="4" t="s">
        <v>118</v>
      </c>
      <c r="D55" s="4" t="s">
        <v>119</v>
      </c>
      <c r="E55" s="5">
        <v>195</v>
      </c>
      <c r="F55" s="7" t="s">
        <v>28</v>
      </c>
      <c r="G55" s="6"/>
      <c r="H55" s="5">
        <v>189</v>
      </c>
      <c r="I55" s="7" t="s">
        <v>120</v>
      </c>
      <c r="J55" s="6"/>
      <c r="K55" s="5">
        <f t="shared" si="0"/>
        <v>192</v>
      </c>
      <c r="L55" s="7"/>
    </row>
    <row r="56" spans="1:12" ht="15.75" customHeight="1" x14ac:dyDescent="0.25">
      <c r="A56" s="3">
        <v>595</v>
      </c>
      <c r="B56" s="3" t="s">
        <v>121</v>
      </c>
      <c r="C56" s="4" t="s">
        <v>118</v>
      </c>
      <c r="D56" s="4" t="s">
        <v>119</v>
      </c>
      <c r="E56" s="5">
        <v>197</v>
      </c>
      <c r="F56" s="7"/>
      <c r="G56" s="6"/>
      <c r="H56" s="5">
        <v>189</v>
      </c>
      <c r="I56" s="7"/>
      <c r="J56" s="6"/>
      <c r="K56" s="5">
        <f t="shared" si="0"/>
        <v>193</v>
      </c>
      <c r="L56" s="7"/>
    </row>
    <row r="57" spans="1:12" ht="15.75" customHeight="1" x14ac:dyDescent="0.25">
      <c r="A57" s="3">
        <v>603</v>
      </c>
      <c r="B57" s="3" t="s">
        <v>123</v>
      </c>
      <c r="C57" s="4" t="s">
        <v>118</v>
      </c>
      <c r="D57" s="4" t="s">
        <v>119</v>
      </c>
      <c r="E57" s="5">
        <v>195</v>
      </c>
      <c r="F57" s="7" t="s">
        <v>124</v>
      </c>
      <c r="G57" s="6">
        <v>20.948717948717949</v>
      </c>
      <c r="H57" s="5">
        <v>199</v>
      </c>
      <c r="I57" s="7" t="s">
        <v>124</v>
      </c>
      <c r="J57" s="6">
        <v>31.425000000000001</v>
      </c>
      <c r="K57" s="5">
        <f t="shared" si="0"/>
        <v>197</v>
      </c>
      <c r="L57" s="6">
        <f t="shared" ref="L57:L58" si="11">AVERAGE(G57,J57)</f>
        <v>26.186858974358977</v>
      </c>
    </row>
    <row r="58" spans="1:12" ht="15.75" customHeight="1" x14ac:dyDescent="0.25">
      <c r="A58" s="3">
        <v>604</v>
      </c>
      <c r="B58" s="3" t="s">
        <v>125</v>
      </c>
      <c r="C58" s="4" t="s">
        <v>118</v>
      </c>
      <c r="D58" s="4" t="s">
        <v>119</v>
      </c>
      <c r="E58" s="5">
        <v>191</v>
      </c>
      <c r="F58" s="7" t="s">
        <v>28</v>
      </c>
      <c r="G58" s="6">
        <v>29.595959595959595</v>
      </c>
      <c r="H58" s="5">
        <v>199</v>
      </c>
      <c r="I58" s="7" t="s">
        <v>28</v>
      </c>
      <c r="J58" s="6">
        <v>18.878787878787879</v>
      </c>
      <c r="K58" s="5">
        <f t="shared" si="0"/>
        <v>195</v>
      </c>
      <c r="L58" s="6">
        <f t="shared" si="11"/>
        <v>24.237373737373737</v>
      </c>
    </row>
    <row r="59" spans="1:12" ht="15.75" customHeight="1" x14ac:dyDescent="0.25">
      <c r="A59" s="3">
        <v>608</v>
      </c>
      <c r="B59" s="3" t="s">
        <v>126</v>
      </c>
      <c r="C59" s="4" t="s">
        <v>118</v>
      </c>
      <c r="D59" s="4" t="s">
        <v>119</v>
      </c>
      <c r="E59" s="5">
        <v>199</v>
      </c>
      <c r="F59" s="7" t="s">
        <v>124</v>
      </c>
      <c r="G59" s="6">
        <v>26.135802469135804</v>
      </c>
      <c r="H59" s="5">
        <v>197</v>
      </c>
      <c r="I59" s="7" t="s">
        <v>124</v>
      </c>
      <c r="J59" s="6"/>
      <c r="K59" s="5">
        <f t="shared" si="0"/>
        <v>198</v>
      </c>
      <c r="L59" s="7"/>
    </row>
    <row r="60" spans="1:12" ht="15.75" customHeight="1" x14ac:dyDescent="0.25">
      <c r="A60" s="3">
        <v>757</v>
      </c>
      <c r="B60" s="8" t="s">
        <v>127</v>
      </c>
      <c r="C60" s="27" t="s">
        <v>51</v>
      </c>
      <c r="D60" s="27" t="s">
        <v>52</v>
      </c>
      <c r="E60" s="5">
        <v>197</v>
      </c>
      <c r="F60" s="7"/>
      <c r="G60" s="6">
        <v>8.9578947368421051</v>
      </c>
      <c r="H60" s="5">
        <v>195</v>
      </c>
      <c r="I60" s="7"/>
      <c r="J60" s="6">
        <v>9.0612244897959187</v>
      </c>
      <c r="K60" s="5">
        <f t="shared" si="0"/>
        <v>196</v>
      </c>
      <c r="L60" s="6">
        <f t="shared" ref="L60:L61" si="12">AVERAGE(G60,J60)</f>
        <v>9.0095596133190128</v>
      </c>
    </row>
    <row r="61" spans="1:12" ht="15.75" customHeight="1" x14ac:dyDescent="0.25">
      <c r="A61" s="3">
        <v>758</v>
      </c>
      <c r="B61" s="8" t="s">
        <v>128</v>
      </c>
      <c r="C61" s="27" t="s">
        <v>51</v>
      </c>
      <c r="D61" s="27" t="s">
        <v>52</v>
      </c>
      <c r="E61" s="5">
        <v>199</v>
      </c>
      <c r="F61" s="7"/>
      <c r="G61" s="6">
        <v>9.9715909090909083</v>
      </c>
      <c r="H61" s="5">
        <v>203</v>
      </c>
      <c r="I61" s="7"/>
      <c r="J61" s="6">
        <v>10.386363636363637</v>
      </c>
      <c r="K61" s="5">
        <f t="shared" si="0"/>
        <v>201</v>
      </c>
      <c r="L61" s="6">
        <f t="shared" si="12"/>
        <v>10.178977272727273</v>
      </c>
    </row>
    <row r="62" spans="1:12" ht="15.75" customHeight="1" x14ac:dyDescent="0.25">
      <c r="A62" s="3">
        <v>759</v>
      </c>
      <c r="B62" s="8" t="s">
        <v>129</v>
      </c>
      <c r="C62" s="27" t="s">
        <v>51</v>
      </c>
      <c r="D62" s="27" t="s">
        <v>52</v>
      </c>
      <c r="E62" s="5">
        <v>197</v>
      </c>
      <c r="F62" s="7"/>
      <c r="G62" s="6">
        <v>13.689655172413794</v>
      </c>
      <c r="H62" s="5">
        <v>197</v>
      </c>
      <c r="I62" s="7"/>
      <c r="J62" s="6"/>
      <c r="K62" s="5">
        <f t="shared" si="0"/>
        <v>197</v>
      </c>
      <c r="L62" s="7"/>
    </row>
    <row r="63" spans="1:12" ht="15.75" customHeight="1" x14ac:dyDescent="0.25">
      <c r="A63" s="3">
        <v>760</v>
      </c>
      <c r="B63" s="8" t="s">
        <v>130</v>
      </c>
      <c r="C63" s="27" t="s">
        <v>51</v>
      </c>
      <c r="D63" s="27" t="s">
        <v>52</v>
      </c>
      <c r="E63" s="5">
        <v>197</v>
      </c>
      <c r="F63" s="7"/>
      <c r="G63" s="6">
        <v>10.042016806722689</v>
      </c>
      <c r="H63" s="5">
        <v>191</v>
      </c>
      <c r="I63" s="7"/>
      <c r="J63" s="6">
        <v>12.591666666666667</v>
      </c>
      <c r="K63" s="5">
        <f t="shared" si="0"/>
        <v>194</v>
      </c>
      <c r="L63" s="6">
        <f t="shared" ref="L63:L84" si="13">AVERAGE(G63,J63)</f>
        <v>11.316841736694677</v>
      </c>
    </row>
    <row r="64" spans="1:12" ht="15.75" customHeight="1" x14ac:dyDescent="0.25">
      <c r="A64" s="3">
        <v>761</v>
      </c>
      <c r="B64" s="8" t="s">
        <v>132</v>
      </c>
      <c r="C64" s="27" t="s">
        <v>51</v>
      </c>
      <c r="D64" s="27" t="s">
        <v>52</v>
      </c>
      <c r="E64" s="5">
        <v>195</v>
      </c>
      <c r="F64" s="7"/>
      <c r="G64" s="6">
        <v>9.7764227642276431</v>
      </c>
      <c r="H64" s="5">
        <v>199</v>
      </c>
      <c r="I64" s="7"/>
      <c r="J64" s="6">
        <v>5.7249999999999996</v>
      </c>
      <c r="K64" s="5">
        <f t="shared" si="0"/>
        <v>197</v>
      </c>
      <c r="L64" s="6">
        <f t="shared" si="13"/>
        <v>7.7507113821138214</v>
      </c>
    </row>
    <row r="65" spans="1:12" ht="15.75" customHeight="1" x14ac:dyDescent="0.25">
      <c r="A65" s="3">
        <v>762</v>
      </c>
      <c r="B65" s="8" t="s">
        <v>134</v>
      </c>
      <c r="C65" s="27" t="s">
        <v>51</v>
      </c>
      <c r="D65" s="27" t="s">
        <v>52</v>
      </c>
      <c r="E65" s="5"/>
      <c r="F65" s="7"/>
      <c r="G65" s="6"/>
      <c r="H65" s="5">
        <v>195</v>
      </c>
      <c r="I65" s="7"/>
      <c r="J65" s="6">
        <v>10.444444444444445</v>
      </c>
      <c r="K65" s="5">
        <f t="shared" si="0"/>
        <v>195</v>
      </c>
      <c r="L65" s="6">
        <f t="shared" si="13"/>
        <v>10.444444444444445</v>
      </c>
    </row>
    <row r="66" spans="1:12" ht="15.75" customHeight="1" x14ac:dyDescent="0.25">
      <c r="A66" s="3">
        <v>763</v>
      </c>
      <c r="B66" s="8" t="s">
        <v>135</v>
      </c>
      <c r="C66" s="27" t="s">
        <v>51</v>
      </c>
      <c r="D66" s="27" t="s">
        <v>52</v>
      </c>
      <c r="E66" s="5">
        <v>197</v>
      </c>
      <c r="F66" s="7"/>
      <c r="G66" s="6">
        <v>7.5925925925925926</v>
      </c>
      <c r="H66" s="5">
        <v>199</v>
      </c>
      <c r="I66" s="7"/>
      <c r="J66" s="6">
        <v>11.008810572687224</v>
      </c>
      <c r="K66" s="5">
        <f t="shared" si="0"/>
        <v>198</v>
      </c>
      <c r="L66" s="6">
        <f t="shared" si="13"/>
        <v>9.300701582639908</v>
      </c>
    </row>
    <row r="67" spans="1:12" ht="15.75" customHeight="1" x14ac:dyDescent="0.25">
      <c r="A67" s="3">
        <v>764</v>
      </c>
      <c r="B67" s="8" t="s">
        <v>136</v>
      </c>
      <c r="C67" s="27" t="s">
        <v>51</v>
      </c>
      <c r="D67" s="27" t="s">
        <v>52</v>
      </c>
      <c r="E67" s="5">
        <v>195</v>
      </c>
      <c r="F67" s="7"/>
      <c r="G67" s="6">
        <v>10.5</v>
      </c>
      <c r="H67" s="5">
        <v>197</v>
      </c>
      <c r="I67" s="7"/>
      <c r="J67" s="6">
        <v>9.6285714285714281</v>
      </c>
      <c r="K67" s="5">
        <f t="shared" si="0"/>
        <v>196</v>
      </c>
      <c r="L67" s="6">
        <f t="shared" si="13"/>
        <v>10.064285714285713</v>
      </c>
    </row>
    <row r="68" spans="1:12" ht="15.75" customHeight="1" x14ac:dyDescent="0.25">
      <c r="A68" s="3">
        <v>801</v>
      </c>
      <c r="B68" s="9" t="s">
        <v>137</v>
      </c>
      <c r="C68" s="4" t="s">
        <v>138</v>
      </c>
      <c r="D68" s="4" t="s">
        <v>139</v>
      </c>
      <c r="E68" s="5">
        <v>195</v>
      </c>
      <c r="F68" s="7"/>
      <c r="G68" s="6">
        <v>10.167567567567568</v>
      </c>
      <c r="H68" s="5">
        <v>195</v>
      </c>
      <c r="I68" s="7"/>
      <c r="J68" s="6">
        <v>10.537785588752197</v>
      </c>
      <c r="K68" s="5">
        <f t="shared" si="0"/>
        <v>195</v>
      </c>
      <c r="L68" s="6">
        <f t="shared" si="13"/>
        <v>10.352676578159883</v>
      </c>
    </row>
    <row r="69" spans="1:12" ht="15.75" customHeight="1" x14ac:dyDescent="0.25">
      <c r="A69" s="3">
        <v>805</v>
      </c>
      <c r="B69" s="9" t="s">
        <v>140</v>
      </c>
      <c r="C69" s="4" t="s">
        <v>141</v>
      </c>
      <c r="D69" s="4" t="s">
        <v>142</v>
      </c>
      <c r="E69" s="5">
        <v>195</v>
      </c>
      <c r="F69" s="7"/>
      <c r="G69" s="6">
        <v>7.7664233576642339</v>
      </c>
      <c r="H69" s="5">
        <v>195</v>
      </c>
      <c r="I69" s="7"/>
      <c r="J69" s="6">
        <v>4.0769230769230766</v>
      </c>
      <c r="K69" s="5">
        <f t="shared" si="0"/>
        <v>195</v>
      </c>
      <c r="L69" s="6">
        <f t="shared" si="13"/>
        <v>5.9216732172936553</v>
      </c>
    </row>
    <row r="70" spans="1:12" ht="15.75" customHeight="1" x14ac:dyDescent="0.25">
      <c r="A70" s="3">
        <v>806</v>
      </c>
      <c r="B70" s="9" t="s">
        <v>143</v>
      </c>
      <c r="C70" s="4" t="s">
        <v>141</v>
      </c>
      <c r="D70" s="4" t="s">
        <v>142</v>
      </c>
      <c r="E70" s="5">
        <v>195</v>
      </c>
      <c r="F70" s="7"/>
      <c r="G70" s="6">
        <v>7.0611111111111109</v>
      </c>
      <c r="H70" s="5">
        <v>195</v>
      </c>
      <c r="I70" s="7"/>
      <c r="J70" s="6">
        <v>7.5233160621761659</v>
      </c>
      <c r="K70" s="5">
        <f t="shared" si="0"/>
        <v>195</v>
      </c>
      <c r="L70" s="6">
        <f t="shared" si="13"/>
        <v>7.2922135866436388</v>
      </c>
    </row>
    <row r="71" spans="1:12" ht="15.75" customHeight="1" x14ac:dyDescent="0.25">
      <c r="A71" s="3">
        <v>807</v>
      </c>
      <c r="B71" s="9" t="s">
        <v>144</v>
      </c>
      <c r="C71" s="4" t="s">
        <v>141</v>
      </c>
      <c r="D71" s="4" t="s">
        <v>142</v>
      </c>
      <c r="E71" s="5">
        <v>191</v>
      </c>
      <c r="F71" s="7"/>
      <c r="G71" s="6">
        <v>7.3404255319148932</v>
      </c>
      <c r="H71" s="5">
        <v>189</v>
      </c>
      <c r="I71" s="7"/>
      <c r="J71" s="6">
        <v>9.1837606837606831</v>
      </c>
      <c r="K71" s="5">
        <f t="shared" si="0"/>
        <v>190</v>
      </c>
      <c r="L71" s="6">
        <f t="shared" si="13"/>
        <v>8.2620931078377886</v>
      </c>
    </row>
    <row r="72" spans="1:12" ht="15.75" customHeight="1" x14ac:dyDescent="0.25">
      <c r="A72" s="3">
        <v>808</v>
      </c>
      <c r="B72" s="9" t="s">
        <v>145</v>
      </c>
      <c r="C72" s="4" t="s">
        <v>141</v>
      </c>
      <c r="D72" s="4" t="s">
        <v>142</v>
      </c>
      <c r="E72" s="5">
        <v>195</v>
      </c>
      <c r="F72" s="7"/>
      <c r="G72" s="6">
        <v>7.3612565445026181</v>
      </c>
      <c r="H72" s="5">
        <v>195</v>
      </c>
      <c r="I72" s="7"/>
      <c r="J72" s="6">
        <v>7.9065155807365439</v>
      </c>
      <c r="K72" s="5">
        <f t="shared" si="0"/>
        <v>195</v>
      </c>
      <c r="L72" s="6">
        <f t="shared" si="13"/>
        <v>7.633886062619581</v>
      </c>
    </row>
    <row r="73" spans="1:12" ht="15.75" customHeight="1" x14ac:dyDescent="0.25">
      <c r="A73" s="3">
        <v>810</v>
      </c>
      <c r="B73" s="9" t="s">
        <v>146</v>
      </c>
      <c r="C73" s="4" t="s">
        <v>147</v>
      </c>
      <c r="D73" s="4" t="s">
        <v>148</v>
      </c>
      <c r="E73" s="5">
        <v>189</v>
      </c>
      <c r="F73" s="7"/>
      <c r="G73" s="6">
        <v>6.33</v>
      </c>
      <c r="H73" s="5">
        <v>187</v>
      </c>
      <c r="I73" s="7"/>
      <c r="J73" s="6">
        <v>9.8421052631578956</v>
      </c>
      <c r="K73" s="5">
        <f t="shared" si="0"/>
        <v>188</v>
      </c>
      <c r="L73" s="6">
        <f t="shared" si="13"/>
        <v>8.0860526315789478</v>
      </c>
    </row>
    <row r="74" spans="1:12" ht="15.75" customHeight="1" x14ac:dyDescent="0.25">
      <c r="A74" s="3">
        <v>811</v>
      </c>
      <c r="B74" s="9" t="s">
        <v>149</v>
      </c>
      <c r="C74" s="4" t="s">
        <v>147</v>
      </c>
      <c r="D74" s="4" t="s">
        <v>148</v>
      </c>
      <c r="E74" s="5">
        <v>195</v>
      </c>
      <c r="F74" s="7"/>
      <c r="G74" s="6">
        <v>6.3552631578947372</v>
      </c>
      <c r="H74" s="5">
        <v>189</v>
      </c>
      <c r="I74" s="7"/>
      <c r="J74" s="6">
        <v>7.645833333333333</v>
      </c>
      <c r="K74" s="5">
        <f t="shared" si="0"/>
        <v>192</v>
      </c>
      <c r="L74" s="6">
        <f t="shared" si="13"/>
        <v>7.0005482456140351</v>
      </c>
    </row>
    <row r="75" spans="1:12" ht="15.75" customHeight="1" x14ac:dyDescent="0.25">
      <c r="A75" s="3">
        <v>815</v>
      </c>
      <c r="B75" s="9" t="s">
        <v>150</v>
      </c>
      <c r="C75" s="4" t="s">
        <v>151</v>
      </c>
      <c r="D75" s="4" t="s">
        <v>152</v>
      </c>
      <c r="E75" s="5">
        <v>189</v>
      </c>
      <c r="F75" s="7"/>
      <c r="G75" s="6">
        <v>6.2068965517241379</v>
      </c>
      <c r="H75" s="5">
        <v>189</v>
      </c>
      <c r="I75" s="7"/>
      <c r="J75" s="6">
        <v>5.8604651162790695</v>
      </c>
      <c r="K75" s="5">
        <f t="shared" si="0"/>
        <v>189</v>
      </c>
      <c r="L75" s="6">
        <f t="shared" si="13"/>
        <v>6.0336808340016042</v>
      </c>
    </row>
    <row r="76" spans="1:12" ht="15.75" customHeight="1" x14ac:dyDescent="0.25">
      <c r="A76" s="10">
        <v>871</v>
      </c>
      <c r="B76" s="11" t="s">
        <v>154</v>
      </c>
      <c r="C76" s="4" t="s">
        <v>118</v>
      </c>
      <c r="D76" s="4" t="s">
        <v>155</v>
      </c>
      <c r="E76" s="5">
        <v>195</v>
      </c>
      <c r="F76" s="7" t="s">
        <v>28</v>
      </c>
      <c r="G76" s="6">
        <v>15.231083844580777</v>
      </c>
      <c r="H76" s="5">
        <v>199</v>
      </c>
      <c r="I76" s="7" t="s">
        <v>28</v>
      </c>
      <c r="J76" s="6">
        <v>20.738942826321466</v>
      </c>
      <c r="K76" s="5">
        <f t="shared" si="0"/>
        <v>197</v>
      </c>
      <c r="L76" s="6">
        <f t="shared" si="13"/>
        <v>17.985013335451121</v>
      </c>
    </row>
    <row r="77" spans="1:12" ht="15.75" customHeight="1" x14ac:dyDescent="0.25">
      <c r="A77" s="10">
        <v>871</v>
      </c>
      <c r="B77" s="11" t="s">
        <v>157</v>
      </c>
      <c r="C77" s="4" t="s">
        <v>118</v>
      </c>
      <c r="D77" s="4" t="s">
        <v>155</v>
      </c>
      <c r="E77" s="5">
        <v>199</v>
      </c>
      <c r="F77" s="7" t="s">
        <v>28</v>
      </c>
      <c r="G77" s="6">
        <v>15.363636363636363</v>
      </c>
      <c r="H77" s="5">
        <v>197</v>
      </c>
      <c r="I77" s="7" t="s">
        <v>28</v>
      </c>
      <c r="J77" s="6">
        <v>20.956709956709958</v>
      </c>
      <c r="K77" s="5">
        <f t="shared" si="0"/>
        <v>198</v>
      </c>
      <c r="L77" s="6">
        <f t="shared" si="13"/>
        <v>18.160173160173159</v>
      </c>
    </row>
    <row r="78" spans="1:12" ht="15.75" customHeight="1" x14ac:dyDescent="0.25">
      <c r="A78" s="10">
        <v>871</v>
      </c>
      <c r="B78" s="11" t="s">
        <v>161</v>
      </c>
      <c r="C78" s="4" t="s">
        <v>118</v>
      </c>
      <c r="D78" s="4" t="s">
        <v>155</v>
      </c>
      <c r="E78" s="5">
        <v>195</v>
      </c>
      <c r="F78" s="7" t="s">
        <v>28</v>
      </c>
      <c r="G78" s="6">
        <v>25.703703703703702</v>
      </c>
      <c r="H78" s="5">
        <v>199</v>
      </c>
      <c r="I78" s="7" t="s">
        <v>28</v>
      </c>
      <c r="J78" s="6">
        <v>14.519305019305019</v>
      </c>
      <c r="K78" s="5">
        <f t="shared" si="0"/>
        <v>197</v>
      </c>
      <c r="L78" s="6">
        <f t="shared" si="13"/>
        <v>20.111504361504359</v>
      </c>
    </row>
    <row r="79" spans="1:12" ht="15.75" customHeight="1" x14ac:dyDescent="0.25">
      <c r="A79" s="10">
        <v>871</v>
      </c>
      <c r="B79" s="11" t="s">
        <v>163</v>
      </c>
      <c r="C79" s="4" t="s">
        <v>118</v>
      </c>
      <c r="D79" s="4" t="s">
        <v>155</v>
      </c>
      <c r="E79" s="5">
        <v>195</v>
      </c>
      <c r="F79" s="7" t="s">
        <v>28</v>
      </c>
      <c r="G79" s="6">
        <v>18.053231939163499</v>
      </c>
      <c r="H79" s="5">
        <v>199</v>
      </c>
      <c r="I79" s="7" t="s">
        <v>28</v>
      </c>
      <c r="J79" s="6">
        <v>14.352941176470589</v>
      </c>
      <c r="K79" s="5">
        <f t="shared" si="0"/>
        <v>197</v>
      </c>
      <c r="L79" s="6">
        <f t="shared" si="13"/>
        <v>16.203086557817045</v>
      </c>
    </row>
    <row r="80" spans="1:12" ht="15.75" customHeight="1" x14ac:dyDescent="0.25">
      <c r="A80" s="10">
        <v>871</v>
      </c>
      <c r="B80" s="11" t="s">
        <v>165</v>
      </c>
      <c r="C80" s="4" t="s">
        <v>118</v>
      </c>
      <c r="D80" s="4" t="s">
        <v>155</v>
      </c>
      <c r="E80" s="5">
        <v>195</v>
      </c>
      <c r="F80" s="7" t="s">
        <v>28</v>
      </c>
      <c r="G80" s="6">
        <v>19.72394366197183</v>
      </c>
      <c r="H80" s="5">
        <v>205</v>
      </c>
      <c r="I80" s="7" t="s">
        <v>28</v>
      </c>
      <c r="J80" s="6">
        <v>12.955665024630543</v>
      </c>
      <c r="K80" s="5">
        <f t="shared" si="0"/>
        <v>200</v>
      </c>
      <c r="L80" s="6">
        <f t="shared" si="13"/>
        <v>16.339804343301186</v>
      </c>
    </row>
    <row r="81" spans="1:12" ht="15.75" customHeight="1" x14ac:dyDescent="0.25">
      <c r="A81" s="10">
        <v>871</v>
      </c>
      <c r="B81" s="11" t="s">
        <v>166</v>
      </c>
      <c r="C81" s="4" t="s">
        <v>118</v>
      </c>
      <c r="D81" s="4" t="s">
        <v>155</v>
      </c>
      <c r="E81" s="5">
        <v>209</v>
      </c>
      <c r="F81" s="7" t="s">
        <v>28</v>
      </c>
      <c r="G81" s="6">
        <v>14.418421052631579</v>
      </c>
      <c r="H81" s="5">
        <v>195</v>
      </c>
      <c r="I81" s="7" t="s">
        <v>28</v>
      </c>
      <c r="J81" s="6">
        <v>20.892857142857142</v>
      </c>
      <c r="K81" s="5">
        <f t="shared" si="0"/>
        <v>202</v>
      </c>
      <c r="L81" s="6">
        <f t="shared" si="13"/>
        <v>17.655639097744363</v>
      </c>
    </row>
    <row r="82" spans="1:12" ht="15.75" customHeight="1" x14ac:dyDescent="0.25">
      <c r="A82" s="10">
        <v>871</v>
      </c>
      <c r="B82" s="11" t="s">
        <v>167</v>
      </c>
      <c r="C82" s="4" t="s">
        <v>118</v>
      </c>
      <c r="D82" s="4" t="s">
        <v>155</v>
      </c>
      <c r="E82" s="5">
        <v>197</v>
      </c>
      <c r="F82" s="7" t="s">
        <v>28</v>
      </c>
      <c r="G82" s="6">
        <v>20.412500000000001</v>
      </c>
      <c r="H82" s="5">
        <v>195</v>
      </c>
      <c r="I82" s="7"/>
      <c r="J82" s="6">
        <v>16.54980079681275</v>
      </c>
      <c r="K82" s="5">
        <f t="shared" si="0"/>
        <v>196</v>
      </c>
      <c r="L82" s="6">
        <f t="shared" si="13"/>
        <v>18.481150398406378</v>
      </c>
    </row>
    <row r="83" spans="1:12" ht="15.75" customHeight="1" x14ac:dyDescent="0.25">
      <c r="A83" s="10">
        <v>871</v>
      </c>
      <c r="B83" s="11" t="s">
        <v>169</v>
      </c>
      <c r="C83" s="4" t="s">
        <v>118</v>
      </c>
      <c r="D83" s="4" t="s">
        <v>155</v>
      </c>
      <c r="E83" s="5">
        <v>195</v>
      </c>
      <c r="F83" s="7" t="s">
        <v>28</v>
      </c>
      <c r="G83" s="6">
        <v>25.22716049382716</v>
      </c>
      <c r="H83" s="5">
        <v>197</v>
      </c>
      <c r="I83" s="7" t="s">
        <v>28</v>
      </c>
      <c r="J83" s="6">
        <v>6.2820512820512819</v>
      </c>
      <c r="K83" s="5">
        <f t="shared" si="0"/>
        <v>196</v>
      </c>
      <c r="L83" s="6">
        <f t="shared" si="13"/>
        <v>15.754605887939221</v>
      </c>
    </row>
    <row r="84" spans="1:12" ht="15.75" customHeight="1" x14ac:dyDescent="0.25">
      <c r="A84" s="10">
        <v>871</v>
      </c>
      <c r="B84" s="11" t="s">
        <v>172</v>
      </c>
      <c r="C84" s="4" t="s">
        <v>118</v>
      </c>
      <c r="D84" s="4" t="s">
        <v>155</v>
      </c>
      <c r="E84" s="5">
        <v>199</v>
      </c>
      <c r="F84" s="7" t="s">
        <v>28</v>
      </c>
      <c r="G84" s="6">
        <v>14.236514522821576</v>
      </c>
      <c r="H84" s="5">
        <v>197</v>
      </c>
      <c r="I84" s="7" t="s">
        <v>28</v>
      </c>
      <c r="J84" s="6">
        <v>13.840659340659341</v>
      </c>
      <c r="K84" s="5">
        <f t="shared" si="0"/>
        <v>198</v>
      </c>
      <c r="L84" s="6">
        <f t="shared" si="13"/>
        <v>14.038586931740458</v>
      </c>
    </row>
    <row r="85" spans="1:12" ht="15.75" customHeight="1" x14ac:dyDescent="0.25">
      <c r="A85" s="12"/>
      <c r="B85" s="13"/>
      <c r="C85" s="1"/>
      <c r="D85" s="14" t="s">
        <v>17</v>
      </c>
      <c r="E85" s="15">
        <f>AVERAGE(E4:E84)</f>
        <v>195.40506329113924</v>
      </c>
      <c r="F85" s="16"/>
      <c r="G85" s="17">
        <f t="shared" ref="G85:H85" si="14">AVERAGE(G4:G84)</f>
        <v>13.195591818944065</v>
      </c>
      <c r="H85" s="15">
        <f t="shared" si="14"/>
        <v>195.68421052631578</v>
      </c>
      <c r="I85" s="16"/>
      <c r="J85" s="17">
        <f t="shared" ref="J85:L85" si="15">AVERAGE(J4:J84)</f>
        <v>13.314310869552102</v>
      </c>
      <c r="K85" s="15">
        <f t="shared" si="15"/>
        <v>195.71604938271605</v>
      </c>
      <c r="L85" s="17">
        <f t="shared" si="15"/>
        <v>13.316284758383484</v>
      </c>
    </row>
    <row r="86" spans="1:12" ht="15.75" customHeight="1" x14ac:dyDescent="0.25">
      <c r="A86" s="1"/>
      <c r="B86" s="1"/>
      <c r="C86" s="1"/>
      <c r="D86" s="14" t="s">
        <v>175</v>
      </c>
      <c r="E86" s="15">
        <f>MIN(E4:E84)</f>
        <v>187</v>
      </c>
      <c r="F86" s="16"/>
      <c r="G86" s="17">
        <f t="shared" ref="G86:H86" si="16">MIN(G4:G84)</f>
        <v>4.7972972972972974</v>
      </c>
      <c r="H86" s="15">
        <f t="shared" si="16"/>
        <v>187</v>
      </c>
      <c r="I86" s="16"/>
      <c r="J86" s="17">
        <f t="shared" ref="J86:L86" si="17">MIN(J4:J84)</f>
        <v>2.8636363636363638</v>
      </c>
      <c r="K86" s="15">
        <f t="shared" si="17"/>
        <v>187</v>
      </c>
      <c r="L86" s="17">
        <f t="shared" si="17"/>
        <v>3.8304668304668308</v>
      </c>
    </row>
    <row r="87" spans="1:12" ht="15.75" customHeight="1" x14ac:dyDescent="0.25">
      <c r="A87" s="1"/>
      <c r="B87" s="1"/>
      <c r="C87" s="1"/>
      <c r="D87" s="14" t="s">
        <v>176</v>
      </c>
      <c r="E87" s="15">
        <f>MAX(E4:E84)</f>
        <v>209</v>
      </c>
      <c r="F87" s="16"/>
      <c r="G87" s="17">
        <f t="shared" ref="G87:H87" si="18">MAX(G4:G84)</f>
        <v>31.36470588235294</v>
      </c>
      <c r="H87" s="15">
        <f t="shared" si="18"/>
        <v>205</v>
      </c>
      <c r="I87" s="16"/>
      <c r="J87" s="17">
        <f t="shared" ref="J87:L87" si="19">MAX(J4:J84)</f>
        <v>35.765957446808514</v>
      </c>
      <c r="K87" s="15">
        <f t="shared" si="19"/>
        <v>209</v>
      </c>
      <c r="L87" s="17">
        <f t="shared" si="19"/>
        <v>33.279082619508152</v>
      </c>
    </row>
    <row r="88" spans="1:12" ht="15.75" customHeight="1" x14ac:dyDescent="0.25">
      <c r="A88" s="1"/>
      <c r="B88" s="1"/>
      <c r="C88" s="1"/>
      <c r="D88" s="1"/>
    </row>
    <row r="89" spans="1:12" ht="15.75" customHeight="1" x14ac:dyDescent="0.25">
      <c r="A89" s="1"/>
      <c r="B89" s="1"/>
      <c r="C89" s="1"/>
      <c r="D89" s="1"/>
    </row>
    <row r="90" spans="1:12" ht="15.75" customHeight="1" x14ac:dyDescent="0.25">
      <c r="A90" s="1"/>
      <c r="B90" s="1"/>
      <c r="C90" s="1"/>
      <c r="D90" s="1"/>
    </row>
    <row r="91" spans="1:12" ht="15.75" customHeight="1" x14ac:dyDescent="0.25">
      <c r="A91" s="1"/>
      <c r="B91" s="1"/>
      <c r="C91" s="1"/>
      <c r="D91" s="1"/>
    </row>
    <row r="92" spans="1:12" ht="15.75" customHeight="1" x14ac:dyDescent="0.25">
      <c r="A92" s="1"/>
      <c r="B92" s="1"/>
      <c r="C92" s="1"/>
      <c r="D92" s="1"/>
    </row>
    <row r="93" spans="1:12" ht="15.75" customHeight="1" x14ac:dyDescent="0.25">
      <c r="A93" s="1"/>
      <c r="B93" s="1"/>
      <c r="C93" s="1"/>
      <c r="D93" s="1"/>
    </row>
    <row r="94" spans="1:12" ht="15.75" customHeight="1" x14ac:dyDescent="0.25">
      <c r="A94" s="1"/>
      <c r="B94" s="1"/>
      <c r="C94" s="1"/>
      <c r="D94" s="1"/>
    </row>
    <row r="95" spans="1:12" ht="15.75" customHeight="1" x14ac:dyDescent="0.25">
      <c r="A95" s="1"/>
      <c r="B95" s="1"/>
      <c r="C95" s="1"/>
      <c r="D95" s="1"/>
    </row>
    <row r="96" spans="1:12" ht="15.75" customHeight="1" x14ac:dyDescent="0.25">
      <c r="A96" s="1"/>
      <c r="B96" s="1"/>
      <c r="C96" s="1"/>
      <c r="D96" s="1"/>
    </row>
    <row r="97" spans="1:4" ht="15.75" customHeight="1" x14ac:dyDescent="0.25">
      <c r="A97" s="1"/>
      <c r="B97" s="1"/>
      <c r="C97" s="1"/>
      <c r="D97" s="1"/>
    </row>
    <row r="98" spans="1:4" ht="15.75" customHeight="1" x14ac:dyDescent="0.25">
      <c r="A98" s="1"/>
      <c r="B98" s="1"/>
      <c r="C98" s="1"/>
      <c r="D98" s="1"/>
    </row>
    <row r="99" spans="1:4" ht="15.75" customHeight="1" x14ac:dyDescent="0.25">
      <c r="A99" s="1"/>
      <c r="B99" s="1"/>
      <c r="C99" s="1"/>
      <c r="D99" s="1"/>
    </row>
    <row r="100" spans="1:4" ht="15.75" customHeight="1" x14ac:dyDescent="0.25">
      <c r="A100" s="1"/>
      <c r="B100" s="1"/>
      <c r="C100" s="1"/>
      <c r="D100" s="1"/>
    </row>
    <row r="101" spans="1:4" ht="15.75" customHeight="1" x14ac:dyDescent="0.25">
      <c r="A101" s="1"/>
      <c r="B101" s="1"/>
      <c r="C101" s="1"/>
      <c r="D101" s="1"/>
    </row>
    <row r="102" spans="1:4" ht="15.75" customHeight="1" x14ac:dyDescent="0.25">
      <c r="A102" s="1"/>
      <c r="B102" s="1"/>
      <c r="C102" s="1"/>
      <c r="D102" s="1"/>
    </row>
    <row r="103" spans="1:4" ht="15.75" customHeight="1" x14ac:dyDescent="0.25">
      <c r="A103" s="1"/>
      <c r="B103" s="1"/>
      <c r="C103" s="1"/>
      <c r="D103" s="1"/>
    </row>
    <row r="104" spans="1:4" ht="15.75" customHeight="1" x14ac:dyDescent="0.25">
      <c r="A104" s="1"/>
      <c r="B104" s="1"/>
      <c r="C104" s="1"/>
      <c r="D104" s="1"/>
    </row>
    <row r="105" spans="1:4" ht="15.75" customHeight="1" x14ac:dyDescent="0.25">
      <c r="A105" s="1"/>
      <c r="B105" s="1"/>
      <c r="C105" s="1"/>
      <c r="D105" s="1"/>
    </row>
    <row r="106" spans="1:4" ht="15.75" customHeight="1" x14ac:dyDescent="0.25">
      <c r="A106" s="1"/>
      <c r="B106" s="1"/>
      <c r="C106" s="1"/>
      <c r="D106" s="1"/>
    </row>
    <row r="107" spans="1:4" ht="15.75" customHeight="1" x14ac:dyDescent="0.25">
      <c r="A107" s="1"/>
      <c r="B107" s="1"/>
      <c r="C107" s="1"/>
      <c r="D107" s="1"/>
    </row>
    <row r="108" spans="1:4" ht="15.75" customHeight="1" x14ac:dyDescent="0.25">
      <c r="A108" s="1"/>
      <c r="B108" s="1"/>
      <c r="C108" s="1"/>
      <c r="D108" s="1"/>
    </row>
    <row r="109" spans="1:4" ht="15.75" customHeight="1" x14ac:dyDescent="0.25">
      <c r="A109" s="1"/>
      <c r="B109" s="1"/>
      <c r="C109" s="1"/>
      <c r="D109" s="1"/>
    </row>
    <row r="110" spans="1:4" ht="15.75" customHeight="1" x14ac:dyDescent="0.25">
      <c r="A110" s="1"/>
      <c r="B110" s="1"/>
      <c r="C110" s="1"/>
      <c r="D110" s="1"/>
    </row>
    <row r="111" spans="1:4" ht="15.75" customHeight="1" x14ac:dyDescent="0.25">
      <c r="A111" s="1"/>
      <c r="B111" s="1"/>
      <c r="C111" s="1"/>
      <c r="D111" s="1"/>
    </row>
    <row r="112" spans="1:4" ht="15.75" customHeight="1" x14ac:dyDescent="0.25">
      <c r="A112" s="1"/>
      <c r="B112" s="1"/>
      <c r="C112" s="1"/>
      <c r="D112" s="1"/>
    </row>
    <row r="113" spans="1:4" ht="15.75" customHeight="1" x14ac:dyDescent="0.25">
      <c r="A113" s="1"/>
      <c r="B113" s="1"/>
      <c r="C113" s="1"/>
      <c r="D113" s="1"/>
    </row>
    <row r="114" spans="1:4" ht="15.75" customHeight="1" x14ac:dyDescent="0.25">
      <c r="A114" s="1"/>
      <c r="B114" s="1"/>
      <c r="C114" s="1"/>
      <c r="D114" s="1"/>
    </row>
    <row r="115" spans="1:4" ht="15.75" customHeight="1" x14ac:dyDescent="0.25">
      <c r="A115" s="1"/>
      <c r="B115" s="1"/>
      <c r="C115" s="1"/>
      <c r="D115" s="1"/>
    </row>
    <row r="116" spans="1:4" ht="15.75" customHeight="1" x14ac:dyDescent="0.25">
      <c r="A116" s="1"/>
      <c r="B116" s="1"/>
      <c r="C116" s="1"/>
      <c r="D116" s="1"/>
    </row>
    <row r="117" spans="1:4" ht="15.75" customHeight="1" x14ac:dyDescent="0.25">
      <c r="A117" s="1"/>
      <c r="B117" s="1"/>
      <c r="C117" s="1"/>
      <c r="D117" s="1"/>
    </row>
    <row r="118" spans="1:4" ht="15.75" customHeight="1" x14ac:dyDescent="0.25">
      <c r="A118" s="1"/>
      <c r="B118" s="1"/>
      <c r="C118" s="1"/>
      <c r="D118" s="1"/>
    </row>
    <row r="119" spans="1:4" ht="15.75" customHeight="1" x14ac:dyDescent="0.25">
      <c r="A119" s="1"/>
      <c r="B119" s="1"/>
      <c r="C119" s="1"/>
      <c r="D119" s="1"/>
    </row>
    <row r="120" spans="1:4" ht="15.75" customHeight="1" x14ac:dyDescent="0.25">
      <c r="A120" s="1"/>
      <c r="B120" s="1"/>
      <c r="C120" s="1"/>
      <c r="D120" s="1"/>
    </row>
    <row r="121" spans="1:4" ht="15.75" customHeight="1" x14ac:dyDescent="0.25">
      <c r="A121" s="1"/>
      <c r="B121" s="1"/>
      <c r="C121" s="1"/>
      <c r="D121" s="1"/>
    </row>
    <row r="122" spans="1:4" ht="15.75" customHeight="1" x14ac:dyDescent="0.25">
      <c r="A122" s="1"/>
      <c r="B122" s="1"/>
      <c r="C122" s="1"/>
      <c r="D122" s="1"/>
    </row>
    <row r="123" spans="1:4" ht="15.75" customHeight="1" x14ac:dyDescent="0.25">
      <c r="A123" s="1"/>
      <c r="B123" s="1"/>
      <c r="C123" s="1"/>
      <c r="D123" s="1"/>
    </row>
    <row r="124" spans="1:4" ht="15.75" customHeight="1" x14ac:dyDescent="0.25">
      <c r="A124" s="1"/>
      <c r="B124" s="1"/>
      <c r="C124" s="1"/>
      <c r="D124" s="1"/>
    </row>
    <row r="125" spans="1:4" ht="15.75" customHeight="1" x14ac:dyDescent="0.25">
      <c r="A125" s="1"/>
      <c r="B125" s="1"/>
      <c r="C125" s="1"/>
      <c r="D125" s="1"/>
    </row>
    <row r="126" spans="1:4" ht="15.75" customHeight="1" x14ac:dyDescent="0.25">
      <c r="A126" s="1"/>
      <c r="B126" s="1"/>
      <c r="C126" s="1"/>
      <c r="D126" s="1"/>
    </row>
    <row r="127" spans="1:4" ht="15.75" customHeight="1" x14ac:dyDescent="0.25">
      <c r="A127" s="1"/>
      <c r="B127" s="1"/>
      <c r="C127" s="1"/>
      <c r="D127" s="1"/>
    </row>
    <row r="128" spans="1:4" ht="15.75" customHeight="1" x14ac:dyDescent="0.25">
      <c r="A128" s="1"/>
      <c r="B128" s="1"/>
      <c r="C128" s="1"/>
      <c r="D128" s="1"/>
    </row>
    <row r="129" spans="1:4" ht="15.75" customHeight="1" x14ac:dyDescent="0.25">
      <c r="A129" s="1"/>
      <c r="B129" s="1"/>
      <c r="C129" s="1"/>
      <c r="D129" s="1"/>
    </row>
    <row r="130" spans="1:4" ht="15.75" customHeight="1" x14ac:dyDescent="0.25">
      <c r="A130" s="1"/>
      <c r="B130" s="1"/>
      <c r="C130" s="1"/>
      <c r="D130" s="1"/>
    </row>
    <row r="131" spans="1:4" ht="15.75" customHeight="1" x14ac:dyDescent="0.25">
      <c r="A131" s="1"/>
      <c r="B131" s="1"/>
      <c r="C131" s="1"/>
      <c r="D131" s="1"/>
    </row>
    <row r="132" spans="1:4" ht="15.75" customHeight="1" x14ac:dyDescent="0.25">
      <c r="A132" s="1"/>
      <c r="B132" s="1"/>
      <c r="C132" s="1"/>
      <c r="D132" s="1"/>
    </row>
    <row r="133" spans="1:4" ht="15.75" customHeight="1" x14ac:dyDescent="0.25">
      <c r="A133" s="1"/>
      <c r="B133" s="1"/>
      <c r="C133" s="1"/>
      <c r="D133" s="1"/>
    </row>
    <row r="134" spans="1:4" ht="15.75" customHeight="1" x14ac:dyDescent="0.25">
      <c r="A134" s="1"/>
      <c r="B134" s="1"/>
      <c r="C134" s="1"/>
      <c r="D134" s="1"/>
    </row>
    <row r="135" spans="1:4" ht="15.75" customHeight="1" x14ac:dyDescent="0.25">
      <c r="A135" s="1"/>
      <c r="B135" s="1"/>
      <c r="C135" s="1"/>
      <c r="D135" s="1"/>
    </row>
    <row r="136" spans="1:4" ht="15.75" customHeight="1" x14ac:dyDescent="0.25">
      <c r="A136" s="1"/>
      <c r="B136" s="1"/>
      <c r="C136" s="1"/>
      <c r="D136" s="1"/>
    </row>
    <row r="137" spans="1:4" ht="15.75" customHeight="1" x14ac:dyDescent="0.25">
      <c r="A137" s="1"/>
      <c r="B137" s="1"/>
      <c r="C137" s="1"/>
      <c r="D137" s="1"/>
    </row>
    <row r="138" spans="1:4" ht="15.75" customHeight="1" x14ac:dyDescent="0.25">
      <c r="A138" s="1"/>
      <c r="B138" s="1"/>
      <c r="C138" s="1"/>
      <c r="D138" s="1"/>
    </row>
    <row r="139" spans="1:4" ht="15.75" customHeight="1" x14ac:dyDescent="0.25">
      <c r="A139" s="1"/>
      <c r="B139" s="1"/>
      <c r="C139" s="1"/>
      <c r="D139" s="1"/>
    </row>
    <row r="140" spans="1:4" ht="15.75" customHeight="1" x14ac:dyDescent="0.25">
      <c r="A140" s="1"/>
      <c r="B140" s="1"/>
      <c r="C140" s="1"/>
      <c r="D140" s="1"/>
    </row>
    <row r="141" spans="1:4" ht="15.75" customHeight="1" x14ac:dyDescent="0.25">
      <c r="A141" s="1"/>
      <c r="B141" s="1"/>
      <c r="C141" s="1"/>
      <c r="D141" s="1"/>
    </row>
    <row r="142" spans="1:4" ht="15.75" customHeight="1" x14ac:dyDescent="0.25">
      <c r="A142" s="1"/>
      <c r="B142" s="1"/>
      <c r="C142" s="1"/>
      <c r="D142" s="1"/>
    </row>
    <row r="143" spans="1:4" ht="15.75" customHeight="1" x14ac:dyDescent="0.25">
      <c r="A143" s="1"/>
      <c r="B143" s="1"/>
      <c r="C143" s="1"/>
      <c r="D143" s="1"/>
    </row>
    <row r="144" spans="1:4" ht="15.75" customHeight="1" x14ac:dyDescent="0.25">
      <c r="A144" s="1"/>
      <c r="B144" s="1"/>
      <c r="C144" s="1"/>
      <c r="D144" s="1"/>
    </row>
    <row r="145" spans="1:4" ht="15.75" customHeight="1" x14ac:dyDescent="0.25">
      <c r="A145" s="1"/>
      <c r="B145" s="1"/>
      <c r="C145" s="1"/>
      <c r="D145" s="1"/>
    </row>
    <row r="146" spans="1:4" ht="15.75" customHeight="1" x14ac:dyDescent="0.25">
      <c r="A146" s="1"/>
      <c r="B146" s="1"/>
      <c r="C146" s="1"/>
      <c r="D146" s="1"/>
    </row>
    <row r="147" spans="1:4" ht="15.75" customHeight="1" x14ac:dyDescent="0.25">
      <c r="A147" s="1"/>
      <c r="B147" s="1"/>
      <c r="C147" s="1"/>
      <c r="D147" s="1"/>
    </row>
    <row r="148" spans="1:4" ht="15.75" customHeight="1" x14ac:dyDescent="0.25">
      <c r="A148" s="1"/>
      <c r="B148" s="1"/>
      <c r="C148" s="1"/>
      <c r="D148" s="1"/>
    </row>
    <row r="149" spans="1:4" ht="15.75" customHeight="1" x14ac:dyDescent="0.25">
      <c r="A149" s="1"/>
      <c r="B149" s="1"/>
      <c r="C149" s="1"/>
      <c r="D149" s="1"/>
    </row>
    <row r="150" spans="1:4" ht="15.75" customHeight="1" x14ac:dyDescent="0.25">
      <c r="A150" s="1"/>
      <c r="B150" s="1"/>
      <c r="C150" s="1"/>
      <c r="D150" s="1"/>
    </row>
    <row r="151" spans="1:4" ht="15.75" customHeight="1" x14ac:dyDescent="0.25">
      <c r="A151" s="1"/>
      <c r="B151" s="1"/>
      <c r="C151" s="1"/>
      <c r="D151" s="1"/>
    </row>
    <row r="152" spans="1:4" ht="15.75" customHeight="1" x14ac:dyDescent="0.25">
      <c r="A152" s="1"/>
      <c r="B152" s="1"/>
      <c r="C152" s="1"/>
      <c r="D152" s="1"/>
    </row>
    <row r="153" spans="1:4" ht="15.75" customHeight="1" x14ac:dyDescent="0.25">
      <c r="A153" s="1"/>
      <c r="B153" s="1"/>
      <c r="C153" s="1"/>
      <c r="D153" s="1"/>
    </row>
    <row r="154" spans="1:4" ht="15.75" customHeight="1" x14ac:dyDescent="0.25">
      <c r="A154" s="1"/>
      <c r="B154" s="1"/>
      <c r="C154" s="1"/>
      <c r="D154" s="1"/>
    </row>
    <row r="155" spans="1:4" ht="15.75" customHeight="1" x14ac:dyDescent="0.25">
      <c r="A155" s="1"/>
      <c r="B155" s="1"/>
      <c r="C155" s="1"/>
      <c r="D155" s="1"/>
    </row>
    <row r="156" spans="1:4" ht="15.75" customHeight="1" x14ac:dyDescent="0.25">
      <c r="A156" s="1"/>
      <c r="B156" s="1"/>
      <c r="C156" s="1"/>
      <c r="D156" s="1"/>
    </row>
    <row r="157" spans="1:4" ht="15.75" customHeight="1" x14ac:dyDescent="0.25">
      <c r="A157" s="1"/>
      <c r="B157" s="1"/>
      <c r="C157" s="1"/>
      <c r="D157" s="1"/>
    </row>
    <row r="158" spans="1:4" ht="15.75" customHeight="1" x14ac:dyDescent="0.25">
      <c r="A158" s="1"/>
      <c r="B158" s="1"/>
      <c r="C158" s="1"/>
      <c r="D158" s="1"/>
    </row>
    <row r="159" spans="1:4" ht="15.75" customHeight="1" x14ac:dyDescent="0.25">
      <c r="A159" s="1"/>
      <c r="B159" s="1"/>
      <c r="C159" s="1"/>
      <c r="D159" s="1"/>
    </row>
    <row r="160" spans="1:4" ht="15.75" customHeight="1" x14ac:dyDescent="0.25">
      <c r="A160" s="1"/>
      <c r="B160" s="1"/>
      <c r="C160" s="1"/>
      <c r="D160" s="1"/>
    </row>
    <row r="161" spans="1:4" ht="15.75" customHeight="1" x14ac:dyDescent="0.25">
      <c r="A161" s="1"/>
      <c r="B161" s="1"/>
      <c r="C161" s="1"/>
      <c r="D161" s="1"/>
    </row>
    <row r="162" spans="1:4" ht="15.75" customHeight="1" x14ac:dyDescent="0.25">
      <c r="A162" s="1"/>
      <c r="B162" s="1"/>
      <c r="C162" s="1"/>
      <c r="D162" s="1"/>
    </row>
    <row r="163" spans="1:4" ht="15.75" customHeight="1" x14ac:dyDescent="0.25">
      <c r="A163" s="1"/>
      <c r="B163" s="1"/>
      <c r="C163" s="1"/>
      <c r="D163" s="1"/>
    </row>
    <row r="164" spans="1:4" ht="15.75" customHeight="1" x14ac:dyDescent="0.25">
      <c r="A164" s="1"/>
      <c r="B164" s="1"/>
      <c r="C164" s="1"/>
      <c r="D164" s="1"/>
    </row>
    <row r="165" spans="1:4" ht="15.75" customHeight="1" x14ac:dyDescent="0.25">
      <c r="A165" s="1"/>
      <c r="B165" s="1"/>
      <c r="C165" s="1"/>
      <c r="D165" s="1"/>
    </row>
    <row r="166" spans="1:4" ht="15.75" customHeight="1" x14ac:dyDescent="0.25">
      <c r="A166" s="1"/>
      <c r="B166" s="1"/>
      <c r="C166" s="1"/>
      <c r="D166" s="1"/>
    </row>
    <row r="167" spans="1:4" ht="15.75" customHeight="1" x14ac:dyDescent="0.25">
      <c r="A167" s="1"/>
      <c r="B167" s="1"/>
      <c r="C167" s="1"/>
      <c r="D167" s="1"/>
    </row>
    <row r="168" spans="1:4" ht="15.75" customHeight="1" x14ac:dyDescent="0.25">
      <c r="A168" s="1"/>
      <c r="B168" s="1"/>
      <c r="C168" s="1"/>
      <c r="D168" s="1"/>
    </row>
    <row r="169" spans="1:4" ht="15.75" customHeight="1" x14ac:dyDescent="0.25">
      <c r="A169" s="1"/>
      <c r="B169" s="1"/>
      <c r="C169" s="1"/>
      <c r="D169" s="1"/>
    </row>
    <row r="170" spans="1:4" ht="15.75" customHeight="1" x14ac:dyDescent="0.25">
      <c r="A170" s="1"/>
      <c r="B170" s="1"/>
      <c r="C170" s="1"/>
      <c r="D170" s="1"/>
    </row>
    <row r="171" spans="1:4" ht="15.75" customHeight="1" x14ac:dyDescent="0.25">
      <c r="A171" s="1"/>
      <c r="B171" s="1"/>
      <c r="C171" s="1"/>
      <c r="D171" s="1"/>
    </row>
    <row r="172" spans="1:4" ht="15.75" customHeight="1" x14ac:dyDescent="0.25">
      <c r="A172" s="1"/>
      <c r="B172" s="1"/>
      <c r="C172" s="1"/>
      <c r="D172" s="1"/>
    </row>
    <row r="173" spans="1:4" ht="15.75" customHeight="1" x14ac:dyDescent="0.25">
      <c r="A173" s="1"/>
      <c r="B173" s="1"/>
      <c r="C173" s="1"/>
      <c r="D173" s="1"/>
    </row>
    <row r="174" spans="1:4" ht="15.75" customHeight="1" x14ac:dyDescent="0.25">
      <c r="A174" s="1"/>
      <c r="B174" s="1"/>
      <c r="C174" s="1"/>
      <c r="D174" s="1"/>
    </row>
    <row r="175" spans="1:4" ht="15.75" customHeight="1" x14ac:dyDescent="0.25">
      <c r="A175" s="1"/>
      <c r="B175" s="1"/>
      <c r="C175" s="1"/>
      <c r="D175" s="1"/>
    </row>
    <row r="176" spans="1:4" ht="15.75" customHeight="1" x14ac:dyDescent="0.25">
      <c r="A176" s="1"/>
      <c r="B176" s="1"/>
      <c r="C176" s="1"/>
      <c r="D176" s="1"/>
    </row>
    <row r="177" spans="1:4" ht="15.75" customHeight="1" x14ac:dyDescent="0.25">
      <c r="A177" s="1"/>
      <c r="B177" s="1"/>
      <c r="C177" s="1"/>
      <c r="D177" s="1"/>
    </row>
    <row r="178" spans="1:4" ht="15.75" customHeight="1" x14ac:dyDescent="0.25">
      <c r="A178" s="1"/>
      <c r="B178" s="1"/>
      <c r="C178" s="1"/>
      <c r="D178" s="1"/>
    </row>
    <row r="179" spans="1:4" ht="15.75" customHeight="1" x14ac:dyDescent="0.25">
      <c r="A179" s="1"/>
      <c r="B179" s="1"/>
      <c r="C179" s="1"/>
      <c r="D179" s="1"/>
    </row>
    <row r="180" spans="1:4" ht="15.75" customHeight="1" x14ac:dyDescent="0.25">
      <c r="A180" s="1"/>
      <c r="B180" s="1"/>
      <c r="C180" s="1"/>
      <c r="D180" s="1"/>
    </row>
    <row r="181" spans="1:4" ht="15.75" customHeight="1" x14ac:dyDescent="0.25">
      <c r="A181" s="1"/>
      <c r="B181" s="1"/>
      <c r="C181" s="1"/>
      <c r="D181" s="1"/>
    </row>
    <row r="182" spans="1:4" ht="15.75" customHeight="1" x14ac:dyDescent="0.25">
      <c r="A182" s="1"/>
      <c r="B182" s="1"/>
      <c r="C182" s="1"/>
      <c r="D182" s="1"/>
    </row>
    <row r="183" spans="1:4" ht="15.75" customHeight="1" x14ac:dyDescent="0.25">
      <c r="A183" s="1"/>
      <c r="B183" s="1"/>
      <c r="C183" s="1"/>
      <c r="D183" s="1"/>
    </row>
    <row r="184" spans="1:4" ht="15.75" customHeight="1" x14ac:dyDescent="0.25">
      <c r="A184" s="1"/>
      <c r="B184" s="1"/>
      <c r="C184" s="1"/>
      <c r="D184" s="1"/>
    </row>
    <row r="185" spans="1:4" ht="15.75" customHeight="1" x14ac:dyDescent="0.25">
      <c r="A185" s="1"/>
      <c r="B185" s="1"/>
      <c r="C185" s="1"/>
      <c r="D185" s="1"/>
    </row>
    <row r="186" spans="1:4" ht="15.75" customHeight="1" x14ac:dyDescent="0.25">
      <c r="A186" s="1"/>
      <c r="B186" s="1"/>
      <c r="C186" s="1"/>
      <c r="D186" s="1"/>
    </row>
    <row r="187" spans="1:4" ht="15.75" customHeight="1" x14ac:dyDescent="0.25">
      <c r="A187" s="1"/>
      <c r="B187" s="1"/>
      <c r="C187" s="1"/>
      <c r="D187" s="1"/>
    </row>
    <row r="188" spans="1:4" ht="15.75" customHeight="1" x14ac:dyDescent="0.25">
      <c r="A188" s="1"/>
      <c r="B188" s="1"/>
      <c r="C188" s="1"/>
      <c r="D188" s="1"/>
    </row>
    <row r="189" spans="1:4" ht="15.75" customHeight="1" x14ac:dyDescent="0.25">
      <c r="A189" s="1"/>
      <c r="B189" s="1"/>
      <c r="C189" s="1"/>
      <c r="D189" s="1"/>
    </row>
    <row r="190" spans="1:4" ht="15.75" customHeight="1" x14ac:dyDescent="0.25">
      <c r="A190" s="1"/>
      <c r="B190" s="1"/>
      <c r="C190" s="1"/>
      <c r="D190" s="1"/>
    </row>
    <row r="191" spans="1:4" ht="15.75" customHeight="1" x14ac:dyDescent="0.25">
      <c r="A191" s="1"/>
      <c r="B191" s="1"/>
      <c r="C191" s="1"/>
      <c r="D191" s="1"/>
    </row>
    <row r="192" spans="1:4" ht="15.75" customHeight="1" x14ac:dyDescent="0.25">
      <c r="A192" s="1"/>
      <c r="B192" s="1"/>
      <c r="C192" s="1"/>
      <c r="D192" s="1"/>
    </row>
    <row r="193" spans="1:4" ht="15.75" customHeight="1" x14ac:dyDescent="0.25">
      <c r="A193" s="1"/>
      <c r="B193" s="1"/>
      <c r="C193" s="1"/>
      <c r="D193" s="1"/>
    </row>
    <row r="194" spans="1:4" ht="15.75" customHeight="1" x14ac:dyDescent="0.25">
      <c r="A194" s="1"/>
      <c r="B194" s="1"/>
      <c r="C194" s="1"/>
      <c r="D194" s="1"/>
    </row>
    <row r="195" spans="1:4" ht="15.75" customHeight="1" x14ac:dyDescent="0.25">
      <c r="A195" s="1"/>
      <c r="B195" s="1"/>
      <c r="C195" s="1"/>
      <c r="D195" s="1"/>
    </row>
    <row r="196" spans="1:4" ht="15.75" customHeight="1" x14ac:dyDescent="0.25">
      <c r="A196" s="1"/>
      <c r="B196" s="1"/>
      <c r="C196" s="1"/>
      <c r="D196" s="1"/>
    </row>
    <row r="197" spans="1:4" ht="15.75" customHeight="1" x14ac:dyDescent="0.25">
      <c r="A197" s="1"/>
      <c r="B197" s="1"/>
      <c r="C197" s="1"/>
      <c r="D197" s="1"/>
    </row>
    <row r="198" spans="1:4" ht="15.75" customHeight="1" x14ac:dyDescent="0.25">
      <c r="A198" s="1"/>
      <c r="B198" s="1"/>
      <c r="C198" s="1"/>
      <c r="D198" s="1"/>
    </row>
    <row r="199" spans="1:4" ht="15.75" customHeight="1" x14ac:dyDescent="0.25">
      <c r="A199" s="1"/>
      <c r="B199" s="1"/>
      <c r="C199" s="1"/>
      <c r="D199" s="1"/>
    </row>
    <row r="200" spans="1:4" ht="15.75" customHeight="1" x14ac:dyDescent="0.25">
      <c r="A200" s="1"/>
      <c r="B200" s="1"/>
      <c r="C200" s="1"/>
      <c r="D200" s="1"/>
    </row>
    <row r="201" spans="1:4" ht="15.75" customHeight="1" x14ac:dyDescent="0.25">
      <c r="A201" s="1"/>
      <c r="B201" s="1"/>
      <c r="C201" s="1"/>
      <c r="D201" s="1"/>
    </row>
    <row r="202" spans="1:4" ht="15.75" customHeight="1" x14ac:dyDescent="0.25">
      <c r="A202" s="1"/>
      <c r="B202" s="1"/>
      <c r="C202" s="1"/>
      <c r="D202" s="1"/>
    </row>
    <row r="203" spans="1:4" ht="15.75" customHeight="1" x14ac:dyDescent="0.25">
      <c r="A203" s="1"/>
      <c r="B203" s="1"/>
      <c r="C203" s="1"/>
      <c r="D203" s="1"/>
    </row>
    <row r="204" spans="1:4" ht="15.75" customHeight="1" x14ac:dyDescent="0.25">
      <c r="A204" s="1"/>
      <c r="B204" s="1"/>
      <c r="C204" s="1"/>
      <c r="D204" s="1"/>
    </row>
    <row r="205" spans="1:4" ht="15.75" customHeight="1" x14ac:dyDescent="0.25">
      <c r="A205" s="1"/>
      <c r="B205" s="1"/>
      <c r="C205" s="1"/>
      <c r="D205" s="1"/>
    </row>
    <row r="206" spans="1:4" ht="15.75" customHeight="1" x14ac:dyDescent="0.25">
      <c r="A206" s="1"/>
      <c r="B206" s="1"/>
      <c r="C206" s="1"/>
      <c r="D206" s="1"/>
    </row>
    <row r="207" spans="1:4" ht="15.75" customHeight="1" x14ac:dyDescent="0.25">
      <c r="A207" s="1"/>
      <c r="B207" s="1"/>
      <c r="C207" s="1"/>
      <c r="D207" s="1"/>
    </row>
    <row r="208" spans="1:4" ht="15.75" customHeight="1" x14ac:dyDescent="0.25">
      <c r="A208" s="1"/>
      <c r="B208" s="1"/>
      <c r="C208" s="1"/>
      <c r="D208" s="1"/>
    </row>
    <row r="209" spans="1:4" ht="15.75" customHeight="1" x14ac:dyDescent="0.25">
      <c r="A209" s="1"/>
      <c r="B209" s="1"/>
      <c r="C209" s="1"/>
      <c r="D209" s="1"/>
    </row>
    <row r="210" spans="1:4" ht="15.75" customHeight="1" x14ac:dyDescent="0.25">
      <c r="A210" s="1"/>
      <c r="B210" s="1"/>
      <c r="C210" s="1"/>
      <c r="D210" s="1"/>
    </row>
    <row r="211" spans="1:4" ht="15.75" customHeight="1" x14ac:dyDescent="0.25">
      <c r="A211" s="1"/>
      <c r="B211" s="1"/>
      <c r="C211" s="1"/>
      <c r="D211" s="1"/>
    </row>
    <row r="212" spans="1:4" ht="15.75" customHeight="1" x14ac:dyDescent="0.25">
      <c r="A212" s="1"/>
      <c r="B212" s="1"/>
      <c r="C212" s="1"/>
      <c r="D212" s="1"/>
    </row>
    <row r="213" spans="1:4" ht="15.75" customHeight="1" x14ac:dyDescent="0.25">
      <c r="A213" s="1"/>
      <c r="B213" s="1"/>
      <c r="C213" s="1"/>
      <c r="D213" s="1"/>
    </row>
    <row r="214" spans="1:4" ht="15.75" customHeight="1" x14ac:dyDescent="0.25">
      <c r="A214" s="1"/>
      <c r="B214" s="1"/>
      <c r="C214" s="1"/>
      <c r="D214" s="1"/>
    </row>
    <row r="215" spans="1:4" ht="15.75" customHeight="1" x14ac:dyDescent="0.25">
      <c r="A215" s="1"/>
      <c r="B215" s="1"/>
      <c r="C215" s="1"/>
      <c r="D215" s="1"/>
    </row>
    <row r="216" spans="1:4" ht="15.75" customHeight="1" x14ac:dyDescent="0.25">
      <c r="A216" s="1"/>
      <c r="B216" s="1"/>
      <c r="C216" s="1"/>
      <c r="D216" s="1"/>
    </row>
    <row r="217" spans="1:4" ht="15.75" customHeight="1" x14ac:dyDescent="0.25">
      <c r="A217" s="1"/>
      <c r="B217" s="1"/>
      <c r="C217" s="1"/>
      <c r="D217" s="1"/>
    </row>
    <row r="218" spans="1:4" ht="15.75" customHeight="1" x14ac:dyDescent="0.25">
      <c r="A218" s="1"/>
      <c r="B218" s="1"/>
      <c r="C218" s="1"/>
      <c r="D218" s="1"/>
    </row>
    <row r="219" spans="1:4" ht="15.75" customHeight="1" x14ac:dyDescent="0.25">
      <c r="A219" s="1"/>
      <c r="B219" s="1"/>
      <c r="C219" s="1"/>
      <c r="D219" s="1"/>
    </row>
    <row r="220" spans="1:4" ht="15.75" customHeight="1" x14ac:dyDescent="0.25">
      <c r="A220" s="1"/>
      <c r="B220" s="1"/>
      <c r="C220" s="1"/>
      <c r="D220" s="1"/>
    </row>
    <row r="221" spans="1:4" ht="15.75" customHeight="1" x14ac:dyDescent="0.25">
      <c r="A221" s="1"/>
      <c r="B221" s="1"/>
      <c r="C221" s="1"/>
      <c r="D221" s="1"/>
    </row>
    <row r="222" spans="1:4" ht="15.75" customHeight="1" x14ac:dyDescent="0.25">
      <c r="A222" s="1"/>
      <c r="B222" s="1"/>
      <c r="C222" s="1"/>
      <c r="D222" s="1"/>
    </row>
    <row r="223" spans="1:4" ht="15.75" customHeight="1" x14ac:dyDescent="0.25">
      <c r="A223" s="1"/>
      <c r="B223" s="1"/>
      <c r="C223" s="1"/>
      <c r="D223" s="1"/>
    </row>
    <row r="224" spans="1:4" ht="15.75" customHeight="1" x14ac:dyDescent="0.25">
      <c r="A224" s="1"/>
      <c r="B224" s="1"/>
      <c r="C224" s="1"/>
      <c r="D224" s="1"/>
    </row>
    <row r="225" spans="1:4" ht="15.75" customHeight="1" x14ac:dyDescent="0.25">
      <c r="A225" s="1"/>
      <c r="B225" s="1"/>
      <c r="C225" s="1"/>
      <c r="D225" s="1"/>
    </row>
    <row r="226" spans="1:4" ht="15.75" customHeight="1" x14ac:dyDescent="0.25">
      <c r="A226" s="1"/>
      <c r="B226" s="1"/>
      <c r="C226" s="1"/>
      <c r="D226" s="1"/>
    </row>
    <row r="227" spans="1:4" ht="15.75" customHeight="1" x14ac:dyDescent="0.25">
      <c r="A227" s="1"/>
      <c r="B227" s="1"/>
      <c r="C227" s="1"/>
      <c r="D227" s="1"/>
    </row>
    <row r="228" spans="1:4" ht="15.75" customHeight="1" x14ac:dyDescent="0.25">
      <c r="A228" s="1"/>
      <c r="B228" s="1"/>
      <c r="C228" s="1"/>
      <c r="D228" s="1"/>
    </row>
    <row r="229" spans="1:4" ht="15.75" customHeight="1" x14ac:dyDescent="0.25">
      <c r="A229" s="1"/>
      <c r="B229" s="1"/>
      <c r="C229" s="1"/>
      <c r="D229" s="1"/>
    </row>
    <row r="230" spans="1:4" ht="15.75" customHeight="1" x14ac:dyDescent="0.25">
      <c r="A230" s="1"/>
      <c r="B230" s="1"/>
      <c r="C230" s="1"/>
      <c r="D230" s="1"/>
    </row>
    <row r="231" spans="1:4" ht="15.75" customHeight="1" x14ac:dyDescent="0.25">
      <c r="A231" s="1"/>
      <c r="B231" s="1"/>
      <c r="C231" s="1"/>
      <c r="D231" s="1"/>
    </row>
    <row r="232" spans="1:4" ht="15.75" customHeight="1" x14ac:dyDescent="0.25">
      <c r="A232" s="1"/>
      <c r="B232" s="1"/>
      <c r="C232" s="1"/>
      <c r="D232" s="1"/>
    </row>
    <row r="233" spans="1:4" ht="15.75" customHeight="1" x14ac:dyDescent="0.25">
      <c r="A233" s="1"/>
      <c r="B233" s="1"/>
      <c r="C233" s="1"/>
      <c r="D233" s="1"/>
    </row>
    <row r="234" spans="1:4" ht="15.75" customHeight="1" x14ac:dyDescent="0.25">
      <c r="A234" s="1"/>
      <c r="B234" s="1"/>
      <c r="C234" s="1"/>
      <c r="D234" s="1"/>
    </row>
    <row r="235" spans="1:4" ht="15.75" customHeight="1" x14ac:dyDescent="0.25">
      <c r="A235" s="1"/>
      <c r="B235" s="1"/>
      <c r="C235" s="1"/>
      <c r="D235" s="1"/>
    </row>
    <row r="236" spans="1:4" ht="15.75" customHeight="1" x14ac:dyDescent="0.25">
      <c r="A236" s="1"/>
      <c r="B236" s="1"/>
      <c r="C236" s="1"/>
      <c r="D236" s="1"/>
    </row>
    <row r="237" spans="1:4" ht="15.75" customHeight="1" x14ac:dyDescent="0.25">
      <c r="A237" s="1"/>
      <c r="B237" s="1"/>
      <c r="C237" s="1"/>
      <c r="D237" s="1"/>
    </row>
    <row r="238" spans="1:4" ht="15.75" customHeight="1" x14ac:dyDescent="0.25">
      <c r="A238" s="1"/>
      <c r="B238" s="1"/>
      <c r="C238" s="1"/>
      <c r="D238" s="1"/>
    </row>
    <row r="239" spans="1:4" ht="15.75" customHeight="1" x14ac:dyDescent="0.25">
      <c r="A239" s="1"/>
      <c r="B239" s="1"/>
      <c r="C239" s="1"/>
      <c r="D239" s="1"/>
    </row>
    <row r="240" spans="1:4" ht="15.75" customHeight="1" x14ac:dyDescent="0.25">
      <c r="A240" s="1"/>
      <c r="B240" s="1"/>
      <c r="C240" s="1"/>
      <c r="D240" s="1"/>
    </row>
    <row r="241" spans="1:4" ht="15.75" customHeight="1" x14ac:dyDescent="0.25">
      <c r="A241" s="1"/>
      <c r="B241" s="1"/>
      <c r="C241" s="1"/>
      <c r="D241" s="1"/>
    </row>
    <row r="242" spans="1:4" ht="15.75" customHeight="1" x14ac:dyDescent="0.25">
      <c r="A242" s="1"/>
      <c r="B242" s="1"/>
      <c r="C242" s="1"/>
      <c r="D242" s="1"/>
    </row>
    <row r="243" spans="1:4" ht="15.75" customHeight="1" x14ac:dyDescent="0.25">
      <c r="A243" s="1"/>
      <c r="B243" s="1"/>
      <c r="C243" s="1"/>
      <c r="D243" s="1"/>
    </row>
    <row r="244" spans="1:4" ht="15.75" customHeight="1" x14ac:dyDescent="0.25">
      <c r="A244" s="1"/>
      <c r="B244" s="1"/>
      <c r="C244" s="1"/>
      <c r="D244" s="1"/>
    </row>
    <row r="245" spans="1:4" ht="15.75" customHeight="1" x14ac:dyDescent="0.25">
      <c r="A245" s="1"/>
      <c r="B245" s="1"/>
      <c r="C245" s="1"/>
      <c r="D245" s="1"/>
    </row>
    <row r="246" spans="1:4" ht="15.75" customHeight="1" x14ac:dyDescent="0.25">
      <c r="A246" s="1"/>
      <c r="B246" s="1"/>
      <c r="C246" s="1"/>
      <c r="D246" s="1"/>
    </row>
    <row r="247" spans="1:4" ht="15.75" customHeight="1" x14ac:dyDescent="0.25">
      <c r="A247" s="1"/>
      <c r="B247" s="1"/>
      <c r="C247" s="1"/>
      <c r="D247" s="1"/>
    </row>
    <row r="248" spans="1:4" ht="15.75" customHeight="1" x14ac:dyDescent="0.25">
      <c r="A248" s="1"/>
      <c r="B248" s="1"/>
      <c r="C248" s="1"/>
      <c r="D248" s="1"/>
    </row>
    <row r="249" spans="1:4" ht="15.75" customHeight="1" x14ac:dyDescent="0.25">
      <c r="A249" s="1"/>
      <c r="B249" s="1"/>
      <c r="C249" s="1"/>
      <c r="D249" s="1"/>
    </row>
    <row r="250" spans="1:4" ht="15.75" customHeight="1" x14ac:dyDescent="0.25">
      <c r="A250" s="1"/>
      <c r="B250" s="1"/>
      <c r="C250" s="1"/>
      <c r="D250" s="1"/>
    </row>
    <row r="251" spans="1:4" ht="15.75" customHeight="1" x14ac:dyDescent="0.25">
      <c r="A251" s="1"/>
      <c r="B251" s="1"/>
      <c r="C251" s="1"/>
      <c r="D251" s="1"/>
    </row>
    <row r="252" spans="1:4" ht="15.75" customHeight="1" x14ac:dyDescent="0.25">
      <c r="A252" s="1"/>
      <c r="B252" s="1"/>
      <c r="C252" s="1"/>
      <c r="D252" s="1"/>
    </row>
    <row r="253" spans="1:4" ht="15.75" customHeight="1" x14ac:dyDescent="0.25">
      <c r="A253" s="1"/>
      <c r="B253" s="1"/>
      <c r="C253" s="1"/>
      <c r="D253" s="1"/>
    </row>
    <row r="254" spans="1:4" ht="15.75" customHeight="1" x14ac:dyDescent="0.25">
      <c r="A254" s="1"/>
      <c r="B254" s="1"/>
      <c r="C254" s="1"/>
      <c r="D254" s="1"/>
    </row>
    <row r="255" spans="1:4" ht="15.75" customHeight="1" x14ac:dyDescent="0.25">
      <c r="A255" s="1"/>
      <c r="B255" s="1"/>
      <c r="C255" s="1"/>
      <c r="D255" s="1"/>
    </row>
    <row r="256" spans="1:4" ht="15.75" customHeight="1" x14ac:dyDescent="0.25">
      <c r="A256" s="1"/>
      <c r="B256" s="1"/>
      <c r="C256" s="1"/>
      <c r="D256" s="1"/>
    </row>
    <row r="257" spans="1:4" ht="15.75" customHeight="1" x14ac:dyDescent="0.25">
      <c r="A257" s="1"/>
      <c r="B257" s="1"/>
      <c r="C257" s="1"/>
      <c r="D257" s="1"/>
    </row>
    <row r="258" spans="1:4" ht="15.75" customHeight="1" x14ac:dyDescent="0.25">
      <c r="A258" s="1"/>
      <c r="B258" s="1"/>
      <c r="C258" s="1"/>
      <c r="D258" s="1"/>
    </row>
    <row r="259" spans="1:4" ht="15.75" customHeight="1" x14ac:dyDescent="0.25">
      <c r="A259" s="1"/>
      <c r="B259" s="1"/>
      <c r="C259" s="1"/>
      <c r="D259" s="1"/>
    </row>
    <row r="260" spans="1:4" ht="15.75" customHeight="1" x14ac:dyDescent="0.25">
      <c r="A260" s="1"/>
      <c r="B260" s="1"/>
      <c r="C260" s="1"/>
      <c r="D260" s="1"/>
    </row>
    <row r="261" spans="1:4" ht="15.75" customHeight="1" x14ac:dyDescent="0.25">
      <c r="A261" s="1"/>
      <c r="B261" s="1"/>
      <c r="C261" s="1"/>
      <c r="D261" s="1"/>
    </row>
    <row r="262" spans="1:4" ht="15.75" customHeight="1" x14ac:dyDescent="0.25">
      <c r="A262" s="1"/>
      <c r="B262" s="1"/>
      <c r="C262" s="1"/>
      <c r="D262" s="1"/>
    </row>
    <row r="263" spans="1:4" ht="15.75" customHeight="1" x14ac:dyDescent="0.25">
      <c r="A263" s="1"/>
      <c r="B263" s="1"/>
      <c r="C263" s="1"/>
      <c r="D263" s="1"/>
    </row>
    <row r="264" spans="1:4" ht="15.75" customHeight="1" x14ac:dyDescent="0.25">
      <c r="A264" s="1"/>
      <c r="B264" s="1"/>
      <c r="C264" s="1"/>
      <c r="D264" s="1"/>
    </row>
    <row r="265" spans="1:4" ht="15.75" customHeight="1" x14ac:dyDescent="0.25">
      <c r="A265" s="1"/>
      <c r="B265" s="1"/>
      <c r="C265" s="1"/>
      <c r="D265" s="1"/>
    </row>
    <row r="266" spans="1:4" ht="15.75" customHeight="1" x14ac:dyDescent="0.25">
      <c r="A266" s="1"/>
      <c r="B266" s="1"/>
      <c r="C266" s="1"/>
      <c r="D266" s="1"/>
    </row>
    <row r="267" spans="1:4" ht="15.75" customHeight="1" x14ac:dyDescent="0.25">
      <c r="A267" s="1"/>
      <c r="B267" s="1"/>
      <c r="C267" s="1"/>
      <c r="D267" s="1"/>
    </row>
    <row r="268" spans="1:4" ht="15.75" customHeight="1" x14ac:dyDescent="0.25">
      <c r="A268" s="1"/>
      <c r="B268" s="1"/>
      <c r="C268" s="1"/>
      <c r="D268" s="1"/>
    </row>
    <row r="269" spans="1:4" ht="15.75" customHeight="1" x14ac:dyDescent="0.25">
      <c r="A269" s="1"/>
      <c r="B269" s="1"/>
      <c r="C269" s="1"/>
      <c r="D269" s="1"/>
    </row>
    <row r="270" spans="1:4" ht="15.75" customHeight="1" x14ac:dyDescent="0.25">
      <c r="A270" s="1"/>
      <c r="B270" s="1"/>
      <c r="C270" s="1"/>
      <c r="D270" s="1"/>
    </row>
    <row r="271" spans="1:4" ht="15.75" customHeight="1" x14ac:dyDescent="0.25">
      <c r="A271" s="1"/>
      <c r="B271" s="1"/>
      <c r="C271" s="1"/>
      <c r="D271" s="1"/>
    </row>
    <row r="272" spans="1:4" ht="15.75" customHeight="1" x14ac:dyDescent="0.25">
      <c r="A272" s="1"/>
      <c r="B272" s="1"/>
      <c r="C272" s="1"/>
      <c r="D272" s="1"/>
    </row>
    <row r="273" spans="1:4" ht="15.75" customHeight="1" x14ac:dyDescent="0.25">
      <c r="A273" s="1"/>
      <c r="B273" s="1"/>
      <c r="C273" s="1"/>
      <c r="D273" s="1"/>
    </row>
    <row r="274" spans="1:4" ht="15.75" customHeight="1" x14ac:dyDescent="0.25">
      <c r="A274" s="1"/>
      <c r="B274" s="1"/>
      <c r="C274" s="1"/>
      <c r="D274" s="1"/>
    </row>
    <row r="275" spans="1:4" ht="15.75" customHeight="1" x14ac:dyDescent="0.25">
      <c r="A275" s="1"/>
      <c r="B275" s="1"/>
      <c r="C275" s="1"/>
      <c r="D275" s="1"/>
    </row>
    <row r="276" spans="1:4" ht="15.75" customHeight="1" x14ac:dyDescent="0.25">
      <c r="A276" s="1"/>
      <c r="B276" s="1"/>
      <c r="C276" s="1"/>
      <c r="D276" s="1"/>
    </row>
    <row r="277" spans="1:4" ht="15.75" customHeight="1" x14ac:dyDescent="0.25">
      <c r="A277" s="1"/>
      <c r="B277" s="1"/>
      <c r="C277" s="1"/>
      <c r="D277" s="1"/>
    </row>
    <row r="278" spans="1:4" ht="15.75" customHeight="1" x14ac:dyDescent="0.25">
      <c r="A278" s="1"/>
      <c r="B278" s="1"/>
      <c r="C278" s="1"/>
      <c r="D278" s="1"/>
    </row>
    <row r="279" spans="1:4" ht="15.75" customHeight="1" x14ac:dyDescent="0.25">
      <c r="A279" s="1"/>
      <c r="B279" s="1"/>
      <c r="C279" s="1"/>
      <c r="D279" s="1"/>
    </row>
    <row r="280" spans="1:4" ht="15.75" customHeight="1" x14ac:dyDescent="0.25">
      <c r="A280" s="1"/>
      <c r="B280" s="1"/>
      <c r="C280" s="1"/>
      <c r="D280" s="1"/>
    </row>
    <row r="281" spans="1:4" ht="15.75" customHeight="1" x14ac:dyDescent="0.25">
      <c r="A281" s="1"/>
      <c r="B281" s="1"/>
      <c r="C281" s="1"/>
      <c r="D281" s="1"/>
    </row>
    <row r="282" spans="1:4" ht="15.75" customHeight="1" x14ac:dyDescent="0.25">
      <c r="A282" s="1"/>
      <c r="B282" s="1"/>
      <c r="C282" s="1"/>
      <c r="D282" s="1"/>
    </row>
    <row r="283" spans="1:4" ht="15.75" customHeight="1" x14ac:dyDescent="0.25">
      <c r="A283" s="1"/>
      <c r="B283" s="1"/>
      <c r="C283" s="1"/>
      <c r="D283" s="1"/>
    </row>
    <row r="284" spans="1:4" ht="15.75" customHeight="1" x14ac:dyDescent="0.25">
      <c r="A284" s="1"/>
      <c r="B284" s="1"/>
      <c r="C284" s="1"/>
      <c r="D284" s="1"/>
    </row>
    <row r="285" spans="1:4" ht="15.75" customHeight="1" x14ac:dyDescent="0.25">
      <c r="A285" s="1"/>
      <c r="B285" s="1"/>
      <c r="C285" s="1"/>
      <c r="D285" s="1"/>
    </row>
    <row r="286" spans="1:4" ht="15.75" customHeight="1" x14ac:dyDescent="0.25">
      <c r="A286" s="1"/>
      <c r="B286" s="1"/>
      <c r="C286" s="1"/>
      <c r="D286" s="1"/>
    </row>
    <row r="287" spans="1:4" ht="15.75" customHeight="1" x14ac:dyDescent="0.25">
      <c r="A287" s="1"/>
      <c r="B287" s="1"/>
      <c r="C287" s="1"/>
      <c r="D287" s="1"/>
    </row>
    <row r="288" spans="1:4" ht="15.75" customHeight="1" x14ac:dyDescent="0.25">
      <c r="A288" s="1"/>
      <c r="B288" s="1"/>
      <c r="C288" s="1"/>
      <c r="D288" s="1"/>
    </row>
    <row r="289" spans="1:4" ht="15.75" customHeight="1" x14ac:dyDescent="0.25">
      <c r="A289" s="1"/>
      <c r="B289" s="1"/>
      <c r="C289" s="1"/>
      <c r="D289" s="1"/>
    </row>
    <row r="290" spans="1:4" ht="15.75" customHeight="1" x14ac:dyDescent="0.25">
      <c r="A290" s="1"/>
      <c r="B290" s="1"/>
      <c r="C290" s="1"/>
      <c r="D290" s="1"/>
    </row>
    <row r="291" spans="1:4" ht="15.75" customHeight="1" x14ac:dyDescent="0.25">
      <c r="A291" s="1"/>
      <c r="B291" s="1"/>
      <c r="C291" s="1"/>
      <c r="D291" s="1"/>
    </row>
    <row r="292" spans="1:4" ht="15.75" customHeight="1" x14ac:dyDescent="0.25">
      <c r="A292" s="1"/>
      <c r="B292" s="1"/>
      <c r="C292" s="1"/>
      <c r="D292" s="1"/>
    </row>
    <row r="293" spans="1:4" ht="15.75" customHeight="1" x14ac:dyDescent="0.25">
      <c r="A293" s="1"/>
      <c r="B293" s="1"/>
      <c r="C293" s="1"/>
      <c r="D293" s="1"/>
    </row>
    <row r="294" spans="1:4" ht="15.75" customHeight="1" x14ac:dyDescent="0.25">
      <c r="A294" s="1"/>
      <c r="B294" s="1"/>
      <c r="C294" s="1"/>
      <c r="D294" s="1"/>
    </row>
    <row r="295" spans="1:4" ht="15.75" customHeight="1" x14ac:dyDescent="0.25">
      <c r="A295" s="1"/>
      <c r="B295" s="1"/>
      <c r="C295" s="1"/>
      <c r="D295" s="1"/>
    </row>
    <row r="296" spans="1:4" ht="15.75" customHeight="1" x14ac:dyDescent="0.25">
      <c r="A296" s="1"/>
      <c r="B296" s="1"/>
      <c r="C296" s="1"/>
      <c r="D296" s="1"/>
    </row>
    <row r="297" spans="1:4" ht="15.75" customHeight="1" x14ac:dyDescent="0.25">
      <c r="A297" s="1"/>
      <c r="B297" s="1"/>
      <c r="C297" s="1"/>
      <c r="D297" s="1"/>
    </row>
    <row r="298" spans="1:4" ht="15.75" customHeight="1" x14ac:dyDescent="0.25">
      <c r="A298" s="1"/>
      <c r="B298" s="1"/>
      <c r="C298" s="1"/>
      <c r="D298" s="1"/>
    </row>
    <row r="299" spans="1:4" ht="15.75" customHeight="1" x14ac:dyDescent="0.25">
      <c r="A299" s="1"/>
      <c r="B299" s="1"/>
      <c r="C299" s="1"/>
      <c r="D299" s="1"/>
    </row>
    <row r="300" spans="1:4" ht="15.75" customHeight="1" x14ac:dyDescent="0.25">
      <c r="A300" s="1"/>
      <c r="B300" s="1"/>
      <c r="C300" s="1"/>
      <c r="D300" s="1"/>
    </row>
    <row r="301" spans="1:4" ht="15.75" customHeight="1" x14ac:dyDescent="0.25">
      <c r="A301" s="1"/>
      <c r="B301" s="1"/>
      <c r="C301" s="1"/>
      <c r="D301" s="1"/>
    </row>
    <row r="302" spans="1:4" ht="15.75" customHeight="1" x14ac:dyDescent="0.25">
      <c r="A302" s="1"/>
      <c r="B302" s="1"/>
      <c r="C302" s="1"/>
      <c r="D302" s="1"/>
    </row>
    <row r="303" spans="1:4" ht="15.75" customHeight="1" x14ac:dyDescent="0.25">
      <c r="A303" s="1"/>
      <c r="B303" s="1"/>
      <c r="C303" s="1"/>
      <c r="D303" s="1"/>
    </row>
    <row r="304" spans="1:4" ht="15.75" customHeight="1" x14ac:dyDescent="0.25">
      <c r="A304" s="1"/>
      <c r="B304" s="1"/>
      <c r="C304" s="1"/>
      <c r="D304" s="1"/>
    </row>
    <row r="305" spans="1:4" ht="15.75" customHeight="1" x14ac:dyDescent="0.25">
      <c r="A305" s="1"/>
      <c r="B305" s="1"/>
      <c r="C305" s="1"/>
      <c r="D305" s="1"/>
    </row>
    <row r="306" spans="1:4" ht="15.75" customHeight="1" x14ac:dyDescent="0.25">
      <c r="A306" s="1"/>
      <c r="B306" s="1"/>
      <c r="C306" s="1"/>
      <c r="D306" s="1"/>
    </row>
    <row r="307" spans="1:4" ht="15.75" customHeight="1" x14ac:dyDescent="0.25">
      <c r="A307" s="1"/>
      <c r="B307" s="1"/>
      <c r="C307" s="1"/>
      <c r="D307" s="1"/>
    </row>
    <row r="308" spans="1:4" ht="15.75" customHeight="1" x14ac:dyDescent="0.25">
      <c r="A308" s="1"/>
      <c r="B308" s="1"/>
      <c r="C308" s="1"/>
      <c r="D308" s="1"/>
    </row>
    <row r="309" spans="1:4" ht="15.75" customHeight="1" x14ac:dyDescent="0.25">
      <c r="A309" s="1"/>
      <c r="B309" s="1"/>
      <c r="C309" s="1"/>
      <c r="D309" s="1"/>
    </row>
    <row r="310" spans="1:4" ht="15.75" customHeight="1" x14ac:dyDescent="0.25">
      <c r="A310" s="1"/>
      <c r="B310" s="1"/>
      <c r="C310" s="1"/>
      <c r="D310" s="1"/>
    </row>
    <row r="311" spans="1:4" ht="15.75" customHeight="1" x14ac:dyDescent="0.25">
      <c r="A311" s="1"/>
      <c r="B311" s="1"/>
      <c r="C311" s="1"/>
      <c r="D311" s="1"/>
    </row>
    <row r="312" spans="1:4" ht="15.75" customHeight="1" x14ac:dyDescent="0.25">
      <c r="A312" s="1"/>
      <c r="B312" s="1"/>
      <c r="C312" s="1"/>
      <c r="D312" s="1"/>
    </row>
    <row r="313" spans="1:4" ht="15.75" customHeight="1" x14ac:dyDescent="0.25">
      <c r="A313" s="1"/>
      <c r="B313" s="1"/>
      <c r="C313" s="1"/>
      <c r="D313" s="1"/>
    </row>
    <row r="314" spans="1:4" ht="15.75" customHeight="1" x14ac:dyDescent="0.25">
      <c r="A314" s="1"/>
      <c r="B314" s="1"/>
      <c r="C314" s="1"/>
      <c r="D314" s="1"/>
    </row>
    <row r="315" spans="1:4" ht="15.75" customHeight="1" x14ac:dyDescent="0.25">
      <c r="A315" s="1"/>
      <c r="B315" s="1"/>
      <c r="C315" s="1"/>
      <c r="D315" s="1"/>
    </row>
    <row r="316" spans="1:4" ht="15.75" customHeight="1" x14ac:dyDescent="0.25">
      <c r="A316" s="1"/>
      <c r="B316" s="1"/>
      <c r="C316" s="1"/>
      <c r="D316" s="1"/>
    </row>
    <row r="317" spans="1:4" ht="15.75" customHeight="1" x14ac:dyDescent="0.25">
      <c r="A317" s="1"/>
      <c r="B317" s="1"/>
      <c r="C317" s="1"/>
      <c r="D317" s="1"/>
    </row>
    <row r="318" spans="1:4" ht="15.75" customHeight="1" x14ac:dyDescent="0.25">
      <c r="A318" s="1"/>
      <c r="B318" s="1"/>
      <c r="C318" s="1"/>
      <c r="D318" s="1"/>
    </row>
    <row r="319" spans="1:4" ht="15.75" customHeight="1" x14ac:dyDescent="0.25">
      <c r="A319" s="1"/>
      <c r="B319" s="1"/>
      <c r="C319" s="1"/>
      <c r="D319" s="1"/>
    </row>
    <row r="320" spans="1:4" ht="15.75" customHeight="1" x14ac:dyDescent="0.25">
      <c r="A320" s="1"/>
      <c r="B320" s="1"/>
      <c r="C320" s="1"/>
      <c r="D320" s="1"/>
    </row>
    <row r="321" spans="1:4" ht="15.75" customHeight="1" x14ac:dyDescent="0.25">
      <c r="A321" s="1"/>
      <c r="B321" s="1"/>
      <c r="C321" s="1"/>
      <c r="D321" s="1"/>
    </row>
    <row r="322" spans="1:4" ht="15.75" customHeight="1" x14ac:dyDescent="0.25">
      <c r="A322" s="1"/>
      <c r="B322" s="1"/>
      <c r="C322" s="1"/>
      <c r="D322" s="1"/>
    </row>
    <row r="323" spans="1:4" ht="15.75" customHeight="1" x14ac:dyDescent="0.25">
      <c r="A323" s="1"/>
      <c r="B323" s="1"/>
      <c r="C323" s="1"/>
      <c r="D323" s="1"/>
    </row>
    <row r="324" spans="1:4" ht="15.75" customHeight="1" x14ac:dyDescent="0.25">
      <c r="A324" s="1"/>
      <c r="B324" s="1"/>
      <c r="C324" s="1"/>
      <c r="D324" s="1"/>
    </row>
    <row r="325" spans="1:4" ht="15.75" customHeight="1" x14ac:dyDescent="0.25">
      <c r="A325" s="1"/>
      <c r="B325" s="1"/>
      <c r="C325" s="1"/>
      <c r="D325" s="1"/>
    </row>
    <row r="326" spans="1:4" ht="15.75" customHeight="1" x14ac:dyDescent="0.25">
      <c r="A326" s="1"/>
      <c r="B326" s="1"/>
      <c r="C326" s="1"/>
      <c r="D326" s="1"/>
    </row>
    <row r="327" spans="1:4" ht="15.75" customHeight="1" x14ac:dyDescent="0.25">
      <c r="A327" s="1"/>
      <c r="B327" s="1"/>
      <c r="C327" s="1"/>
      <c r="D327" s="1"/>
    </row>
    <row r="328" spans="1:4" ht="15.75" customHeight="1" x14ac:dyDescent="0.25">
      <c r="A328" s="1"/>
      <c r="B328" s="1"/>
      <c r="C328" s="1"/>
      <c r="D328" s="1"/>
    </row>
    <row r="329" spans="1:4" ht="15.75" customHeight="1" x14ac:dyDescent="0.25">
      <c r="A329" s="1"/>
      <c r="B329" s="1"/>
      <c r="C329" s="1"/>
      <c r="D329" s="1"/>
    </row>
    <row r="330" spans="1:4" ht="15.75" customHeight="1" x14ac:dyDescent="0.25">
      <c r="A330" s="1"/>
      <c r="B330" s="1"/>
      <c r="C330" s="1"/>
      <c r="D330" s="1"/>
    </row>
    <row r="331" spans="1:4" ht="15.75" customHeight="1" x14ac:dyDescent="0.25">
      <c r="A331" s="1"/>
      <c r="B331" s="1"/>
      <c r="C331" s="1"/>
      <c r="D331" s="1"/>
    </row>
    <row r="332" spans="1:4" ht="15.75" customHeight="1" x14ac:dyDescent="0.25">
      <c r="A332" s="1"/>
      <c r="B332" s="1"/>
      <c r="C332" s="1"/>
      <c r="D332" s="1"/>
    </row>
    <row r="333" spans="1:4" ht="15.75" customHeight="1" x14ac:dyDescent="0.25">
      <c r="A333" s="1"/>
      <c r="B333" s="1"/>
      <c r="C333" s="1"/>
      <c r="D333" s="1"/>
    </row>
    <row r="334" spans="1:4" ht="15.75" customHeight="1" x14ac:dyDescent="0.25">
      <c r="A334" s="1"/>
      <c r="B334" s="1"/>
      <c r="C334" s="1"/>
      <c r="D334" s="1"/>
    </row>
    <row r="335" spans="1:4" ht="15.75" customHeight="1" x14ac:dyDescent="0.25">
      <c r="A335" s="1"/>
      <c r="B335" s="1"/>
      <c r="C335" s="1"/>
      <c r="D335" s="1"/>
    </row>
    <row r="336" spans="1:4" ht="15.75" customHeight="1" x14ac:dyDescent="0.25">
      <c r="A336" s="1"/>
      <c r="B336" s="1"/>
      <c r="C336" s="1"/>
      <c r="D336" s="1"/>
    </row>
    <row r="337" spans="1:4" ht="15.75" customHeight="1" x14ac:dyDescent="0.25">
      <c r="A337" s="1"/>
      <c r="B337" s="1"/>
      <c r="C337" s="1"/>
      <c r="D337" s="1"/>
    </row>
    <row r="338" spans="1:4" ht="15.75" customHeight="1" x14ac:dyDescent="0.25">
      <c r="A338" s="1"/>
      <c r="B338" s="1"/>
      <c r="C338" s="1"/>
      <c r="D338" s="1"/>
    </row>
    <row r="339" spans="1:4" ht="15.75" customHeight="1" x14ac:dyDescent="0.25">
      <c r="A339" s="1"/>
      <c r="B339" s="1"/>
      <c r="C339" s="1"/>
      <c r="D339" s="1"/>
    </row>
    <row r="340" spans="1:4" ht="15.75" customHeight="1" x14ac:dyDescent="0.25">
      <c r="A340" s="1"/>
      <c r="B340" s="1"/>
      <c r="C340" s="1"/>
      <c r="D340" s="1"/>
    </row>
    <row r="341" spans="1:4" ht="15.75" customHeight="1" x14ac:dyDescent="0.25">
      <c r="A341" s="1"/>
      <c r="B341" s="1"/>
      <c r="C341" s="1"/>
      <c r="D341" s="1"/>
    </row>
    <row r="342" spans="1:4" ht="15.75" customHeight="1" x14ac:dyDescent="0.25">
      <c r="A342" s="1"/>
      <c r="B342" s="1"/>
      <c r="C342" s="1"/>
      <c r="D342" s="1"/>
    </row>
    <row r="343" spans="1:4" ht="15.75" customHeight="1" x14ac:dyDescent="0.25">
      <c r="A343" s="1"/>
      <c r="B343" s="1"/>
      <c r="C343" s="1"/>
      <c r="D343" s="1"/>
    </row>
    <row r="344" spans="1:4" ht="15.75" customHeight="1" x14ac:dyDescent="0.25">
      <c r="A344" s="1"/>
      <c r="B344" s="1"/>
      <c r="C344" s="1"/>
      <c r="D344" s="1"/>
    </row>
    <row r="345" spans="1:4" ht="15.75" customHeight="1" x14ac:dyDescent="0.25">
      <c r="A345" s="1"/>
      <c r="B345" s="1"/>
      <c r="C345" s="1"/>
      <c r="D345" s="1"/>
    </row>
    <row r="346" spans="1:4" ht="15.75" customHeight="1" x14ac:dyDescent="0.25">
      <c r="A346" s="1"/>
      <c r="B346" s="1"/>
      <c r="C346" s="1"/>
      <c r="D346" s="1"/>
    </row>
    <row r="347" spans="1:4" ht="15.75" customHeight="1" x14ac:dyDescent="0.25">
      <c r="A347" s="1"/>
      <c r="B347" s="1"/>
      <c r="C347" s="1"/>
      <c r="D347" s="1"/>
    </row>
    <row r="348" spans="1:4" ht="15.75" customHeight="1" x14ac:dyDescent="0.25">
      <c r="A348" s="1"/>
      <c r="B348" s="1"/>
      <c r="C348" s="1"/>
      <c r="D348" s="1"/>
    </row>
    <row r="349" spans="1:4" ht="15.75" customHeight="1" x14ac:dyDescent="0.25">
      <c r="A349" s="1"/>
      <c r="B349" s="1"/>
      <c r="C349" s="1"/>
      <c r="D349" s="1"/>
    </row>
    <row r="350" spans="1:4" ht="15.75" customHeight="1" x14ac:dyDescent="0.25">
      <c r="A350" s="1"/>
      <c r="B350" s="1"/>
      <c r="C350" s="1"/>
      <c r="D350" s="1"/>
    </row>
    <row r="351" spans="1:4" ht="15.75" customHeight="1" x14ac:dyDescent="0.25">
      <c r="A351" s="1"/>
      <c r="B351" s="1"/>
      <c r="C351" s="1"/>
      <c r="D351" s="1"/>
    </row>
    <row r="352" spans="1:4" ht="15.75" customHeight="1" x14ac:dyDescent="0.25">
      <c r="A352" s="1"/>
      <c r="B352" s="1"/>
      <c r="C352" s="1"/>
      <c r="D352" s="1"/>
    </row>
    <row r="353" spans="1:4" ht="15.75" customHeight="1" x14ac:dyDescent="0.25">
      <c r="A353" s="1"/>
      <c r="B353" s="1"/>
      <c r="C353" s="1"/>
      <c r="D353" s="1"/>
    </row>
    <row r="354" spans="1:4" ht="15.75" customHeight="1" x14ac:dyDescent="0.25">
      <c r="A354" s="1"/>
      <c r="B354" s="1"/>
      <c r="C354" s="1"/>
      <c r="D354" s="1"/>
    </row>
    <row r="355" spans="1:4" ht="15.75" customHeight="1" x14ac:dyDescent="0.25">
      <c r="A355" s="1"/>
      <c r="B355" s="1"/>
      <c r="C355" s="1"/>
      <c r="D355" s="1"/>
    </row>
    <row r="356" spans="1:4" ht="15.75" customHeight="1" x14ac:dyDescent="0.25">
      <c r="A356" s="1"/>
      <c r="B356" s="1"/>
      <c r="C356" s="1"/>
      <c r="D356" s="1"/>
    </row>
    <row r="357" spans="1:4" ht="15.75" customHeight="1" x14ac:dyDescent="0.25">
      <c r="A357" s="1"/>
      <c r="B357" s="1"/>
      <c r="C357" s="1"/>
      <c r="D357" s="1"/>
    </row>
    <row r="358" spans="1:4" ht="15.75" customHeight="1" x14ac:dyDescent="0.25">
      <c r="A358" s="1"/>
      <c r="B358" s="1"/>
      <c r="C358" s="1"/>
      <c r="D358" s="1"/>
    </row>
    <row r="359" spans="1:4" ht="15.75" customHeight="1" x14ac:dyDescent="0.25">
      <c r="A359" s="1"/>
      <c r="B359" s="1"/>
      <c r="C359" s="1"/>
      <c r="D359" s="1"/>
    </row>
    <row r="360" spans="1:4" ht="15.75" customHeight="1" x14ac:dyDescent="0.25">
      <c r="A360" s="1"/>
      <c r="B360" s="1"/>
      <c r="C360" s="1"/>
      <c r="D360" s="1"/>
    </row>
    <row r="361" spans="1:4" ht="15.75" customHeight="1" x14ac:dyDescent="0.25">
      <c r="A361" s="1"/>
      <c r="B361" s="1"/>
      <c r="C361" s="1"/>
      <c r="D361" s="1"/>
    </row>
    <row r="362" spans="1:4" ht="15.75" customHeight="1" x14ac:dyDescent="0.25">
      <c r="A362" s="1"/>
      <c r="B362" s="1"/>
      <c r="C362" s="1"/>
      <c r="D362" s="1"/>
    </row>
    <row r="363" spans="1:4" ht="15.75" customHeight="1" x14ac:dyDescent="0.25">
      <c r="A363" s="1"/>
      <c r="B363" s="1"/>
      <c r="C363" s="1"/>
      <c r="D363" s="1"/>
    </row>
    <row r="364" spans="1:4" ht="15.75" customHeight="1" x14ac:dyDescent="0.25">
      <c r="A364" s="1"/>
      <c r="B364" s="1"/>
      <c r="C364" s="1"/>
      <c r="D364" s="1"/>
    </row>
    <row r="365" spans="1:4" ht="15.75" customHeight="1" x14ac:dyDescent="0.25">
      <c r="A365" s="1"/>
      <c r="B365" s="1"/>
      <c r="C365" s="1"/>
      <c r="D365" s="1"/>
    </row>
    <row r="366" spans="1:4" ht="15.75" customHeight="1" x14ac:dyDescent="0.25">
      <c r="A366" s="1"/>
      <c r="B366" s="1"/>
      <c r="C366" s="1"/>
      <c r="D366" s="1"/>
    </row>
    <row r="367" spans="1:4" ht="15.75" customHeight="1" x14ac:dyDescent="0.25">
      <c r="A367" s="1"/>
      <c r="B367" s="1"/>
      <c r="C367" s="1"/>
      <c r="D367" s="1"/>
    </row>
    <row r="368" spans="1:4" ht="15.75" customHeight="1" x14ac:dyDescent="0.25">
      <c r="A368" s="1"/>
      <c r="B368" s="1"/>
      <c r="C368" s="1"/>
      <c r="D368" s="1"/>
    </row>
    <row r="369" spans="1:4" ht="15.75" customHeight="1" x14ac:dyDescent="0.25">
      <c r="A369" s="1"/>
      <c r="B369" s="1"/>
      <c r="C369" s="1"/>
      <c r="D369" s="1"/>
    </row>
    <row r="370" spans="1:4" ht="15.75" customHeight="1" x14ac:dyDescent="0.25">
      <c r="A370" s="1"/>
      <c r="B370" s="1"/>
      <c r="C370" s="1"/>
      <c r="D370" s="1"/>
    </row>
    <row r="371" spans="1:4" ht="15.75" customHeight="1" x14ac:dyDescent="0.25">
      <c r="A371" s="1"/>
      <c r="B371" s="1"/>
      <c r="C371" s="1"/>
      <c r="D371" s="1"/>
    </row>
    <row r="372" spans="1:4" ht="15.75" customHeight="1" x14ac:dyDescent="0.25">
      <c r="A372" s="1"/>
      <c r="B372" s="1"/>
      <c r="C372" s="1"/>
      <c r="D372" s="1"/>
    </row>
    <row r="373" spans="1:4" ht="15.75" customHeight="1" x14ac:dyDescent="0.25">
      <c r="A373" s="1"/>
      <c r="B373" s="1"/>
      <c r="C373" s="1"/>
      <c r="D373" s="1"/>
    </row>
    <row r="374" spans="1:4" ht="15.75" customHeight="1" x14ac:dyDescent="0.25">
      <c r="A374" s="1"/>
      <c r="B374" s="1"/>
      <c r="C374" s="1"/>
      <c r="D374" s="1"/>
    </row>
    <row r="375" spans="1:4" ht="15.75" customHeight="1" x14ac:dyDescent="0.25">
      <c r="A375" s="1"/>
      <c r="B375" s="1"/>
      <c r="C375" s="1"/>
      <c r="D375" s="1"/>
    </row>
    <row r="376" spans="1:4" ht="15.75" customHeight="1" x14ac:dyDescent="0.25">
      <c r="A376" s="1"/>
      <c r="B376" s="1"/>
      <c r="C376" s="1"/>
      <c r="D376" s="1"/>
    </row>
    <row r="377" spans="1:4" ht="15.75" customHeight="1" x14ac:dyDescent="0.25">
      <c r="A377" s="1"/>
      <c r="B377" s="1"/>
      <c r="C377" s="1"/>
      <c r="D377" s="1"/>
    </row>
    <row r="378" spans="1:4" ht="15.75" customHeight="1" x14ac:dyDescent="0.25">
      <c r="A378" s="1"/>
      <c r="B378" s="1"/>
      <c r="C378" s="1"/>
      <c r="D378" s="1"/>
    </row>
    <row r="379" spans="1:4" ht="15.75" customHeight="1" x14ac:dyDescent="0.25">
      <c r="A379" s="1"/>
      <c r="B379" s="1"/>
      <c r="C379" s="1"/>
      <c r="D379" s="1"/>
    </row>
    <row r="380" spans="1:4" ht="15.75" customHeight="1" x14ac:dyDescent="0.25">
      <c r="A380" s="1"/>
      <c r="B380" s="1"/>
      <c r="C380" s="1"/>
      <c r="D380" s="1"/>
    </row>
    <row r="381" spans="1:4" ht="15.75" customHeight="1" x14ac:dyDescent="0.25">
      <c r="A381" s="1"/>
      <c r="B381" s="1"/>
      <c r="C381" s="1"/>
      <c r="D381" s="1"/>
    </row>
    <row r="382" spans="1:4" ht="15.75" customHeight="1" x14ac:dyDescent="0.25">
      <c r="A382" s="1"/>
      <c r="B382" s="1"/>
      <c r="C382" s="1"/>
      <c r="D382" s="1"/>
    </row>
    <row r="383" spans="1:4" ht="15.75" customHeight="1" x14ac:dyDescent="0.25">
      <c r="A383" s="1"/>
      <c r="B383" s="1"/>
      <c r="C383" s="1"/>
      <c r="D383" s="1"/>
    </row>
    <row r="384" spans="1:4" ht="15.75" customHeight="1" x14ac:dyDescent="0.25">
      <c r="A384" s="1"/>
      <c r="B384" s="1"/>
      <c r="C384" s="1"/>
      <c r="D384" s="1"/>
    </row>
    <row r="385" spans="1:4" ht="15.75" customHeight="1" x14ac:dyDescent="0.25">
      <c r="A385" s="1"/>
      <c r="B385" s="1"/>
      <c r="C385" s="1"/>
      <c r="D385" s="1"/>
    </row>
    <row r="386" spans="1:4" ht="15.75" customHeight="1" x14ac:dyDescent="0.25">
      <c r="A386" s="1"/>
      <c r="B386" s="1"/>
      <c r="C386" s="1"/>
      <c r="D386" s="1"/>
    </row>
    <row r="387" spans="1:4" ht="15.75" customHeight="1" x14ac:dyDescent="0.25">
      <c r="A387" s="1"/>
      <c r="B387" s="1"/>
      <c r="C387" s="1"/>
      <c r="D387" s="1"/>
    </row>
    <row r="388" spans="1:4" ht="15.75" customHeight="1" x14ac:dyDescent="0.25">
      <c r="A388" s="1"/>
      <c r="B388" s="1"/>
      <c r="C388" s="1"/>
      <c r="D388" s="1"/>
    </row>
    <row r="389" spans="1:4" ht="15.75" customHeight="1" x14ac:dyDescent="0.25">
      <c r="A389" s="1"/>
      <c r="B389" s="1"/>
      <c r="C389" s="1"/>
      <c r="D389" s="1"/>
    </row>
    <row r="390" spans="1:4" ht="15.75" customHeight="1" x14ac:dyDescent="0.25">
      <c r="A390" s="1"/>
      <c r="B390" s="1"/>
      <c r="C390" s="1"/>
      <c r="D390" s="1"/>
    </row>
    <row r="391" spans="1:4" ht="15.75" customHeight="1" x14ac:dyDescent="0.25">
      <c r="A391" s="1"/>
      <c r="B391" s="1"/>
      <c r="C391" s="1"/>
      <c r="D391" s="1"/>
    </row>
    <row r="392" spans="1:4" ht="15.75" customHeight="1" x14ac:dyDescent="0.25">
      <c r="A392" s="1"/>
      <c r="B392" s="1"/>
      <c r="C392" s="1"/>
      <c r="D392" s="1"/>
    </row>
    <row r="393" spans="1:4" ht="15.75" customHeight="1" x14ac:dyDescent="0.25">
      <c r="A393" s="1"/>
      <c r="B393" s="1"/>
      <c r="C393" s="1"/>
      <c r="D393" s="1"/>
    </row>
    <row r="394" spans="1:4" ht="15.75" customHeight="1" x14ac:dyDescent="0.25">
      <c r="A394" s="1"/>
      <c r="B394" s="1"/>
      <c r="C394" s="1"/>
      <c r="D394" s="1"/>
    </row>
    <row r="395" spans="1:4" ht="15.75" customHeight="1" x14ac:dyDescent="0.25">
      <c r="A395" s="1"/>
      <c r="B395" s="1"/>
      <c r="C395" s="1"/>
      <c r="D395" s="1"/>
    </row>
    <row r="396" spans="1:4" ht="15.75" customHeight="1" x14ac:dyDescent="0.25">
      <c r="A396" s="1"/>
      <c r="B396" s="1"/>
      <c r="C396" s="1"/>
      <c r="D396" s="1"/>
    </row>
    <row r="397" spans="1:4" ht="15.75" customHeight="1" x14ac:dyDescent="0.25">
      <c r="A397" s="1"/>
      <c r="B397" s="1"/>
      <c r="C397" s="1"/>
      <c r="D397" s="1"/>
    </row>
    <row r="398" spans="1:4" ht="15.75" customHeight="1" x14ac:dyDescent="0.25">
      <c r="A398" s="1"/>
      <c r="B398" s="1"/>
      <c r="C398" s="1"/>
      <c r="D398" s="1"/>
    </row>
    <row r="399" spans="1:4" ht="15.75" customHeight="1" x14ac:dyDescent="0.25">
      <c r="A399" s="1"/>
      <c r="B399" s="1"/>
      <c r="C399" s="1"/>
      <c r="D399" s="1"/>
    </row>
    <row r="400" spans="1:4" ht="15.75" customHeight="1" x14ac:dyDescent="0.25">
      <c r="A400" s="1"/>
      <c r="B400" s="1"/>
      <c r="C400" s="1"/>
      <c r="D400" s="1"/>
    </row>
    <row r="401" spans="1:4" ht="15.75" customHeight="1" x14ac:dyDescent="0.25">
      <c r="A401" s="1"/>
      <c r="B401" s="1"/>
      <c r="C401" s="1"/>
      <c r="D401" s="1"/>
    </row>
    <row r="402" spans="1:4" ht="15.75" customHeight="1" x14ac:dyDescent="0.25">
      <c r="A402" s="1"/>
      <c r="B402" s="1"/>
      <c r="C402" s="1"/>
      <c r="D402" s="1"/>
    </row>
    <row r="403" spans="1:4" ht="15.75" customHeight="1" x14ac:dyDescent="0.25">
      <c r="A403" s="1"/>
      <c r="B403" s="1"/>
      <c r="C403" s="1"/>
      <c r="D403" s="1"/>
    </row>
    <row r="404" spans="1:4" ht="15.75" customHeight="1" x14ac:dyDescent="0.25">
      <c r="A404" s="1"/>
      <c r="B404" s="1"/>
      <c r="C404" s="1"/>
      <c r="D404" s="1"/>
    </row>
    <row r="405" spans="1:4" ht="15.75" customHeight="1" x14ac:dyDescent="0.25">
      <c r="A405" s="1"/>
      <c r="B405" s="1"/>
      <c r="C405" s="1"/>
      <c r="D405" s="1"/>
    </row>
    <row r="406" spans="1:4" ht="15.75" customHeight="1" x14ac:dyDescent="0.25">
      <c r="A406" s="1"/>
      <c r="B406" s="1"/>
      <c r="C406" s="1"/>
      <c r="D406" s="1"/>
    </row>
    <row r="407" spans="1:4" ht="15.75" customHeight="1" x14ac:dyDescent="0.25">
      <c r="A407" s="1"/>
      <c r="B407" s="1"/>
      <c r="C407" s="1"/>
      <c r="D407" s="1"/>
    </row>
    <row r="408" spans="1:4" ht="15.75" customHeight="1" x14ac:dyDescent="0.25">
      <c r="A408" s="1"/>
      <c r="B408" s="1"/>
      <c r="C408" s="1"/>
      <c r="D408" s="1"/>
    </row>
    <row r="409" spans="1:4" ht="15.75" customHeight="1" x14ac:dyDescent="0.25">
      <c r="A409" s="1"/>
      <c r="B409" s="1"/>
      <c r="C409" s="1"/>
      <c r="D409" s="1"/>
    </row>
    <row r="410" spans="1:4" ht="15.75" customHeight="1" x14ac:dyDescent="0.25">
      <c r="A410" s="1"/>
      <c r="B410" s="1"/>
      <c r="C410" s="1"/>
      <c r="D410" s="1"/>
    </row>
    <row r="411" spans="1:4" ht="15.75" customHeight="1" x14ac:dyDescent="0.25">
      <c r="A411" s="1"/>
      <c r="B411" s="1"/>
      <c r="C411" s="1"/>
      <c r="D411" s="1"/>
    </row>
    <row r="412" spans="1:4" ht="15.75" customHeight="1" x14ac:dyDescent="0.25">
      <c r="A412" s="1"/>
      <c r="B412" s="1"/>
      <c r="C412" s="1"/>
      <c r="D412" s="1"/>
    </row>
    <row r="413" spans="1:4" ht="15.75" customHeight="1" x14ac:dyDescent="0.25">
      <c r="A413" s="1"/>
      <c r="B413" s="1"/>
      <c r="C413" s="1"/>
      <c r="D413" s="1"/>
    </row>
    <row r="414" spans="1:4" ht="15.75" customHeight="1" x14ac:dyDescent="0.25">
      <c r="A414" s="1"/>
      <c r="B414" s="1"/>
      <c r="C414" s="1"/>
      <c r="D414" s="1"/>
    </row>
    <row r="415" spans="1:4" ht="15.75" customHeight="1" x14ac:dyDescent="0.25">
      <c r="A415" s="1"/>
      <c r="B415" s="1"/>
      <c r="C415" s="1"/>
      <c r="D415" s="1"/>
    </row>
    <row r="416" spans="1:4" ht="15.75" customHeight="1" x14ac:dyDescent="0.25">
      <c r="A416" s="1"/>
      <c r="B416" s="1"/>
      <c r="C416" s="1"/>
      <c r="D416" s="1"/>
    </row>
    <row r="417" spans="1:4" ht="15.75" customHeight="1" x14ac:dyDescent="0.25">
      <c r="A417" s="1"/>
      <c r="B417" s="1"/>
      <c r="C417" s="1"/>
      <c r="D417" s="1"/>
    </row>
    <row r="418" spans="1:4" ht="15.75" customHeight="1" x14ac:dyDescent="0.25">
      <c r="A418" s="1"/>
      <c r="B418" s="1"/>
      <c r="C418" s="1"/>
      <c r="D418" s="1"/>
    </row>
    <row r="419" spans="1:4" ht="15.75" customHeight="1" x14ac:dyDescent="0.25">
      <c r="A419" s="1"/>
      <c r="B419" s="1"/>
      <c r="C419" s="1"/>
      <c r="D419" s="1"/>
    </row>
    <row r="420" spans="1:4" ht="15.75" customHeight="1" x14ac:dyDescent="0.25">
      <c r="A420" s="1"/>
      <c r="B420" s="1"/>
      <c r="C420" s="1"/>
      <c r="D420" s="1"/>
    </row>
    <row r="421" spans="1:4" ht="15.75" customHeight="1" x14ac:dyDescent="0.25">
      <c r="A421" s="1"/>
      <c r="B421" s="1"/>
      <c r="C421" s="1"/>
      <c r="D421" s="1"/>
    </row>
    <row r="422" spans="1:4" ht="15.75" customHeight="1" x14ac:dyDescent="0.25">
      <c r="A422" s="1"/>
      <c r="B422" s="1"/>
      <c r="C422" s="1"/>
      <c r="D422" s="1"/>
    </row>
    <row r="423" spans="1:4" ht="15.75" customHeight="1" x14ac:dyDescent="0.25">
      <c r="A423" s="1"/>
      <c r="B423" s="1"/>
      <c r="C423" s="1"/>
      <c r="D423" s="1"/>
    </row>
    <row r="424" spans="1:4" ht="15.75" customHeight="1" x14ac:dyDescent="0.25">
      <c r="A424" s="1"/>
      <c r="B424" s="1"/>
      <c r="C424" s="1"/>
      <c r="D424" s="1"/>
    </row>
    <row r="425" spans="1:4" ht="15.75" customHeight="1" x14ac:dyDescent="0.25">
      <c r="A425" s="1"/>
      <c r="B425" s="1"/>
      <c r="C425" s="1"/>
      <c r="D425" s="1"/>
    </row>
    <row r="426" spans="1:4" ht="15.75" customHeight="1" x14ac:dyDescent="0.25">
      <c r="A426" s="1"/>
      <c r="B426" s="1"/>
      <c r="C426" s="1"/>
      <c r="D426" s="1"/>
    </row>
    <row r="427" spans="1:4" ht="15.75" customHeight="1" x14ac:dyDescent="0.25">
      <c r="A427" s="1"/>
      <c r="B427" s="1"/>
      <c r="C427" s="1"/>
      <c r="D427" s="1"/>
    </row>
    <row r="428" spans="1:4" ht="15.75" customHeight="1" x14ac:dyDescent="0.25">
      <c r="A428" s="1"/>
      <c r="B428" s="1"/>
      <c r="C428" s="1"/>
      <c r="D428" s="1"/>
    </row>
    <row r="429" spans="1:4" ht="15.75" customHeight="1" x14ac:dyDescent="0.25">
      <c r="A429" s="1"/>
      <c r="B429" s="1"/>
      <c r="C429" s="1"/>
      <c r="D429" s="1"/>
    </row>
    <row r="430" spans="1:4" ht="15.75" customHeight="1" x14ac:dyDescent="0.25">
      <c r="A430" s="1"/>
      <c r="B430" s="1"/>
      <c r="C430" s="1"/>
      <c r="D430" s="1"/>
    </row>
    <row r="431" spans="1:4" ht="15.75" customHeight="1" x14ac:dyDescent="0.25">
      <c r="A431" s="1"/>
      <c r="B431" s="1"/>
      <c r="C431" s="1"/>
      <c r="D431" s="1"/>
    </row>
    <row r="432" spans="1:4" ht="15.75" customHeight="1" x14ac:dyDescent="0.25">
      <c r="A432" s="1"/>
      <c r="B432" s="1"/>
      <c r="C432" s="1"/>
      <c r="D432" s="1"/>
    </row>
    <row r="433" spans="1:4" ht="15.75" customHeight="1" x14ac:dyDescent="0.25">
      <c r="A433" s="1"/>
      <c r="B433" s="1"/>
      <c r="C433" s="1"/>
      <c r="D433" s="1"/>
    </row>
    <row r="434" spans="1:4" ht="15.75" customHeight="1" x14ac:dyDescent="0.25">
      <c r="A434" s="1"/>
      <c r="B434" s="1"/>
      <c r="C434" s="1"/>
      <c r="D434" s="1"/>
    </row>
    <row r="435" spans="1:4" ht="15.75" customHeight="1" x14ac:dyDescent="0.25">
      <c r="A435" s="1"/>
      <c r="B435" s="1"/>
      <c r="C435" s="1"/>
      <c r="D435" s="1"/>
    </row>
    <row r="436" spans="1:4" ht="15.75" customHeight="1" x14ac:dyDescent="0.25">
      <c r="A436" s="1"/>
      <c r="B436" s="1"/>
      <c r="C436" s="1"/>
      <c r="D436" s="1"/>
    </row>
    <row r="437" spans="1:4" ht="15.75" customHeight="1" x14ac:dyDescent="0.25">
      <c r="A437" s="1"/>
      <c r="B437" s="1"/>
      <c r="C437" s="1"/>
      <c r="D437" s="1"/>
    </row>
    <row r="438" spans="1:4" ht="15.75" customHeight="1" x14ac:dyDescent="0.25">
      <c r="A438" s="1"/>
      <c r="B438" s="1"/>
      <c r="C438" s="1"/>
      <c r="D438" s="1"/>
    </row>
    <row r="439" spans="1:4" ht="15.75" customHeight="1" x14ac:dyDescent="0.25">
      <c r="A439" s="1"/>
      <c r="B439" s="1"/>
      <c r="C439" s="1"/>
      <c r="D439" s="1"/>
    </row>
    <row r="440" spans="1:4" ht="15.75" customHeight="1" x14ac:dyDescent="0.25">
      <c r="A440" s="1"/>
      <c r="B440" s="1"/>
      <c r="C440" s="1"/>
      <c r="D440" s="1"/>
    </row>
    <row r="441" spans="1:4" ht="15.75" customHeight="1" x14ac:dyDescent="0.25">
      <c r="A441" s="1"/>
      <c r="B441" s="1"/>
      <c r="C441" s="1"/>
      <c r="D441" s="1"/>
    </row>
    <row r="442" spans="1:4" ht="15.75" customHeight="1" x14ac:dyDescent="0.25">
      <c r="A442" s="1"/>
      <c r="B442" s="1"/>
      <c r="C442" s="1"/>
      <c r="D442" s="1"/>
    </row>
    <row r="443" spans="1:4" ht="15.75" customHeight="1" x14ac:dyDescent="0.25">
      <c r="A443" s="1"/>
      <c r="B443" s="1"/>
      <c r="C443" s="1"/>
      <c r="D443" s="1"/>
    </row>
    <row r="444" spans="1:4" ht="15.75" customHeight="1" x14ac:dyDescent="0.25">
      <c r="A444" s="1"/>
      <c r="B444" s="1"/>
      <c r="C444" s="1"/>
      <c r="D444" s="1"/>
    </row>
    <row r="445" spans="1:4" ht="15.75" customHeight="1" x14ac:dyDescent="0.25">
      <c r="A445" s="1"/>
      <c r="B445" s="1"/>
      <c r="C445" s="1"/>
      <c r="D445" s="1"/>
    </row>
    <row r="446" spans="1:4" ht="15.75" customHeight="1" x14ac:dyDescent="0.25">
      <c r="A446" s="1"/>
      <c r="B446" s="1"/>
      <c r="C446" s="1"/>
      <c r="D446" s="1"/>
    </row>
    <row r="447" spans="1:4" ht="15.75" customHeight="1" x14ac:dyDescent="0.25">
      <c r="A447" s="1"/>
      <c r="B447" s="1"/>
      <c r="C447" s="1"/>
      <c r="D447" s="1"/>
    </row>
    <row r="448" spans="1:4" ht="15.75" customHeight="1" x14ac:dyDescent="0.25">
      <c r="A448" s="1"/>
      <c r="B448" s="1"/>
      <c r="C448" s="1"/>
      <c r="D448" s="1"/>
    </row>
    <row r="449" spans="1:4" ht="15.75" customHeight="1" x14ac:dyDescent="0.25">
      <c r="A449" s="1"/>
      <c r="B449" s="1"/>
      <c r="C449" s="1"/>
      <c r="D449" s="1"/>
    </row>
    <row r="450" spans="1:4" ht="15.75" customHeight="1" x14ac:dyDescent="0.25">
      <c r="A450" s="1"/>
      <c r="B450" s="1"/>
      <c r="C450" s="1"/>
      <c r="D450" s="1"/>
    </row>
    <row r="451" spans="1:4" ht="15.75" customHeight="1" x14ac:dyDescent="0.25">
      <c r="A451" s="1"/>
      <c r="B451" s="1"/>
      <c r="C451" s="1"/>
      <c r="D451" s="1"/>
    </row>
    <row r="452" spans="1:4" ht="15.75" customHeight="1" x14ac:dyDescent="0.25">
      <c r="A452" s="1"/>
      <c r="B452" s="1"/>
      <c r="C452" s="1"/>
      <c r="D452" s="1"/>
    </row>
    <row r="453" spans="1:4" ht="15.75" customHeight="1" x14ac:dyDescent="0.25">
      <c r="A453" s="1"/>
      <c r="B453" s="1"/>
      <c r="C453" s="1"/>
      <c r="D453" s="1"/>
    </row>
    <row r="454" spans="1:4" ht="15.75" customHeight="1" x14ac:dyDescent="0.25">
      <c r="A454" s="1"/>
      <c r="B454" s="1"/>
      <c r="C454" s="1"/>
      <c r="D454" s="1"/>
    </row>
    <row r="455" spans="1:4" ht="15.75" customHeight="1" x14ac:dyDescent="0.25">
      <c r="A455" s="1"/>
      <c r="B455" s="1"/>
      <c r="C455" s="1"/>
      <c r="D455" s="1"/>
    </row>
    <row r="456" spans="1:4" ht="15.75" customHeight="1" x14ac:dyDescent="0.25">
      <c r="A456" s="1"/>
      <c r="B456" s="1"/>
      <c r="C456" s="1"/>
      <c r="D456" s="1"/>
    </row>
    <row r="457" spans="1:4" ht="15.75" customHeight="1" x14ac:dyDescent="0.25">
      <c r="A457" s="1"/>
      <c r="B457" s="1"/>
      <c r="C457" s="1"/>
      <c r="D457" s="1"/>
    </row>
    <row r="458" spans="1:4" ht="15.75" customHeight="1" x14ac:dyDescent="0.25">
      <c r="A458" s="1"/>
      <c r="B458" s="1"/>
      <c r="C458" s="1"/>
      <c r="D458" s="1"/>
    </row>
    <row r="459" spans="1:4" ht="15.75" customHeight="1" x14ac:dyDescent="0.25">
      <c r="A459" s="1"/>
      <c r="B459" s="1"/>
      <c r="C459" s="1"/>
      <c r="D459" s="1"/>
    </row>
    <row r="460" spans="1:4" ht="15.75" customHeight="1" x14ac:dyDescent="0.25">
      <c r="A460" s="1"/>
      <c r="B460" s="1"/>
      <c r="C460" s="1"/>
      <c r="D460" s="1"/>
    </row>
    <row r="461" spans="1:4" ht="15.75" customHeight="1" x14ac:dyDescent="0.25">
      <c r="A461" s="1"/>
      <c r="B461" s="1"/>
      <c r="C461" s="1"/>
      <c r="D461" s="1"/>
    </row>
    <row r="462" spans="1:4" ht="15.75" customHeight="1" x14ac:dyDescent="0.25">
      <c r="A462" s="1"/>
      <c r="B462" s="1"/>
      <c r="C462" s="1"/>
      <c r="D462" s="1"/>
    </row>
    <row r="463" spans="1:4" ht="15.75" customHeight="1" x14ac:dyDescent="0.25">
      <c r="A463" s="1"/>
      <c r="B463" s="1"/>
      <c r="C463" s="1"/>
      <c r="D463" s="1"/>
    </row>
    <row r="464" spans="1:4" ht="15.75" customHeight="1" x14ac:dyDescent="0.25">
      <c r="A464" s="1"/>
      <c r="B464" s="1"/>
      <c r="C464" s="1"/>
      <c r="D464" s="1"/>
    </row>
    <row r="465" spans="1:4" ht="15.75" customHeight="1" x14ac:dyDescent="0.25">
      <c r="A465" s="1"/>
      <c r="B465" s="1"/>
      <c r="C465" s="1"/>
      <c r="D465" s="1"/>
    </row>
    <row r="466" spans="1:4" ht="15.75" customHeight="1" x14ac:dyDescent="0.25">
      <c r="A466" s="1"/>
      <c r="B466" s="1"/>
      <c r="C466" s="1"/>
      <c r="D466" s="1"/>
    </row>
    <row r="467" spans="1:4" ht="15.75" customHeight="1" x14ac:dyDescent="0.25">
      <c r="A467" s="1"/>
      <c r="B467" s="1"/>
      <c r="C467" s="1"/>
      <c r="D467" s="1"/>
    </row>
    <row r="468" spans="1:4" ht="15.75" customHeight="1" x14ac:dyDescent="0.25">
      <c r="A468" s="1"/>
      <c r="B468" s="1"/>
      <c r="C468" s="1"/>
      <c r="D468" s="1"/>
    </row>
    <row r="469" spans="1:4" ht="15.75" customHeight="1" x14ac:dyDescent="0.25">
      <c r="A469" s="1"/>
      <c r="B469" s="1"/>
      <c r="C469" s="1"/>
      <c r="D469" s="1"/>
    </row>
    <row r="470" spans="1:4" ht="15.75" customHeight="1" x14ac:dyDescent="0.25">
      <c r="A470" s="1"/>
      <c r="B470" s="1"/>
      <c r="C470" s="1"/>
      <c r="D470" s="1"/>
    </row>
    <row r="471" spans="1:4" ht="15.75" customHeight="1" x14ac:dyDescent="0.25">
      <c r="A471" s="1"/>
      <c r="B471" s="1"/>
      <c r="C471" s="1"/>
      <c r="D471" s="1"/>
    </row>
    <row r="472" spans="1:4" ht="15.75" customHeight="1" x14ac:dyDescent="0.25">
      <c r="A472" s="1"/>
      <c r="B472" s="1"/>
      <c r="C472" s="1"/>
      <c r="D472" s="1"/>
    </row>
    <row r="473" spans="1:4" ht="15.75" customHeight="1" x14ac:dyDescent="0.25">
      <c r="A473" s="1"/>
      <c r="B473" s="1"/>
      <c r="C473" s="1"/>
      <c r="D473" s="1"/>
    </row>
    <row r="474" spans="1:4" ht="15.75" customHeight="1" x14ac:dyDescent="0.25">
      <c r="A474" s="1"/>
      <c r="B474" s="1"/>
      <c r="C474" s="1"/>
      <c r="D474" s="1"/>
    </row>
    <row r="475" spans="1:4" ht="15.75" customHeight="1" x14ac:dyDescent="0.25">
      <c r="A475" s="1"/>
      <c r="B475" s="1"/>
      <c r="C475" s="1"/>
      <c r="D475" s="1"/>
    </row>
    <row r="476" spans="1:4" ht="15.75" customHeight="1" x14ac:dyDescent="0.25">
      <c r="A476" s="1"/>
      <c r="B476" s="1"/>
      <c r="C476" s="1"/>
      <c r="D476" s="1"/>
    </row>
    <row r="477" spans="1:4" ht="15.75" customHeight="1" x14ac:dyDescent="0.25">
      <c r="A477" s="1"/>
      <c r="B477" s="1"/>
      <c r="C477" s="1"/>
      <c r="D477" s="1"/>
    </row>
    <row r="478" spans="1:4" ht="15.75" customHeight="1" x14ac:dyDescent="0.25">
      <c r="A478" s="1"/>
      <c r="B478" s="1"/>
      <c r="C478" s="1"/>
      <c r="D478" s="1"/>
    </row>
    <row r="479" spans="1:4" ht="15.75" customHeight="1" x14ac:dyDescent="0.25">
      <c r="A479" s="1"/>
      <c r="B479" s="1"/>
      <c r="C479" s="1"/>
      <c r="D479" s="1"/>
    </row>
    <row r="480" spans="1:4" ht="15.75" customHeight="1" x14ac:dyDescent="0.25">
      <c r="A480" s="1"/>
      <c r="B480" s="1"/>
      <c r="C480" s="1"/>
      <c r="D480" s="1"/>
    </row>
    <row r="481" spans="1:4" ht="15.75" customHeight="1" x14ac:dyDescent="0.25">
      <c r="A481" s="1"/>
      <c r="B481" s="1"/>
      <c r="C481" s="1"/>
      <c r="D481" s="1"/>
    </row>
    <row r="482" spans="1:4" ht="15.75" customHeight="1" x14ac:dyDescent="0.25">
      <c r="A482" s="1"/>
      <c r="B482" s="1"/>
      <c r="C482" s="1"/>
      <c r="D482" s="1"/>
    </row>
    <row r="483" spans="1:4" ht="15.75" customHeight="1" x14ac:dyDescent="0.25">
      <c r="A483" s="1"/>
      <c r="B483" s="1"/>
      <c r="C483" s="1"/>
      <c r="D483" s="1"/>
    </row>
    <row r="484" spans="1:4" ht="15.75" customHeight="1" x14ac:dyDescent="0.25">
      <c r="A484" s="1"/>
      <c r="B484" s="1"/>
      <c r="C484" s="1"/>
      <c r="D484" s="1"/>
    </row>
    <row r="485" spans="1:4" ht="15.75" customHeight="1" x14ac:dyDescent="0.25">
      <c r="A485" s="1"/>
      <c r="B485" s="1"/>
      <c r="C485" s="1"/>
      <c r="D485" s="1"/>
    </row>
    <row r="486" spans="1:4" ht="15.75" customHeight="1" x14ac:dyDescent="0.25">
      <c r="A486" s="1"/>
      <c r="B486" s="1"/>
      <c r="C486" s="1"/>
      <c r="D486" s="1"/>
    </row>
    <row r="487" spans="1:4" ht="15.75" customHeight="1" x14ac:dyDescent="0.25">
      <c r="A487" s="1"/>
      <c r="B487" s="1"/>
      <c r="C487" s="1"/>
      <c r="D487" s="1"/>
    </row>
    <row r="488" spans="1:4" ht="15.75" customHeight="1" x14ac:dyDescent="0.25">
      <c r="A488" s="1"/>
      <c r="B488" s="1"/>
      <c r="C488" s="1"/>
      <c r="D488" s="1"/>
    </row>
    <row r="489" spans="1:4" ht="15.75" customHeight="1" x14ac:dyDescent="0.25">
      <c r="A489" s="1"/>
      <c r="B489" s="1"/>
      <c r="C489" s="1"/>
      <c r="D489" s="1"/>
    </row>
    <row r="490" spans="1:4" ht="15.75" customHeight="1" x14ac:dyDescent="0.25">
      <c r="A490" s="1"/>
      <c r="B490" s="1"/>
      <c r="C490" s="1"/>
      <c r="D490" s="1"/>
    </row>
    <row r="491" spans="1:4" ht="15.75" customHeight="1" x14ac:dyDescent="0.25">
      <c r="A491" s="1"/>
      <c r="B491" s="1"/>
      <c r="C491" s="1"/>
      <c r="D491" s="1"/>
    </row>
    <row r="492" spans="1:4" ht="15.75" customHeight="1" x14ac:dyDescent="0.25">
      <c r="A492" s="1"/>
      <c r="B492" s="1"/>
      <c r="C492" s="1"/>
      <c r="D492" s="1"/>
    </row>
    <row r="493" spans="1:4" ht="15.75" customHeight="1" x14ac:dyDescent="0.25">
      <c r="A493" s="1"/>
      <c r="B493" s="1"/>
      <c r="C493" s="1"/>
      <c r="D493" s="1"/>
    </row>
    <row r="494" spans="1:4" ht="15.75" customHeight="1" x14ac:dyDescent="0.25">
      <c r="A494" s="1"/>
      <c r="B494" s="1"/>
      <c r="C494" s="1"/>
      <c r="D494" s="1"/>
    </row>
    <row r="495" spans="1:4" ht="15.75" customHeight="1" x14ac:dyDescent="0.25">
      <c r="A495" s="1"/>
      <c r="B495" s="1"/>
      <c r="C495" s="1"/>
      <c r="D495" s="1"/>
    </row>
    <row r="496" spans="1:4" ht="15.75" customHeight="1" x14ac:dyDescent="0.25">
      <c r="A496" s="1"/>
      <c r="B496" s="1"/>
      <c r="C496" s="1"/>
      <c r="D496" s="1"/>
    </row>
    <row r="497" spans="1:4" ht="15.75" customHeight="1" x14ac:dyDescent="0.25">
      <c r="A497" s="1"/>
      <c r="B497" s="1"/>
      <c r="C497" s="1"/>
      <c r="D497" s="1"/>
    </row>
    <row r="498" spans="1:4" ht="15.75" customHeight="1" x14ac:dyDescent="0.25">
      <c r="A498" s="1"/>
      <c r="B498" s="1"/>
      <c r="C498" s="1"/>
      <c r="D498" s="1"/>
    </row>
    <row r="499" spans="1:4" ht="15.75" customHeight="1" x14ac:dyDescent="0.25">
      <c r="A499" s="1"/>
      <c r="B499" s="1"/>
      <c r="C499" s="1"/>
      <c r="D499" s="1"/>
    </row>
    <row r="500" spans="1:4" ht="15.75" customHeight="1" x14ac:dyDescent="0.25">
      <c r="A500" s="1"/>
      <c r="B500" s="1"/>
      <c r="C500" s="1"/>
      <c r="D500" s="1"/>
    </row>
    <row r="501" spans="1:4" ht="15.75" customHeight="1" x14ac:dyDescent="0.25">
      <c r="A501" s="1"/>
      <c r="B501" s="1"/>
      <c r="C501" s="1"/>
      <c r="D501" s="1"/>
    </row>
    <row r="502" spans="1:4" ht="15.75" customHeight="1" x14ac:dyDescent="0.25">
      <c r="A502" s="1"/>
      <c r="B502" s="1"/>
      <c r="C502" s="1"/>
      <c r="D502" s="1"/>
    </row>
    <row r="503" spans="1:4" ht="15.75" customHeight="1" x14ac:dyDescent="0.25">
      <c r="A503" s="1"/>
      <c r="B503" s="1"/>
      <c r="C503" s="1"/>
      <c r="D503" s="1"/>
    </row>
    <row r="504" spans="1:4" ht="15.75" customHeight="1" x14ac:dyDescent="0.25">
      <c r="A504" s="1"/>
      <c r="B504" s="1"/>
      <c r="C504" s="1"/>
      <c r="D504" s="1"/>
    </row>
    <row r="505" spans="1:4" ht="15.75" customHeight="1" x14ac:dyDescent="0.25">
      <c r="A505" s="1"/>
      <c r="B505" s="1"/>
      <c r="C505" s="1"/>
      <c r="D505" s="1"/>
    </row>
    <row r="506" spans="1:4" ht="15.75" customHeight="1" x14ac:dyDescent="0.25">
      <c r="A506" s="1"/>
      <c r="B506" s="1"/>
      <c r="C506" s="1"/>
      <c r="D506" s="1"/>
    </row>
    <row r="507" spans="1:4" ht="15.75" customHeight="1" x14ac:dyDescent="0.25">
      <c r="A507" s="1"/>
      <c r="B507" s="1"/>
      <c r="C507" s="1"/>
      <c r="D507" s="1"/>
    </row>
    <row r="508" spans="1:4" ht="15.75" customHeight="1" x14ac:dyDescent="0.25">
      <c r="A508" s="1"/>
      <c r="B508" s="1"/>
      <c r="C508" s="1"/>
      <c r="D508" s="1"/>
    </row>
    <row r="509" spans="1:4" ht="15.75" customHeight="1" x14ac:dyDescent="0.25">
      <c r="A509" s="1"/>
      <c r="B509" s="1"/>
      <c r="C509" s="1"/>
      <c r="D509" s="1"/>
    </row>
    <row r="510" spans="1:4" ht="15.75" customHeight="1" x14ac:dyDescent="0.25">
      <c r="A510" s="1"/>
      <c r="B510" s="1"/>
      <c r="C510" s="1"/>
      <c r="D510" s="1"/>
    </row>
    <row r="511" spans="1:4" ht="15.75" customHeight="1" x14ac:dyDescent="0.25">
      <c r="A511" s="1"/>
      <c r="B511" s="1"/>
      <c r="C511" s="1"/>
      <c r="D511" s="1"/>
    </row>
    <row r="512" spans="1:4" ht="15.75" customHeight="1" x14ac:dyDescent="0.25">
      <c r="A512" s="1"/>
      <c r="B512" s="1"/>
      <c r="C512" s="1"/>
      <c r="D512" s="1"/>
    </row>
    <row r="513" spans="1:4" ht="15.75" customHeight="1" x14ac:dyDescent="0.25">
      <c r="A513" s="1"/>
      <c r="B513" s="1"/>
      <c r="C513" s="1"/>
      <c r="D513" s="1"/>
    </row>
    <row r="514" spans="1:4" ht="15.75" customHeight="1" x14ac:dyDescent="0.25">
      <c r="A514" s="1"/>
      <c r="B514" s="1"/>
      <c r="C514" s="1"/>
      <c r="D514" s="1"/>
    </row>
    <row r="515" spans="1:4" ht="15.75" customHeight="1" x14ac:dyDescent="0.25">
      <c r="A515" s="1"/>
      <c r="B515" s="1"/>
      <c r="C515" s="1"/>
      <c r="D515" s="1"/>
    </row>
    <row r="516" spans="1:4" ht="15.75" customHeight="1" x14ac:dyDescent="0.25">
      <c r="A516" s="1"/>
      <c r="B516" s="1"/>
      <c r="C516" s="1"/>
      <c r="D516" s="1"/>
    </row>
    <row r="517" spans="1:4" ht="15.75" customHeight="1" x14ac:dyDescent="0.25">
      <c r="A517" s="1"/>
      <c r="B517" s="1"/>
      <c r="C517" s="1"/>
      <c r="D517" s="1"/>
    </row>
    <row r="518" spans="1:4" ht="15.75" customHeight="1" x14ac:dyDescent="0.25">
      <c r="A518" s="1"/>
      <c r="B518" s="1"/>
      <c r="C518" s="1"/>
      <c r="D518" s="1"/>
    </row>
    <row r="519" spans="1:4" ht="15.75" customHeight="1" x14ac:dyDescent="0.25">
      <c r="A519" s="1"/>
      <c r="B519" s="1"/>
      <c r="C519" s="1"/>
      <c r="D519" s="1"/>
    </row>
    <row r="520" spans="1:4" ht="15.75" customHeight="1" x14ac:dyDescent="0.25">
      <c r="A520" s="1"/>
      <c r="B520" s="1"/>
      <c r="C520" s="1"/>
      <c r="D520" s="1"/>
    </row>
    <row r="521" spans="1:4" ht="15.75" customHeight="1" x14ac:dyDescent="0.25">
      <c r="A521" s="1"/>
      <c r="B521" s="1"/>
      <c r="C521" s="1"/>
      <c r="D521" s="1"/>
    </row>
    <row r="522" spans="1:4" ht="15.75" customHeight="1" x14ac:dyDescent="0.25">
      <c r="A522" s="1"/>
      <c r="B522" s="1"/>
      <c r="C522" s="1"/>
      <c r="D522" s="1"/>
    </row>
    <row r="523" spans="1:4" ht="15.75" customHeight="1" x14ac:dyDescent="0.25">
      <c r="A523" s="1"/>
      <c r="B523" s="1"/>
      <c r="C523" s="1"/>
      <c r="D523" s="1"/>
    </row>
    <row r="524" spans="1:4" ht="15.75" customHeight="1" x14ac:dyDescent="0.25">
      <c r="A524" s="1"/>
      <c r="B524" s="1"/>
      <c r="C524" s="1"/>
      <c r="D524" s="1"/>
    </row>
    <row r="525" spans="1:4" ht="15.75" customHeight="1" x14ac:dyDescent="0.25">
      <c r="A525" s="1"/>
      <c r="B525" s="1"/>
      <c r="C525" s="1"/>
      <c r="D525" s="1"/>
    </row>
    <row r="526" spans="1:4" ht="15.75" customHeight="1" x14ac:dyDescent="0.25">
      <c r="A526" s="1"/>
      <c r="B526" s="1"/>
      <c r="C526" s="1"/>
      <c r="D526" s="1"/>
    </row>
    <row r="527" spans="1:4" ht="15.75" customHeight="1" x14ac:dyDescent="0.25">
      <c r="A527" s="1"/>
      <c r="B527" s="1"/>
      <c r="C527" s="1"/>
      <c r="D527" s="1"/>
    </row>
    <row r="528" spans="1:4" ht="15.75" customHeight="1" x14ac:dyDescent="0.25">
      <c r="A528" s="1"/>
      <c r="B528" s="1"/>
      <c r="C528" s="1"/>
      <c r="D528" s="1"/>
    </row>
    <row r="529" spans="1:4" ht="15.75" customHeight="1" x14ac:dyDescent="0.25">
      <c r="A529" s="1"/>
      <c r="B529" s="1"/>
      <c r="C529" s="1"/>
      <c r="D529" s="1"/>
    </row>
    <row r="530" spans="1:4" ht="15.75" customHeight="1" x14ac:dyDescent="0.25">
      <c r="A530" s="1"/>
      <c r="B530" s="1"/>
      <c r="C530" s="1"/>
      <c r="D530" s="1"/>
    </row>
    <row r="531" spans="1:4" ht="15.75" customHeight="1" x14ac:dyDescent="0.25">
      <c r="A531" s="1"/>
      <c r="B531" s="1"/>
      <c r="C531" s="1"/>
      <c r="D531" s="1"/>
    </row>
    <row r="532" spans="1:4" ht="15.75" customHeight="1" x14ac:dyDescent="0.25">
      <c r="A532" s="1"/>
      <c r="B532" s="1"/>
      <c r="C532" s="1"/>
      <c r="D532" s="1"/>
    </row>
    <row r="533" spans="1:4" ht="15.75" customHeight="1" x14ac:dyDescent="0.25">
      <c r="A533" s="1"/>
      <c r="B533" s="1"/>
      <c r="C533" s="1"/>
      <c r="D533" s="1"/>
    </row>
    <row r="534" spans="1:4" ht="15.75" customHeight="1" x14ac:dyDescent="0.25">
      <c r="A534" s="1"/>
      <c r="B534" s="1"/>
      <c r="C534" s="1"/>
      <c r="D534" s="1"/>
    </row>
    <row r="535" spans="1:4" ht="15.75" customHeight="1" x14ac:dyDescent="0.25">
      <c r="A535" s="1"/>
      <c r="B535" s="1"/>
      <c r="C535" s="1"/>
      <c r="D535" s="1"/>
    </row>
    <row r="536" spans="1:4" ht="15.75" customHeight="1" x14ac:dyDescent="0.25">
      <c r="A536" s="1"/>
      <c r="B536" s="1"/>
      <c r="C536" s="1"/>
      <c r="D536" s="1"/>
    </row>
    <row r="537" spans="1:4" ht="15.75" customHeight="1" x14ac:dyDescent="0.25">
      <c r="A537" s="1"/>
      <c r="B537" s="1"/>
      <c r="C537" s="1"/>
      <c r="D537" s="1"/>
    </row>
    <row r="538" spans="1:4" ht="15.75" customHeight="1" x14ac:dyDescent="0.25">
      <c r="A538" s="1"/>
      <c r="B538" s="1"/>
      <c r="C538" s="1"/>
      <c r="D538" s="1"/>
    </row>
    <row r="539" spans="1:4" ht="15.75" customHeight="1" x14ac:dyDescent="0.25">
      <c r="A539" s="1"/>
      <c r="B539" s="1"/>
      <c r="C539" s="1"/>
      <c r="D539" s="1"/>
    </row>
    <row r="540" spans="1:4" ht="15.75" customHeight="1" x14ac:dyDescent="0.25">
      <c r="A540" s="1"/>
      <c r="B540" s="1"/>
      <c r="C540" s="1"/>
      <c r="D540" s="1"/>
    </row>
    <row r="541" spans="1:4" ht="15.75" customHeight="1" x14ac:dyDescent="0.25">
      <c r="A541" s="1"/>
      <c r="B541" s="1"/>
      <c r="C541" s="1"/>
      <c r="D541" s="1"/>
    </row>
    <row r="542" spans="1:4" ht="15.75" customHeight="1" x14ac:dyDescent="0.25">
      <c r="A542" s="1"/>
      <c r="B542" s="1"/>
      <c r="C542" s="1"/>
      <c r="D542" s="1"/>
    </row>
    <row r="543" spans="1:4" ht="15.75" customHeight="1" x14ac:dyDescent="0.25">
      <c r="A543" s="1"/>
      <c r="B543" s="1"/>
      <c r="C543" s="1"/>
      <c r="D543" s="1"/>
    </row>
    <row r="544" spans="1:4" ht="15.75" customHeight="1" x14ac:dyDescent="0.25">
      <c r="A544" s="1"/>
      <c r="B544" s="1"/>
      <c r="C544" s="1"/>
      <c r="D544" s="1"/>
    </row>
    <row r="545" spans="1:4" ht="15.75" customHeight="1" x14ac:dyDescent="0.25">
      <c r="A545" s="1"/>
      <c r="B545" s="1"/>
      <c r="C545" s="1"/>
      <c r="D545" s="1"/>
    </row>
    <row r="546" spans="1:4" ht="15.75" customHeight="1" x14ac:dyDescent="0.25">
      <c r="A546" s="1"/>
      <c r="B546" s="1"/>
      <c r="C546" s="1"/>
      <c r="D546" s="1"/>
    </row>
    <row r="547" spans="1:4" ht="15.75" customHeight="1" x14ac:dyDescent="0.25">
      <c r="A547" s="1"/>
      <c r="B547" s="1"/>
      <c r="C547" s="1"/>
      <c r="D547" s="1"/>
    </row>
    <row r="548" spans="1:4" ht="15.75" customHeight="1" x14ac:dyDescent="0.25">
      <c r="A548" s="1"/>
      <c r="B548" s="1"/>
      <c r="C548" s="1"/>
      <c r="D548" s="1"/>
    </row>
    <row r="549" spans="1:4" ht="15.75" customHeight="1" x14ac:dyDescent="0.25">
      <c r="A549" s="1"/>
      <c r="B549" s="1"/>
      <c r="C549" s="1"/>
      <c r="D549" s="1"/>
    </row>
    <row r="550" spans="1:4" ht="15.75" customHeight="1" x14ac:dyDescent="0.25">
      <c r="A550" s="1"/>
      <c r="B550" s="1"/>
      <c r="C550" s="1"/>
      <c r="D550" s="1"/>
    </row>
    <row r="551" spans="1:4" ht="15.75" customHeight="1" x14ac:dyDescent="0.25">
      <c r="A551" s="1"/>
      <c r="B551" s="1"/>
      <c r="C551" s="1"/>
      <c r="D551" s="1"/>
    </row>
    <row r="552" spans="1:4" ht="15.75" customHeight="1" x14ac:dyDescent="0.25">
      <c r="A552" s="1"/>
      <c r="B552" s="1"/>
      <c r="C552" s="1"/>
      <c r="D552" s="1"/>
    </row>
    <row r="553" spans="1:4" ht="15.75" customHeight="1" x14ac:dyDescent="0.25">
      <c r="A553" s="1"/>
      <c r="B553" s="1"/>
      <c r="C553" s="1"/>
      <c r="D553" s="1"/>
    </row>
    <row r="554" spans="1:4" ht="15.75" customHeight="1" x14ac:dyDescent="0.25">
      <c r="A554" s="1"/>
      <c r="B554" s="1"/>
      <c r="C554" s="1"/>
      <c r="D554" s="1"/>
    </row>
    <row r="555" spans="1:4" ht="15.75" customHeight="1" x14ac:dyDescent="0.25">
      <c r="A555" s="1"/>
      <c r="B555" s="1"/>
      <c r="C555" s="1"/>
      <c r="D555" s="1"/>
    </row>
    <row r="556" spans="1:4" ht="15.75" customHeight="1" x14ac:dyDescent="0.25">
      <c r="A556" s="1"/>
      <c r="B556" s="1"/>
      <c r="C556" s="1"/>
      <c r="D556" s="1"/>
    </row>
    <row r="557" spans="1:4" ht="15.75" customHeight="1" x14ac:dyDescent="0.25">
      <c r="A557" s="1"/>
      <c r="B557" s="1"/>
      <c r="C557" s="1"/>
      <c r="D557" s="1"/>
    </row>
    <row r="558" spans="1:4" ht="15.75" customHeight="1" x14ac:dyDescent="0.25">
      <c r="A558" s="1"/>
      <c r="B558" s="1"/>
      <c r="C558" s="1"/>
      <c r="D558" s="1"/>
    </row>
    <row r="559" spans="1:4" ht="15.75" customHeight="1" x14ac:dyDescent="0.25">
      <c r="A559" s="1"/>
      <c r="B559" s="1"/>
      <c r="C559" s="1"/>
      <c r="D559" s="1"/>
    </row>
    <row r="560" spans="1:4" ht="15.75" customHeight="1" x14ac:dyDescent="0.25">
      <c r="A560" s="1"/>
      <c r="B560" s="1"/>
      <c r="C560" s="1"/>
      <c r="D560" s="1"/>
    </row>
    <row r="561" spans="1:4" ht="15.75" customHeight="1" x14ac:dyDescent="0.25">
      <c r="A561" s="1"/>
      <c r="B561" s="1"/>
      <c r="C561" s="1"/>
      <c r="D561" s="1"/>
    </row>
    <row r="562" spans="1:4" ht="15.75" customHeight="1" x14ac:dyDescent="0.25">
      <c r="A562" s="1"/>
      <c r="B562" s="1"/>
      <c r="C562" s="1"/>
      <c r="D562" s="1"/>
    </row>
    <row r="563" spans="1:4" ht="15.75" customHeight="1" x14ac:dyDescent="0.25">
      <c r="A563" s="1"/>
      <c r="B563" s="1"/>
      <c r="C563" s="1"/>
      <c r="D563" s="1"/>
    </row>
    <row r="564" spans="1:4" ht="15.75" customHeight="1" x14ac:dyDescent="0.25">
      <c r="A564" s="1"/>
      <c r="B564" s="1"/>
      <c r="C564" s="1"/>
      <c r="D564" s="1"/>
    </row>
    <row r="565" spans="1:4" ht="15.75" customHeight="1" x14ac:dyDescent="0.25">
      <c r="A565" s="1"/>
      <c r="B565" s="1"/>
      <c r="C565" s="1"/>
      <c r="D565" s="1"/>
    </row>
    <row r="566" spans="1:4" ht="15.75" customHeight="1" x14ac:dyDescent="0.25">
      <c r="A566" s="1"/>
      <c r="B566" s="1"/>
      <c r="C566" s="1"/>
      <c r="D566" s="1"/>
    </row>
    <row r="567" spans="1:4" ht="15.75" customHeight="1" x14ac:dyDescent="0.25">
      <c r="A567" s="1"/>
      <c r="B567" s="1"/>
      <c r="C567" s="1"/>
      <c r="D567" s="1"/>
    </row>
    <row r="568" spans="1:4" ht="15.75" customHeight="1" x14ac:dyDescent="0.25">
      <c r="A568" s="1"/>
      <c r="B568" s="1"/>
      <c r="C568" s="1"/>
      <c r="D568" s="1"/>
    </row>
    <row r="569" spans="1:4" ht="15.75" customHeight="1" x14ac:dyDescent="0.25">
      <c r="A569" s="1"/>
      <c r="B569" s="1"/>
      <c r="C569" s="1"/>
      <c r="D569" s="1"/>
    </row>
    <row r="570" spans="1:4" ht="15.75" customHeight="1" x14ac:dyDescent="0.25">
      <c r="A570" s="1"/>
      <c r="B570" s="1"/>
      <c r="C570" s="1"/>
      <c r="D570" s="1"/>
    </row>
    <row r="571" spans="1:4" ht="15.75" customHeight="1" x14ac:dyDescent="0.25">
      <c r="A571" s="1"/>
      <c r="B571" s="1"/>
      <c r="C571" s="1"/>
      <c r="D571" s="1"/>
    </row>
    <row r="572" spans="1:4" ht="15.75" customHeight="1" x14ac:dyDescent="0.25">
      <c r="A572" s="1"/>
      <c r="B572" s="1"/>
      <c r="C572" s="1"/>
      <c r="D572" s="1"/>
    </row>
    <row r="573" spans="1:4" ht="15.75" customHeight="1" x14ac:dyDescent="0.25">
      <c r="A573" s="1"/>
      <c r="B573" s="1"/>
      <c r="C573" s="1"/>
      <c r="D573" s="1"/>
    </row>
    <row r="574" spans="1:4" ht="15.75" customHeight="1" x14ac:dyDescent="0.25">
      <c r="A574" s="1"/>
      <c r="B574" s="1"/>
      <c r="C574" s="1"/>
      <c r="D574" s="1"/>
    </row>
    <row r="575" spans="1:4" ht="15.75" customHeight="1" x14ac:dyDescent="0.25">
      <c r="A575" s="1"/>
      <c r="B575" s="1"/>
      <c r="C575" s="1"/>
      <c r="D575" s="1"/>
    </row>
    <row r="576" spans="1:4" ht="15.75" customHeight="1" x14ac:dyDescent="0.25">
      <c r="A576" s="1"/>
      <c r="B576" s="1"/>
      <c r="C576" s="1"/>
      <c r="D576" s="1"/>
    </row>
    <row r="577" spans="1:4" ht="15.75" customHeight="1" x14ac:dyDescent="0.25">
      <c r="A577" s="1"/>
      <c r="B577" s="1"/>
      <c r="C577" s="1"/>
      <c r="D577" s="1"/>
    </row>
    <row r="578" spans="1:4" ht="15.75" customHeight="1" x14ac:dyDescent="0.25">
      <c r="A578" s="1"/>
      <c r="B578" s="1"/>
      <c r="C578" s="1"/>
      <c r="D578" s="1"/>
    </row>
    <row r="579" spans="1:4" ht="15.75" customHeight="1" x14ac:dyDescent="0.25">
      <c r="A579" s="1"/>
      <c r="B579" s="1"/>
      <c r="C579" s="1"/>
      <c r="D579" s="1"/>
    </row>
    <row r="580" spans="1:4" ht="15.75" customHeight="1" x14ac:dyDescent="0.25">
      <c r="A580" s="1"/>
      <c r="B580" s="1"/>
      <c r="C580" s="1"/>
      <c r="D580" s="1"/>
    </row>
    <row r="581" spans="1:4" ht="15.75" customHeight="1" x14ac:dyDescent="0.25">
      <c r="A581" s="1"/>
      <c r="B581" s="1"/>
      <c r="C581" s="1"/>
      <c r="D581" s="1"/>
    </row>
    <row r="582" spans="1:4" ht="15.75" customHeight="1" x14ac:dyDescent="0.25">
      <c r="A582" s="1"/>
      <c r="B582" s="1"/>
      <c r="C582" s="1"/>
      <c r="D582" s="1"/>
    </row>
    <row r="583" spans="1:4" ht="15.75" customHeight="1" x14ac:dyDescent="0.25">
      <c r="A583" s="1"/>
      <c r="B583" s="1"/>
      <c r="C583" s="1"/>
      <c r="D583" s="1"/>
    </row>
    <row r="584" spans="1:4" ht="15.75" customHeight="1" x14ac:dyDescent="0.25">
      <c r="A584" s="1"/>
      <c r="B584" s="1"/>
      <c r="C584" s="1"/>
      <c r="D584" s="1"/>
    </row>
    <row r="585" spans="1:4" ht="15.75" customHeight="1" x14ac:dyDescent="0.25">
      <c r="A585" s="1"/>
      <c r="B585" s="1"/>
      <c r="C585" s="1"/>
      <c r="D585" s="1"/>
    </row>
    <row r="586" spans="1:4" ht="15.75" customHeight="1" x14ac:dyDescent="0.25">
      <c r="A586" s="1"/>
      <c r="B586" s="1"/>
      <c r="C586" s="1"/>
      <c r="D586" s="1"/>
    </row>
    <row r="587" spans="1:4" ht="15.75" customHeight="1" x14ac:dyDescent="0.25">
      <c r="A587" s="1"/>
      <c r="B587" s="1"/>
      <c r="C587" s="1"/>
      <c r="D587" s="1"/>
    </row>
    <row r="588" spans="1:4" ht="15.75" customHeight="1" x14ac:dyDescent="0.25">
      <c r="A588" s="1"/>
      <c r="B588" s="1"/>
      <c r="C588" s="1"/>
      <c r="D588" s="1"/>
    </row>
    <row r="589" spans="1:4" ht="15.75" customHeight="1" x14ac:dyDescent="0.25">
      <c r="A589" s="1"/>
      <c r="B589" s="1"/>
      <c r="C589" s="1"/>
      <c r="D589" s="1"/>
    </row>
    <row r="590" spans="1:4" ht="15.75" customHeight="1" x14ac:dyDescent="0.25">
      <c r="A590" s="1"/>
      <c r="B590" s="1"/>
      <c r="C590" s="1"/>
      <c r="D590" s="1"/>
    </row>
    <row r="591" spans="1:4" ht="15.75" customHeight="1" x14ac:dyDescent="0.25">
      <c r="A591" s="1"/>
      <c r="B591" s="1"/>
      <c r="C591" s="1"/>
      <c r="D591" s="1"/>
    </row>
    <row r="592" spans="1:4" ht="15.75" customHeight="1" x14ac:dyDescent="0.25">
      <c r="A592" s="1"/>
      <c r="B592" s="1"/>
      <c r="C592" s="1"/>
      <c r="D592" s="1"/>
    </row>
    <row r="593" spans="1:4" ht="15.75" customHeight="1" x14ac:dyDescent="0.25">
      <c r="A593" s="1"/>
      <c r="B593" s="1"/>
      <c r="C593" s="1"/>
      <c r="D593" s="1"/>
    </row>
    <row r="594" spans="1:4" ht="15.75" customHeight="1" x14ac:dyDescent="0.25">
      <c r="A594" s="1"/>
      <c r="B594" s="1"/>
      <c r="C594" s="1"/>
      <c r="D594" s="1"/>
    </row>
    <row r="595" spans="1:4" ht="15.75" customHeight="1" x14ac:dyDescent="0.25">
      <c r="A595" s="1"/>
      <c r="B595" s="1"/>
      <c r="C595" s="1"/>
      <c r="D595" s="1"/>
    </row>
    <row r="596" spans="1:4" ht="15.75" customHeight="1" x14ac:dyDescent="0.25">
      <c r="A596" s="1"/>
      <c r="B596" s="1"/>
      <c r="C596" s="1"/>
      <c r="D596" s="1"/>
    </row>
    <row r="597" spans="1:4" ht="15.75" customHeight="1" x14ac:dyDescent="0.25">
      <c r="A597" s="1"/>
      <c r="B597" s="1"/>
      <c r="C597" s="1"/>
      <c r="D597" s="1"/>
    </row>
    <row r="598" spans="1:4" ht="15.75" customHeight="1" x14ac:dyDescent="0.25">
      <c r="A598" s="1"/>
      <c r="B598" s="1"/>
      <c r="C598" s="1"/>
      <c r="D598" s="1"/>
    </row>
    <row r="599" spans="1:4" ht="15.75" customHeight="1" x14ac:dyDescent="0.25">
      <c r="A599" s="1"/>
      <c r="B599" s="1"/>
      <c r="C599" s="1"/>
      <c r="D599" s="1"/>
    </row>
    <row r="600" spans="1:4" ht="15.75" customHeight="1" x14ac:dyDescent="0.25">
      <c r="A600" s="1"/>
      <c r="B600" s="1"/>
      <c r="C600" s="1"/>
      <c r="D600" s="1"/>
    </row>
    <row r="601" spans="1:4" ht="15.75" customHeight="1" x14ac:dyDescent="0.25">
      <c r="A601" s="1"/>
      <c r="B601" s="1"/>
      <c r="C601" s="1"/>
      <c r="D601" s="1"/>
    </row>
    <row r="602" spans="1:4" ht="15.75" customHeight="1" x14ac:dyDescent="0.25">
      <c r="A602" s="1"/>
      <c r="B602" s="1"/>
      <c r="C602" s="1"/>
      <c r="D602" s="1"/>
    </row>
    <row r="603" spans="1:4" ht="15.75" customHeight="1" x14ac:dyDescent="0.25">
      <c r="A603" s="1"/>
      <c r="B603" s="1"/>
      <c r="C603" s="1"/>
      <c r="D603" s="1"/>
    </row>
    <row r="604" spans="1:4" ht="15.75" customHeight="1" x14ac:dyDescent="0.25">
      <c r="A604" s="1"/>
      <c r="B604" s="1"/>
      <c r="C604" s="1"/>
      <c r="D604" s="1"/>
    </row>
    <row r="605" spans="1:4" ht="15.75" customHeight="1" x14ac:dyDescent="0.25">
      <c r="A605" s="1"/>
      <c r="B605" s="1"/>
      <c r="C605" s="1"/>
      <c r="D605" s="1"/>
    </row>
    <row r="606" spans="1:4" ht="15.75" customHeight="1" x14ac:dyDescent="0.25">
      <c r="A606" s="1"/>
      <c r="B606" s="1"/>
      <c r="C606" s="1"/>
      <c r="D606" s="1"/>
    </row>
    <row r="607" spans="1:4" ht="15.75" customHeight="1" x14ac:dyDescent="0.25">
      <c r="A607" s="1"/>
      <c r="B607" s="1"/>
      <c r="C607" s="1"/>
      <c r="D607" s="1"/>
    </row>
    <row r="608" spans="1:4" ht="15.75" customHeight="1" x14ac:dyDescent="0.25">
      <c r="A608" s="1"/>
      <c r="B608" s="1"/>
      <c r="C608" s="1"/>
      <c r="D608" s="1"/>
    </row>
    <row r="609" spans="1:4" ht="15.75" customHeight="1" x14ac:dyDescent="0.25">
      <c r="A609" s="1"/>
      <c r="B609" s="1"/>
      <c r="C609" s="1"/>
      <c r="D609" s="1"/>
    </row>
    <row r="610" spans="1:4" ht="15.75" customHeight="1" x14ac:dyDescent="0.25">
      <c r="A610" s="1"/>
      <c r="B610" s="1"/>
      <c r="C610" s="1"/>
      <c r="D610" s="1"/>
    </row>
    <row r="611" spans="1:4" ht="15.75" customHeight="1" x14ac:dyDescent="0.25">
      <c r="A611" s="1"/>
      <c r="B611" s="1"/>
      <c r="C611" s="1"/>
      <c r="D611" s="1"/>
    </row>
    <row r="612" spans="1:4" ht="15.75" customHeight="1" x14ac:dyDescent="0.25">
      <c r="A612" s="1"/>
      <c r="B612" s="1"/>
      <c r="C612" s="1"/>
      <c r="D612" s="1"/>
    </row>
    <row r="613" spans="1:4" ht="15.75" customHeight="1" x14ac:dyDescent="0.25">
      <c r="A613" s="1"/>
      <c r="B613" s="1"/>
      <c r="C613" s="1"/>
      <c r="D613" s="1"/>
    </row>
    <row r="614" spans="1:4" ht="15.75" customHeight="1" x14ac:dyDescent="0.25">
      <c r="A614" s="1"/>
      <c r="B614" s="1"/>
      <c r="C614" s="1"/>
      <c r="D614" s="1"/>
    </row>
    <row r="615" spans="1:4" ht="15.75" customHeight="1" x14ac:dyDescent="0.25">
      <c r="A615" s="1"/>
      <c r="B615" s="1"/>
      <c r="C615" s="1"/>
      <c r="D615" s="1"/>
    </row>
    <row r="616" spans="1:4" ht="15.75" customHeight="1" x14ac:dyDescent="0.25">
      <c r="A616" s="1"/>
      <c r="B616" s="1"/>
      <c r="C616" s="1"/>
      <c r="D616" s="1"/>
    </row>
    <row r="617" spans="1:4" ht="15.75" customHeight="1" x14ac:dyDescent="0.25">
      <c r="A617" s="1"/>
      <c r="B617" s="1"/>
      <c r="C617" s="1"/>
      <c r="D617" s="1"/>
    </row>
    <row r="618" spans="1:4" ht="15.75" customHeight="1" x14ac:dyDescent="0.25">
      <c r="A618" s="1"/>
      <c r="B618" s="1"/>
      <c r="C618" s="1"/>
      <c r="D618" s="1"/>
    </row>
    <row r="619" spans="1:4" ht="15.75" customHeight="1" x14ac:dyDescent="0.25">
      <c r="A619" s="1"/>
      <c r="B619" s="1"/>
      <c r="C619" s="1"/>
      <c r="D619" s="1"/>
    </row>
    <row r="620" spans="1:4" ht="15.75" customHeight="1" x14ac:dyDescent="0.25">
      <c r="A620" s="1"/>
      <c r="B620" s="1"/>
      <c r="C620" s="1"/>
      <c r="D620" s="1"/>
    </row>
    <row r="621" spans="1:4" ht="15.75" customHeight="1" x14ac:dyDescent="0.25">
      <c r="A621" s="1"/>
      <c r="B621" s="1"/>
      <c r="C621" s="1"/>
      <c r="D621" s="1"/>
    </row>
    <row r="622" spans="1:4" ht="15.75" customHeight="1" x14ac:dyDescent="0.25">
      <c r="A622" s="1"/>
      <c r="B622" s="1"/>
      <c r="C622" s="1"/>
      <c r="D622" s="1"/>
    </row>
    <row r="623" spans="1:4" ht="15.75" customHeight="1" x14ac:dyDescent="0.25">
      <c r="A623" s="1"/>
      <c r="B623" s="1"/>
      <c r="C623" s="1"/>
      <c r="D623" s="1"/>
    </row>
    <row r="624" spans="1:4" ht="15.75" customHeight="1" x14ac:dyDescent="0.25">
      <c r="A624" s="1"/>
      <c r="B624" s="1"/>
      <c r="C624" s="1"/>
      <c r="D624" s="1"/>
    </row>
    <row r="625" spans="1:4" ht="15.75" customHeight="1" x14ac:dyDescent="0.25">
      <c r="A625" s="1"/>
      <c r="B625" s="1"/>
      <c r="C625" s="1"/>
      <c r="D625" s="1"/>
    </row>
    <row r="626" spans="1:4" ht="15.75" customHeight="1" x14ac:dyDescent="0.25">
      <c r="A626" s="1"/>
      <c r="B626" s="1"/>
      <c r="C626" s="1"/>
      <c r="D626" s="1"/>
    </row>
    <row r="627" spans="1:4" ht="15.75" customHeight="1" x14ac:dyDescent="0.25">
      <c r="A627" s="1"/>
      <c r="B627" s="1"/>
      <c r="C627" s="1"/>
      <c r="D627" s="1"/>
    </row>
    <row r="628" spans="1:4" ht="15.75" customHeight="1" x14ac:dyDescent="0.25">
      <c r="A628" s="1"/>
      <c r="B628" s="1"/>
      <c r="C628" s="1"/>
      <c r="D628" s="1"/>
    </row>
    <row r="629" spans="1:4" ht="15.75" customHeight="1" x14ac:dyDescent="0.25">
      <c r="A629" s="1"/>
      <c r="B629" s="1"/>
      <c r="C629" s="1"/>
      <c r="D629" s="1"/>
    </row>
    <row r="630" spans="1:4" ht="15.75" customHeight="1" x14ac:dyDescent="0.25">
      <c r="A630" s="1"/>
      <c r="B630" s="1"/>
      <c r="C630" s="1"/>
      <c r="D630" s="1"/>
    </row>
    <row r="631" spans="1:4" ht="15.75" customHeight="1" x14ac:dyDescent="0.25">
      <c r="A631" s="1"/>
      <c r="B631" s="1"/>
      <c r="C631" s="1"/>
      <c r="D631" s="1"/>
    </row>
    <row r="632" spans="1:4" ht="15.75" customHeight="1" x14ac:dyDescent="0.25">
      <c r="A632" s="1"/>
      <c r="B632" s="1"/>
      <c r="C632" s="1"/>
      <c r="D632" s="1"/>
    </row>
    <row r="633" spans="1:4" ht="15.75" customHeight="1" x14ac:dyDescent="0.25">
      <c r="A633" s="1"/>
      <c r="B633" s="1"/>
      <c r="C633" s="1"/>
      <c r="D633" s="1"/>
    </row>
    <row r="634" spans="1:4" ht="15.75" customHeight="1" x14ac:dyDescent="0.25">
      <c r="A634" s="1"/>
      <c r="B634" s="1"/>
      <c r="C634" s="1"/>
      <c r="D634" s="1"/>
    </row>
    <row r="635" spans="1:4" ht="15.75" customHeight="1" x14ac:dyDescent="0.25">
      <c r="A635" s="1"/>
      <c r="B635" s="1"/>
      <c r="C635" s="1"/>
      <c r="D635" s="1"/>
    </row>
    <row r="636" spans="1:4" ht="15.75" customHeight="1" x14ac:dyDescent="0.25">
      <c r="A636" s="1"/>
      <c r="B636" s="1"/>
      <c r="C636" s="1"/>
      <c r="D636" s="1"/>
    </row>
    <row r="637" spans="1:4" ht="15.75" customHeight="1" x14ac:dyDescent="0.25">
      <c r="A637" s="1"/>
      <c r="B637" s="1"/>
      <c r="C637" s="1"/>
      <c r="D637" s="1"/>
    </row>
    <row r="638" spans="1:4" ht="15.75" customHeight="1" x14ac:dyDescent="0.25">
      <c r="A638" s="1"/>
      <c r="B638" s="1"/>
      <c r="C638" s="1"/>
      <c r="D638" s="1"/>
    </row>
    <row r="639" spans="1:4" ht="15.75" customHeight="1" x14ac:dyDescent="0.25">
      <c r="A639" s="1"/>
      <c r="B639" s="1"/>
      <c r="C639" s="1"/>
      <c r="D639" s="1"/>
    </row>
    <row r="640" spans="1:4" ht="15.75" customHeight="1" x14ac:dyDescent="0.25">
      <c r="A640" s="1"/>
      <c r="B640" s="1"/>
      <c r="C640" s="1"/>
      <c r="D640" s="1"/>
    </row>
    <row r="641" spans="1:4" ht="15.75" customHeight="1" x14ac:dyDescent="0.25">
      <c r="A641" s="1"/>
      <c r="B641" s="1"/>
      <c r="C641" s="1"/>
      <c r="D641" s="1"/>
    </row>
    <row r="642" spans="1:4" ht="15.75" customHeight="1" x14ac:dyDescent="0.25">
      <c r="A642" s="1"/>
      <c r="B642" s="1"/>
      <c r="C642" s="1"/>
      <c r="D642" s="1"/>
    </row>
    <row r="643" spans="1:4" ht="15.75" customHeight="1" x14ac:dyDescent="0.25">
      <c r="A643" s="1"/>
      <c r="B643" s="1"/>
      <c r="C643" s="1"/>
      <c r="D643" s="1"/>
    </row>
    <row r="644" spans="1:4" ht="15.75" customHeight="1" x14ac:dyDescent="0.25">
      <c r="A644" s="1"/>
      <c r="B644" s="1"/>
      <c r="C644" s="1"/>
      <c r="D644" s="1"/>
    </row>
    <row r="645" spans="1:4" ht="15.75" customHeight="1" x14ac:dyDescent="0.25">
      <c r="A645" s="1"/>
      <c r="B645" s="1"/>
      <c r="C645" s="1"/>
      <c r="D645" s="1"/>
    </row>
    <row r="646" spans="1:4" ht="15.75" customHeight="1" x14ac:dyDescent="0.25">
      <c r="A646" s="1"/>
      <c r="B646" s="1"/>
      <c r="C646" s="1"/>
      <c r="D646" s="1"/>
    </row>
    <row r="647" spans="1:4" ht="15.75" customHeight="1" x14ac:dyDescent="0.25">
      <c r="A647" s="1"/>
      <c r="B647" s="1"/>
      <c r="C647" s="1"/>
      <c r="D647" s="1"/>
    </row>
    <row r="648" spans="1:4" ht="15.75" customHeight="1" x14ac:dyDescent="0.25">
      <c r="A648" s="1"/>
      <c r="B648" s="1"/>
      <c r="C648" s="1"/>
      <c r="D648" s="1"/>
    </row>
    <row r="649" spans="1:4" ht="15.75" customHeight="1" x14ac:dyDescent="0.25">
      <c r="A649" s="1"/>
      <c r="B649" s="1"/>
      <c r="C649" s="1"/>
      <c r="D649" s="1"/>
    </row>
    <row r="650" spans="1:4" ht="15.75" customHeight="1" x14ac:dyDescent="0.25">
      <c r="A650" s="1"/>
      <c r="B650" s="1"/>
      <c r="C650" s="1"/>
      <c r="D650" s="1"/>
    </row>
    <row r="651" spans="1:4" ht="15.75" customHeight="1" x14ac:dyDescent="0.25">
      <c r="A651" s="1"/>
      <c r="B651" s="1"/>
      <c r="C651" s="1"/>
      <c r="D651" s="1"/>
    </row>
    <row r="652" spans="1:4" ht="15.75" customHeight="1" x14ac:dyDescent="0.25">
      <c r="A652" s="1"/>
      <c r="B652" s="1"/>
      <c r="C652" s="1"/>
      <c r="D652" s="1"/>
    </row>
    <row r="653" spans="1:4" ht="15.75" customHeight="1" x14ac:dyDescent="0.25">
      <c r="A653" s="1"/>
      <c r="B653" s="1"/>
      <c r="C653" s="1"/>
      <c r="D653" s="1"/>
    </row>
    <row r="654" spans="1:4" ht="15.75" customHeight="1" x14ac:dyDescent="0.25">
      <c r="A654" s="1"/>
      <c r="B654" s="1"/>
      <c r="C654" s="1"/>
      <c r="D654" s="1"/>
    </row>
    <row r="655" spans="1:4" ht="15.75" customHeight="1" x14ac:dyDescent="0.25">
      <c r="A655" s="1"/>
      <c r="B655" s="1"/>
      <c r="C655" s="1"/>
      <c r="D655" s="1"/>
    </row>
    <row r="656" spans="1:4" ht="15.75" customHeight="1" x14ac:dyDescent="0.25">
      <c r="A656" s="1"/>
      <c r="B656" s="1"/>
      <c r="C656" s="1"/>
      <c r="D656" s="1"/>
    </row>
    <row r="657" spans="1:4" ht="15.75" customHeight="1" x14ac:dyDescent="0.25">
      <c r="A657" s="1"/>
      <c r="B657" s="1"/>
      <c r="C657" s="1"/>
      <c r="D657" s="1"/>
    </row>
    <row r="658" spans="1:4" ht="15.75" customHeight="1" x14ac:dyDescent="0.25">
      <c r="A658" s="1"/>
      <c r="B658" s="1"/>
      <c r="C658" s="1"/>
      <c r="D658" s="1"/>
    </row>
    <row r="659" spans="1:4" ht="15.75" customHeight="1" x14ac:dyDescent="0.25">
      <c r="A659" s="1"/>
      <c r="B659" s="1"/>
      <c r="C659" s="1"/>
      <c r="D659" s="1"/>
    </row>
    <row r="660" spans="1:4" ht="15.75" customHeight="1" x14ac:dyDescent="0.25">
      <c r="A660" s="1"/>
      <c r="B660" s="1"/>
      <c r="C660" s="1"/>
      <c r="D660" s="1"/>
    </row>
    <row r="661" spans="1:4" ht="15.75" customHeight="1" x14ac:dyDescent="0.25">
      <c r="A661" s="1"/>
      <c r="B661" s="1"/>
      <c r="C661" s="1"/>
      <c r="D661" s="1"/>
    </row>
    <row r="662" spans="1:4" ht="15.75" customHeight="1" x14ac:dyDescent="0.25">
      <c r="A662" s="1"/>
      <c r="B662" s="1"/>
      <c r="C662" s="1"/>
      <c r="D662" s="1"/>
    </row>
    <row r="663" spans="1:4" ht="15.75" customHeight="1" x14ac:dyDescent="0.25">
      <c r="A663" s="1"/>
      <c r="B663" s="1"/>
      <c r="C663" s="1"/>
      <c r="D663" s="1"/>
    </row>
    <row r="664" spans="1:4" ht="15.75" customHeight="1" x14ac:dyDescent="0.25">
      <c r="A664" s="1"/>
      <c r="B664" s="1"/>
      <c r="C664" s="1"/>
      <c r="D664" s="1"/>
    </row>
    <row r="665" spans="1:4" ht="15.75" customHeight="1" x14ac:dyDescent="0.25">
      <c r="A665" s="1"/>
      <c r="B665" s="1"/>
      <c r="C665" s="1"/>
      <c r="D665" s="1"/>
    </row>
    <row r="666" spans="1:4" ht="15.75" customHeight="1" x14ac:dyDescent="0.25">
      <c r="A666" s="1"/>
      <c r="B666" s="1"/>
      <c r="C666" s="1"/>
      <c r="D666" s="1"/>
    </row>
    <row r="667" spans="1:4" ht="15.75" customHeight="1" x14ac:dyDescent="0.25">
      <c r="A667" s="1"/>
      <c r="B667" s="1"/>
      <c r="C667" s="1"/>
      <c r="D667" s="1"/>
    </row>
    <row r="668" spans="1:4" ht="15.75" customHeight="1" x14ac:dyDescent="0.25">
      <c r="A668" s="1"/>
      <c r="B668" s="1"/>
      <c r="C668" s="1"/>
      <c r="D668" s="1"/>
    </row>
    <row r="669" spans="1:4" ht="15.75" customHeight="1" x14ac:dyDescent="0.25">
      <c r="A669" s="1"/>
      <c r="B669" s="1"/>
      <c r="C669" s="1"/>
      <c r="D669" s="1"/>
    </row>
    <row r="670" spans="1:4" ht="15.75" customHeight="1" x14ac:dyDescent="0.25">
      <c r="A670" s="1"/>
      <c r="B670" s="1"/>
      <c r="C670" s="1"/>
      <c r="D670" s="1"/>
    </row>
    <row r="671" spans="1:4" ht="15.75" customHeight="1" x14ac:dyDescent="0.25">
      <c r="A671" s="1"/>
      <c r="B671" s="1"/>
      <c r="C671" s="1"/>
      <c r="D671" s="1"/>
    </row>
    <row r="672" spans="1:4" ht="15.75" customHeight="1" x14ac:dyDescent="0.25">
      <c r="A672" s="1"/>
      <c r="B672" s="1"/>
      <c r="C672" s="1"/>
      <c r="D672" s="1"/>
    </row>
    <row r="673" spans="1:4" ht="15.75" customHeight="1" x14ac:dyDescent="0.25">
      <c r="A673" s="1"/>
      <c r="B673" s="1"/>
      <c r="C673" s="1"/>
      <c r="D673" s="1"/>
    </row>
    <row r="674" spans="1:4" ht="15.75" customHeight="1" x14ac:dyDescent="0.25">
      <c r="A674" s="1"/>
      <c r="B674" s="1"/>
      <c r="C674" s="1"/>
      <c r="D674" s="1"/>
    </row>
    <row r="675" spans="1:4" ht="15.75" customHeight="1" x14ac:dyDescent="0.25">
      <c r="A675" s="1"/>
      <c r="B675" s="1"/>
      <c r="C675" s="1"/>
      <c r="D675" s="1"/>
    </row>
    <row r="676" spans="1:4" ht="15.75" customHeight="1" x14ac:dyDescent="0.25">
      <c r="A676" s="1"/>
      <c r="B676" s="1"/>
      <c r="C676" s="1"/>
      <c r="D676" s="1"/>
    </row>
    <row r="677" spans="1:4" ht="15.75" customHeight="1" x14ac:dyDescent="0.25">
      <c r="A677" s="1"/>
      <c r="B677" s="1"/>
      <c r="C677" s="1"/>
      <c r="D677" s="1"/>
    </row>
    <row r="678" spans="1:4" ht="15.75" customHeight="1" x14ac:dyDescent="0.25">
      <c r="A678" s="1"/>
      <c r="B678" s="1"/>
      <c r="C678" s="1"/>
      <c r="D678" s="1"/>
    </row>
    <row r="679" spans="1:4" ht="15.75" customHeight="1" x14ac:dyDescent="0.25">
      <c r="A679" s="1"/>
      <c r="B679" s="1"/>
      <c r="C679" s="1"/>
      <c r="D679" s="1"/>
    </row>
    <row r="680" spans="1:4" ht="15.75" customHeight="1" x14ac:dyDescent="0.25">
      <c r="A680" s="1"/>
      <c r="B680" s="1"/>
      <c r="C680" s="1"/>
      <c r="D680" s="1"/>
    </row>
    <row r="681" spans="1:4" ht="15.75" customHeight="1" x14ac:dyDescent="0.25">
      <c r="A681" s="1"/>
      <c r="B681" s="1"/>
      <c r="C681" s="1"/>
      <c r="D681" s="1"/>
    </row>
    <row r="682" spans="1:4" ht="15.75" customHeight="1" x14ac:dyDescent="0.25">
      <c r="A682" s="1"/>
      <c r="B682" s="1"/>
      <c r="C682" s="1"/>
      <c r="D682" s="1"/>
    </row>
    <row r="683" spans="1:4" ht="15.75" customHeight="1" x14ac:dyDescent="0.25">
      <c r="A683" s="1"/>
      <c r="B683" s="1"/>
      <c r="C683" s="1"/>
      <c r="D683" s="1"/>
    </row>
    <row r="684" spans="1:4" ht="15.75" customHeight="1" x14ac:dyDescent="0.25">
      <c r="A684" s="1"/>
      <c r="B684" s="1"/>
      <c r="C684" s="1"/>
      <c r="D684" s="1"/>
    </row>
    <row r="685" spans="1:4" ht="15.75" customHeight="1" x14ac:dyDescent="0.25">
      <c r="A685" s="1"/>
      <c r="B685" s="1"/>
      <c r="C685" s="1"/>
      <c r="D685" s="1"/>
    </row>
    <row r="686" spans="1:4" ht="15.75" customHeight="1" x14ac:dyDescent="0.25">
      <c r="A686" s="1"/>
      <c r="B686" s="1"/>
      <c r="C686" s="1"/>
      <c r="D686" s="1"/>
    </row>
    <row r="687" spans="1:4" ht="15.75" customHeight="1" x14ac:dyDescent="0.25">
      <c r="A687" s="1"/>
      <c r="B687" s="1"/>
      <c r="C687" s="1"/>
      <c r="D687" s="1"/>
    </row>
    <row r="688" spans="1:4" ht="15.75" customHeight="1" x14ac:dyDescent="0.25">
      <c r="A688" s="1"/>
      <c r="B688" s="1"/>
      <c r="C688" s="1"/>
      <c r="D688" s="1"/>
    </row>
    <row r="689" spans="1:4" ht="15.75" customHeight="1" x14ac:dyDescent="0.25">
      <c r="A689" s="1"/>
      <c r="B689" s="1"/>
      <c r="C689" s="1"/>
      <c r="D689" s="1"/>
    </row>
    <row r="690" spans="1:4" ht="15.75" customHeight="1" x14ac:dyDescent="0.25">
      <c r="A690" s="1"/>
      <c r="B690" s="1"/>
      <c r="C690" s="1"/>
      <c r="D690" s="1"/>
    </row>
    <row r="691" spans="1:4" ht="15.75" customHeight="1" x14ac:dyDescent="0.25">
      <c r="A691" s="1"/>
      <c r="B691" s="1"/>
      <c r="C691" s="1"/>
      <c r="D691" s="1"/>
    </row>
    <row r="692" spans="1:4" ht="15.75" customHeight="1" x14ac:dyDescent="0.25">
      <c r="A692" s="1"/>
      <c r="B692" s="1"/>
      <c r="C692" s="1"/>
      <c r="D692" s="1"/>
    </row>
    <row r="693" spans="1:4" ht="15.75" customHeight="1" x14ac:dyDescent="0.25">
      <c r="A693" s="1"/>
      <c r="B693" s="1"/>
      <c r="C693" s="1"/>
      <c r="D693" s="1"/>
    </row>
    <row r="694" spans="1:4" ht="15.75" customHeight="1" x14ac:dyDescent="0.25">
      <c r="A694" s="1"/>
      <c r="B694" s="1"/>
      <c r="C694" s="1"/>
      <c r="D694" s="1"/>
    </row>
    <row r="695" spans="1:4" ht="15.75" customHeight="1" x14ac:dyDescent="0.25">
      <c r="A695" s="1"/>
      <c r="B695" s="1"/>
      <c r="C695" s="1"/>
      <c r="D695" s="1"/>
    </row>
    <row r="696" spans="1:4" ht="15.75" customHeight="1" x14ac:dyDescent="0.25">
      <c r="A696" s="1"/>
      <c r="B696" s="1"/>
      <c r="C696" s="1"/>
      <c r="D696" s="1"/>
    </row>
    <row r="697" spans="1:4" ht="15.75" customHeight="1" x14ac:dyDescent="0.25">
      <c r="A697" s="1"/>
      <c r="B697" s="1"/>
      <c r="C697" s="1"/>
      <c r="D697" s="1"/>
    </row>
    <row r="698" spans="1:4" ht="15.75" customHeight="1" x14ac:dyDescent="0.25">
      <c r="A698" s="1"/>
      <c r="B698" s="1"/>
      <c r="C698" s="1"/>
      <c r="D698" s="1"/>
    </row>
    <row r="699" spans="1:4" ht="15.75" customHeight="1" x14ac:dyDescent="0.25">
      <c r="A699" s="1"/>
      <c r="B699" s="1"/>
      <c r="C699" s="1"/>
      <c r="D699" s="1"/>
    </row>
    <row r="700" spans="1:4" ht="15.75" customHeight="1" x14ac:dyDescent="0.25">
      <c r="A700" s="1"/>
      <c r="B700" s="1"/>
      <c r="C700" s="1"/>
      <c r="D700" s="1"/>
    </row>
    <row r="701" spans="1:4" ht="15.75" customHeight="1" x14ac:dyDescent="0.25">
      <c r="A701" s="1"/>
      <c r="B701" s="1"/>
      <c r="C701" s="1"/>
      <c r="D701" s="1"/>
    </row>
    <row r="702" spans="1:4" ht="15.75" customHeight="1" x14ac:dyDescent="0.25">
      <c r="A702" s="1"/>
      <c r="B702" s="1"/>
      <c r="C702" s="1"/>
      <c r="D702" s="1"/>
    </row>
    <row r="703" spans="1:4" ht="15.75" customHeight="1" x14ac:dyDescent="0.25">
      <c r="A703" s="1"/>
      <c r="B703" s="1"/>
      <c r="C703" s="1"/>
      <c r="D703" s="1"/>
    </row>
    <row r="704" spans="1:4" ht="15.75" customHeight="1" x14ac:dyDescent="0.25">
      <c r="A704" s="1"/>
      <c r="B704" s="1"/>
      <c r="C704" s="1"/>
      <c r="D704" s="1"/>
    </row>
    <row r="705" spans="1:4" ht="15.75" customHeight="1" x14ac:dyDescent="0.25">
      <c r="A705" s="1"/>
      <c r="B705" s="1"/>
      <c r="C705" s="1"/>
      <c r="D705" s="1"/>
    </row>
    <row r="706" spans="1:4" ht="15.75" customHeight="1" x14ac:dyDescent="0.25">
      <c r="A706" s="1"/>
      <c r="B706" s="1"/>
      <c r="C706" s="1"/>
      <c r="D706" s="1"/>
    </row>
    <row r="707" spans="1:4" ht="15.75" customHeight="1" x14ac:dyDescent="0.25">
      <c r="A707" s="1"/>
      <c r="B707" s="1"/>
      <c r="C707" s="1"/>
      <c r="D707" s="1"/>
    </row>
    <row r="708" spans="1:4" ht="15.75" customHeight="1" x14ac:dyDescent="0.25">
      <c r="A708" s="1"/>
      <c r="B708" s="1"/>
      <c r="C708" s="1"/>
      <c r="D708" s="1"/>
    </row>
    <row r="709" spans="1:4" ht="15.75" customHeight="1" x14ac:dyDescent="0.25">
      <c r="A709" s="1"/>
      <c r="B709" s="1"/>
      <c r="C709" s="1"/>
      <c r="D709" s="1"/>
    </row>
    <row r="710" spans="1:4" ht="15.75" customHeight="1" x14ac:dyDescent="0.25">
      <c r="A710" s="1"/>
      <c r="B710" s="1"/>
      <c r="C710" s="1"/>
      <c r="D710" s="1"/>
    </row>
    <row r="711" spans="1:4" ht="15.75" customHeight="1" x14ac:dyDescent="0.25">
      <c r="A711" s="1"/>
      <c r="B711" s="1"/>
      <c r="C711" s="1"/>
      <c r="D711" s="1"/>
    </row>
    <row r="712" spans="1:4" ht="15.75" customHeight="1" x14ac:dyDescent="0.25">
      <c r="A712" s="1"/>
      <c r="B712" s="1"/>
      <c r="C712" s="1"/>
      <c r="D712" s="1"/>
    </row>
    <row r="713" spans="1:4" ht="15.75" customHeight="1" x14ac:dyDescent="0.25">
      <c r="A713" s="1"/>
      <c r="B713" s="1"/>
      <c r="C713" s="1"/>
      <c r="D713" s="1"/>
    </row>
    <row r="714" spans="1:4" ht="15.75" customHeight="1" x14ac:dyDescent="0.25">
      <c r="A714" s="1"/>
      <c r="B714" s="1"/>
      <c r="C714" s="1"/>
      <c r="D714" s="1"/>
    </row>
    <row r="715" spans="1:4" ht="15.75" customHeight="1" x14ac:dyDescent="0.25">
      <c r="A715" s="1"/>
      <c r="B715" s="1"/>
      <c r="C715" s="1"/>
      <c r="D715" s="1"/>
    </row>
    <row r="716" spans="1:4" ht="15.75" customHeight="1" x14ac:dyDescent="0.25">
      <c r="A716" s="1"/>
      <c r="B716" s="1"/>
      <c r="C716" s="1"/>
      <c r="D716" s="1"/>
    </row>
    <row r="717" spans="1:4" ht="15.75" customHeight="1" x14ac:dyDescent="0.25">
      <c r="A717" s="1"/>
      <c r="B717" s="1"/>
      <c r="C717" s="1"/>
      <c r="D717" s="1"/>
    </row>
    <row r="718" spans="1:4" ht="15.75" customHeight="1" x14ac:dyDescent="0.25">
      <c r="A718" s="1"/>
      <c r="B718" s="1"/>
      <c r="C718" s="1"/>
      <c r="D718" s="1"/>
    </row>
    <row r="719" spans="1:4" ht="15.75" customHeight="1" x14ac:dyDescent="0.25">
      <c r="A719" s="1"/>
      <c r="B719" s="1"/>
      <c r="C719" s="1"/>
      <c r="D719" s="1"/>
    </row>
    <row r="720" spans="1:4" ht="15.75" customHeight="1" x14ac:dyDescent="0.25">
      <c r="A720" s="1"/>
      <c r="B720" s="1"/>
      <c r="C720" s="1"/>
      <c r="D720" s="1"/>
    </row>
    <row r="721" spans="1:4" ht="15.75" customHeight="1" x14ac:dyDescent="0.25">
      <c r="A721" s="1"/>
      <c r="B721" s="1"/>
      <c r="C721" s="1"/>
      <c r="D721" s="1"/>
    </row>
    <row r="722" spans="1:4" ht="15.75" customHeight="1" x14ac:dyDescent="0.25">
      <c r="A722" s="1"/>
      <c r="B722" s="1"/>
      <c r="C722" s="1"/>
      <c r="D722" s="1"/>
    </row>
    <row r="723" spans="1:4" ht="15.75" customHeight="1" x14ac:dyDescent="0.25">
      <c r="A723" s="1"/>
      <c r="B723" s="1"/>
      <c r="C723" s="1"/>
      <c r="D723" s="1"/>
    </row>
    <row r="724" spans="1:4" ht="15.75" customHeight="1" x14ac:dyDescent="0.25">
      <c r="A724" s="1"/>
      <c r="B724" s="1"/>
      <c r="C724" s="1"/>
      <c r="D724" s="1"/>
    </row>
    <row r="725" spans="1:4" ht="15.75" customHeight="1" x14ac:dyDescent="0.25">
      <c r="A725" s="1"/>
      <c r="B725" s="1"/>
      <c r="C725" s="1"/>
      <c r="D725" s="1"/>
    </row>
    <row r="726" spans="1:4" ht="15.75" customHeight="1" x14ac:dyDescent="0.25">
      <c r="A726" s="1"/>
      <c r="B726" s="1"/>
      <c r="C726" s="1"/>
      <c r="D726" s="1"/>
    </row>
    <row r="727" spans="1:4" ht="15.75" customHeight="1" x14ac:dyDescent="0.25">
      <c r="A727" s="1"/>
      <c r="B727" s="1"/>
      <c r="C727" s="1"/>
      <c r="D727" s="1"/>
    </row>
    <row r="728" spans="1:4" ht="15.75" customHeight="1" x14ac:dyDescent="0.25">
      <c r="A728" s="1"/>
      <c r="B728" s="1"/>
      <c r="C728" s="1"/>
      <c r="D728" s="1"/>
    </row>
    <row r="729" spans="1:4" ht="15.75" customHeight="1" x14ac:dyDescent="0.25">
      <c r="A729" s="1"/>
      <c r="B729" s="1"/>
      <c r="C729" s="1"/>
      <c r="D729" s="1"/>
    </row>
    <row r="730" spans="1:4" ht="15.75" customHeight="1" x14ac:dyDescent="0.25">
      <c r="A730" s="1"/>
      <c r="B730" s="1"/>
      <c r="C730" s="1"/>
      <c r="D730" s="1"/>
    </row>
    <row r="731" spans="1:4" ht="15.75" customHeight="1" x14ac:dyDescent="0.25">
      <c r="A731" s="1"/>
      <c r="B731" s="1"/>
      <c r="C731" s="1"/>
      <c r="D731" s="1"/>
    </row>
    <row r="732" spans="1:4" ht="15.75" customHeight="1" x14ac:dyDescent="0.25">
      <c r="A732" s="1"/>
      <c r="B732" s="1"/>
      <c r="C732" s="1"/>
      <c r="D732" s="1"/>
    </row>
    <row r="733" spans="1:4" ht="15.75" customHeight="1" x14ac:dyDescent="0.25">
      <c r="A733" s="1"/>
      <c r="B733" s="1"/>
      <c r="C733" s="1"/>
      <c r="D733" s="1"/>
    </row>
    <row r="734" spans="1:4" ht="15.75" customHeight="1" x14ac:dyDescent="0.25">
      <c r="A734" s="1"/>
      <c r="B734" s="1"/>
      <c r="C734" s="1"/>
      <c r="D734" s="1"/>
    </row>
    <row r="735" spans="1:4" ht="15.75" customHeight="1" x14ac:dyDescent="0.25">
      <c r="A735" s="1"/>
      <c r="B735" s="1"/>
      <c r="C735" s="1"/>
      <c r="D735" s="1"/>
    </row>
    <row r="736" spans="1:4" ht="15.75" customHeight="1" x14ac:dyDescent="0.25">
      <c r="A736" s="1"/>
      <c r="B736" s="1"/>
      <c r="C736" s="1"/>
      <c r="D736" s="1"/>
    </row>
    <row r="737" spans="1:4" ht="15.75" customHeight="1" x14ac:dyDescent="0.25">
      <c r="A737" s="1"/>
      <c r="B737" s="1"/>
      <c r="C737" s="1"/>
      <c r="D737" s="1"/>
    </row>
    <row r="738" spans="1:4" ht="15.75" customHeight="1" x14ac:dyDescent="0.25">
      <c r="A738" s="1"/>
      <c r="B738" s="1"/>
      <c r="C738" s="1"/>
      <c r="D738" s="1"/>
    </row>
    <row r="739" spans="1:4" ht="15.75" customHeight="1" x14ac:dyDescent="0.25">
      <c r="A739" s="1"/>
      <c r="B739" s="1"/>
      <c r="C739" s="1"/>
      <c r="D739" s="1"/>
    </row>
    <row r="740" spans="1:4" ht="15.75" customHeight="1" x14ac:dyDescent="0.25">
      <c r="A740" s="1"/>
      <c r="B740" s="1"/>
      <c r="C740" s="1"/>
      <c r="D740" s="1"/>
    </row>
    <row r="741" spans="1:4" ht="15.75" customHeight="1" x14ac:dyDescent="0.25">
      <c r="A741" s="1"/>
      <c r="B741" s="1"/>
      <c r="C741" s="1"/>
      <c r="D741" s="1"/>
    </row>
    <row r="742" spans="1:4" ht="15.75" customHeight="1" x14ac:dyDescent="0.25">
      <c r="A742" s="1"/>
      <c r="B742" s="1"/>
      <c r="C742" s="1"/>
      <c r="D742" s="1"/>
    </row>
    <row r="743" spans="1:4" ht="15.75" customHeight="1" x14ac:dyDescent="0.25">
      <c r="A743" s="1"/>
      <c r="B743" s="1"/>
      <c r="C743" s="1"/>
      <c r="D743" s="1"/>
    </row>
    <row r="744" spans="1:4" ht="15.75" customHeight="1" x14ac:dyDescent="0.25">
      <c r="A744" s="1"/>
      <c r="B744" s="1"/>
      <c r="C744" s="1"/>
      <c r="D744" s="1"/>
    </row>
    <row r="745" spans="1:4" ht="15.75" customHeight="1" x14ac:dyDescent="0.25">
      <c r="A745" s="1"/>
      <c r="B745" s="1"/>
      <c r="C745" s="1"/>
      <c r="D745" s="1"/>
    </row>
    <row r="746" spans="1:4" ht="15.75" customHeight="1" x14ac:dyDescent="0.25">
      <c r="A746" s="1"/>
      <c r="B746" s="1"/>
      <c r="C746" s="1"/>
      <c r="D746" s="1"/>
    </row>
    <row r="747" spans="1:4" ht="15.75" customHeight="1" x14ac:dyDescent="0.25">
      <c r="A747" s="1"/>
      <c r="B747" s="1"/>
      <c r="C747" s="1"/>
      <c r="D747" s="1"/>
    </row>
    <row r="748" spans="1:4" ht="15.75" customHeight="1" x14ac:dyDescent="0.25">
      <c r="A748" s="1"/>
      <c r="B748" s="1"/>
      <c r="C748" s="1"/>
      <c r="D748" s="1"/>
    </row>
    <row r="749" spans="1:4" ht="15.75" customHeight="1" x14ac:dyDescent="0.25">
      <c r="A749" s="1"/>
      <c r="B749" s="1"/>
      <c r="C749" s="1"/>
      <c r="D749" s="1"/>
    </row>
    <row r="750" spans="1:4" ht="15.75" customHeight="1" x14ac:dyDescent="0.25">
      <c r="A750" s="1"/>
      <c r="B750" s="1"/>
      <c r="C750" s="1"/>
      <c r="D750" s="1"/>
    </row>
    <row r="751" spans="1:4" ht="15.75" customHeight="1" x14ac:dyDescent="0.25">
      <c r="A751" s="1"/>
      <c r="B751" s="1"/>
      <c r="C751" s="1"/>
      <c r="D751" s="1"/>
    </row>
    <row r="752" spans="1:4" ht="15.75" customHeight="1" x14ac:dyDescent="0.25">
      <c r="A752" s="1"/>
      <c r="B752" s="1"/>
      <c r="C752" s="1"/>
      <c r="D752" s="1"/>
    </row>
    <row r="753" spans="1:4" ht="15.75" customHeight="1" x14ac:dyDescent="0.25">
      <c r="A753" s="1"/>
      <c r="B753" s="1"/>
      <c r="C753" s="1"/>
      <c r="D753" s="1"/>
    </row>
    <row r="754" spans="1:4" ht="15.75" customHeight="1" x14ac:dyDescent="0.25">
      <c r="A754" s="1"/>
      <c r="B754" s="1"/>
      <c r="C754" s="1"/>
      <c r="D754" s="1"/>
    </row>
    <row r="755" spans="1:4" ht="15.75" customHeight="1" x14ac:dyDescent="0.25">
      <c r="A755" s="1"/>
      <c r="B755" s="1"/>
      <c r="C755" s="1"/>
      <c r="D755" s="1"/>
    </row>
    <row r="756" spans="1:4" ht="15.75" customHeight="1" x14ac:dyDescent="0.25">
      <c r="A756" s="1"/>
      <c r="B756" s="1"/>
      <c r="C756" s="1"/>
      <c r="D756" s="1"/>
    </row>
    <row r="757" spans="1:4" ht="15.75" customHeight="1" x14ac:dyDescent="0.25">
      <c r="A757" s="1"/>
      <c r="B757" s="1"/>
      <c r="C757" s="1"/>
      <c r="D757" s="1"/>
    </row>
    <row r="758" spans="1:4" ht="15.75" customHeight="1" x14ac:dyDescent="0.25">
      <c r="A758" s="1"/>
      <c r="B758" s="1"/>
      <c r="C758" s="1"/>
      <c r="D758" s="1"/>
    </row>
    <row r="759" spans="1:4" ht="15.75" customHeight="1" x14ac:dyDescent="0.25">
      <c r="A759" s="1"/>
      <c r="B759" s="1"/>
      <c r="C759" s="1"/>
      <c r="D759" s="1"/>
    </row>
    <row r="760" spans="1:4" ht="15.75" customHeight="1" x14ac:dyDescent="0.25">
      <c r="A760" s="1"/>
      <c r="B760" s="1"/>
      <c r="C760" s="1"/>
      <c r="D760" s="1"/>
    </row>
    <row r="761" spans="1:4" ht="15.75" customHeight="1" x14ac:dyDescent="0.25">
      <c r="A761" s="1"/>
      <c r="B761" s="1"/>
      <c r="C761" s="1"/>
      <c r="D761" s="1"/>
    </row>
    <row r="762" spans="1:4" ht="15.75" customHeight="1" x14ac:dyDescent="0.25">
      <c r="A762" s="1"/>
      <c r="B762" s="1"/>
      <c r="C762" s="1"/>
      <c r="D762" s="1"/>
    </row>
    <row r="763" spans="1:4" ht="15.75" customHeight="1" x14ac:dyDescent="0.25">
      <c r="A763" s="1"/>
      <c r="B763" s="1"/>
      <c r="C763" s="1"/>
      <c r="D763" s="1"/>
    </row>
    <row r="764" spans="1:4" ht="15.75" customHeight="1" x14ac:dyDescent="0.25">
      <c r="A764" s="1"/>
      <c r="B764" s="1"/>
      <c r="C764" s="1"/>
      <c r="D764" s="1"/>
    </row>
    <row r="765" spans="1:4" ht="15.75" customHeight="1" x14ac:dyDescent="0.25">
      <c r="A765" s="1"/>
      <c r="B765" s="1"/>
      <c r="C765" s="1"/>
      <c r="D765" s="1"/>
    </row>
    <row r="766" spans="1:4" ht="15.75" customHeight="1" x14ac:dyDescent="0.25">
      <c r="A766" s="1"/>
      <c r="B766" s="1"/>
      <c r="C766" s="1"/>
      <c r="D766" s="1"/>
    </row>
    <row r="767" spans="1:4" ht="15.75" customHeight="1" x14ac:dyDescent="0.25">
      <c r="A767" s="1"/>
      <c r="B767" s="1"/>
      <c r="C767" s="1"/>
      <c r="D767" s="1"/>
    </row>
    <row r="768" spans="1:4" ht="15.75" customHeight="1" x14ac:dyDescent="0.25">
      <c r="A768" s="1"/>
      <c r="B768" s="1"/>
      <c r="C768" s="1"/>
      <c r="D768" s="1"/>
    </row>
    <row r="769" spans="1:4" ht="15.75" customHeight="1" x14ac:dyDescent="0.25">
      <c r="A769" s="1"/>
      <c r="B769" s="1"/>
      <c r="C769" s="1"/>
      <c r="D769" s="1"/>
    </row>
    <row r="770" spans="1:4" ht="15.75" customHeight="1" x14ac:dyDescent="0.25">
      <c r="A770" s="1"/>
      <c r="B770" s="1"/>
      <c r="C770" s="1"/>
      <c r="D770" s="1"/>
    </row>
    <row r="771" spans="1:4" ht="15.75" customHeight="1" x14ac:dyDescent="0.25">
      <c r="A771" s="1"/>
      <c r="B771" s="1"/>
      <c r="C771" s="1"/>
      <c r="D771" s="1"/>
    </row>
    <row r="772" spans="1:4" ht="15.75" customHeight="1" x14ac:dyDescent="0.25">
      <c r="A772" s="1"/>
      <c r="B772" s="1"/>
      <c r="C772" s="1"/>
      <c r="D772" s="1"/>
    </row>
    <row r="773" spans="1:4" ht="15.75" customHeight="1" x14ac:dyDescent="0.25">
      <c r="A773" s="1"/>
      <c r="B773" s="1"/>
      <c r="C773" s="1"/>
      <c r="D773" s="1"/>
    </row>
    <row r="774" spans="1:4" ht="15.75" customHeight="1" x14ac:dyDescent="0.25">
      <c r="A774" s="1"/>
      <c r="B774" s="1"/>
      <c r="C774" s="1"/>
      <c r="D774" s="1"/>
    </row>
    <row r="775" spans="1:4" ht="15.75" customHeight="1" x14ac:dyDescent="0.25">
      <c r="A775" s="1"/>
      <c r="B775" s="1"/>
      <c r="C775" s="1"/>
      <c r="D775" s="1"/>
    </row>
    <row r="776" spans="1:4" ht="15.75" customHeight="1" x14ac:dyDescent="0.25">
      <c r="A776" s="1"/>
      <c r="B776" s="1"/>
      <c r="C776" s="1"/>
      <c r="D776" s="1"/>
    </row>
    <row r="777" spans="1:4" ht="15.75" customHeight="1" x14ac:dyDescent="0.25">
      <c r="A777" s="1"/>
      <c r="B777" s="1"/>
      <c r="C777" s="1"/>
      <c r="D777" s="1"/>
    </row>
    <row r="778" spans="1:4" ht="15.75" customHeight="1" x14ac:dyDescent="0.25">
      <c r="A778" s="1"/>
      <c r="B778" s="1"/>
      <c r="C778" s="1"/>
      <c r="D778" s="1"/>
    </row>
    <row r="779" spans="1:4" ht="15.75" customHeight="1" x14ac:dyDescent="0.25">
      <c r="A779" s="1"/>
      <c r="B779" s="1"/>
      <c r="C779" s="1"/>
      <c r="D779" s="1"/>
    </row>
    <row r="780" spans="1:4" ht="15.75" customHeight="1" x14ac:dyDescent="0.25">
      <c r="A780" s="1"/>
      <c r="B780" s="1"/>
      <c r="C780" s="1"/>
      <c r="D780" s="1"/>
    </row>
    <row r="781" spans="1:4" ht="15.75" customHeight="1" x14ac:dyDescent="0.25">
      <c r="A781" s="1"/>
      <c r="B781" s="1"/>
      <c r="C781" s="1"/>
      <c r="D781" s="1"/>
    </row>
    <row r="782" spans="1:4" ht="15.75" customHeight="1" x14ac:dyDescent="0.25">
      <c r="A782" s="1"/>
      <c r="B782" s="1"/>
      <c r="C782" s="1"/>
      <c r="D782" s="1"/>
    </row>
    <row r="783" spans="1:4" ht="15.75" customHeight="1" x14ac:dyDescent="0.25">
      <c r="A783" s="1"/>
      <c r="B783" s="1"/>
      <c r="C783" s="1"/>
      <c r="D783" s="1"/>
    </row>
    <row r="784" spans="1:4" ht="15.75" customHeight="1" x14ac:dyDescent="0.25">
      <c r="A784" s="1"/>
      <c r="B784" s="1"/>
      <c r="C784" s="1"/>
      <c r="D784" s="1"/>
    </row>
    <row r="785" spans="1:4" ht="15.75" customHeight="1" x14ac:dyDescent="0.25">
      <c r="A785" s="1"/>
      <c r="B785" s="1"/>
      <c r="C785" s="1"/>
      <c r="D785" s="1"/>
    </row>
    <row r="786" spans="1:4" ht="15.75" customHeight="1" x14ac:dyDescent="0.25">
      <c r="A786" s="1"/>
      <c r="B786" s="1"/>
      <c r="C786" s="1"/>
      <c r="D786" s="1"/>
    </row>
    <row r="787" spans="1:4" ht="15.75" customHeight="1" x14ac:dyDescent="0.25">
      <c r="A787" s="1"/>
      <c r="B787" s="1"/>
      <c r="C787" s="1"/>
      <c r="D787" s="1"/>
    </row>
    <row r="788" spans="1:4" ht="15.75" customHeight="1" x14ac:dyDescent="0.25">
      <c r="A788" s="1"/>
      <c r="B788" s="1"/>
      <c r="C788" s="1"/>
      <c r="D788" s="1"/>
    </row>
    <row r="789" spans="1:4" ht="15.75" customHeight="1" x14ac:dyDescent="0.25">
      <c r="A789" s="1"/>
      <c r="B789" s="1"/>
      <c r="C789" s="1"/>
      <c r="D789" s="1"/>
    </row>
    <row r="790" spans="1:4" ht="15.75" customHeight="1" x14ac:dyDescent="0.25">
      <c r="A790" s="1"/>
      <c r="B790" s="1"/>
      <c r="C790" s="1"/>
      <c r="D790" s="1"/>
    </row>
    <row r="791" spans="1:4" ht="15.75" customHeight="1" x14ac:dyDescent="0.25">
      <c r="A791" s="1"/>
      <c r="B791" s="1"/>
      <c r="C791" s="1"/>
      <c r="D791" s="1"/>
    </row>
    <row r="792" spans="1:4" ht="15.75" customHeight="1" x14ac:dyDescent="0.25">
      <c r="A792" s="1"/>
      <c r="B792" s="1"/>
      <c r="C792" s="1"/>
      <c r="D792" s="1"/>
    </row>
    <row r="793" spans="1:4" ht="15.75" customHeight="1" x14ac:dyDescent="0.25">
      <c r="A793" s="1"/>
      <c r="B793" s="1"/>
      <c r="C793" s="1"/>
      <c r="D793" s="1"/>
    </row>
    <row r="794" spans="1:4" ht="15.75" customHeight="1" x14ac:dyDescent="0.25">
      <c r="A794" s="1"/>
      <c r="B794" s="1"/>
      <c r="C794" s="1"/>
      <c r="D794" s="1"/>
    </row>
    <row r="795" spans="1:4" ht="15.75" customHeight="1" x14ac:dyDescent="0.25">
      <c r="A795" s="1"/>
      <c r="B795" s="1"/>
      <c r="C795" s="1"/>
      <c r="D795" s="1"/>
    </row>
    <row r="796" spans="1:4" ht="15.75" customHeight="1" x14ac:dyDescent="0.25">
      <c r="A796" s="1"/>
      <c r="B796" s="1"/>
      <c r="C796" s="1"/>
      <c r="D796" s="1"/>
    </row>
    <row r="797" spans="1:4" ht="15.75" customHeight="1" x14ac:dyDescent="0.25">
      <c r="A797" s="1"/>
      <c r="B797" s="1"/>
      <c r="C797" s="1"/>
      <c r="D797" s="1"/>
    </row>
    <row r="798" spans="1:4" ht="15.75" customHeight="1" x14ac:dyDescent="0.25">
      <c r="A798" s="1"/>
      <c r="B798" s="1"/>
      <c r="C798" s="1"/>
      <c r="D798" s="1"/>
    </row>
    <row r="799" spans="1:4" ht="15.75" customHeight="1" x14ac:dyDescent="0.25">
      <c r="A799" s="1"/>
      <c r="B799" s="1"/>
      <c r="C799" s="1"/>
      <c r="D799" s="1"/>
    </row>
    <row r="800" spans="1:4" ht="15.75" customHeight="1" x14ac:dyDescent="0.25">
      <c r="A800" s="1"/>
      <c r="B800" s="1"/>
      <c r="C800" s="1"/>
      <c r="D800" s="1"/>
    </row>
    <row r="801" spans="1:4" ht="15.75" customHeight="1" x14ac:dyDescent="0.25">
      <c r="A801" s="1"/>
      <c r="B801" s="1"/>
      <c r="C801" s="1"/>
      <c r="D801" s="1"/>
    </row>
    <row r="802" spans="1:4" ht="15.75" customHeight="1" x14ac:dyDescent="0.25">
      <c r="A802" s="1"/>
      <c r="B802" s="1"/>
      <c r="C802" s="1"/>
      <c r="D802" s="1"/>
    </row>
    <row r="803" spans="1:4" ht="15.75" customHeight="1" x14ac:dyDescent="0.25">
      <c r="A803" s="1"/>
      <c r="B803" s="1"/>
      <c r="C803" s="1"/>
      <c r="D803" s="1"/>
    </row>
    <row r="804" spans="1:4" ht="15.75" customHeight="1" x14ac:dyDescent="0.25">
      <c r="A804" s="1"/>
      <c r="B804" s="1"/>
      <c r="C804" s="1"/>
      <c r="D804" s="1"/>
    </row>
    <row r="805" spans="1:4" ht="15.75" customHeight="1" x14ac:dyDescent="0.25">
      <c r="A805" s="1"/>
      <c r="B805" s="1"/>
      <c r="C805" s="1"/>
      <c r="D805" s="1"/>
    </row>
    <row r="806" spans="1:4" ht="15.75" customHeight="1" x14ac:dyDescent="0.25">
      <c r="A806" s="1"/>
      <c r="B806" s="1"/>
      <c r="C806" s="1"/>
      <c r="D806" s="1"/>
    </row>
    <row r="807" spans="1:4" ht="15.75" customHeight="1" x14ac:dyDescent="0.25">
      <c r="A807" s="1"/>
      <c r="B807" s="1"/>
      <c r="C807" s="1"/>
      <c r="D807" s="1"/>
    </row>
    <row r="808" spans="1:4" ht="15.75" customHeight="1" x14ac:dyDescent="0.25">
      <c r="A808" s="1"/>
      <c r="B808" s="1"/>
      <c r="C808" s="1"/>
      <c r="D808" s="1"/>
    </row>
    <row r="809" spans="1:4" ht="15.75" customHeight="1" x14ac:dyDescent="0.25">
      <c r="A809" s="1"/>
      <c r="B809" s="1"/>
      <c r="C809" s="1"/>
      <c r="D809" s="1"/>
    </row>
    <row r="810" spans="1:4" ht="15.75" customHeight="1" x14ac:dyDescent="0.25">
      <c r="A810" s="1"/>
      <c r="B810" s="1"/>
      <c r="C810" s="1"/>
      <c r="D810" s="1"/>
    </row>
    <row r="811" spans="1:4" ht="15.75" customHeight="1" x14ac:dyDescent="0.25">
      <c r="A811" s="1"/>
      <c r="B811" s="1"/>
      <c r="C811" s="1"/>
      <c r="D811" s="1"/>
    </row>
    <row r="812" spans="1:4" ht="15.75" customHeight="1" x14ac:dyDescent="0.25">
      <c r="A812" s="1"/>
      <c r="B812" s="1"/>
      <c r="C812" s="1"/>
      <c r="D812" s="1"/>
    </row>
    <row r="813" spans="1:4" ht="15.75" customHeight="1" x14ac:dyDescent="0.25">
      <c r="A813" s="1"/>
      <c r="B813" s="1"/>
      <c r="C813" s="1"/>
      <c r="D813" s="1"/>
    </row>
    <row r="814" spans="1:4" ht="15.75" customHeight="1" x14ac:dyDescent="0.25">
      <c r="A814" s="1"/>
      <c r="B814" s="1"/>
      <c r="C814" s="1"/>
      <c r="D814" s="1"/>
    </row>
    <row r="815" spans="1:4" ht="15.75" customHeight="1" x14ac:dyDescent="0.25">
      <c r="A815" s="1"/>
      <c r="B815" s="1"/>
      <c r="C815" s="1"/>
      <c r="D815" s="1"/>
    </row>
    <row r="816" spans="1:4" ht="15.75" customHeight="1" x14ac:dyDescent="0.25">
      <c r="A816" s="1"/>
      <c r="B816" s="1"/>
      <c r="C816" s="1"/>
      <c r="D816" s="1"/>
    </row>
    <row r="817" spans="1:4" ht="15.75" customHeight="1" x14ac:dyDescent="0.25">
      <c r="A817" s="1"/>
      <c r="B817" s="1"/>
      <c r="C817" s="1"/>
      <c r="D817" s="1"/>
    </row>
    <row r="818" spans="1:4" ht="15.75" customHeight="1" x14ac:dyDescent="0.25">
      <c r="A818" s="1"/>
      <c r="B818" s="1"/>
      <c r="C818" s="1"/>
      <c r="D818" s="1"/>
    </row>
    <row r="819" spans="1:4" ht="15.75" customHeight="1" x14ac:dyDescent="0.25">
      <c r="A819" s="1"/>
      <c r="B819" s="1"/>
      <c r="C819" s="1"/>
      <c r="D819" s="1"/>
    </row>
    <row r="820" spans="1:4" ht="15.75" customHeight="1" x14ac:dyDescent="0.25">
      <c r="A820" s="1"/>
      <c r="B820" s="1"/>
      <c r="C820" s="1"/>
      <c r="D820" s="1"/>
    </row>
    <row r="821" spans="1:4" ht="15.75" customHeight="1" x14ac:dyDescent="0.25">
      <c r="A821" s="1"/>
      <c r="B821" s="1"/>
      <c r="C821" s="1"/>
      <c r="D821" s="1"/>
    </row>
    <row r="822" spans="1:4" ht="15.75" customHeight="1" x14ac:dyDescent="0.25">
      <c r="A822" s="1"/>
      <c r="B822" s="1"/>
      <c r="C822" s="1"/>
      <c r="D822" s="1"/>
    </row>
    <row r="823" spans="1:4" ht="15.75" customHeight="1" x14ac:dyDescent="0.25">
      <c r="A823" s="1"/>
      <c r="B823" s="1"/>
      <c r="C823" s="1"/>
      <c r="D823" s="1"/>
    </row>
    <row r="824" spans="1:4" ht="15.75" customHeight="1" x14ac:dyDescent="0.25">
      <c r="A824" s="1"/>
      <c r="B824" s="1"/>
      <c r="C824" s="1"/>
      <c r="D824" s="1"/>
    </row>
    <row r="825" spans="1:4" ht="15.75" customHeight="1" x14ac:dyDescent="0.25">
      <c r="A825" s="1"/>
      <c r="B825" s="1"/>
      <c r="C825" s="1"/>
      <c r="D825" s="1"/>
    </row>
    <row r="826" spans="1:4" ht="15.75" customHeight="1" x14ac:dyDescent="0.25">
      <c r="A826" s="1"/>
      <c r="B826" s="1"/>
      <c r="C826" s="1"/>
      <c r="D826" s="1"/>
    </row>
    <row r="827" spans="1:4" ht="15.75" customHeight="1" x14ac:dyDescent="0.25">
      <c r="A827" s="1"/>
      <c r="B827" s="1"/>
      <c r="C827" s="1"/>
      <c r="D827" s="1"/>
    </row>
    <row r="828" spans="1:4" ht="15.75" customHeight="1" x14ac:dyDescent="0.25">
      <c r="A828" s="1"/>
      <c r="B828" s="1"/>
      <c r="C828" s="1"/>
      <c r="D828" s="1"/>
    </row>
    <row r="829" spans="1:4" ht="15.75" customHeight="1" x14ac:dyDescent="0.25">
      <c r="A829" s="1"/>
      <c r="B829" s="1"/>
      <c r="C829" s="1"/>
      <c r="D829" s="1"/>
    </row>
    <row r="830" spans="1:4" ht="15.75" customHeight="1" x14ac:dyDescent="0.25">
      <c r="A830" s="1"/>
      <c r="B830" s="1"/>
      <c r="C830" s="1"/>
      <c r="D830" s="1"/>
    </row>
    <row r="831" spans="1:4" ht="15.75" customHeight="1" x14ac:dyDescent="0.25">
      <c r="A831" s="1"/>
      <c r="B831" s="1"/>
      <c r="C831" s="1"/>
      <c r="D831" s="1"/>
    </row>
    <row r="832" spans="1:4" ht="15.75" customHeight="1" x14ac:dyDescent="0.25">
      <c r="A832" s="1"/>
      <c r="B832" s="1"/>
      <c r="C832" s="1"/>
      <c r="D832" s="1"/>
    </row>
    <row r="833" spans="1:4" ht="15.75" customHeight="1" x14ac:dyDescent="0.25">
      <c r="A833" s="1"/>
      <c r="B833" s="1"/>
      <c r="C833" s="1"/>
      <c r="D833" s="1"/>
    </row>
    <row r="834" spans="1:4" ht="15.75" customHeight="1" x14ac:dyDescent="0.25">
      <c r="A834" s="1"/>
      <c r="B834" s="1"/>
      <c r="C834" s="1"/>
      <c r="D834" s="1"/>
    </row>
    <row r="835" spans="1:4" ht="15.75" customHeight="1" x14ac:dyDescent="0.25">
      <c r="A835" s="1"/>
      <c r="B835" s="1"/>
      <c r="C835" s="1"/>
      <c r="D835" s="1"/>
    </row>
    <row r="836" spans="1:4" ht="15.75" customHeight="1" x14ac:dyDescent="0.25">
      <c r="A836" s="1"/>
      <c r="B836" s="1"/>
      <c r="C836" s="1"/>
      <c r="D836" s="1"/>
    </row>
    <row r="837" spans="1:4" ht="15.75" customHeight="1" x14ac:dyDescent="0.25">
      <c r="A837" s="1"/>
      <c r="B837" s="1"/>
      <c r="C837" s="1"/>
      <c r="D837" s="1"/>
    </row>
    <row r="838" spans="1:4" ht="15.75" customHeight="1" x14ac:dyDescent="0.25">
      <c r="A838" s="1"/>
      <c r="B838" s="1"/>
      <c r="C838" s="1"/>
      <c r="D838" s="1"/>
    </row>
    <row r="839" spans="1:4" ht="15.75" customHeight="1" x14ac:dyDescent="0.25">
      <c r="A839" s="1"/>
      <c r="B839" s="1"/>
      <c r="C839" s="1"/>
      <c r="D839" s="1"/>
    </row>
    <row r="840" spans="1:4" ht="15.75" customHeight="1" x14ac:dyDescent="0.25">
      <c r="A840" s="1"/>
      <c r="B840" s="1"/>
      <c r="C840" s="1"/>
      <c r="D840" s="1"/>
    </row>
    <row r="841" spans="1:4" ht="15.75" customHeight="1" x14ac:dyDescent="0.25">
      <c r="A841" s="1"/>
      <c r="B841" s="1"/>
      <c r="C841" s="1"/>
      <c r="D841" s="1"/>
    </row>
    <row r="842" spans="1:4" ht="15.75" customHeight="1" x14ac:dyDescent="0.25">
      <c r="A842" s="1"/>
      <c r="B842" s="1"/>
      <c r="C842" s="1"/>
      <c r="D842" s="1"/>
    </row>
    <row r="843" spans="1:4" ht="15.75" customHeight="1" x14ac:dyDescent="0.25">
      <c r="A843" s="1"/>
      <c r="B843" s="1"/>
      <c r="C843" s="1"/>
      <c r="D843" s="1"/>
    </row>
    <row r="844" spans="1:4" ht="15.75" customHeight="1" x14ac:dyDescent="0.25">
      <c r="A844" s="1"/>
      <c r="B844" s="1"/>
      <c r="C844" s="1"/>
      <c r="D844" s="1"/>
    </row>
    <row r="845" spans="1:4" ht="15.75" customHeight="1" x14ac:dyDescent="0.25">
      <c r="A845" s="1"/>
      <c r="B845" s="1"/>
      <c r="C845" s="1"/>
      <c r="D845" s="1"/>
    </row>
    <row r="846" spans="1:4" ht="15.75" customHeight="1" x14ac:dyDescent="0.25">
      <c r="A846" s="1"/>
      <c r="B846" s="1"/>
      <c r="C846" s="1"/>
      <c r="D846" s="1"/>
    </row>
    <row r="847" spans="1:4" ht="15.75" customHeight="1" x14ac:dyDescent="0.25">
      <c r="A847" s="1"/>
      <c r="B847" s="1"/>
      <c r="C847" s="1"/>
      <c r="D847" s="1"/>
    </row>
    <row r="848" spans="1:4" ht="15.75" customHeight="1" x14ac:dyDescent="0.25">
      <c r="A848" s="1"/>
      <c r="B848" s="1"/>
      <c r="C848" s="1"/>
      <c r="D848" s="1"/>
    </row>
    <row r="849" spans="1:4" ht="15.75" customHeight="1" x14ac:dyDescent="0.25">
      <c r="A849" s="1"/>
      <c r="B849" s="1"/>
      <c r="C849" s="1"/>
      <c r="D849" s="1"/>
    </row>
    <row r="850" spans="1:4" ht="15.75" customHeight="1" x14ac:dyDescent="0.25">
      <c r="A850" s="1"/>
      <c r="B850" s="1"/>
      <c r="C850" s="1"/>
      <c r="D850" s="1"/>
    </row>
    <row r="851" spans="1:4" ht="15.75" customHeight="1" x14ac:dyDescent="0.25">
      <c r="A851" s="1"/>
      <c r="B851" s="1"/>
      <c r="C851" s="1"/>
      <c r="D851" s="1"/>
    </row>
    <row r="852" spans="1:4" ht="15.75" customHeight="1" x14ac:dyDescent="0.25">
      <c r="A852" s="1"/>
      <c r="B852" s="1"/>
      <c r="C852" s="1"/>
      <c r="D852" s="1"/>
    </row>
    <row r="853" spans="1:4" ht="15.75" customHeight="1" x14ac:dyDescent="0.25">
      <c r="A853" s="1"/>
      <c r="B853" s="1"/>
      <c r="C853" s="1"/>
      <c r="D853" s="1"/>
    </row>
    <row r="854" spans="1:4" ht="15.75" customHeight="1" x14ac:dyDescent="0.25">
      <c r="A854" s="1"/>
      <c r="B854" s="1"/>
      <c r="C854" s="1"/>
      <c r="D854" s="1"/>
    </row>
    <row r="855" spans="1:4" ht="15.75" customHeight="1" x14ac:dyDescent="0.25">
      <c r="A855" s="1"/>
      <c r="B855" s="1"/>
      <c r="C855" s="1"/>
      <c r="D855" s="1"/>
    </row>
    <row r="856" spans="1:4" ht="15.75" customHeight="1" x14ac:dyDescent="0.25">
      <c r="A856" s="1"/>
      <c r="B856" s="1"/>
      <c r="C856" s="1"/>
      <c r="D856" s="1"/>
    </row>
    <row r="857" spans="1:4" ht="15.75" customHeight="1" x14ac:dyDescent="0.25">
      <c r="A857" s="1"/>
      <c r="B857" s="1"/>
      <c r="C857" s="1"/>
      <c r="D857" s="1"/>
    </row>
    <row r="858" spans="1:4" ht="15.75" customHeight="1" x14ac:dyDescent="0.25">
      <c r="A858" s="1"/>
      <c r="B858" s="1"/>
      <c r="C858" s="1"/>
      <c r="D858" s="1"/>
    </row>
    <row r="859" spans="1:4" ht="15.75" customHeight="1" x14ac:dyDescent="0.25">
      <c r="A859" s="1"/>
      <c r="B859" s="1"/>
      <c r="C859" s="1"/>
      <c r="D859" s="1"/>
    </row>
    <row r="860" spans="1:4" ht="15.75" customHeight="1" x14ac:dyDescent="0.25">
      <c r="A860" s="1"/>
      <c r="B860" s="1"/>
      <c r="C860" s="1"/>
      <c r="D860" s="1"/>
    </row>
    <row r="861" spans="1:4" ht="15.75" customHeight="1" x14ac:dyDescent="0.25">
      <c r="A861" s="1"/>
      <c r="B861" s="1"/>
      <c r="C861" s="1"/>
      <c r="D861" s="1"/>
    </row>
    <row r="862" spans="1:4" ht="15.75" customHeight="1" x14ac:dyDescent="0.25">
      <c r="A862" s="1"/>
      <c r="B862" s="1"/>
      <c r="C862" s="1"/>
      <c r="D862" s="1"/>
    </row>
    <row r="863" spans="1:4" ht="15.75" customHeight="1" x14ac:dyDescent="0.25">
      <c r="A863" s="1"/>
      <c r="B863" s="1"/>
      <c r="C863" s="1"/>
      <c r="D863" s="1"/>
    </row>
    <row r="864" spans="1:4" ht="15.75" customHeight="1" x14ac:dyDescent="0.25">
      <c r="A864" s="1"/>
      <c r="B864" s="1"/>
      <c r="C864" s="1"/>
      <c r="D864" s="1"/>
    </row>
    <row r="865" spans="1:4" ht="15.75" customHeight="1" x14ac:dyDescent="0.25">
      <c r="A865" s="1"/>
      <c r="B865" s="1"/>
      <c r="C865" s="1"/>
      <c r="D865" s="1"/>
    </row>
    <row r="866" spans="1:4" ht="15.75" customHeight="1" x14ac:dyDescent="0.25">
      <c r="A866" s="1"/>
      <c r="B866" s="1"/>
      <c r="C866" s="1"/>
      <c r="D866" s="1"/>
    </row>
    <row r="867" spans="1:4" ht="15.75" customHeight="1" x14ac:dyDescent="0.25">
      <c r="A867" s="1"/>
      <c r="B867" s="1"/>
      <c r="C867" s="1"/>
      <c r="D867" s="1"/>
    </row>
    <row r="868" spans="1:4" ht="15.75" customHeight="1" x14ac:dyDescent="0.25">
      <c r="A868" s="1"/>
      <c r="B868" s="1"/>
      <c r="C868" s="1"/>
      <c r="D868" s="1"/>
    </row>
    <row r="869" spans="1:4" ht="15.75" customHeight="1" x14ac:dyDescent="0.25">
      <c r="A869" s="1"/>
      <c r="B869" s="1"/>
      <c r="C869" s="1"/>
      <c r="D869" s="1"/>
    </row>
    <row r="870" spans="1:4" ht="15.75" customHeight="1" x14ac:dyDescent="0.25">
      <c r="A870" s="1"/>
      <c r="B870" s="1"/>
      <c r="C870" s="1"/>
      <c r="D870" s="1"/>
    </row>
    <row r="871" spans="1:4" ht="15.75" customHeight="1" x14ac:dyDescent="0.25">
      <c r="A871" s="1"/>
      <c r="B871" s="1"/>
      <c r="C871" s="1"/>
      <c r="D871" s="1"/>
    </row>
    <row r="872" spans="1:4" ht="15.75" customHeight="1" x14ac:dyDescent="0.25">
      <c r="A872" s="1"/>
      <c r="B872" s="1"/>
      <c r="C872" s="1"/>
      <c r="D872" s="1"/>
    </row>
    <row r="873" spans="1:4" ht="15.75" customHeight="1" x14ac:dyDescent="0.25">
      <c r="A873" s="1"/>
      <c r="B873" s="1"/>
      <c r="C873" s="1"/>
      <c r="D873" s="1"/>
    </row>
    <row r="874" spans="1:4" ht="15.75" customHeight="1" x14ac:dyDescent="0.25">
      <c r="A874" s="1"/>
      <c r="B874" s="1"/>
      <c r="C874" s="1"/>
      <c r="D874" s="1"/>
    </row>
    <row r="875" spans="1:4" ht="15.75" customHeight="1" x14ac:dyDescent="0.25">
      <c r="A875" s="1"/>
      <c r="B875" s="1"/>
      <c r="C875" s="1"/>
      <c r="D875" s="1"/>
    </row>
    <row r="876" spans="1:4" ht="15.75" customHeight="1" x14ac:dyDescent="0.25">
      <c r="A876" s="1"/>
      <c r="B876" s="1"/>
      <c r="C876" s="1"/>
      <c r="D876" s="1"/>
    </row>
    <row r="877" spans="1:4" ht="15.75" customHeight="1" x14ac:dyDescent="0.25">
      <c r="A877" s="1"/>
      <c r="B877" s="1"/>
      <c r="C877" s="1"/>
      <c r="D877" s="1"/>
    </row>
    <row r="878" spans="1:4" ht="15.75" customHeight="1" x14ac:dyDescent="0.25">
      <c r="A878" s="1"/>
      <c r="B878" s="1"/>
      <c r="C878" s="1"/>
      <c r="D878" s="1"/>
    </row>
    <row r="879" spans="1:4" ht="15.75" customHeight="1" x14ac:dyDescent="0.25">
      <c r="A879" s="1"/>
      <c r="B879" s="1"/>
      <c r="C879" s="1"/>
      <c r="D879" s="1"/>
    </row>
    <row r="880" spans="1:4" ht="15.75" customHeight="1" x14ac:dyDescent="0.25">
      <c r="A880" s="1"/>
      <c r="B880" s="1"/>
      <c r="C880" s="1"/>
      <c r="D880" s="1"/>
    </row>
    <row r="881" spans="1:4" ht="15.75" customHeight="1" x14ac:dyDescent="0.25">
      <c r="A881" s="1"/>
      <c r="B881" s="1"/>
      <c r="C881" s="1"/>
      <c r="D881" s="1"/>
    </row>
    <row r="882" spans="1:4" ht="15.75" customHeight="1" x14ac:dyDescent="0.25">
      <c r="A882" s="1"/>
      <c r="B882" s="1"/>
      <c r="C882" s="1"/>
      <c r="D882" s="1"/>
    </row>
    <row r="883" spans="1:4" ht="15.75" customHeight="1" x14ac:dyDescent="0.25">
      <c r="A883" s="1"/>
      <c r="B883" s="1"/>
      <c r="C883" s="1"/>
      <c r="D883" s="1"/>
    </row>
    <row r="884" spans="1:4" ht="15.75" customHeight="1" x14ac:dyDescent="0.25">
      <c r="A884" s="1"/>
      <c r="B884" s="1"/>
      <c r="C884" s="1"/>
      <c r="D884" s="1"/>
    </row>
    <row r="885" spans="1:4" ht="15.75" customHeight="1" x14ac:dyDescent="0.25">
      <c r="A885" s="1"/>
      <c r="B885" s="1"/>
      <c r="C885" s="1"/>
      <c r="D885" s="1"/>
    </row>
    <row r="886" spans="1:4" ht="15.75" customHeight="1" x14ac:dyDescent="0.25">
      <c r="A886" s="1"/>
      <c r="B886" s="1"/>
      <c r="C886" s="1"/>
      <c r="D886" s="1"/>
    </row>
    <row r="887" spans="1:4" ht="15.75" customHeight="1" x14ac:dyDescent="0.25">
      <c r="A887" s="1"/>
      <c r="B887" s="1"/>
      <c r="C887" s="1"/>
      <c r="D887" s="1"/>
    </row>
    <row r="888" spans="1:4" ht="15.75" customHeight="1" x14ac:dyDescent="0.25">
      <c r="A888" s="1"/>
      <c r="B888" s="1"/>
      <c r="C888" s="1"/>
      <c r="D888" s="1"/>
    </row>
    <row r="889" spans="1:4" ht="15.75" customHeight="1" x14ac:dyDescent="0.25">
      <c r="A889" s="1"/>
      <c r="B889" s="1"/>
      <c r="C889" s="1"/>
      <c r="D889" s="1"/>
    </row>
    <row r="890" spans="1:4" ht="15.75" customHeight="1" x14ac:dyDescent="0.25">
      <c r="A890" s="1"/>
      <c r="B890" s="1"/>
      <c r="C890" s="1"/>
      <c r="D890" s="1"/>
    </row>
    <row r="891" spans="1:4" ht="15.75" customHeight="1" x14ac:dyDescent="0.25">
      <c r="A891" s="1"/>
      <c r="B891" s="1"/>
      <c r="C891" s="1"/>
      <c r="D891" s="1"/>
    </row>
    <row r="892" spans="1:4" ht="15.75" customHeight="1" x14ac:dyDescent="0.25">
      <c r="A892" s="1"/>
      <c r="B892" s="1"/>
      <c r="C892" s="1"/>
      <c r="D892" s="1"/>
    </row>
    <row r="893" spans="1:4" ht="15.75" customHeight="1" x14ac:dyDescent="0.25">
      <c r="A893" s="1"/>
      <c r="B893" s="1"/>
      <c r="C893" s="1"/>
      <c r="D893" s="1"/>
    </row>
    <row r="894" spans="1:4" ht="15.75" customHeight="1" x14ac:dyDescent="0.25">
      <c r="A894" s="1"/>
      <c r="B894" s="1"/>
      <c r="C894" s="1"/>
      <c r="D894" s="1"/>
    </row>
    <row r="895" spans="1:4" ht="15.75" customHeight="1" x14ac:dyDescent="0.25">
      <c r="A895" s="1"/>
      <c r="B895" s="1"/>
      <c r="C895" s="1"/>
      <c r="D895" s="1"/>
    </row>
    <row r="896" spans="1:4" ht="15.75" customHeight="1" x14ac:dyDescent="0.25">
      <c r="A896" s="1"/>
      <c r="B896" s="1"/>
      <c r="C896" s="1"/>
      <c r="D896" s="1"/>
    </row>
    <row r="897" spans="1:4" ht="15.75" customHeight="1" x14ac:dyDescent="0.25">
      <c r="A897" s="1"/>
      <c r="B897" s="1"/>
      <c r="C897" s="1"/>
      <c r="D897" s="1"/>
    </row>
    <row r="898" spans="1:4" ht="15.75" customHeight="1" x14ac:dyDescent="0.25">
      <c r="A898" s="1"/>
      <c r="B898" s="1"/>
      <c r="C898" s="1"/>
      <c r="D898" s="1"/>
    </row>
    <row r="899" spans="1:4" ht="15.75" customHeight="1" x14ac:dyDescent="0.25">
      <c r="A899" s="1"/>
      <c r="B899" s="1"/>
      <c r="C899" s="1"/>
      <c r="D899" s="1"/>
    </row>
    <row r="900" spans="1:4" ht="15.75" customHeight="1" x14ac:dyDescent="0.25">
      <c r="A900" s="1"/>
      <c r="B900" s="1"/>
      <c r="C900" s="1"/>
      <c r="D900" s="1"/>
    </row>
    <row r="901" spans="1:4" ht="15.75" customHeight="1" x14ac:dyDescent="0.25">
      <c r="A901" s="1"/>
      <c r="B901" s="1"/>
      <c r="C901" s="1"/>
      <c r="D901" s="1"/>
    </row>
    <row r="902" spans="1:4" ht="15.75" customHeight="1" x14ac:dyDescent="0.25">
      <c r="A902" s="1"/>
      <c r="B902" s="1"/>
      <c r="C902" s="1"/>
      <c r="D902" s="1"/>
    </row>
    <row r="903" spans="1:4" ht="15.75" customHeight="1" x14ac:dyDescent="0.25">
      <c r="A903" s="1"/>
      <c r="B903" s="1"/>
      <c r="C903" s="1"/>
      <c r="D903" s="1"/>
    </row>
    <row r="904" spans="1:4" ht="15.75" customHeight="1" x14ac:dyDescent="0.25">
      <c r="A904" s="1"/>
      <c r="B904" s="1"/>
      <c r="C904" s="1"/>
      <c r="D904" s="1"/>
    </row>
    <row r="905" spans="1:4" ht="15.75" customHeight="1" x14ac:dyDescent="0.25">
      <c r="A905" s="1"/>
      <c r="B905" s="1"/>
      <c r="C905" s="1"/>
      <c r="D905" s="1"/>
    </row>
    <row r="906" spans="1:4" ht="15.75" customHeight="1" x14ac:dyDescent="0.25">
      <c r="A906" s="1"/>
      <c r="B906" s="1"/>
      <c r="C906" s="1"/>
      <c r="D906" s="1"/>
    </row>
    <row r="907" spans="1:4" ht="15.75" customHeight="1" x14ac:dyDescent="0.25">
      <c r="A907" s="1"/>
      <c r="B907" s="1"/>
      <c r="C907" s="1"/>
      <c r="D907" s="1"/>
    </row>
    <row r="908" spans="1:4" ht="15.75" customHeight="1" x14ac:dyDescent="0.25">
      <c r="A908" s="1"/>
      <c r="B908" s="1"/>
      <c r="C908" s="1"/>
      <c r="D908" s="1"/>
    </row>
    <row r="909" spans="1:4" ht="15.75" customHeight="1" x14ac:dyDescent="0.25">
      <c r="A909" s="1"/>
      <c r="B909" s="1"/>
      <c r="C909" s="1"/>
      <c r="D909" s="1"/>
    </row>
    <row r="910" spans="1:4" ht="15.75" customHeight="1" x14ac:dyDescent="0.25">
      <c r="A910" s="1"/>
      <c r="B910" s="1"/>
      <c r="C910" s="1"/>
      <c r="D910" s="1"/>
    </row>
    <row r="911" spans="1:4" ht="15.75" customHeight="1" x14ac:dyDescent="0.25">
      <c r="A911" s="1"/>
      <c r="B911" s="1"/>
      <c r="C911" s="1"/>
      <c r="D911" s="1"/>
    </row>
    <row r="912" spans="1:4" ht="15.75" customHeight="1" x14ac:dyDescent="0.25">
      <c r="A912" s="1"/>
      <c r="B912" s="1"/>
      <c r="C912" s="1"/>
      <c r="D912" s="1"/>
    </row>
    <row r="913" spans="1:4" ht="15.75" customHeight="1" x14ac:dyDescent="0.25">
      <c r="A913" s="1"/>
      <c r="B913" s="1"/>
      <c r="C913" s="1"/>
      <c r="D913" s="1"/>
    </row>
    <row r="914" spans="1:4" ht="15.75" customHeight="1" x14ac:dyDescent="0.25">
      <c r="A914" s="1"/>
      <c r="B914" s="1"/>
      <c r="C914" s="1"/>
      <c r="D914" s="1"/>
    </row>
    <row r="915" spans="1:4" ht="15.75" customHeight="1" x14ac:dyDescent="0.25">
      <c r="A915" s="1"/>
      <c r="B915" s="1"/>
      <c r="C915" s="1"/>
      <c r="D915" s="1"/>
    </row>
    <row r="916" spans="1:4" ht="15.75" customHeight="1" x14ac:dyDescent="0.25">
      <c r="A916" s="1"/>
      <c r="B916" s="1"/>
      <c r="C916" s="1"/>
      <c r="D916" s="1"/>
    </row>
    <row r="917" spans="1:4" ht="15.75" customHeight="1" x14ac:dyDescent="0.25">
      <c r="A917" s="1"/>
      <c r="B917" s="1"/>
      <c r="C917" s="1"/>
      <c r="D917" s="1"/>
    </row>
    <row r="918" spans="1:4" ht="15.75" customHeight="1" x14ac:dyDescent="0.25">
      <c r="A918" s="1"/>
      <c r="B918" s="1"/>
      <c r="C918" s="1"/>
      <c r="D918" s="1"/>
    </row>
    <row r="919" spans="1:4" ht="15.75" customHeight="1" x14ac:dyDescent="0.25">
      <c r="A919" s="1"/>
      <c r="B919" s="1"/>
      <c r="C919" s="1"/>
      <c r="D919" s="1"/>
    </row>
    <row r="920" spans="1:4" ht="15.75" customHeight="1" x14ac:dyDescent="0.25">
      <c r="A920" s="1"/>
      <c r="B920" s="1"/>
      <c r="C920" s="1"/>
      <c r="D920" s="1"/>
    </row>
    <row r="921" spans="1:4" ht="15.75" customHeight="1" x14ac:dyDescent="0.25">
      <c r="A921" s="1"/>
      <c r="B921" s="1"/>
      <c r="C921" s="1"/>
      <c r="D921" s="1"/>
    </row>
    <row r="922" spans="1:4" ht="15.75" customHeight="1" x14ac:dyDescent="0.25">
      <c r="A922" s="1"/>
      <c r="B922" s="1"/>
      <c r="C922" s="1"/>
      <c r="D922" s="1"/>
    </row>
    <row r="923" spans="1:4" ht="15.75" customHeight="1" x14ac:dyDescent="0.25">
      <c r="A923" s="1"/>
      <c r="B923" s="1"/>
      <c r="C923" s="1"/>
      <c r="D923" s="1"/>
    </row>
    <row r="924" spans="1:4" ht="15.75" customHeight="1" x14ac:dyDescent="0.25">
      <c r="A924" s="1"/>
      <c r="B924" s="1"/>
      <c r="C924" s="1"/>
      <c r="D924" s="1"/>
    </row>
    <row r="925" spans="1:4" ht="15.75" customHeight="1" x14ac:dyDescent="0.25">
      <c r="A925" s="1"/>
      <c r="B925" s="1"/>
      <c r="C925" s="1"/>
      <c r="D925" s="1"/>
    </row>
    <row r="926" spans="1:4" ht="15.75" customHeight="1" x14ac:dyDescent="0.25">
      <c r="A926" s="1"/>
      <c r="B926" s="1"/>
      <c r="C926" s="1"/>
      <c r="D926" s="1"/>
    </row>
    <row r="927" spans="1:4" ht="15.75" customHeight="1" x14ac:dyDescent="0.25">
      <c r="A927" s="1"/>
      <c r="B927" s="1"/>
      <c r="C927" s="1"/>
      <c r="D927" s="1"/>
    </row>
    <row r="928" spans="1:4" ht="15.75" customHeight="1" x14ac:dyDescent="0.25">
      <c r="A928" s="1"/>
      <c r="B928" s="1"/>
      <c r="C928" s="1"/>
      <c r="D928" s="1"/>
    </row>
    <row r="929" spans="1:4" ht="15.75" customHeight="1" x14ac:dyDescent="0.25">
      <c r="A929" s="1"/>
      <c r="B929" s="1"/>
      <c r="C929" s="1"/>
      <c r="D929" s="1"/>
    </row>
    <row r="930" spans="1:4" ht="15.75" customHeight="1" x14ac:dyDescent="0.25">
      <c r="A930" s="1"/>
      <c r="B930" s="1"/>
      <c r="C930" s="1"/>
      <c r="D930" s="1"/>
    </row>
    <row r="931" spans="1:4" ht="15.75" customHeight="1" x14ac:dyDescent="0.25">
      <c r="A931" s="1"/>
      <c r="B931" s="1"/>
      <c r="C931" s="1"/>
      <c r="D931" s="1"/>
    </row>
    <row r="932" spans="1:4" ht="15.75" customHeight="1" x14ac:dyDescent="0.25">
      <c r="A932" s="1"/>
      <c r="B932" s="1"/>
      <c r="C932" s="1"/>
      <c r="D932" s="1"/>
    </row>
    <row r="933" spans="1:4" ht="15.75" customHeight="1" x14ac:dyDescent="0.25">
      <c r="A933" s="1"/>
      <c r="B933" s="1"/>
      <c r="C933" s="1"/>
      <c r="D933" s="1"/>
    </row>
    <row r="934" spans="1:4" ht="15.75" customHeight="1" x14ac:dyDescent="0.25">
      <c r="A934" s="1"/>
      <c r="B934" s="1"/>
      <c r="C934" s="1"/>
      <c r="D934" s="1"/>
    </row>
    <row r="935" spans="1:4" ht="15.75" customHeight="1" x14ac:dyDescent="0.25">
      <c r="A935" s="1"/>
      <c r="B935" s="1"/>
      <c r="C935" s="1"/>
      <c r="D935" s="1"/>
    </row>
    <row r="936" spans="1:4" ht="15.75" customHeight="1" x14ac:dyDescent="0.25">
      <c r="A936" s="1"/>
      <c r="B936" s="1"/>
      <c r="C936" s="1"/>
      <c r="D936" s="1"/>
    </row>
    <row r="937" spans="1:4" ht="15.75" customHeight="1" x14ac:dyDescent="0.25">
      <c r="A937" s="1"/>
      <c r="B937" s="1"/>
      <c r="C937" s="1"/>
      <c r="D937" s="1"/>
    </row>
    <row r="938" spans="1:4" ht="15.75" customHeight="1" x14ac:dyDescent="0.25">
      <c r="A938" s="1"/>
      <c r="B938" s="1"/>
      <c r="C938" s="1"/>
      <c r="D938" s="1"/>
    </row>
    <row r="939" spans="1:4" ht="15.75" customHeight="1" x14ac:dyDescent="0.25">
      <c r="A939" s="1"/>
      <c r="B939" s="1"/>
      <c r="C939" s="1"/>
      <c r="D939" s="1"/>
    </row>
    <row r="940" spans="1:4" ht="15.75" customHeight="1" x14ac:dyDescent="0.25">
      <c r="A940" s="1"/>
      <c r="B940" s="1"/>
      <c r="C940" s="1"/>
      <c r="D940" s="1"/>
    </row>
    <row r="941" spans="1:4" ht="15.75" customHeight="1" x14ac:dyDescent="0.25">
      <c r="A941" s="1"/>
      <c r="B941" s="1"/>
      <c r="C941" s="1"/>
      <c r="D941" s="1"/>
    </row>
    <row r="942" spans="1:4" ht="15.75" customHeight="1" x14ac:dyDescent="0.25">
      <c r="A942" s="1"/>
      <c r="B942" s="1"/>
      <c r="C942" s="1"/>
      <c r="D942" s="1"/>
    </row>
    <row r="943" spans="1:4" ht="15.75" customHeight="1" x14ac:dyDescent="0.25">
      <c r="A943" s="1"/>
      <c r="B943" s="1"/>
      <c r="C943" s="1"/>
      <c r="D943" s="1"/>
    </row>
    <row r="944" spans="1:4" ht="15.75" customHeight="1" x14ac:dyDescent="0.25">
      <c r="A944" s="1"/>
      <c r="B944" s="1"/>
      <c r="C944" s="1"/>
      <c r="D944" s="1"/>
    </row>
    <row r="945" spans="1:4" ht="15.75" customHeight="1" x14ac:dyDescent="0.25">
      <c r="A945" s="1"/>
      <c r="B945" s="1"/>
      <c r="C945" s="1"/>
      <c r="D945" s="1"/>
    </row>
    <row r="946" spans="1:4" ht="15.75" customHeight="1" x14ac:dyDescent="0.25">
      <c r="A946" s="1"/>
      <c r="B946" s="1"/>
      <c r="C946" s="1"/>
      <c r="D946" s="1"/>
    </row>
    <row r="947" spans="1:4" ht="15.75" customHeight="1" x14ac:dyDescent="0.25">
      <c r="A947" s="1"/>
      <c r="B947" s="1"/>
      <c r="C947" s="1"/>
      <c r="D947" s="1"/>
    </row>
    <row r="948" spans="1:4" ht="15.75" customHeight="1" x14ac:dyDescent="0.25">
      <c r="A948" s="1"/>
      <c r="B948" s="1"/>
      <c r="C948" s="1"/>
      <c r="D948" s="1"/>
    </row>
    <row r="949" spans="1:4" ht="15.75" customHeight="1" x14ac:dyDescent="0.25">
      <c r="A949" s="1"/>
      <c r="B949" s="1"/>
      <c r="C949" s="1"/>
      <c r="D949" s="1"/>
    </row>
    <row r="950" spans="1:4" ht="15.75" customHeight="1" x14ac:dyDescent="0.25">
      <c r="A950" s="1"/>
      <c r="B950" s="1"/>
      <c r="C950" s="1"/>
      <c r="D950" s="1"/>
    </row>
    <row r="951" spans="1:4" ht="15.75" customHeight="1" x14ac:dyDescent="0.25">
      <c r="A951" s="1"/>
      <c r="B951" s="1"/>
      <c r="C951" s="1"/>
      <c r="D951" s="1"/>
    </row>
    <row r="952" spans="1:4" ht="15.75" customHeight="1" x14ac:dyDescent="0.25">
      <c r="A952" s="1"/>
      <c r="B952" s="1"/>
      <c r="C952" s="1"/>
      <c r="D952" s="1"/>
    </row>
    <row r="953" spans="1:4" ht="15.75" customHeight="1" x14ac:dyDescent="0.25">
      <c r="A953" s="1"/>
      <c r="B953" s="1"/>
      <c r="C953" s="1"/>
      <c r="D953" s="1"/>
    </row>
    <row r="954" spans="1:4" ht="15.75" customHeight="1" x14ac:dyDescent="0.25">
      <c r="A954" s="1"/>
      <c r="B954" s="1"/>
      <c r="C954" s="1"/>
      <c r="D954" s="1"/>
    </row>
    <row r="955" spans="1:4" ht="15.75" customHeight="1" x14ac:dyDescent="0.25">
      <c r="A955" s="1"/>
      <c r="B955" s="1"/>
      <c r="C955" s="1"/>
      <c r="D955" s="1"/>
    </row>
    <row r="956" spans="1:4" ht="15.75" customHeight="1" x14ac:dyDescent="0.25">
      <c r="A956" s="1"/>
      <c r="B956" s="1"/>
      <c r="C956" s="1"/>
      <c r="D956" s="1"/>
    </row>
    <row r="957" spans="1:4" ht="15.75" customHeight="1" x14ac:dyDescent="0.25">
      <c r="A957" s="1"/>
      <c r="B957" s="1"/>
      <c r="C957" s="1"/>
      <c r="D957" s="1"/>
    </row>
    <row r="958" spans="1:4" ht="15.75" customHeight="1" x14ac:dyDescent="0.25">
      <c r="A958" s="1"/>
      <c r="B958" s="1"/>
      <c r="C958" s="1"/>
      <c r="D958" s="1"/>
    </row>
    <row r="959" spans="1:4" ht="15.75" customHeight="1" x14ac:dyDescent="0.25">
      <c r="A959" s="1"/>
      <c r="B959" s="1"/>
      <c r="C959" s="1"/>
      <c r="D959" s="1"/>
    </row>
    <row r="960" spans="1:4" ht="15.75" customHeight="1" x14ac:dyDescent="0.25">
      <c r="A960" s="1"/>
      <c r="B960" s="1"/>
      <c r="C960" s="1"/>
      <c r="D960" s="1"/>
    </row>
    <row r="961" spans="1:4" ht="15.75" customHeight="1" x14ac:dyDescent="0.25">
      <c r="A961" s="1"/>
      <c r="B961" s="1"/>
      <c r="C961" s="1"/>
      <c r="D961" s="1"/>
    </row>
    <row r="962" spans="1:4" ht="15.75" customHeight="1" x14ac:dyDescent="0.25">
      <c r="A962" s="1"/>
      <c r="B962" s="1"/>
      <c r="C962" s="1"/>
      <c r="D962" s="1"/>
    </row>
    <row r="963" spans="1:4" ht="15.75" customHeight="1" x14ac:dyDescent="0.25">
      <c r="A963" s="1"/>
      <c r="B963" s="1"/>
      <c r="C963" s="1"/>
      <c r="D963" s="1"/>
    </row>
    <row r="964" spans="1:4" ht="15.75" customHeight="1" x14ac:dyDescent="0.25">
      <c r="A964" s="1"/>
      <c r="B964" s="1"/>
      <c r="C964" s="1"/>
      <c r="D964" s="1"/>
    </row>
    <row r="965" spans="1:4" ht="15.75" customHeight="1" x14ac:dyDescent="0.25">
      <c r="A965" s="1"/>
      <c r="B965" s="1"/>
      <c r="C965" s="1"/>
      <c r="D965" s="1"/>
    </row>
    <row r="966" spans="1:4" ht="15.75" customHeight="1" x14ac:dyDescent="0.25">
      <c r="A966" s="1"/>
      <c r="B966" s="1"/>
      <c r="C966" s="1"/>
      <c r="D966" s="1"/>
    </row>
    <row r="967" spans="1:4" ht="15.75" customHeight="1" x14ac:dyDescent="0.25">
      <c r="A967" s="1"/>
      <c r="B967" s="1"/>
      <c r="C967" s="1"/>
      <c r="D967" s="1"/>
    </row>
    <row r="968" spans="1:4" ht="15.75" customHeight="1" x14ac:dyDescent="0.25">
      <c r="A968" s="1"/>
      <c r="B968" s="1"/>
      <c r="C968" s="1"/>
      <c r="D968" s="1"/>
    </row>
    <row r="969" spans="1:4" ht="15.75" customHeight="1" x14ac:dyDescent="0.25">
      <c r="A969" s="1"/>
      <c r="B969" s="1"/>
      <c r="C969" s="1"/>
      <c r="D969" s="1"/>
    </row>
    <row r="970" spans="1:4" ht="15.75" customHeight="1" x14ac:dyDescent="0.25">
      <c r="A970" s="1"/>
      <c r="B970" s="1"/>
      <c r="C970" s="1"/>
      <c r="D970" s="1"/>
    </row>
    <row r="971" spans="1:4" ht="15.75" customHeight="1" x14ac:dyDescent="0.25">
      <c r="A971" s="1"/>
      <c r="B971" s="1"/>
      <c r="C971" s="1"/>
      <c r="D971" s="1"/>
    </row>
    <row r="972" spans="1:4" ht="15.75" customHeight="1" x14ac:dyDescent="0.25">
      <c r="A972" s="1"/>
      <c r="B972" s="1"/>
      <c r="C972" s="1"/>
      <c r="D972" s="1"/>
    </row>
    <row r="973" spans="1:4" ht="15.75" customHeight="1" x14ac:dyDescent="0.25">
      <c r="A973" s="1"/>
      <c r="B973" s="1"/>
      <c r="C973" s="1"/>
      <c r="D973" s="1"/>
    </row>
    <row r="974" spans="1:4" ht="15.75" customHeight="1" x14ac:dyDescent="0.25">
      <c r="A974" s="1"/>
      <c r="B974" s="1"/>
      <c r="C974" s="1"/>
      <c r="D974" s="1"/>
    </row>
    <row r="975" spans="1:4" ht="15.75" customHeight="1" x14ac:dyDescent="0.25">
      <c r="A975" s="1"/>
      <c r="B975" s="1"/>
      <c r="C975" s="1"/>
      <c r="D975" s="1"/>
    </row>
    <row r="976" spans="1:4" ht="15.75" customHeight="1" x14ac:dyDescent="0.25">
      <c r="A976" s="1"/>
      <c r="B976" s="1"/>
      <c r="C976" s="1"/>
      <c r="D976" s="1"/>
    </row>
    <row r="977" spans="1:4" ht="15.75" customHeight="1" x14ac:dyDescent="0.25">
      <c r="A977" s="1"/>
      <c r="B977" s="1"/>
      <c r="C977" s="1"/>
      <c r="D977" s="1"/>
    </row>
    <row r="978" spans="1:4" ht="15.75" customHeight="1" x14ac:dyDescent="0.25">
      <c r="A978" s="1"/>
      <c r="B978" s="1"/>
      <c r="C978" s="1"/>
      <c r="D978" s="1"/>
    </row>
    <row r="979" spans="1:4" ht="15.75" customHeight="1" x14ac:dyDescent="0.25">
      <c r="A979" s="1"/>
      <c r="B979" s="1"/>
      <c r="C979" s="1"/>
      <c r="D979" s="1"/>
    </row>
    <row r="980" spans="1:4" ht="15.75" customHeight="1" x14ac:dyDescent="0.25">
      <c r="A980" s="1"/>
      <c r="B980" s="1"/>
      <c r="C980" s="1"/>
      <c r="D980" s="1"/>
    </row>
    <row r="981" spans="1:4" ht="15.75" customHeight="1" x14ac:dyDescent="0.25">
      <c r="A981" s="1"/>
      <c r="B981" s="1"/>
      <c r="C981" s="1"/>
      <c r="D981" s="1"/>
    </row>
    <row r="982" spans="1:4" ht="15.75" customHeight="1" x14ac:dyDescent="0.25">
      <c r="A982" s="1"/>
      <c r="B982" s="1"/>
      <c r="C982" s="1"/>
      <c r="D982" s="1"/>
    </row>
    <row r="983" spans="1:4" ht="15.75" customHeight="1" x14ac:dyDescent="0.25">
      <c r="A983" s="1"/>
      <c r="B983" s="1"/>
      <c r="C983" s="1"/>
      <c r="D983" s="1"/>
    </row>
    <row r="984" spans="1:4" ht="15.75" customHeight="1" x14ac:dyDescent="0.25">
      <c r="A984" s="1"/>
      <c r="B984" s="1"/>
      <c r="C984" s="1"/>
      <c r="D984" s="1"/>
    </row>
    <row r="985" spans="1:4" ht="15.75" customHeight="1" x14ac:dyDescent="0.25">
      <c r="A985" s="1"/>
      <c r="B985" s="1"/>
      <c r="C985" s="1"/>
      <c r="D985" s="1"/>
    </row>
    <row r="986" spans="1:4" ht="15.75" customHeight="1" x14ac:dyDescent="0.25">
      <c r="A986" s="1"/>
      <c r="B986" s="1"/>
      <c r="C986" s="1"/>
      <c r="D986" s="1"/>
    </row>
    <row r="987" spans="1:4" ht="15.75" customHeight="1" x14ac:dyDescent="0.25">
      <c r="A987" s="1"/>
      <c r="B987" s="1"/>
      <c r="C987" s="1"/>
      <c r="D987" s="1"/>
    </row>
    <row r="988" spans="1:4" ht="15.75" customHeight="1" x14ac:dyDescent="0.25">
      <c r="A988" s="1"/>
      <c r="B988" s="1"/>
      <c r="C988" s="1"/>
      <c r="D988" s="1"/>
    </row>
    <row r="989" spans="1:4" ht="15.75" customHeight="1" x14ac:dyDescent="0.25">
      <c r="A989" s="1"/>
      <c r="B989" s="1"/>
      <c r="C989" s="1"/>
      <c r="D989" s="1"/>
    </row>
    <row r="990" spans="1:4" ht="15.75" customHeight="1" x14ac:dyDescent="0.25">
      <c r="A990" s="1"/>
      <c r="B990" s="1"/>
      <c r="C990" s="1"/>
      <c r="D990" s="1"/>
    </row>
    <row r="991" spans="1:4" ht="15.75" customHeight="1" x14ac:dyDescent="0.25">
      <c r="A991" s="1"/>
      <c r="B991" s="1"/>
      <c r="C991" s="1"/>
      <c r="D991" s="1"/>
    </row>
    <row r="992" spans="1:4" ht="15.75" customHeight="1" x14ac:dyDescent="0.25">
      <c r="A992" s="1"/>
      <c r="B992" s="1"/>
      <c r="C992" s="1"/>
      <c r="D992" s="1"/>
    </row>
    <row r="993" spans="1:4" ht="15.75" customHeight="1" x14ac:dyDescent="0.25">
      <c r="A993" s="1"/>
      <c r="B993" s="1"/>
      <c r="C993" s="1"/>
      <c r="D993" s="1"/>
    </row>
    <row r="994" spans="1:4" ht="15.75" customHeight="1" x14ac:dyDescent="0.25">
      <c r="A994" s="1"/>
      <c r="B994" s="1"/>
      <c r="C994" s="1"/>
      <c r="D994" s="1"/>
    </row>
    <row r="995" spans="1:4" ht="15.75" customHeight="1" x14ac:dyDescent="0.25">
      <c r="A995" s="1"/>
      <c r="B995" s="1"/>
      <c r="C995" s="1"/>
      <c r="D995" s="1"/>
    </row>
    <row r="996" spans="1:4" ht="15.75" customHeight="1" x14ac:dyDescent="0.25">
      <c r="A996" s="1"/>
      <c r="B996" s="1"/>
      <c r="C996" s="1"/>
      <c r="D996" s="1"/>
    </row>
    <row r="997" spans="1:4" ht="15.75" customHeight="1" x14ac:dyDescent="0.25">
      <c r="A997" s="1"/>
      <c r="B997" s="1"/>
      <c r="C997" s="1"/>
      <c r="D997" s="1"/>
    </row>
    <row r="998" spans="1:4" ht="15.75" customHeight="1" x14ac:dyDescent="0.25">
      <c r="A998" s="1"/>
      <c r="B998" s="1"/>
      <c r="C998" s="1"/>
      <c r="D998" s="1"/>
    </row>
    <row r="999" spans="1:4" ht="15.75" customHeight="1" x14ac:dyDescent="0.25">
      <c r="A999" s="1"/>
      <c r="B999" s="1"/>
      <c r="C999" s="1"/>
      <c r="D999" s="1"/>
    </row>
    <row r="1000" spans="1:4" ht="15.75" customHeight="1" x14ac:dyDescent="0.25">
      <c r="A1000" s="1"/>
      <c r="B1000" s="1"/>
      <c r="C1000" s="1"/>
      <c r="D1000" s="1"/>
    </row>
  </sheetData>
  <mergeCells count="9">
    <mergeCell ref="M1:M3"/>
    <mergeCell ref="E2:G2"/>
    <mergeCell ref="H2:J2"/>
    <mergeCell ref="K2:L2"/>
    <mergeCell ref="A1:A3"/>
    <mergeCell ref="B1:B3"/>
    <mergeCell ref="C1:C3"/>
    <mergeCell ref="D1:D3"/>
    <mergeCell ref="E1:L1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26"/>
  <sheetViews>
    <sheetView topLeftCell="A174" workbookViewId="0">
      <selection activeCell="C18" sqref="C18"/>
    </sheetView>
  </sheetViews>
  <sheetFormatPr defaultColWidth="12.625" defaultRowHeight="15" customHeight="1" x14ac:dyDescent="0.2"/>
  <cols>
    <col min="1" max="1" width="7.5" customWidth="1"/>
  </cols>
  <sheetData>
    <row r="1" spans="1:8" x14ac:dyDescent="0.25">
      <c r="A1" s="219" t="s">
        <v>0</v>
      </c>
      <c r="B1" s="216" t="s">
        <v>1</v>
      </c>
      <c r="C1" s="216" t="s">
        <v>2</v>
      </c>
      <c r="D1" s="216" t="s">
        <v>3</v>
      </c>
      <c r="E1" s="220" t="s">
        <v>207</v>
      </c>
      <c r="F1" s="214"/>
      <c r="G1" s="214"/>
      <c r="H1" s="215"/>
    </row>
    <row r="2" spans="1:8" x14ac:dyDescent="0.25">
      <c r="A2" s="217"/>
      <c r="B2" s="217"/>
      <c r="C2" s="217"/>
      <c r="D2" s="217"/>
      <c r="E2" s="220" t="s">
        <v>208</v>
      </c>
      <c r="F2" s="214"/>
      <c r="G2" s="214"/>
      <c r="H2" s="215"/>
    </row>
    <row r="3" spans="1:8" x14ac:dyDescent="0.25">
      <c r="A3" s="218"/>
      <c r="B3" s="218"/>
      <c r="C3" s="218"/>
      <c r="D3" s="218"/>
      <c r="E3" s="18" t="s">
        <v>15</v>
      </c>
      <c r="F3" s="18" t="s">
        <v>16</v>
      </c>
      <c r="G3" s="18" t="s">
        <v>209</v>
      </c>
      <c r="H3" s="18" t="s">
        <v>210</v>
      </c>
    </row>
    <row r="4" spans="1:8" x14ac:dyDescent="0.25">
      <c r="A4" s="19">
        <v>67</v>
      </c>
      <c r="B4" s="19" t="s">
        <v>23</v>
      </c>
      <c r="C4" s="162" t="s">
        <v>24</v>
      </c>
      <c r="D4" s="162" t="s">
        <v>27</v>
      </c>
      <c r="E4" s="21">
        <v>210</v>
      </c>
      <c r="F4" s="21">
        <v>210</v>
      </c>
      <c r="G4" s="21">
        <v>210</v>
      </c>
      <c r="H4" s="22">
        <f t="shared" ref="H4:H16" si="0">AVERAGE(E4,F4,G4)</f>
        <v>210</v>
      </c>
    </row>
    <row r="5" spans="1:8" x14ac:dyDescent="0.25">
      <c r="A5" s="23">
        <v>72</v>
      </c>
      <c r="B5" s="23" t="s">
        <v>33</v>
      </c>
      <c r="C5" s="162" t="s">
        <v>34</v>
      </c>
      <c r="D5" s="162" t="s">
        <v>35</v>
      </c>
      <c r="E5" s="21">
        <v>0</v>
      </c>
      <c r="F5" s="21">
        <v>0</v>
      </c>
      <c r="G5" s="21">
        <v>0</v>
      </c>
      <c r="H5" s="22">
        <f t="shared" si="0"/>
        <v>0</v>
      </c>
    </row>
    <row r="6" spans="1:8" x14ac:dyDescent="0.25">
      <c r="A6" s="19">
        <v>73</v>
      </c>
      <c r="B6" s="19" t="s">
        <v>36</v>
      </c>
      <c r="C6" s="162" t="s">
        <v>34</v>
      </c>
      <c r="D6" s="162" t="s">
        <v>35</v>
      </c>
      <c r="E6" s="21">
        <v>0</v>
      </c>
      <c r="F6" s="21">
        <v>0</v>
      </c>
      <c r="G6" s="21">
        <v>0</v>
      </c>
      <c r="H6" s="22">
        <f t="shared" si="0"/>
        <v>0</v>
      </c>
    </row>
    <row r="7" spans="1:8" x14ac:dyDescent="0.25">
      <c r="A7" s="23">
        <v>74</v>
      </c>
      <c r="B7" s="23" t="s">
        <v>39</v>
      </c>
      <c r="C7" s="162" t="s">
        <v>34</v>
      </c>
      <c r="D7" s="162" t="s">
        <v>35</v>
      </c>
      <c r="E7" s="21">
        <v>0</v>
      </c>
      <c r="F7" s="21">
        <v>0</v>
      </c>
      <c r="G7" s="21">
        <v>0</v>
      </c>
      <c r="H7" s="22">
        <f t="shared" si="0"/>
        <v>0</v>
      </c>
    </row>
    <row r="8" spans="1:8" x14ac:dyDescent="0.25">
      <c r="A8" s="19">
        <v>76</v>
      </c>
      <c r="B8" s="19" t="s">
        <v>40</v>
      </c>
      <c r="C8" s="162" t="s">
        <v>34</v>
      </c>
      <c r="D8" s="162" t="s">
        <v>35</v>
      </c>
      <c r="E8" s="21">
        <v>0</v>
      </c>
      <c r="F8" s="21">
        <v>0</v>
      </c>
      <c r="G8" s="21">
        <v>0</v>
      </c>
      <c r="H8" s="22">
        <f t="shared" si="0"/>
        <v>0</v>
      </c>
    </row>
    <row r="9" spans="1:8" x14ac:dyDescent="0.25">
      <c r="A9" s="19">
        <v>78</v>
      </c>
      <c r="B9" s="19" t="s">
        <v>41</v>
      </c>
      <c r="C9" s="162" t="s">
        <v>34</v>
      </c>
      <c r="D9" s="162" t="s">
        <v>35</v>
      </c>
      <c r="E9" s="21">
        <v>0</v>
      </c>
      <c r="F9" s="21">
        <v>0</v>
      </c>
      <c r="G9" s="21">
        <v>0</v>
      </c>
      <c r="H9" s="22">
        <f t="shared" si="0"/>
        <v>0</v>
      </c>
    </row>
    <row r="10" spans="1:8" x14ac:dyDescent="0.25">
      <c r="A10" s="19">
        <v>87</v>
      </c>
      <c r="B10" s="19" t="s">
        <v>44</v>
      </c>
      <c r="C10" s="162" t="s">
        <v>34</v>
      </c>
      <c r="D10" s="162" t="s">
        <v>45</v>
      </c>
      <c r="E10" s="21">
        <v>0</v>
      </c>
      <c r="F10" s="21">
        <v>0</v>
      </c>
      <c r="G10" s="21">
        <v>0</v>
      </c>
      <c r="H10" s="22">
        <f t="shared" si="0"/>
        <v>0</v>
      </c>
    </row>
    <row r="11" spans="1:8" x14ac:dyDescent="0.25">
      <c r="A11" s="23">
        <v>88</v>
      </c>
      <c r="B11" s="23" t="s">
        <v>47</v>
      </c>
      <c r="C11" s="162" t="s">
        <v>34</v>
      </c>
      <c r="D11" s="162" t="s">
        <v>45</v>
      </c>
      <c r="E11" s="21">
        <v>0</v>
      </c>
      <c r="F11" s="21">
        <v>0</v>
      </c>
      <c r="G11" s="21">
        <v>0</v>
      </c>
      <c r="H11" s="22">
        <f t="shared" si="0"/>
        <v>0</v>
      </c>
    </row>
    <row r="12" spans="1:8" x14ac:dyDescent="0.25">
      <c r="A12" s="19">
        <v>89</v>
      </c>
      <c r="B12" s="19" t="s">
        <v>50</v>
      </c>
      <c r="C12" s="162" t="s">
        <v>51</v>
      </c>
      <c r="D12" s="162" t="s">
        <v>52</v>
      </c>
      <c r="E12" s="21">
        <v>0</v>
      </c>
      <c r="F12" s="21">
        <v>0</v>
      </c>
      <c r="G12" s="21">
        <v>0</v>
      </c>
      <c r="H12" s="22">
        <f t="shared" si="0"/>
        <v>0</v>
      </c>
    </row>
    <row r="13" spans="1:8" x14ac:dyDescent="0.25">
      <c r="A13" s="19">
        <v>90</v>
      </c>
      <c r="B13" s="19" t="s">
        <v>53</v>
      </c>
      <c r="C13" s="162" t="s">
        <v>51</v>
      </c>
      <c r="D13" s="162" t="s">
        <v>52</v>
      </c>
      <c r="E13" s="21">
        <v>0</v>
      </c>
      <c r="F13" s="21">
        <v>0</v>
      </c>
      <c r="G13" s="21">
        <v>0</v>
      </c>
      <c r="H13" s="22">
        <f t="shared" si="0"/>
        <v>0</v>
      </c>
    </row>
    <row r="14" spans="1:8" x14ac:dyDescent="0.25">
      <c r="A14" s="19">
        <v>91</v>
      </c>
      <c r="B14" s="19" t="s">
        <v>54</v>
      </c>
      <c r="C14" s="162" t="s">
        <v>51</v>
      </c>
      <c r="D14" s="162" t="s">
        <v>52</v>
      </c>
      <c r="E14" s="21">
        <v>0</v>
      </c>
      <c r="F14" s="21">
        <v>0</v>
      </c>
      <c r="G14" s="21">
        <v>0</v>
      </c>
      <c r="H14" s="22">
        <f t="shared" si="0"/>
        <v>0</v>
      </c>
    </row>
    <row r="15" spans="1:8" x14ac:dyDescent="0.25">
      <c r="A15" s="19">
        <v>94</v>
      </c>
      <c r="B15" s="19" t="s">
        <v>57</v>
      </c>
      <c r="C15" s="162" t="s">
        <v>51</v>
      </c>
      <c r="D15" s="162" t="s">
        <v>52</v>
      </c>
      <c r="E15" s="21">
        <v>30</v>
      </c>
      <c r="F15" s="21">
        <v>30</v>
      </c>
      <c r="G15" s="21">
        <v>30</v>
      </c>
      <c r="H15" s="22">
        <f t="shared" si="0"/>
        <v>30</v>
      </c>
    </row>
    <row r="16" spans="1:8" x14ac:dyDescent="0.25">
      <c r="A16" s="19">
        <v>95</v>
      </c>
      <c r="B16" s="19" t="s">
        <v>58</v>
      </c>
      <c r="C16" s="162" t="s">
        <v>51</v>
      </c>
      <c r="D16" s="162" t="s">
        <v>52</v>
      </c>
      <c r="E16" s="21">
        <v>0</v>
      </c>
      <c r="F16" s="21">
        <v>0</v>
      </c>
      <c r="G16" s="21">
        <v>0</v>
      </c>
      <c r="H16" s="22">
        <f t="shared" si="0"/>
        <v>0</v>
      </c>
    </row>
    <row r="17" spans="1:8" x14ac:dyDescent="0.25">
      <c r="A17" s="19">
        <v>97</v>
      </c>
      <c r="B17" s="19" t="s">
        <v>60</v>
      </c>
      <c r="C17" s="162" t="s">
        <v>51</v>
      </c>
      <c r="D17" s="162" t="s">
        <v>52</v>
      </c>
      <c r="E17" s="21"/>
      <c r="F17" s="21"/>
      <c r="G17" s="21"/>
      <c r="H17" s="24"/>
    </row>
    <row r="18" spans="1:8" x14ac:dyDescent="0.25">
      <c r="A18" s="25">
        <v>130</v>
      </c>
      <c r="B18" s="19" t="s">
        <v>390</v>
      </c>
      <c r="C18" s="160" t="s">
        <v>384</v>
      </c>
      <c r="D18" s="76" t="s">
        <v>496</v>
      </c>
      <c r="E18" s="21">
        <v>75</v>
      </c>
      <c r="F18" s="21">
        <v>75</v>
      </c>
      <c r="G18" s="21">
        <v>75</v>
      </c>
      <c r="H18" s="22">
        <f>AVERAGE(E18,F18,G18)</f>
        <v>75</v>
      </c>
    </row>
    <row r="19" spans="1:8" x14ac:dyDescent="0.25">
      <c r="A19" s="19">
        <v>483</v>
      </c>
      <c r="B19" s="19" t="s">
        <v>61</v>
      </c>
      <c r="C19" s="162" t="s">
        <v>51</v>
      </c>
      <c r="D19" s="162" t="s">
        <v>62</v>
      </c>
      <c r="E19" s="21"/>
      <c r="F19" s="21"/>
      <c r="G19" s="21"/>
      <c r="H19" s="24"/>
    </row>
    <row r="20" spans="1:8" x14ac:dyDescent="0.25">
      <c r="A20" s="19">
        <v>490</v>
      </c>
      <c r="B20" s="19" t="s">
        <v>64</v>
      </c>
      <c r="C20" s="162" t="s">
        <v>51</v>
      </c>
      <c r="D20" s="162" t="s">
        <v>65</v>
      </c>
      <c r="E20" s="21">
        <v>135</v>
      </c>
      <c r="F20" s="21">
        <v>150</v>
      </c>
      <c r="G20" s="21">
        <v>135</v>
      </c>
      <c r="H20" s="22">
        <f>AVERAGE(E20,F20,G20)</f>
        <v>140</v>
      </c>
    </row>
    <row r="21" spans="1:8" x14ac:dyDescent="0.25">
      <c r="A21" s="19">
        <v>491</v>
      </c>
      <c r="B21" s="19" t="s">
        <v>66</v>
      </c>
      <c r="C21" s="162" t="s">
        <v>51</v>
      </c>
      <c r="D21" s="162" t="s">
        <v>65</v>
      </c>
      <c r="E21" s="21"/>
      <c r="F21" s="21"/>
      <c r="G21" s="21"/>
      <c r="H21" s="24"/>
    </row>
    <row r="22" spans="1:8" x14ac:dyDescent="0.25">
      <c r="A22" s="19">
        <v>493</v>
      </c>
      <c r="B22" s="19" t="s">
        <v>67</v>
      </c>
      <c r="C22" s="162" t="s">
        <v>51</v>
      </c>
      <c r="D22" s="162" t="s">
        <v>65</v>
      </c>
      <c r="E22" s="21">
        <v>0</v>
      </c>
      <c r="F22" s="21">
        <v>0</v>
      </c>
      <c r="G22" s="21">
        <v>0</v>
      </c>
      <c r="H22" s="22">
        <f t="shared" ref="H22:H93" si="1">AVERAGE(E22,F22,G22)</f>
        <v>0</v>
      </c>
    </row>
    <row r="23" spans="1:8" x14ac:dyDescent="0.25">
      <c r="A23" s="19">
        <v>494</v>
      </c>
      <c r="B23" s="19" t="s">
        <v>69</v>
      </c>
      <c r="C23" s="162" t="s">
        <v>51</v>
      </c>
      <c r="D23" s="162" t="s">
        <v>65</v>
      </c>
      <c r="E23" s="21">
        <v>0</v>
      </c>
      <c r="F23" s="21">
        <v>0</v>
      </c>
      <c r="G23" s="21">
        <v>0</v>
      </c>
      <c r="H23" s="22">
        <f t="shared" si="1"/>
        <v>0</v>
      </c>
    </row>
    <row r="24" spans="1:8" x14ac:dyDescent="0.25">
      <c r="A24" s="19">
        <v>495</v>
      </c>
      <c r="B24" s="19" t="s">
        <v>70</v>
      </c>
      <c r="C24" s="162" t="s">
        <v>51</v>
      </c>
      <c r="D24" s="162" t="s">
        <v>65</v>
      </c>
      <c r="E24" s="21">
        <v>15</v>
      </c>
      <c r="F24" s="21">
        <v>15</v>
      </c>
      <c r="G24" s="21">
        <v>15</v>
      </c>
      <c r="H24" s="22">
        <f t="shared" si="1"/>
        <v>15</v>
      </c>
    </row>
    <row r="25" spans="1:8" x14ac:dyDescent="0.25">
      <c r="A25" s="19">
        <v>498</v>
      </c>
      <c r="B25" s="19" t="s">
        <v>73</v>
      </c>
      <c r="C25" s="162" t="s">
        <v>51</v>
      </c>
      <c r="D25" s="162" t="s">
        <v>65</v>
      </c>
      <c r="E25" s="21">
        <v>60</v>
      </c>
      <c r="F25" s="21">
        <v>60</v>
      </c>
      <c r="G25" s="21">
        <v>60</v>
      </c>
      <c r="H25" s="22">
        <f t="shared" si="1"/>
        <v>60</v>
      </c>
    </row>
    <row r="26" spans="1:8" x14ac:dyDescent="0.25">
      <c r="A26" s="19">
        <v>521</v>
      </c>
      <c r="B26" s="19" t="s">
        <v>74</v>
      </c>
      <c r="C26" s="162" t="s">
        <v>51</v>
      </c>
      <c r="D26" s="162" t="s">
        <v>75</v>
      </c>
      <c r="E26" s="21">
        <v>0</v>
      </c>
      <c r="F26" s="21">
        <v>0</v>
      </c>
      <c r="G26" s="21">
        <v>0</v>
      </c>
      <c r="H26" s="22">
        <f t="shared" si="1"/>
        <v>0</v>
      </c>
    </row>
    <row r="27" spans="1:8" x14ac:dyDescent="0.25">
      <c r="A27" s="19">
        <v>527</v>
      </c>
      <c r="B27" s="19" t="s">
        <v>76</v>
      </c>
      <c r="C27" s="162" t="s">
        <v>51</v>
      </c>
      <c r="D27" s="162" t="s">
        <v>75</v>
      </c>
      <c r="E27" s="21">
        <v>0</v>
      </c>
      <c r="F27" s="21">
        <v>0</v>
      </c>
      <c r="G27" s="21">
        <v>0</v>
      </c>
      <c r="H27" s="22">
        <f t="shared" si="1"/>
        <v>0</v>
      </c>
    </row>
    <row r="28" spans="1:8" x14ac:dyDescent="0.25">
      <c r="A28" s="19">
        <v>528</v>
      </c>
      <c r="B28" s="19" t="s">
        <v>77</v>
      </c>
      <c r="C28" s="162" t="s">
        <v>51</v>
      </c>
      <c r="D28" s="162" t="s">
        <v>75</v>
      </c>
      <c r="E28" s="21">
        <v>0</v>
      </c>
      <c r="F28" s="21">
        <v>0</v>
      </c>
      <c r="G28" s="21">
        <v>0</v>
      </c>
      <c r="H28" s="22">
        <f t="shared" si="1"/>
        <v>0</v>
      </c>
    </row>
    <row r="29" spans="1:8" x14ac:dyDescent="0.25">
      <c r="A29" s="19">
        <v>529</v>
      </c>
      <c r="B29" s="19" t="s">
        <v>79</v>
      </c>
      <c r="C29" s="162" t="s">
        <v>51</v>
      </c>
      <c r="D29" s="162" t="s">
        <v>65</v>
      </c>
      <c r="E29" s="21">
        <v>195</v>
      </c>
      <c r="F29" s="21"/>
      <c r="G29" s="21"/>
      <c r="H29" s="22">
        <f t="shared" si="1"/>
        <v>195</v>
      </c>
    </row>
    <row r="30" spans="1:8" x14ac:dyDescent="0.25">
      <c r="A30" s="19">
        <v>534</v>
      </c>
      <c r="B30" s="19" t="s">
        <v>80</v>
      </c>
      <c r="C30" s="162" t="s">
        <v>51</v>
      </c>
      <c r="D30" s="162" t="s">
        <v>65</v>
      </c>
      <c r="E30" s="21">
        <v>0</v>
      </c>
      <c r="F30" s="21">
        <v>0</v>
      </c>
      <c r="G30" s="21">
        <v>0</v>
      </c>
      <c r="H30" s="22">
        <f t="shared" si="1"/>
        <v>0</v>
      </c>
    </row>
    <row r="31" spans="1:8" x14ac:dyDescent="0.25">
      <c r="A31" s="19">
        <v>535</v>
      </c>
      <c r="B31" s="19" t="s">
        <v>81</v>
      </c>
      <c r="C31" s="162" t="s">
        <v>51</v>
      </c>
      <c r="D31" s="162" t="s">
        <v>65</v>
      </c>
      <c r="E31" s="21">
        <v>195</v>
      </c>
      <c r="F31" s="21">
        <v>195</v>
      </c>
      <c r="G31" s="21">
        <v>195</v>
      </c>
      <c r="H31" s="22">
        <f t="shared" si="1"/>
        <v>195</v>
      </c>
    </row>
    <row r="32" spans="1:8" x14ac:dyDescent="0.25">
      <c r="A32" s="19">
        <v>536</v>
      </c>
      <c r="B32" s="19" t="s">
        <v>82</v>
      </c>
      <c r="C32" s="162" t="s">
        <v>51</v>
      </c>
      <c r="D32" s="162" t="s">
        <v>65</v>
      </c>
      <c r="E32" s="21">
        <v>180</v>
      </c>
      <c r="F32" s="21">
        <v>195</v>
      </c>
      <c r="G32" s="21">
        <v>180</v>
      </c>
      <c r="H32" s="22">
        <f t="shared" si="1"/>
        <v>185</v>
      </c>
    </row>
    <row r="33" spans="1:8" x14ac:dyDescent="0.25">
      <c r="A33" s="19">
        <v>538</v>
      </c>
      <c r="B33" s="19" t="s">
        <v>83</v>
      </c>
      <c r="C33" s="162" t="s">
        <v>51</v>
      </c>
      <c r="D33" s="162" t="s">
        <v>65</v>
      </c>
      <c r="E33" s="21">
        <v>0</v>
      </c>
      <c r="F33" s="21">
        <v>0</v>
      </c>
      <c r="G33" s="21">
        <v>0</v>
      </c>
      <c r="H33" s="22">
        <f t="shared" si="1"/>
        <v>0</v>
      </c>
    </row>
    <row r="34" spans="1:8" x14ac:dyDescent="0.25">
      <c r="A34" s="19">
        <v>539</v>
      </c>
      <c r="B34" s="19" t="s">
        <v>84</v>
      </c>
      <c r="C34" s="162" t="s">
        <v>51</v>
      </c>
      <c r="D34" s="162" t="s">
        <v>65</v>
      </c>
      <c r="E34" s="21">
        <v>0</v>
      </c>
      <c r="F34" s="21">
        <v>0</v>
      </c>
      <c r="G34" s="21">
        <v>0</v>
      </c>
      <c r="H34" s="22">
        <f t="shared" si="1"/>
        <v>0</v>
      </c>
    </row>
    <row r="35" spans="1:8" x14ac:dyDescent="0.25">
      <c r="A35" s="19">
        <v>545</v>
      </c>
      <c r="B35" s="19" t="s">
        <v>85</v>
      </c>
      <c r="C35" s="162" t="s">
        <v>51</v>
      </c>
      <c r="D35" s="162" t="s">
        <v>75</v>
      </c>
      <c r="E35" s="21">
        <v>0</v>
      </c>
      <c r="F35" s="21">
        <v>0</v>
      </c>
      <c r="G35" s="21">
        <v>0</v>
      </c>
      <c r="H35" s="22">
        <f t="shared" si="1"/>
        <v>0</v>
      </c>
    </row>
    <row r="36" spans="1:8" x14ac:dyDescent="0.25">
      <c r="A36" s="19">
        <v>549</v>
      </c>
      <c r="B36" s="19" t="s">
        <v>86</v>
      </c>
      <c r="C36" s="162" t="s">
        <v>51</v>
      </c>
      <c r="D36" s="162" t="s">
        <v>75</v>
      </c>
      <c r="E36" s="21">
        <v>30</v>
      </c>
      <c r="F36" s="21">
        <v>30</v>
      </c>
      <c r="G36" s="21">
        <v>30</v>
      </c>
      <c r="H36" s="22">
        <f t="shared" si="1"/>
        <v>30</v>
      </c>
    </row>
    <row r="37" spans="1:8" x14ac:dyDescent="0.25">
      <c r="A37" s="19">
        <v>550</v>
      </c>
      <c r="B37" s="19" t="s">
        <v>88</v>
      </c>
      <c r="C37" s="162" t="s">
        <v>51</v>
      </c>
      <c r="D37" s="162" t="s">
        <v>75</v>
      </c>
      <c r="E37" s="21">
        <v>0</v>
      </c>
      <c r="F37" s="21">
        <v>0</v>
      </c>
      <c r="G37" s="21">
        <v>0</v>
      </c>
      <c r="H37" s="22">
        <f t="shared" si="1"/>
        <v>0</v>
      </c>
    </row>
    <row r="38" spans="1:8" x14ac:dyDescent="0.25">
      <c r="A38" s="19">
        <v>553</v>
      </c>
      <c r="B38" s="19" t="s">
        <v>89</v>
      </c>
      <c r="C38" s="162" t="s">
        <v>51</v>
      </c>
      <c r="D38" s="162" t="s">
        <v>65</v>
      </c>
      <c r="E38" s="21">
        <v>0</v>
      </c>
      <c r="F38" s="21">
        <v>0</v>
      </c>
      <c r="G38" s="21">
        <v>0</v>
      </c>
      <c r="H38" s="22">
        <f t="shared" si="1"/>
        <v>0</v>
      </c>
    </row>
    <row r="39" spans="1:8" x14ac:dyDescent="0.25">
      <c r="A39" s="19">
        <v>556</v>
      </c>
      <c r="B39" s="19" t="s">
        <v>90</v>
      </c>
      <c r="C39" s="162" t="s">
        <v>51</v>
      </c>
      <c r="D39" s="162" t="s">
        <v>65</v>
      </c>
      <c r="E39" s="21">
        <v>30</v>
      </c>
      <c r="F39" s="21">
        <v>30</v>
      </c>
      <c r="G39" s="21">
        <v>30</v>
      </c>
      <c r="H39" s="22">
        <f t="shared" si="1"/>
        <v>30</v>
      </c>
    </row>
    <row r="40" spans="1:8" x14ac:dyDescent="0.25">
      <c r="A40" s="19">
        <v>559</v>
      </c>
      <c r="B40" s="19" t="s">
        <v>92</v>
      </c>
      <c r="C40" s="162" t="s">
        <v>51</v>
      </c>
      <c r="D40" s="162" t="s">
        <v>65</v>
      </c>
      <c r="E40" s="21">
        <v>0</v>
      </c>
      <c r="F40" s="21">
        <v>0</v>
      </c>
      <c r="G40" s="21">
        <v>0</v>
      </c>
      <c r="H40" s="22">
        <f t="shared" si="1"/>
        <v>0</v>
      </c>
    </row>
    <row r="41" spans="1:8" x14ac:dyDescent="0.25">
      <c r="A41" s="19">
        <v>562</v>
      </c>
      <c r="B41" s="19" t="s">
        <v>93</v>
      </c>
      <c r="C41" s="162" t="s">
        <v>51</v>
      </c>
      <c r="D41" s="162" t="s">
        <v>65</v>
      </c>
      <c r="E41" s="21">
        <v>30</v>
      </c>
      <c r="F41" s="21">
        <v>30</v>
      </c>
      <c r="G41" s="21">
        <v>30</v>
      </c>
      <c r="H41" s="22">
        <f t="shared" si="1"/>
        <v>30</v>
      </c>
    </row>
    <row r="42" spans="1:8" x14ac:dyDescent="0.25">
      <c r="A42" s="19">
        <v>564</v>
      </c>
      <c r="B42" s="19" t="s">
        <v>94</v>
      </c>
      <c r="C42" s="162" t="s">
        <v>51</v>
      </c>
      <c r="D42" s="162" t="s">
        <v>65</v>
      </c>
      <c r="E42" s="21">
        <v>150</v>
      </c>
      <c r="F42" s="21">
        <v>135</v>
      </c>
      <c r="G42" s="21">
        <v>135</v>
      </c>
      <c r="H42" s="22">
        <f t="shared" si="1"/>
        <v>140</v>
      </c>
    </row>
    <row r="43" spans="1:8" x14ac:dyDescent="0.25">
      <c r="A43" s="19">
        <v>567</v>
      </c>
      <c r="B43" s="19" t="s">
        <v>96</v>
      </c>
      <c r="C43" s="162" t="s">
        <v>51</v>
      </c>
      <c r="D43" s="162" t="s">
        <v>65</v>
      </c>
      <c r="E43" s="21">
        <v>150</v>
      </c>
      <c r="F43" s="21">
        <v>150</v>
      </c>
      <c r="G43" s="21">
        <v>135</v>
      </c>
      <c r="H43" s="22">
        <f t="shared" si="1"/>
        <v>145</v>
      </c>
    </row>
    <row r="44" spans="1:8" x14ac:dyDescent="0.25">
      <c r="A44" s="19">
        <v>572</v>
      </c>
      <c r="B44" s="19" t="s">
        <v>99</v>
      </c>
      <c r="C44" s="162" t="s">
        <v>51</v>
      </c>
      <c r="D44" s="162" t="s">
        <v>75</v>
      </c>
      <c r="E44" s="21">
        <v>15</v>
      </c>
      <c r="F44" s="21"/>
      <c r="G44" s="21"/>
      <c r="H44" s="22">
        <f t="shared" si="1"/>
        <v>15</v>
      </c>
    </row>
    <row r="45" spans="1:8" x14ac:dyDescent="0.25">
      <c r="A45" s="19">
        <v>574</v>
      </c>
      <c r="B45" s="19" t="s">
        <v>100</v>
      </c>
      <c r="C45" s="162" t="s">
        <v>51</v>
      </c>
      <c r="D45" s="162" t="s">
        <v>75</v>
      </c>
      <c r="E45" s="21">
        <v>0</v>
      </c>
      <c r="F45" s="21">
        <v>0</v>
      </c>
      <c r="G45" s="21">
        <v>0</v>
      </c>
      <c r="H45" s="22">
        <f t="shared" si="1"/>
        <v>0</v>
      </c>
    </row>
    <row r="46" spans="1:8" x14ac:dyDescent="0.25">
      <c r="A46" s="19">
        <v>575</v>
      </c>
      <c r="B46" s="19" t="s">
        <v>101</v>
      </c>
      <c r="C46" s="162" t="s">
        <v>51</v>
      </c>
      <c r="D46" s="162" t="s">
        <v>75</v>
      </c>
      <c r="E46" s="21">
        <v>0</v>
      </c>
      <c r="F46" s="21">
        <v>0</v>
      </c>
      <c r="G46" s="21">
        <v>0</v>
      </c>
      <c r="H46" s="22">
        <f t="shared" si="1"/>
        <v>0</v>
      </c>
    </row>
    <row r="47" spans="1:8" x14ac:dyDescent="0.25">
      <c r="A47" s="19">
        <v>578</v>
      </c>
      <c r="B47" s="19" t="s">
        <v>103</v>
      </c>
      <c r="C47" s="162" t="s">
        <v>51</v>
      </c>
      <c r="D47" s="162" t="s">
        <v>104</v>
      </c>
      <c r="E47" s="21">
        <v>180</v>
      </c>
      <c r="F47" s="21">
        <v>180</v>
      </c>
      <c r="G47" s="21">
        <v>195</v>
      </c>
      <c r="H47" s="22">
        <f t="shared" si="1"/>
        <v>185</v>
      </c>
    </row>
    <row r="48" spans="1:8" x14ac:dyDescent="0.25">
      <c r="A48" s="19">
        <v>580</v>
      </c>
      <c r="B48" s="19" t="s">
        <v>105</v>
      </c>
      <c r="C48" s="162" t="s">
        <v>118</v>
      </c>
      <c r="D48" s="162" t="s">
        <v>119</v>
      </c>
      <c r="E48" s="21">
        <v>120</v>
      </c>
      <c r="F48" s="21">
        <v>120</v>
      </c>
      <c r="G48" s="21">
        <v>105</v>
      </c>
      <c r="H48" s="22">
        <f t="shared" si="1"/>
        <v>115</v>
      </c>
    </row>
    <row r="49" spans="1:8" x14ac:dyDescent="0.25">
      <c r="A49" s="19">
        <v>581</v>
      </c>
      <c r="B49" s="19" t="s">
        <v>107</v>
      </c>
      <c r="C49" s="162" t="s">
        <v>118</v>
      </c>
      <c r="D49" s="162" t="s">
        <v>119</v>
      </c>
      <c r="E49" s="21">
        <v>180</v>
      </c>
      <c r="F49" s="21">
        <v>180</v>
      </c>
      <c r="G49" s="21">
        <v>180</v>
      </c>
      <c r="H49" s="22">
        <f t="shared" si="1"/>
        <v>180</v>
      </c>
    </row>
    <row r="50" spans="1:8" x14ac:dyDescent="0.25">
      <c r="A50" s="26">
        <v>584</v>
      </c>
      <c r="B50" s="19" t="s">
        <v>394</v>
      </c>
      <c r="C50" s="162" t="s">
        <v>118</v>
      </c>
      <c r="D50" s="162" t="s">
        <v>119</v>
      </c>
      <c r="E50" s="21">
        <v>60</v>
      </c>
      <c r="F50" s="21">
        <v>60</v>
      </c>
      <c r="G50" s="21">
        <v>60</v>
      </c>
      <c r="H50" s="22">
        <f t="shared" si="1"/>
        <v>60</v>
      </c>
    </row>
    <row r="51" spans="1:8" x14ac:dyDescent="0.25">
      <c r="A51" s="19">
        <v>585</v>
      </c>
      <c r="B51" s="19" t="s">
        <v>108</v>
      </c>
      <c r="C51" s="162" t="s">
        <v>118</v>
      </c>
      <c r="D51" s="162" t="s">
        <v>119</v>
      </c>
      <c r="E51" s="21">
        <v>195</v>
      </c>
      <c r="F51" s="21">
        <v>195</v>
      </c>
      <c r="G51" s="21">
        <v>195</v>
      </c>
      <c r="H51" s="22">
        <f t="shared" si="1"/>
        <v>195</v>
      </c>
    </row>
    <row r="52" spans="1:8" x14ac:dyDescent="0.25">
      <c r="A52" s="19">
        <v>586</v>
      </c>
      <c r="B52" s="19" t="s">
        <v>109</v>
      </c>
      <c r="C52" s="162" t="s">
        <v>118</v>
      </c>
      <c r="D52" s="162" t="s">
        <v>119</v>
      </c>
      <c r="E52" s="21">
        <v>15</v>
      </c>
      <c r="F52" s="21">
        <v>15</v>
      </c>
      <c r="G52" s="21">
        <v>15</v>
      </c>
      <c r="H52" s="22">
        <f t="shared" si="1"/>
        <v>15</v>
      </c>
    </row>
    <row r="53" spans="1:8" x14ac:dyDescent="0.25">
      <c r="A53" s="19">
        <v>587</v>
      </c>
      <c r="B53" s="19" t="s">
        <v>110</v>
      </c>
      <c r="C53" s="162" t="s">
        <v>118</v>
      </c>
      <c r="D53" s="162" t="s">
        <v>119</v>
      </c>
      <c r="E53" s="21">
        <v>15</v>
      </c>
      <c r="F53" s="21">
        <v>15</v>
      </c>
      <c r="G53" s="21">
        <v>15</v>
      </c>
      <c r="H53" s="22">
        <f t="shared" si="1"/>
        <v>15</v>
      </c>
    </row>
    <row r="54" spans="1:8" x14ac:dyDescent="0.25">
      <c r="A54" s="19">
        <v>589</v>
      </c>
      <c r="B54" s="19" t="s">
        <v>112</v>
      </c>
      <c r="C54" s="162" t="s">
        <v>118</v>
      </c>
      <c r="D54" s="162" t="s">
        <v>119</v>
      </c>
      <c r="E54" s="21">
        <v>30</v>
      </c>
      <c r="F54" s="21">
        <v>30</v>
      </c>
      <c r="G54" s="21">
        <v>30</v>
      </c>
      <c r="H54" s="22">
        <f t="shared" si="1"/>
        <v>30</v>
      </c>
    </row>
    <row r="55" spans="1:8" x14ac:dyDescent="0.25">
      <c r="A55" s="19">
        <v>590</v>
      </c>
      <c r="B55" s="19" t="s">
        <v>115</v>
      </c>
      <c r="C55" s="162" t="s">
        <v>118</v>
      </c>
      <c r="D55" s="162" t="s">
        <v>119</v>
      </c>
      <c r="E55" s="21">
        <v>30</v>
      </c>
      <c r="F55" s="21">
        <v>30</v>
      </c>
      <c r="G55" s="21">
        <v>30</v>
      </c>
      <c r="H55" s="22">
        <f t="shared" si="1"/>
        <v>30</v>
      </c>
    </row>
    <row r="56" spans="1:8" x14ac:dyDescent="0.25">
      <c r="A56" s="19">
        <v>591</v>
      </c>
      <c r="B56" s="19" t="s">
        <v>116</v>
      </c>
      <c r="C56" s="162" t="s">
        <v>118</v>
      </c>
      <c r="D56" s="162" t="s">
        <v>119</v>
      </c>
      <c r="E56" s="21">
        <v>15</v>
      </c>
      <c r="F56" s="21">
        <v>15</v>
      </c>
      <c r="G56" s="21">
        <v>15</v>
      </c>
      <c r="H56" s="22">
        <f t="shared" si="1"/>
        <v>15</v>
      </c>
    </row>
    <row r="57" spans="1:8" x14ac:dyDescent="0.25">
      <c r="A57" s="19">
        <v>592</v>
      </c>
      <c r="B57" s="19" t="s">
        <v>117</v>
      </c>
      <c r="C57" s="162" t="s">
        <v>118</v>
      </c>
      <c r="D57" s="162" t="s">
        <v>119</v>
      </c>
      <c r="E57" s="21">
        <v>180</v>
      </c>
      <c r="F57" s="21">
        <v>180</v>
      </c>
      <c r="G57" s="21">
        <v>180</v>
      </c>
      <c r="H57" s="22">
        <f t="shared" si="1"/>
        <v>180</v>
      </c>
    </row>
    <row r="58" spans="1:8" x14ac:dyDescent="0.25">
      <c r="A58" s="19">
        <v>595</v>
      </c>
      <c r="B58" s="19" t="s">
        <v>121</v>
      </c>
      <c r="C58" s="162" t="s">
        <v>118</v>
      </c>
      <c r="D58" s="162" t="s">
        <v>119</v>
      </c>
      <c r="E58" s="21">
        <v>0</v>
      </c>
      <c r="F58" s="21">
        <v>0</v>
      </c>
      <c r="G58" s="21">
        <v>0</v>
      </c>
      <c r="H58" s="22">
        <f t="shared" si="1"/>
        <v>0</v>
      </c>
    </row>
    <row r="59" spans="1:8" x14ac:dyDescent="0.25">
      <c r="A59" s="19">
        <v>603</v>
      </c>
      <c r="B59" s="19" t="s">
        <v>123</v>
      </c>
      <c r="C59" s="162" t="s">
        <v>118</v>
      </c>
      <c r="D59" s="162" t="s">
        <v>119</v>
      </c>
      <c r="E59" s="21">
        <v>120</v>
      </c>
      <c r="F59" s="21">
        <v>120</v>
      </c>
      <c r="G59" s="21">
        <v>120</v>
      </c>
      <c r="H59" s="22">
        <f t="shared" si="1"/>
        <v>120</v>
      </c>
    </row>
    <row r="60" spans="1:8" x14ac:dyDescent="0.25">
      <c r="A60" s="19">
        <v>604</v>
      </c>
      <c r="B60" s="19" t="s">
        <v>125</v>
      </c>
      <c r="C60" s="162" t="s">
        <v>118</v>
      </c>
      <c r="D60" s="162" t="s">
        <v>119</v>
      </c>
      <c r="E60" s="21">
        <v>120</v>
      </c>
      <c r="F60" s="21">
        <v>120</v>
      </c>
      <c r="G60" s="21">
        <v>120</v>
      </c>
      <c r="H60" s="22">
        <f t="shared" si="1"/>
        <v>120</v>
      </c>
    </row>
    <row r="61" spans="1:8" x14ac:dyDescent="0.25">
      <c r="A61" s="19">
        <v>608</v>
      </c>
      <c r="B61" s="19" t="s">
        <v>126</v>
      </c>
      <c r="C61" s="162" t="s">
        <v>118</v>
      </c>
      <c r="D61" s="162" t="s">
        <v>119</v>
      </c>
      <c r="E61" s="21">
        <v>180</v>
      </c>
      <c r="F61" s="21">
        <v>180</v>
      </c>
      <c r="G61" s="21">
        <v>180</v>
      </c>
      <c r="H61" s="22">
        <f t="shared" si="1"/>
        <v>180</v>
      </c>
    </row>
    <row r="62" spans="1:8" x14ac:dyDescent="0.25">
      <c r="A62" s="25">
        <v>622</v>
      </c>
      <c r="B62" s="19" t="s">
        <v>399</v>
      </c>
      <c r="C62" s="162" t="s">
        <v>520</v>
      </c>
      <c r="D62" s="162" t="s">
        <v>497</v>
      </c>
      <c r="E62" s="21">
        <v>105</v>
      </c>
      <c r="F62" s="21">
        <v>105</v>
      </c>
      <c r="G62" s="21">
        <v>105</v>
      </c>
      <c r="H62" s="22">
        <f t="shared" si="1"/>
        <v>105</v>
      </c>
    </row>
    <row r="63" spans="1:8" x14ac:dyDescent="0.25">
      <c r="A63" s="25">
        <v>624</v>
      </c>
      <c r="B63" s="19" t="s">
        <v>400</v>
      </c>
      <c r="C63" s="162" t="s">
        <v>520</v>
      </c>
      <c r="D63" s="162" t="s">
        <v>497</v>
      </c>
      <c r="E63" s="21">
        <v>90</v>
      </c>
      <c r="F63" s="21">
        <v>90</v>
      </c>
      <c r="G63" s="21">
        <v>90</v>
      </c>
      <c r="H63" s="22">
        <f t="shared" si="1"/>
        <v>90</v>
      </c>
    </row>
    <row r="64" spans="1:8" x14ac:dyDescent="0.25">
      <c r="A64" s="19">
        <v>757</v>
      </c>
      <c r="B64" s="28" t="s">
        <v>127</v>
      </c>
      <c r="C64" s="162" t="s">
        <v>51</v>
      </c>
      <c r="D64" s="162" t="s">
        <v>52</v>
      </c>
      <c r="E64" s="21">
        <v>90</v>
      </c>
      <c r="F64" s="21">
        <v>90</v>
      </c>
      <c r="G64" s="21">
        <v>90</v>
      </c>
      <c r="H64" s="22">
        <f t="shared" si="1"/>
        <v>90</v>
      </c>
    </row>
    <row r="65" spans="1:8" x14ac:dyDescent="0.25">
      <c r="A65" s="19">
        <v>758</v>
      </c>
      <c r="B65" s="28" t="s">
        <v>128</v>
      </c>
      <c r="C65" s="162" t="s">
        <v>51</v>
      </c>
      <c r="D65" s="162" t="s">
        <v>52</v>
      </c>
      <c r="E65" s="21">
        <v>15</v>
      </c>
      <c r="F65" s="21">
        <v>15</v>
      </c>
      <c r="G65" s="21">
        <v>15</v>
      </c>
      <c r="H65" s="22">
        <f t="shared" si="1"/>
        <v>15</v>
      </c>
    </row>
    <row r="66" spans="1:8" x14ac:dyDescent="0.25">
      <c r="A66" s="19">
        <v>759</v>
      </c>
      <c r="B66" s="28" t="s">
        <v>129</v>
      </c>
      <c r="C66" s="162" t="s">
        <v>51</v>
      </c>
      <c r="D66" s="162" t="s">
        <v>52</v>
      </c>
      <c r="E66" s="21">
        <v>30</v>
      </c>
      <c r="F66" s="21">
        <v>30</v>
      </c>
      <c r="G66" s="21">
        <v>30</v>
      </c>
      <c r="H66" s="22">
        <f t="shared" si="1"/>
        <v>30</v>
      </c>
    </row>
    <row r="67" spans="1:8" x14ac:dyDescent="0.25">
      <c r="A67" s="19">
        <v>760</v>
      </c>
      <c r="B67" s="28" t="s">
        <v>130</v>
      </c>
      <c r="C67" s="162" t="s">
        <v>51</v>
      </c>
      <c r="D67" s="162" t="s">
        <v>52</v>
      </c>
      <c r="E67" s="21">
        <v>15</v>
      </c>
      <c r="F67" s="21">
        <v>15</v>
      </c>
      <c r="G67" s="21">
        <v>15</v>
      </c>
      <c r="H67" s="22">
        <f t="shared" si="1"/>
        <v>15</v>
      </c>
    </row>
    <row r="68" spans="1:8" x14ac:dyDescent="0.25">
      <c r="A68" s="19">
        <v>761</v>
      </c>
      <c r="B68" s="28" t="s">
        <v>132</v>
      </c>
      <c r="C68" s="162" t="s">
        <v>51</v>
      </c>
      <c r="D68" s="162" t="s">
        <v>52</v>
      </c>
      <c r="E68" s="21">
        <v>0</v>
      </c>
      <c r="F68" s="21">
        <v>0</v>
      </c>
      <c r="G68" s="21">
        <v>0</v>
      </c>
      <c r="H68" s="22">
        <f t="shared" si="1"/>
        <v>0</v>
      </c>
    </row>
    <row r="69" spans="1:8" x14ac:dyDescent="0.25">
      <c r="A69" s="19">
        <v>762</v>
      </c>
      <c r="B69" s="28" t="s">
        <v>134</v>
      </c>
      <c r="C69" s="162" t="s">
        <v>51</v>
      </c>
      <c r="D69" s="162" t="s">
        <v>52</v>
      </c>
      <c r="E69" s="21">
        <v>45</v>
      </c>
      <c r="F69" s="21">
        <v>45</v>
      </c>
      <c r="G69" s="21">
        <v>45</v>
      </c>
      <c r="H69" s="22">
        <f t="shared" si="1"/>
        <v>45</v>
      </c>
    </row>
    <row r="70" spans="1:8" x14ac:dyDescent="0.25">
      <c r="A70" s="19">
        <v>763</v>
      </c>
      <c r="B70" s="28" t="s">
        <v>135</v>
      </c>
      <c r="C70" s="162" t="s">
        <v>51</v>
      </c>
      <c r="D70" s="162" t="s">
        <v>52</v>
      </c>
      <c r="E70" s="21">
        <v>75</v>
      </c>
      <c r="F70" s="21">
        <v>75</v>
      </c>
      <c r="G70" s="21">
        <v>75</v>
      </c>
      <c r="H70" s="22">
        <f t="shared" si="1"/>
        <v>75</v>
      </c>
    </row>
    <row r="71" spans="1:8" x14ac:dyDescent="0.25">
      <c r="A71" s="19">
        <v>764</v>
      </c>
      <c r="B71" s="28" t="s">
        <v>136</v>
      </c>
      <c r="C71" s="162" t="s">
        <v>51</v>
      </c>
      <c r="D71" s="162" t="s">
        <v>52</v>
      </c>
      <c r="E71" s="21">
        <v>30</v>
      </c>
      <c r="F71" s="21">
        <v>30</v>
      </c>
      <c r="G71" s="21">
        <v>30</v>
      </c>
      <c r="H71" s="22">
        <f t="shared" si="1"/>
        <v>30</v>
      </c>
    </row>
    <row r="72" spans="1:8" x14ac:dyDescent="0.25">
      <c r="A72" s="29">
        <v>779</v>
      </c>
      <c r="B72" s="30" t="s">
        <v>219</v>
      </c>
      <c r="C72" s="162" t="s">
        <v>402</v>
      </c>
      <c r="D72" s="162" t="s">
        <v>403</v>
      </c>
      <c r="E72" s="21">
        <v>0</v>
      </c>
      <c r="F72" s="21">
        <v>0</v>
      </c>
      <c r="G72" s="21">
        <v>0</v>
      </c>
      <c r="H72" s="22">
        <f t="shared" si="1"/>
        <v>0</v>
      </c>
    </row>
    <row r="73" spans="1:8" x14ac:dyDescent="0.25">
      <c r="A73" s="29">
        <v>782</v>
      </c>
      <c r="B73" s="161" t="s">
        <v>406</v>
      </c>
      <c r="C73" s="162" t="s">
        <v>395</v>
      </c>
      <c r="D73" s="162" t="s">
        <v>119</v>
      </c>
      <c r="E73" s="21">
        <v>90</v>
      </c>
      <c r="F73" s="21">
        <v>90</v>
      </c>
      <c r="G73" s="21">
        <v>90</v>
      </c>
      <c r="H73" s="22">
        <f t="shared" si="1"/>
        <v>90</v>
      </c>
    </row>
    <row r="74" spans="1:8" x14ac:dyDescent="0.25">
      <c r="A74" s="29">
        <v>783</v>
      </c>
      <c r="B74" s="20" t="s">
        <v>220</v>
      </c>
      <c r="C74" s="162" t="s">
        <v>511</v>
      </c>
      <c r="D74" s="162" t="s">
        <v>409</v>
      </c>
      <c r="E74" s="21">
        <v>0</v>
      </c>
      <c r="F74" s="21">
        <v>0</v>
      </c>
      <c r="G74" s="21">
        <v>0</v>
      </c>
      <c r="H74" s="22">
        <f t="shared" si="1"/>
        <v>0</v>
      </c>
    </row>
    <row r="75" spans="1:8" x14ac:dyDescent="0.25">
      <c r="A75" s="29">
        <v>784</v>
      </c>
      <c r="B75" s="20" t="s">
        <v>221</v>
      </c>
      <c r="C75" s="162" t="s">
        <v>511</v>
      </c>
      <c r="D75" s="162" t="s">
        <v>409</v>
      </c>
      <c r="E75" s="21">
        <v>75</v>
      </c>
      <c r="F75" s="21">
        <v>75</v>
      </c>
      <c r="G75" s="21">
        <v>75</v>
      </c>
      <c r="H75" s="22">
        <f t="shared" si="1"/>
        <v>75</v>
      </c>
    </row>
    <row r="76" spans="1:8" x14ac:dyDescent="0.25">
      <c r="A76" s="29">
        <v>785</v>
      </c>
      <c r="B76" s="20" t="s">
        <v>222</v>
      </c>
      <c r="C76" s="162" t="s">
        <v>511</v>
      </c>
      <c r="D76" s="162" t="s">
        <v>410</v>
      </c>
      <c r="E76" s="21">
        <v>75</v>
      </c>
      <c r="F76" s="21">
        <v>75</v>
      </c>
      <c r="G76" s="21">
        <v>75</v>
      </c>
      <c r="H76" s="22">
        <f t="shared" si="1"/>
        <v>75</v>
      </c>
    </row>
    <row r="77" spans="1:8" x14ac:dyDescent="0.25">
      <c r="A77" s="29">
        <v>786</v>
      </c>
      <c r="B77" s="20" t="s">
        <v>223</v>
      </c>
      <c r="C77" s="162" t="s">
        <v>521</v>
      </c>
      <c r="D77" s="162" t="s">
        <v>498</v>
      </c>
      <c r="E77" s="21">
        <v>0</v>
      </c>
      <c r="F77" s="21">
        <v>0</v>
      </c>
      <c r="G77" s="21">
        <v>0</v>
      </c>
      <c r="H77" s="22">
        <f t="shared" si="1"/>
        <v>0</v>
      </c>
    </row>
    <row r="78" spans="1:8" x14ac:dyDescent="0.25">
      <c r="A78" s="29">
        <v>788</v>
      </c>
      <c r="B78" s="20" t="s">
        <v>224</v>
      </c>
      <c r="C78" s="162" t="s">
        <v>158</v>
      </c>
      <c r="D78" s="162" t="s">
        <v>412</v>
      </c>
      <c r="E78" s="21">
        <v>135</v>
      </c>
      <c r="F78" s="21">
        <v>150</v>
      </c>
      <c r="G78" s="21">
        <v>150</v>
      </c>
      <c r="H78" s="22">
        <f t="shared" si="1"/>
        <v>145</v>
      </c>
    </row>
    <row r="79" spans="1:8" x14ac:dyDescent="0.25">
      <c r="A79" s="29">
        <v>789</v>
      </c>
      <c r="B79" s="20" t="s">
        <v>226</v>
      </c>
      <c r="C79" s="162" t="s">
        <v>158</v>
      </c>
      <c r="D79" s="162" t="s">
        <v>412</v>
      </c>
      <c r="E79" s="21">
        <v>0</v>
      </c>
      <c r="F79" s="21">
        <v>0</v>
      </c>
      <c r="G79" s="21">
        <v>0</v>
      </c>
      <c r="H79" s="22">
        <f t="shared" si="1"/>
        <v>0</v>
      </c>
    </row>
    <row r="80" spans="1:8" x14ac:dyDescent="0.25">
      <c r="A80" s="29">
        <v>790</v>
      </c>
      <c r="B80" s="20" t="s">
        <v>228</v>
      </c>
      <c r="C80" s="162" t="s">
        <v>158</v>
      </c>
      <c r="D80" s="162" t="s">
        <v>522</v>
      </c>
      <c r="E80" s="21">
        <v>90</v>
      </c>
      <c r="F80" s="21">
        <v>90</v>
      </c>
      <c r="G80" s="21">
        <v>90</v>
      </c>
      <c r="H80" s="22">
        <f t="shared" si="1"/>
        <v>90</v>
      </c>
    </row>
    <row r="81" spans="1:8" x14ac:dyDescent="0.25">
      <c r="A81" s="29">
        <v>791</v>
      </c>
      <c r="B81" s="20" t="s">
        <v>229</v>
      </c>
      <c r="C81" s="162" t="s">
        <v>158</v>
      </c>
      <c r="D81" s="162" t="s">
        <v>522</v>
      </c>
      <c r="E81" s="21">
        <v>0</v>
      </c>
      <c r="F81" s="21">
        <v>0</v>
      </c>
      <c r="G81" s="21">
        <v>0</v>
      </c>
      <c r="H81" s="22">
        <f t="shared" si="1"/>
        <v>0</v>
      </c>
    </row>
    <row r="82" spans="1:8" x14ac:dyDescent="0.25">
      <c r="A82" s="29">
        <v>793</v>
      </c>
      <c r="B82" s="20" t="s">
        <v>230</v>
      </c>
      <c r="C82" s="162" t="s">
        <v>414</v>
      </c>
      <c r="D82" s="162" t="s">
        <v>499</v>
      </c>
      <c r="E82" s="21">
        <v>0</v>
      </c>
      <c r="F82" s="21"/>
      <c r="G82" s="21"/>
      <c r="H82" s="22">
        <f t="shared" si="1"/>
        <v>0</v>
      </c>
    </row>
    <row r="83" spans="1:8" x14ac:dyDescent="0.25">
      <c r="A83" s="29">
        <v>794</v>
      </c>
      <c r="B83" s="20" t="s">
        <v>231</v>
      </c>
      <c r="C83" s="162" t="s">
        <v>523</v>
      </c>
      <c r="D83" s="162" t="s">
        <v>417</v>
      </c>
      <c r="E83" s="21">
        <v>0</v>
      </c>
      <c r="F83" s="21">
        <v>0</v>
      </c>
      <c r="G83" s="21">
        <v>0</v>
      </c>
      <c r="H83" s="22">
        <f t="shared" si="1"/>
        <v>0</v>
      </c>
    </row>
    <row r="84" spans="1:8" x14ac:dyDescent="0.25">
      <c r="A84" s="29">
        <v>795</v>
      </c>
      <c r="B84" s="20" t="s">
        <v>232</v>
      </c>
      <c r="C84" s="162" t="s">
        <v>524</v>
      </c>
      <c r="D84" s="162" t="s">
        <v>419</v>
      </c>
      <c r="E84" s="21">
        <v>0</v>
      </c>
      <c r="F84" s="21">
        <v>0</v>
      </c>
      <c r="G84" s="21">
        <v>0</v>
      </c>
      <c r="H84" s="22">
        <f t="shared" si="1"/>
        <v>0</v>
      </c>
    </row>
    <row r="85" spans="1:8" x14ac:dyDescent="0.25">
      <c r="A85" s="29">
        <v>796</v>
      </c>
      <c r="B85" s="20" t="s">
        <v>233</v>
      </c>
      <c r="C85" s="162" t="s">
        <v>525</v>
      </c>
      <c r="D85" s="162" t="s">
        <v>421</v>
      </c>
      <c r="E85" s="21">
        <v>0</v>
      </c>
      <c r="F85" s="21">
        <v>0</v>
      </c>
      <c r="G85" s="21">
        <v>0</v>
      </c>
      <c r="H85" s="22">
        <f t="shared" si="1"/>
        <v>0</v>
      </c>
    </row>
    <row r="86" spans="1:8" x14ac:dyDescent="0.25">
      <c r="A86" s="29">
        <v>797</v>
      </c>
      <c r="B86" s="20" t="s">
        <v>235</v>
      </c>
      <c r="C86" s="162" t="s">
        <v>525</v>
      </c>
      <c r="D86" s="162" t="s">
        <v>421</v>
      </c>
      <c r="E86" s="21">
        <v>0</v>
      </c>
      <c r="F86" s="21">
        <v>0</v>
      </c>
      <c r="G86" s="21">
        <v>0</v>
      </c>
      <c r="H86" s="22">
        <f t="shared" si="1"/>
        <v>0</v>
      </c>
    </row>
    <row r="87" spans="1:8" x14ac:dyDescent="0.25">
      <c r="A87" s="29">
        <v>798</v>
      </c>
      <c r="B87" s="20" t="s">
        <v>236</v>
      </c>
      <c r="C87" s="162" t="s">
        <v>526</v>
      </c>
      <c r="D87" s="162" t="s">
        <v>423</v>
      </c>
      <c r="E87" s="21">
        <v>180</v>
      </c>
      <c r="F87" s="21">
        <v>180</v>
      </c>
      <c r="G87" s="21">
        <v>165</v>
      </c>
      <c r="H87" s="22">
        <f t="shared" si="1"/>
        <v>175</v>
      </c>
    </row>
    <row r="88" spans="1:8" x14ac:dyDescent="0.25">
      <c r="A88" s="29">
        <v>799</v>
      </c>
      <c r="B88" s="20" t="s">
        <v>237</v>
      </c>
      <c r="C88" s="162" t="s">
        <v>424</v>
      </c>
      <c r="D88" s="162" t="s">
        <v>425</v>
      </c>
      <c r="E88" s="21">
        <v>0</v>
      </c>
      <c r="F88" s="21">
        <v>0</v>
      </c>
      <c r="G88" s="21">
        <v>0</v>
      </c>
      <c r="H88" s="22">
        <f t="shared" si="1"/>
        <v>0</v>
      </c>
    </row>
    <row r="89" spans="1:8" x14ac:dyDescent="0.25">
      <c r="A89" s="29">
        <v>800</v>
      </c>
      <c r="B89" s="20" t="s">
        <v>238</v>
      </c>
      <c r="C89" s="162" t="s">
        <v>384</v>
      </c>
      <c r="D89" s="162" t="s">
        <v>527</v>
      </c>
      <c r="E89" s="21">
        <v>0</v>
      </c>
      <c r="F89" s="21">
        <v>0</v>
      </c>
      <c r="G89" s="21">
        <v>0</v>
      </c>
      <c r="H89" s="22">
        <f t="shared" si="1"/>
        <v>0</v>
      </c>
    </row>
    <row r="90" spans="1:8" x14ac:dyDescent="0.25">
      <c r="A90" s="19">
        <v>801</v>
      </c>
      <c r="B90" s="31" t="s">
        <v>137</v>
      </c>
      <c r="C90" s="162" t="s">
        <v>138</v>
      </c>
      <c r="D90" s="162" t="s">
        <v>139</v>
      </c>
      <c r="E90" s="21">
        <v>0</v>
      </c>
      <c r="F90" s="21">
        <v>0</v>
      </c>
      <c r="G90" s="21">
        <v>0</v>
      </c>
      <c r="H90" s="22">
        <f t="shared" si="1"/>
        <v>0</v>
      </c>
    </row>
    <row r="91" spans="1:8" x14ac:dyDescent="0.25">
      <c r="A91" s="25">
        <v>802</v>
      </c>
      <c r="B91" s="20" t="s">
        <v>239</v>
      </c>
      <c r="C91" s="162" t="s">
        <v>426</v>
      </c>
      <c r="D91" s="162" t="s">
        <v>139</v>
      </c>
      <c r="E91" s="21">
        <v>0</v>
      </c>
      <c r="F91" s="21">
        <v>0</v>
      </c>
      <c r="G91" s="21">
        <v>0</v>
      </c>
      <c r="H91" s="22">
        <f t="shared" si="1"/>
        <v>0</v>
      </c>
    </row>
    <row r="92" spans="1:8" x14ac:dyDescent="0.25">
      <c r="A92" s="25">
        <v>804</v>
      </c>
      <c r="B92" s="20" t="s">
        <v>240</v>
      </c>
      <c r="C92" s="162"/>
      <c r="D92" s="162"/>
      <c r="E92" s="21">
        <v>0</v>
      </c>
      <c r="F92" s="21">
        <v>0</v>
      </c>
      <c r="G92" s="21">
        <v>0</v>
      </c>
      <c r="H92" s="22">
        <f t="shared" si="1"/>
        <v>0</v>
      </c>
    </row>
    <row r="93" spans="1:8" x14ac:dyDescent="0.25">
      <c r="A93" s="19">
        <v>805</v>
      </c>
      <c r="B93" s="31" t="s">
        <v>140</v>
      </c>
      <c r="C93" s="162" t="s">
        <v>141</v>
      </c>
      <c r="D93" s="162" t="s">
        <v>142</v>
      </c>
      <c r="E93" s="21">
        <v>0</v>
      </c>
      <c r="F93" s="21">
        <v>0</v>
      </c>
      <c r="G93" s="21">
        <v>0</v>
      </c>
      <c r="H93" s="22">
        <f t="shared" si="1"/>
        <v>0</v>
      </c>
    </row>
    <row r="94" spans="1:8" x14ac:dyDescent="0.25">
      <c r="A94" s="19">
        <v>806</v>
      </c>
      <c r="B94" s="31" t="s">
        <v>143</v>
      </c>
      <c r="C94" s="162" t="s">
        <v>141</v>
      </c>
      <c r="D94" s="162" t="s">
        <v>142</v>
      </c>
      <c r="E94" s="21"/>
      <c r="F94" s="21"/>
      <c r="G94" s="21"/>
      <c r="H94" s="24"/>
    </row>
    <row r="95" spans="1:8" x14ac:dyDescent="0.25">
      <c r="A95" s="19">
        <v>807</v>
      </c>
      <c r="B95" s="31" t="s">
        <v>144</v>
      </c>
      <c r="C95" s="162" t="s">
        <v>141</v>
      </c>
      <c r="D95" s="162" t="s">
        <v>142</v>
      </c>
      <c r="E95" s="21">
        <v>0</v>
      </c>
      <c r="F95" s="21">
        <v>0</v>
      </c>
      <c r="G95" s="21">
        <v>0</v>
      </c>
      <c r="H95" s="22">
        <f t="shared" ref="H95:H172" si="2">AVERAGE(E95,F95,G95)</f>
        <v>0</v>
      </c>
    </row>
    <row r="96" spans="1:8" x14ac:dyDescent="0.25">
      <c r="A96" s="19">
        <v>808</v>
      </c>
      <c r="B96" s="31" t="s">
        <v>145</v>
      </c>
      <c r="C96" s="162" t="s">
        <v>141</v>
      </c>
      <c r="D96" s="162" t="s">
        <v>142</v>
      </c>
      <c r="E96" s="21">
        <v>0</v>
      </c>
      <c r="F96" s="21">
        <v>0</v>
      </c>
      <c r="G96" s="21">
        <v>0</v>
      </c>
      <c r="H96" s="22">
        <f t="shared" si="2"/>
        <v>0</v>
      </c>
    </row>
    <row r="97" spans="1:8" x14ac:dyDescent="0.25">
      <c r="A97" s="19">
        <v>810</v>
      </c>
      <c r="B97" s="31" t="s">
        <v>146</v>
      </c>
      <c r="C97" s="162" t="s">
        <v>147</v>
      </c>
      <c r="D97" s="162" t="s">
        <v>148</v>
      </c>
      <c r="E97" s="21">
        <v>0</v>
      </c>
      <c r="F97" s="21">
        <v>0</v>
      </c>
      <c r="G97" s="21">
        <v>0</v>
      </c>
      <c r="H97" s="22">
        <f t="shared" si="2"/>
        <v>0</v>
      </c>
    </row>
    <row r="98" spans="1:8" x14ac:dyDescent="0.25">
      <c r="A98" s="19">
        <v>811</v>
      </c>
      <c r="B98" s="31" t="s">
        <v>149</v>
      </c>
      <c r="C98" s="162" t="s">
        <v>147</v>
      </c>
      <c r="D98" s="162" t="s">
        <v>148</v>
      </c>
      <c r="E98" s="21">
        <v>0</v>
      </c>
      <c r="F98" s="21">
        <v>0</v>
      </c>
      <c r="G98" s="21">
        <v>0</v>
      </c>
      <c r="H98" s="22">
        <f t="shared" si="2"/>
        <v>0</v>
      </c>
    </row>
    <row r="99" spans="1:8" x14ac:dyDescent="0.25">
      <c r="A99" s="25">
        <v>812</v>
      </c>
      <c r="B99" s="20" t="s">
        <v>242</v>
      </c>
      <c r="C99" s="162" t="s">
        <v>427</v>
      </c>
      <c r="D99" s="162" t="s">
        <v>428</v>
      </c>
      <c r="E99" s="21">
        <v>0</v>
      </c>
      <c r="F99" s="21">
        <v>0</v>
      </c>
      <c r="G99" s="21">
        <v>0</v>
      </c>
      <c r="H99" s="22">
        <f t="shared" si="2"/>
        <v>0</v>
      </c>
    </row>
    <row r="100" spans="1:8" x14ac:dyDescent="0.25">
      <c r="A100" s="25">
        <v>813</v>
      </c>
      <c r="B100" s="20" t="s">
        <v>243</v>
      </c>
      <c r="C100" s="162" t="s">
        <v>429</v>
      </c>
      <c r="D100" s="162" t="s">
        <v>430</v>
      </c>
      <c r="E100" s="21">
        <v>0</v>
      </c>
      <c r="F100" s="21">
        <v>0</v>
      </c>
      <c r="G100" s="21">
        <v>0</v>
      </c>
      <c r="H100" s="22">
        <f t="shared" si="2"/>
        <v>0</v>
      </c>
    </row>
    <row r="101" spans="1:8" x14ac:dyDescent="0.25">
      <c r="A101" s="25">
        <v>814</v>
      </c>
      <c r="B101" s="20" t="s">
        <v>244</v>
      </c>
      <c r="C101" s="162" t="s">
        <v>151</v>
      </c>
      <c r="D101" s="162" t="s">
        <v>431</v>
      </c>
      <c r="E101" s="21">
        <v>0</v>
      </c>
      <c r="F101" s="21">
        <v>0</v>
      </c>
      <c r="G101" s="21">
        <v>0</v>
      </c>
      <c r="H101" s="22">
        <f t="shared" si="2"/>
        <v>0</v>
      </c>
    </row>
    <row r="102" spans="1:8" x14ac:dyDescent="0.25">
      <c r="A102" s="19">
        <v>815</v>
      </c>
      <c r="B102" s="31" t="s">
        <v>150</v>
      </c>
      <c r="C102" s="162" t="s">
        <v>151</v>
      </c>
      <c r="D102" s="162" t="s">
        <v>152</v>
      </c>
      <c r="E102" s="21">
        <v>0</v>
      </c>
      <c r="F102" s="21">
        <v>0</v>
      </c>
      <c r="G102" s="21">
        <v>0</v>
      </c>
      <c r="H102" s="22">
        <f t="shared" si="2"/>
        <v>0</v>
      </c>
    </row>
    <row r="103" spans="1:8" x14ac:dyDescent="0.25">
      <c r="A103" s="29">
        <v>818</v>
      </c>
      <c r="B103" s="20" t="s">
        <v>245</v>
      </c>
      <c r="C103" s="162" t="s">
        <v>432</v>
      </c>
      <c r="D103" s="162" t="s">
        <v>433</v>
      </c>
      <c r="E103" s="21">
        <v>30</v>
      </c>
      <c r="F103" s="21">
        <v>30</v>
      </c>
      <c r="G103" s="21">
        <v>30</v>
      </c>
      <c r="H103" s="22">
        <f t="shared" si="2"/>
        <v>30</v>
      </c>
    </row>
    <row r="104" spans="1:8" x14ac:dyDescent="0.25">
      <c r="A104" s="29">
        <v>819</v>
      </c>
      <c r="B104" s="20" t="s">
        <v>246</v>
      </c>
      <c r="C104" s="162" t="s">
        <v>434</v>
      </c>
      <c r="D104" s="162" t="s">
        <v>435</v>
      </c>
      <c r="E104" s="21">
        <v>30</v>
      </c>
      <c r="F104" s="21">
        <v>30</v>
      </c>
      <c r="G104" s="21">
        <v>30</v>
      </c>
      <c r="H104" s="22">
        <f t="shared" si="2"/>
        <v>30</v>
      </c>
    </row>
    <row r="105" spans="1:8" x14ac:dyDescent="0.25">
      <c r="A105" s="29">
        <v>820</v>
      </c>
      <c r="B105" s="20" t="s">
        <v>247</v>
      </c>
      <c r="C105" s="162" t="s">
        <v>432</v>
      </c>
      <c r="D105" s="162" t="s">
        <v>528</v>
      </c>
      <c r="E105" s="21">
        <v>0</v>
      </c>
      <c r="F105" s="21">
        <v>0</v>
      </c>
      <c r="G105" s="21">
        <v>0</v>
      </c>
      <c r="H105" s="22">
        <f t="shared" si="2"/>
        <v>0</v>
      </c>
    </row>
    <row r="106" spans="1:8" x14ac:dyDescent="0.25">
      <c r="A106" s="29">
        <v>821</v>
      </c>
      <c r="B106" s="20" t="s">
        <v>249</v>
      </c>
      <c r="C106" s="162" t="s">
        <v>436</v>
      </c>
      <c r="D106" s="162" t="s">
        <v>437</v>
      </c>
      <c r="E106" s="21">
        <v>0</v>
      </c>
      <c r="F106" s="21">
        <v>0</v>
      </c>
      <c r="G106" s="21">
        <v>0</v>
      </c>
      <c r="H106" s="22">
        <f t="shared" si="2"/>
        <v>0</v>
      </c>
    </row>
    <row r="107" spans="1:8" x14ac:dyDescent="0.25">
      <c r="A107" s="29">
        <v>822</v>
      </c>
      <c r="B107" s="20" t="s">
        <v>251</v>
      </c>
      <c r="C107" s="162" t="s">
        <v>151</v>
      </c>
      <c r="D107" s="162" t="s">
        <v>438</v>
      </c>
      <c r="E107" s="21">
        <v>0</v>
      </c>
      <c r="F107" s="21">
        <v>0</v>
      </c>
      <c r="G107" s="21">
        <v>0</v>
      </c>
      <c r="H107" s="22">
        <f t="shared" si="2"/>
        <v>0</v>
      </c>
    </row>
    <row r="108" spans="1:8" x14ac:dyDescent="0.25">
      <c r="A108" s="29">
        <v>823</v>
      </c>
      <c r="B108" s="20" t="s">
        <v>252</v>
      </c>
      <c r="C108" s="162" t="s">
        <v>151</v>
      </c>
      <c r="D108" s="162" t="s">
        <v>439</v>
      </c>
      <c r="E108" s="21">
        <v>0</v>
      </c>
      <c r="F108" s="21">
        <v>0</v>
      </c>
      <c r="G108" s="21">
        <v>0</v>
      </c>
      <c r="H108" s="22">
        <f t="shared" si="2"/>
        <v>0</v>
      </c>
    </row>
    <row r="109" spans="1:8" x14ac:dyDescent="0.25">
      <c r="A109" s="29">
        <v>827</v>
      </c>
      <c r="B109" s="20" t="s">
        <v>253</v>
      </c>
      <c r="C109" s="162" t="s">
        <v>432</v>
      </c>
      <c r="D109" s="162" t="s">
        <v>433</v>
      </c>
      <c r="E109" s="21">
        <v>45</v>
      </c>
      <c r="F109" s="21">
        <v>45</v>
      </c>
      <c r="G109" s="21">
        <v>45</v>
      </c>
      <c r="H109" s="22">
        <f t="shared" si="2"/>
        <v>45</v>
      </c>
    </row>
    <row r="110" spans="1:8" x14ac:dyDescent="0.25">
      <c r="A110" s="29">
        <v>828</v>
      </c>
      <c r="B110" s="20" t="s">
        <v>254</v>
      </c>
      <c r="C110" s="162" t="s">
        <v>436</v>
      </c>
      <c r="D110" s="162" t="s">
        <v>437</v>
      </c>
      <c r="E110" s="21">
        <v>0</v>
      </c>
      <c r="F110" s="21">
        <v>0</v>
      </c>
      <c r="G110" s="21">
        <v>0</v>
      </c>
      <c r="H110" s="22">
        <f t="shared" si="2"/>
        <v>0</v>
      </c>
    </row>
    <row r="111" spans="1:8" x14ac:dyDescent="0.25">
      <c r="A111" s="29">
        <v>829</v>
      </c>
      <c r="B111" s="20" t="s">
        <v>255</v>
      </c>
      <c r="C111" s="162" t="s">
        <v>434</v>
      </c>
      <c r="D111" s="162" t="s">
        <v>435</v>
      </c>
      <c r="E111" s="21">
        <v>0</v>
      </c>
      <c r="F111" s="21"/>
      <c r="G111" s="21"/>
      <c r="H111" s="22">
        <f t="shared" si="2"/>
        <v>0</v>
      </c>
    </row>
    <row r="112" spans="1:8" x14ac:dyDescent="0.25">
      <c r="A112" s="29">
        <v>830</v>
      </c>
      <c r="B112" s="20" t="s">
        <v>256</v>
      </c>
      <c r="C112" s="162" t="s">
        <v>416</v>
      </c>
      <c r="D112" s="162" t="s">
        <v>440</v>
      </c>
      <c r="E112" s="21">
        <v>0</v>
      </c>
      <c r="F112" s="21">
        <v>0</v>
      </c>
      <c r="G112" s="21">
        <v>0</v>
      </c>
      <c r="H112" s="22">
        <f t="shared" si="2"/>
        <v>0</v>
      </c>
    </row>
    <row r="113" spans="1:8" x14ac:dyDescent="0.25">
      <c r="A113" s="29">
        <v>831</v>
      </c>
      <c r="B113" s="20" t="s">
        <v>257</v>
      </c>
      <c r="C113" s="162" t="s">
        <v>416</v>
      </c>
      <c r="D113" s="162" t="s">
        <v>441</v>
      </c>
      <c r="E113" s="21">
        <v>0</v>
      </c>
      <c r="F113" s="21">
        <v>0</v>
      </c>
      <c r="G113" s="21">
        <v>0</v>
      </c>
      <c r="H113" s="22">
        <f t="shared" si="2"/>
        <v>0</v>
      </c>
    </row>
    <row r="114" spans="1:8" x14ac:dyDescent="0.25">
      <c r="A114" s="29">
        <v>835</v>
      </c>
      <c r="B114" s="20" t="s">
        <v>258</v>
      </c>
      <c r="C114" s="162" t="s">
        <v>151</v>
      </c>
      <c r="D114" s="162" t="s">
        <v>443</v>
      </c>
      <c r="E114" s="21">
        <v>0</v>
      </c>
      <c r="F114" s="21">
        <v>0</v>
      </c>
      <c r="G114" s="21">
        <v>0</v>
      </c>
      <c r="H114" s="22">
        <f t="shared" si="2"/>
        <v>0</v>
      </c>
    </row>
    <row r="115" spans="1:8" x14ac:dyDescent="0.25">
      <c r="A115" s="29">
        <v>838</v>
      </c>
      <c r="B115" s="20" t="s">
        <v>259</v>
      </c>
      <c r="C115" s="162" t="s">
        <v>424</v>
      </c>
      <c r="D115" s="162" t="s">
        <v>444</v>
      </c>
      <c r="E115" s="21">
        <v>0</v>
      </c>
      <c r="F115" s="21">
        <v>0</v>
      </c>
      <c r="G115" s="21">
        <v>0</v>
      </c>
      <c r="H115" s="22">
        <f t="shared" si="2"/>
        <v>0</v>
      </c>
    </row>
    <row r="116" spans="1:8" x14ac:dyDescent="0.25">
      <c r="A116" s="29">
        <v>839</v>
      </c>
      <c r="B116" s="20" t="s">
        <v>260</v>
      </c>
      <c r="C116" s="162" t="s">
        <v>424</v>
      </c>
      <c r="D116" s="162" t="s">
        <v>444</v>
      </c>
      <c r="E116" s="21">
        <v>0</v>
      </c>
      <c r="F116" s="21">
        <v>0</v>
      </c>
      <c r="G116" s="21">
        <v>0</v>
      </c>
      <c r="H116" s="22">
        <f t="shared" si="2"/>
        <v>0</v>
      </c>
    </row>
    <row r="117" spans="1:8" x14ac:dyDescent="0.25">
      <c r="A117" s="29">
        <v>840</v>
      </c>
      <c r="B117" s="20" t="s">
        <v>261</v>
      </c>
      <c r="C117" s="162" t="s">
        <v>131</v>
      </c>
      <c r="D117" s="162" t="s">
        <v>445</v>
      </c>
      <c r="E117" s="21">
        <v>0</v>
      </c>
      <c r="F117" s="21">
        <v>0</v>
      </c>
      <c r="G117" s="21">
        <v>0</v>
      </c>
      <c r="H117" s="22">
        <f t="shared" si="2"/>
        <v>0</v>
      </c>
    </row>
    <row r="118" spans="1:8" x14ac:dyDescent="0.25">
      <c r="A118" s="29">
        <v>841</v>
      </c>
      <c r="B118" s="20" t="s">
        <v>262</v>
      </c>
      <c r="C118" s="162" t="s">
        <v>424</v>
      </c>
      <c r="D118" s="162" t="s">
        <v>446</v>
      </c>
      <c r="E118" s="21">
        <v>0</v>
      </c>
      <c r="F118" s="21">
        <v>0</v>
      </c>
      <c r="G118" s="21">
        <v>0</v>
      </c>
      <c r="H118" s="22">
        <f t="shared" si="2"/>
        <v>0</v>
      </c>
    </row>
    <row r="119" spans="1:8" x14ac:dyDescent="0.25">
      <c r="A119" s="29">
        <v>842</v>
      </c>
      <c r="B119" s="20" t="s">
        <v>263</v>
      </c>
      <c r="C119" s="162" t="s">
        <v>434</v>
      </c>
      <c r="D119" s="162" t="s">
        <v>447</v>
      </c>
      <c r="E119" s="21">
        <v>60</v>
      </c>
      <c r="F119" s="21">
        <v>60</v>
      </c>
      <c r="G119" s="21">
        <v>60</v>
      </c>
      <c r="H119" s="22">
        <f t="shared" si="2"/>
        <v>60</v>
      </c>
    </row>
    <row r="120" spans="1:8" x14ac:dyDescent="0.25">
      <c r="A120" s="29">
        <v>843</v>
      </c>
      <c r="B120" s="20" t="s">
        <v>264</v>
      </c>
      <c r="C120" s="162" t="s">
        <v>416</v>
      </c>
      <c r="D120" s="162" t="s">
        <v>440</v>
      </c>
      <c r="E120" s="21">
        <v>0</v>
      </c>
      <c r="F120" s="21">
        <v>0</v>
      </c>
      <c r="G120" s="21">
        <v>0</v>
      </c>
      <c r="H120" s="22">
        <f t="shared" si="2"/>
        <v>0</v>
      </c>
    </row>
    <row r="121" spans="1:8" x14ac:dyDescent="0.25">
      <c r="A121" s="29">
        <v>847</v>
      </c>
      <c r="B121" s="20" t="s">
        <v>265</v>
      </c>
      <c r="C121" s="162" t="s">
        <v>432</v>
      </c>
      <c r="D121" s="162" t="s">
        <v>433</v>
      </c>
      <c r="E121" s="21">
        <v>30</v>
      </c>
      <c r="F121" s="21">
        <v>30</v>
      </c>
      <c r="G121" s="21">
        <v>30</v>
      </c>
      <c r="H121" s="22">
        <f t="shared" si="2"/>
        <v>30</v>
      </c>
    </row>
    <row r="122" spans="1:8" x14ac:dyDescent="0.25">
      <c r="A122" s="29">
        <v>848</v>
      </c>
      <c r="B122" s="20" t="s">
        <v>266</v>
      </c>
      <c r="C122" s="162" t="s">
        <v>151</v>
      </c>
      <c r="D122" s="162" t="s">
        <v>448</v>
      </c>
      <c r="E122" s="21">
        <v>0</v>
      </c>
      <c r="F122" s="21">
        <v>0</v>
      </c>
      <c r="G122" s="21">
        <v>0</v>
      </c>
      <c r="H122" s="22">
        <f t="shared" si="2"/>
        <v>0</v>
      </c>
    </row>
    <row r="123" spans="1:8" x14ac:dyDescent="0.25">
      <c r="A123" s="29">
        <v>849</v>
      </c>
      <c r="B123" s="20" t="s">
        <v>267</v>
      </c>
      <c r="C123" s="162" t="s">
        <v>529</v>
      </c>
      <c r="D123" s="162" t="s">
        <v>515</v>
      </c>
      <c r="E123" s="21">
        <v>15</v>
      </c>
      <c r="F123" s="21">
        <v>15</v>
      </c>
      <c r="G123" s="21">
        <v>15</v>
      </c>
      <c r="H123" s="22">
        <f t="shared" si="2"/>
        <v>15</v>
      </c>
    </row>
    <row r="124" spans="1:8" x14ac:dyDescent="0.25">
      <c r="A124" s="29">
        <v>852</v>
      </c>
      <c r="B124" s="20" t="s">
        <v>268</v>
      </c>
      <c r="C124" s="162" t="s">
        <v>384</v>
      </c>
      <c r="D124" s="162" t="s">
        <v>451</v>
      </c>
      <c r="E124" s="21">
        <v>0</v>
      </c>
      <c r="F124" s="21">
        <v>0</v>
      </c>
      <c r="G124" s="21">
        <v>0</v>
      </c>
      <c r="H124" s="22">
        <f t="shared" si="2"/>
        <v>0</v>
      </c>
    </row>
    <row r="125" spans="1:8" x14ac:dyDescent="0.25">
      <c r="A125" s="29">
        <v>853</v>
      </c>
      <c r="B125" s="20" t="s">
        <v>269</v>
      </c>
      <c r="C125" s="162" t="s">
        <v>529</v>
      </c>
      <c r="D125" s="162" t="s">
        <v>515</v>
      </c>
      <c r="E125" s="21">
        <v>0</v>
      </c>
      <c r="F125" s="21">
        <v>0</v>
      </c>
      <c r="G125" s="21">
        <v>0</v>
      </c>
      <c r="H125" s="22">
        <f t="shared" si="2"/>
        <v>0</v>
      </c>
    </row>
    <row r="126" spans="1:8" x14ac:dyDescent="0.25">
      <c r="A126" s="29">
        <v>855</v>
      </c>
      <c r="B126" s="20" t="s">
        <v>270</v>
      </c>
      <c r="C126" s="162" t="s">
        <v>395</v>
      </c>
      <c r="D126" s="162" t="s">
        <v>452</v>
      </c>
      <c r="E126" s="21">
        <v>210</v>
      </c>
      <c r="F126" s="21">
        <v>195</v>
      </c>
      <c r="G126" s="21">
        <v>195</v>
      </c>
      <c r="H126" s="22">
        <f t="shared" si="2"/>
        <v>200</v>
      </c>
    </row>
    <row r="127" spans="1:8" x14ac:dyDescent="0.25">
      <c r="A127" s="29">
        <v>856</v>
      </c>
      <c r="B127" s="20" t="s">
        <v>271</v>
      </c>
      <c r="C127" s="162" t="s">
        <v>384</v>
      </c>
      <c r="D127" s="162" t="s">
        <v>453</v>
      </c>
      <c r="E127" s="21">
        <v>150</v>
      </c>
      <c r="F127" s="21">
        <v>150</v>
      </c>
      <c r="G127" s="21">
        <v>150</v>
      </c>
      <c r="H127" s="22">
        <f t="shared" si="2"/>
        <v>150</v>
      </c>
    </row>
    <row r="128" spans="1:8" x14ac:dyDescent="0.25">
      <c r="A128" s="29">
        <v>857</v>
      </c>
      <c r="B128" s="20" t="s">
        <v>272</v>
      </c>
      <c r="C128" s="162" t="s">
        <v>454</v>
      </c>
      <c r="D128" s="162" t="s">
        <v>455</v>
      </c>
      <c r="E128" s="21">
        <v>45</v>
      </c>
      <c r="F128" s="21"/>
      <c r="G128" s="21"/>
      <c r="H128" s="22">
        <f t="shared" si="2"/>
        <v>45</v>
      </c>
    </row>
    <row r="129" spans="1:8" x14ac:dyDescent="0.25">
      <c r="A129" s="29">
        <v>858</v>
      </c>
      <c r="B129" s="20" t="s">
        <v>273</v>
      </c>
      <c r="C129" s="162" t="s">
        <v>454</v>
      </c>
      <c r="D129" s="162" t="s">
        <v>455</v>
      </c>
      <c r="E129" s="21">
        <v>0</v>
      </c>
      <c r="F129" s="21">
        <v>0</v>
      </c>
      <c r="G129" s="21">
        <v>0</v>
      </c>
      <c r="H129" s="22">
        <f t="shared" si="2"/>
        <v>0</v>
      </c>
    </row>
    <row r="130" spans="1:8" x14ac:dyDescent="0.25">
      <c r="A130" s="29">
        <v>860</v>
      </c>
      <c r="B130" s="20" t="s">
        <v>274</v>
      </c>
      <c r="C130" s="162" t="s">
        <v>530</v>
      </c>
      <c r="D130" s="162" t="s">
        <v>455</v>
      </c>
      <c r="E130" s="21">
        <v>135</v>
      </c>
      <c r="F130" s="21">
        <v>135</v>
      </c>
      <c r="G130" s="21">
        <v>135</v>
      </c>
      <c r="H130" s="22">
        <f t="shared" si="2"/>
        <v>135</v>
      </c>
    </row>
    <row r="131" spans="1:8" x14ac:dyDescent="0.25">
      <c r="A131" s="29">
        <v>861</v>
      </c>
      <c r="B131" s="20" t="s">
        <v>275</v>
      </c>
      <c r="C131" s="162" t="s">
        <v>529</v>
      </c>
      <c r="D131" s="162" t="s">
        <v>515</v>
      </c>
      <c r="E131" s="21">
        <v>195</v>
      </c>
      <c r="F131" s="21">
        <v>195</v>
      </c>
      <c r="G131" s="21">
        <v>195</v>
      </c>
      <c r="H131" s="22">
        <f t="shared" si="2"/>
        <v>195</v>
      </c>
    </row>
    <row r="132" spans="1:8" x14ac:dyDescent="0.25">
      <c r="A132" s="29">
        <v>862</v>
      </c>
      <c r="B132" s="20" t="s">
        <v>276</v>
      </c>
      <c r="C132" s="162"/>
      <c r="D132" s="162"/>
      <c r="E132" s="21">
        <v>180</v>
      </c>
      <c r="F132" s="21">
        <v>180</v>
      </c>
      <c r="G132" s="21">
        <v>180</v>
      </c>
      <c r="H132" s="22">
        <f t="shared" si="2"/>
        <v>180</v>
      </c>
    </row>
    <row r="133" spans="1:8" x14ac:dyDescent="0.25">
      <c r="A133" s="29">
        <v>863</v>
      </c>
      <c r="B133" s="20" t="s">
        <v>277</v>
      </c>
      <c r="C133" s="162" t="s">
        <v>395</v>
      </c>
      <c r="D133" s="162" t="s">
        <v>452</v>
      </c>
      <c r="E133" s="21">
        <v>150</v>
      </c>
      <c r="F133" s="21">
        <v>150</v>
      </c>
      <c r="G133" s="21">
        <v>150</v>
      </c>
      <c r="H133" s="22">
        <f t="shared" si="2"/>
        <v>150</v>
      </c>
    </row>
    <row r="134" spans="1:8" x14ac:dyDescent="0.25">
      <c r="A134" s="29">
        <v>864</v>
      </c>
      <c r="B134" s="20" t="s">
        <v>278</v>
      </c>
      <c r="C134" s="162" t="s">
        <v>395</v>
      </c>
      <c r="D134" s="162" t="s">
        <v>456</v>
      </c>
      <c r="E134" s="21">
        <v>180</v>
      </c>
      <c r="F134" s="21">
        <v>165</v>
      </c>
      <c r="G134" s="21">
        <v>165</v>
      </c>
      <c r="H134" s="22">
        <f t="shared" si="2"/>
        <v>170</v>
      </c>
    </row>
    <row r="135" spans="1:8" x14ac:dyDescent="0.25">
      <c r="A135" s="29">
        <v>865</v>
      </c>
      <c r="B135" s="20" t="s">
        <v>279</v>
      </c>
      <c r="C135" s="162" t="s">
        <v>395</v>
      </c>
      <c r="D135" s="162" t="s">
        <v>452</v>
      </c>
      <c r="E135" s="21">
        <v>165</v>
      </c>
      <c r="F135" s="21">
        <v>180</v>
      </c>
      <c r="G135" s="21">
        <v>180</v>
      </c>
      <c r="H135" s="22">
        <f t="shared" si="2"/>
        <v>175</v>
      </c>
    </row>
    <row r="136" spans="1:8" x14ac:dyDescent="0.25">
      <c r="A136" s="29">
        <v>866</v>
      </c>
      <c r="B136" s="20" t="s">
        <v>280</v>
      </c>
      <c r="C136" s="162" t="s">
        <v>454</v>
      </c>
      <c r="D136" s="162" t="s">
        <v>455</v>
      </c>
      <c r="E136" s="21">
        <v>0</v>
      </c>
      <c r="F136" s="21">
        <v>0</v>
      </c>
      <c r="G136" s="21">
        <v>0</v>
      </c>
      <c r="H136" s="22">
        <f t="shared" si="2"/>
        <v>0</v>
      </c>
    </row>
    <row r="137" spans="1:8" x14ac:dyDescent="0.25">
      <c r="A137" s="29">
        <v>867</v>
      </c>
      <c r="B137" s="20" t="s">
        <v>282</v>
      </c>
      <c r="C137" s="162" t="s">
        <v>529</v>
      </c>
      <c r="D137" s="162" t="s">
        <v>517</v>
      </c>
      <c r="E137" s="21">
        <v>0</v>
      </c>
      <c r="F137" s="21">
        <v>0</v>
      </c>
      <c r="G137" s="21">
        <v>0</v>
      </c>
      <c r="H137" s="22">
        <f t="shared" si="2"/>
        <v>0</v>
      </c>
    </row>
    <row r="138" spans="1:8" x14ac:dyDescent="0.25">
      <c r="A138" s="29">
        <v>868</v>
      </c>
      <c r="B138" s="20" t="s">
        <v>283</v>
      </c>
      <c r="C138" s="162" t="s">
        <v>529</v>
      </c>
      <c r="D138" s="162" t="s">
        <v>515</v>
      </c>
      <c r="E138" s="21">
        <v>30</v>
      </c>
      <c r="F138" s="21">
        <v>135</v>
      </c>
      <c r="G138" s="21">
        <v>135</v>
      </c>
      <c r="H138" s="22">
        <f t="shared" si="2"/>
        <v>100</v>
      </c>
    </row>
    <row r="139" spans="1:8" x14ac:dyDescent="0.25">
      <c r="A139" s="29">
        <v>869</v>
      </c>
      <c r="B139" s="20" t="s">
        <v>284</v>
      </c>
      <c r="C139" s="162" t="s">
        <v>384</v>
      </c>
      <c r="D139" s="162" t="s">
        <v>531</v>
      </c>
      <c r="E139" s="21">
        <v>240</v>
      </c>
      <c r="F139" s="21">
        <v>225</v>
      </c>
      <c r="G139" s="21">
        <v>240</v>
      </c>
      <c r="H139" s="22">
        <f t="shared" si="2"/>
        <v>235</v>
      </c>
    </row>
    <row r="140" spans="1:8" x14ac:dyDescent="0.25">
      <c r="A140" s="29">
        <v>871</v>
      </c>
      <c r="B140" s="32" t="s">
        <v>154</v>
      </c>
      <c r="C140" s="162" t="s">
        <v>395</v>
      </c>
      <c r="D140" s="162" t="s">
        <v>532</v>
      </c>
      <c r="E140" s="21">
        <v>195</v>
      </c>
      <c r="F140" s="21">
        <v>195</v>
      </c>
      <c r="G140" s="21">
        <v>195</v>
      </c>
      <c r="H140" s="22">
        <f t="shared" si="2"/>
        <v>195</v>
      </c>
    </row>
    <row r="141" spans="1:8" x14ac:dyDescent="0.25">
      <c r="A141" s="29">
        <v>871</v>
      </c>
      <c r="B141" s="32" t="s">
        <v>157</v>
      </c>
      <c r="C141" s="162" t="s">
        <v>395</v>
      </c>
      <c r="D141" s="162" t="s">
        <v>532</v>
      </c>
      <c r="E141" s="21">
        <v>30</v>
      </c>
      <c r="F141" s="21">
        <v>30</v>
      </c>
      <c r="G141" s="21">
        <v>30</v>
      </c>
      <c r="H141" s="22">
        <f t="shared" si="2"/>
        <v>30</v>
      </c>
    </row>
    <row r="142" spans="1:8" x14ac:dyDescent="0.25">
      <c r="A142" s="29">
        <v>871</v>
      </c>
      <c r="B142" s="32" t="s">
        <v>161</v>
      </c>
      <c r="C142" s="162" t="s">
        <v>395</v>
      </c>
      <c r="D142" s="162" t="s">
        <v>532</v>
      </c>
      <c r="E142" s="21">
        <v>150</v>
      </c>
      <c r="F142" s="21">
        <v>150</v>
      </c>
      <c r="G142" s="21">
        <v>150</v>
      </c>
      <c r="H142" s="22">
        <f t="shared" si="2"/>
        <v>150</v>
      </c>
    </row>
    <row r="143" spans="1:8" x14ac:dyDescent="0.25">
      <c r="A143" s="29">
        <v>872</v>
      </c>
      <c r="B143" s="33" t="s">
        <v>285</v>
      </c>
      <c r="C143" s="162" t="s">
        <v>395</v>
      </c>
      <c r="D143" s="162" t="s">
        <v>119</v>
      </c>
      <c r="E143" s="21">
        <v>30</v>
      </c>
      <c r="F143" s="21">
        <v>30</v>
      </c>
      <c r="G143" s="21">
        <v>30</v>
      </c>
      <c r="H143" s="22">
        <f t="shared" si="2"/>
        <v>30</v>
      </c>
    </row>
    <row r="144" spans="1:8" x14ac:dyDescent="0.25">
      <c r="A144" s="29">
        <v>873</v>
      </c>
      <c r="B144" s="33" t="s">
        <v>286</v>
      </c>
      <c r="C144" s="162" t="s">
        <v>395</v>
      </c>
      <c r="D144" s="162" t="s">
        <v>119</v>
      </c>
      <c r="E144" s="21">
        <v>30</v>
      </c>
      <c r="F144" s="21">
        <v>30</v>
      </c>
      <c r="G144" s="21">
        <v>30</v>
      </c>
      <c r="H144" s="22">
        <f t="shared" si="2"/>
        <v>30</v>
      </c>
    </row>
    <row r="145" spans="1:8" x14ac:dyDescent="0.25">
      <c r="A145" s="29">
        <v>874</v>
      </c>
      <c r="B145" s="33" t="s">
        <v>287</v>
      </c>
      <c r="C145" s="162" t="s">
        <v>395</v>
      </c>
      <c r="D145" s="162" t="s">
        <v>119</v>
      </c>
      <c r="E145" s="21">
        <v>165</v>
      </c>
      <c r="F145" s="21">
        <v>165</v>
      </c>
      <c r="G145" s="21">
        <v>165</v>
      </c>
      <c r="H145" s="22">
        <f t="shared" si="2"/>
        <v>165</v>
      </c>
    </row>
    <row r="146" spans="1:8" x14ac:dyDescent="0.25">
      <c r="A146" s="29">
        <v>875</v>
      </c>
      <c r="B146" s="33" t="s">
        <v>288</v>
      </c>
      <c r="C146" s="162" t="s">
        <v>395</v>
      </c>
      <c r="D146" s="162" t="s">
        <v>119</v>
      </c>
      <c r="E146" s="21">
        <v>135</v>
      </c>
      <c r="F146" s="21">
        <v>135</v>
      </c>
      <c r="G146" s="21">
        <v>135</v>
      </c>
      <c r="H146" s="22">
        <f t="shared" si="2"/>
        <v>135</v>
      </c>
    </row>
    <row r="147" spans="1:8" x14ac:dyDescent="0.25">
      <c r="A147" s="29">
        <v>876</v>
      </c>
      <c r="B147" s="33" t="s">
        <v>289</v>
      </c>
      <c r="C147" s="162" t="s">
        <v>395</v>
      </c>
      <c r="D147" s="162" t="s">
        <v>119</v>
      </c>
      <c r="E147" s="21">
        <v>60</v>
      </c>
      <c r="F147" s="21">
        <v>45</v>
      </c>
      <c r="G147" s="21">
        <v>60</v>
      </c>
      <c r="H147" s="22">
        <f t="shared" si="2"/>
        <v>55</v>
      </c>
    </row>
    <row r="148" spans="1:8" x14ac:dyDescent="0.25">
      <c r="A148" s="29">
        <v>877</v>
      </c>
      <c r="B148" s="33" t="s">
        <v>290</v>
      </c>
      <c r="C148" s="162" t="s">
        <v>395</v>
      </c>
      <c r="D148" s="162" t="s">
        <v>119</v>
      </c>
      <c r="E148" s="21">
        <v>30</v>
      </c>
      <c r="F148" s="21">
        <v>30</v>
      </c>
      <c r="G148" s="21">
        <v>30</v>
      </c>
      <c r="H148" s="22">
        <f t="shared" si="2"/>
        <v>30</v>
      </c>
    </row>
    <row r="149" spans="1:8" x14ac:dyDescent="0.25">
      <c r="A149" s="29">
        <v>878</v>
      </c>
      <c r="B149" s="33" t="s">
        <v>291</v>
      </c>
      <c r="C149" s="162" t="s">
        <v>395</v>
      </c>
      <c r="D149" s="162" t="s">
        <v>119</v>
      </c>
      <c r="E149" s="21">
        <v>75</v>
      </c>
      <c r="F149" s="21">
        <v>75</v>
      </c>
      <c r="G149" s="21">
        <v>75</v>
      </c>
      <c r="H149" s="22">
        <f t="shared" si="2"/>
        <v>75</v>
      </c>
    </row>
    <row r="150" spans="1:8" x14ac:dyDescent="0.25">
      <c r="A150" s="29">
        <v>879</v>
      </c>
      <c r="B150" s="33" t="s">
        <v>292</v>
      </c>
      <c r="C150" s="162" t="s">
        <v>395</v>
      </c>
      <c r="D150" s="162" t="s">
        <v>119</v>
      </c>
      <c r="E150" s="21">
        <v>165</v>
      </c>
      <c r="F150" s="21">
        <v>165</v>
      </c>
      <c r="G150" s="21">
        <v>165</v>
      </c>
      <c r="H150" s="22">
        <f t="shared" si="2"/>
        <v>165</v>
      </c>
    </row>
    <row r="151" spans="1:8" x14ac:dyDescent="0.25">
      <c r="A151" s="29">
        <v>880</v>
      </c>
      <c r="B151" s="33" t="s">
        <v>293</v>
      </c>
      <c r="C151" s="162" t="s">
        <v>395</v>
      </c>
      <c r="D151" s="162" t="s">
        <v>119</v>
      </c>
      <c r="E151" s="21">
        <v>75</v>
      </c>
      <c r="F151" s="21">
        <v>75</v>
      </c>
      <c r="G151" s="21">
        <v>75</v>
      </c>
      <c r="H151" s="22">
        <f t="shared" si="2"/>
        <v>75</v>
      </c>
    </row>
    <row r="152" spans="1:8" x14ac:dyDescent="0.25">
      <c r="A152" s="29">
        <v>881</v>
      </c>
      <c r="B152" s="33" t="s">
        <v>294</v>
      </c>
      <c r="C152" s="162" t="s">
        <v>395</v>
      </c>
      <c r="D152" s="162" t="s">
        <v>119</v>
      </c>
      <c r="E152" s="21">
        <v>45</v>
      </c>
      <c r="F152" s="21">
        <v>60</v>
      </c>
      <c r="G152" s="21">
        <v>60</v>
      </c>
      <c r="H152" s="22">
        <f t="shared" si="2"/>
        <v>55</v>
      </c>
    </row>
    <row r="153" spans="1:8" x14ac:dyDescent="0.25">
      <c r="A153" s="29">
        <v>882</v>
      </c>
      <c r="B153" s="33" t="s">
        <v>295</v>
      </c>
      <c r="C153" s="162" t="s">
        <v>395</v>
      </c>
      <c r="D153" s="162" t="s">
        <v>119</v>
      </c>
      <c r="E153" s="21">
        <v>90</v>
      </c>
      <c r="F153" s="21">
        <v>90</v>
      </c>
      <c r="G153" s="21">
        <v>90</v>
      </c>
      <c r="H153" s="22">
        <f t="shared" si="2"/>
        <v>90</v>
      </c>
    </row>
    <row r="154" spans="1:8" x14ac:dyDescent="0.25">
      <c r="A154" s="29">
        <v>883</v>
      </c>
      <c r="B154" s="33" t="s">
        <v>296</v>
      </c>
      <c r="C154" s="162" t="s">
        <v>395</v>
      </c>
      <c r="D154" s="162" t="s">
        <v>119</v>
      </c>
      <c r="E154" s="21">
        <v>45</v>
      </c>
      <c r="F154" s="21">
        <v>45</v>
      </c>
      <c r="G154" s="21">
        <v>45</v>
      </c>
      <c r="H154" s="22">
        <f t="shared" si="2"/>
        <v>45</v>
      </c>
    </row>
    <row r="155" spans="1:8" x14ac:dyDescent="0.25">
      <c r="A155" s="29">
        <v>884</v>
      </c>
      <c r="B155" s="33" t="s">
        <v>297</v>
      </c>
      <c r="C155" s="162" t="s">
        <v>395</v>
      </c>
      <c r="D155" s="162" t="s">
        <v>119</v>
      </c>
      <c r="E155" s="21">
        <v>120</v>
      </c>
      <c r="F155" s="21">
        <v>120</v>
      </c>
      <c r="G155" s="21">
        <v>120</v>
      </c>
      <c r="H155" s="22">
        <f t="shared" si="2"/>
        <v>120</v>
      </c>
    </row>
    <row r="156" spans="1:8" x14ac:dyDescent="0.25">
      <c r="A156" s="29">
        <v>885</v>
      </c>
      <c r="B156" s="33" t="s">
        <v>298</v>
      </c>
      <c r="C156" s="162" t="s">
        <v>395</v>
      </c>
      <c r="D156" s="162" t="s">
        <v>119</v>
      </c>
      <c r="E156" s="21">
        <v>165</v>
      </c>
      <c r="F156" s="21">
        <v>165</v>
      </c>
      <c r="G156" s="21">
        <v>150</v>
      </c>
      <c r="H156" s="22">
        <f t="shared" si="2"/>
        <v>160</v>
      </c>
    </row>
    <row r="157" spans="1:8" x14ac:dyDescent="0.25">
      <c r="A157" s="29">
        <v>886</v>
      </c>
      <c r="B157" s="33" t="s">
        <v>299</v>
      </c>
      <c r="C157" s="162" t="s">
        <v>395</v>
      </c>
      <c r="D157" s="162" t="s">
        <v>119</v>
      </c>
      <c r="E157" s="21">
        <v>150</v>
      </c>
      <c r="F157" s="21">
        <v>165</v>
      </c>
      <c r="G157" s="21">
        <v>150</v>
      </c>
      <c r="H157" s="22">
        <f t="shared" si="2"/>
        <v>155</v>
      </c>
    </row>
    <row r="158" spans="1:8" x14ac:dyDescent="0.25">
      <c r="A158" s="29">
        <v>887</v>
      </c>
      <c r="B158" s="33" t="s">
        <v>300</v>
      </c>
      <c r="C158" s="162" t="s">
        <v>395</v>
      </c>
      <c r="D158" s="162" t="s">
        <v>119</v>
      </c>
      <c r="E158" s="21">
        <v>165</v>
      </c>
      <c r="F158" s="21">
        <v>165</v>
      </c>
      <c r="G158" s="21">
        <v>150</v>
      </c>
      <c r="H158" s="22">
        <f t="shared" si="2"/>
        <v>160</v>
      </c>
    </row>
    <row r="159" spans="1:8" x14ac:dyDescent="0.25">
      <c r="A159" s="29">
        <v>888</v>
      </c>
      <c r="B159" s="33" t="s">
        <v>301</v>
      </c>
      <c r="C159" s="162" t="s">
        <v>395</v>
      </c>
      <c r="D159" s="162" t="s">
        <v>119</v>
      </c>
      <c r="E159" s="21">
        <v>165</v>
      </c>
      <c r="F159" s="21">
        <v>165</v>
      </c>
      <c r="G159" s="21">
        <v>165</v>
      </c>
      <c r="H159" s="22">
        <f t="shared" si="2"/>
        <v>165</v>
      </c>
    </row>
    <row r="160" spans="1:8" x14ac:dyDescent="0.25">
      <c r="A160" s="29">
        <v>889</v>
      </c>
      <c r="B160" s="33" t="s">
        <v>302</v>
      </c>
      <c r="C160" s="162" t="s">
        <v>395</v>
      </c>
      <c r="D160" s="162" t="s">
        <v>119</v>
      </c>
      <c r="E160" s="21">
        <v>105</v>
      </c>
      <c r="F160" s="21">
        <v>105</v>
      </c>
      <c r="G160" s="21">
        <v>105</v>
      </c>
      <c r="H160" s="22">
        <f t="shared" si="2"/>
        <v>105</v>
      </c>
    </row>
    <row r="161" spans="1:8" x14ac:dyDescent="0.25">
      <c r="A161" s="29">
        <v>890</v>
      </c>
      <c r="B161" s="33" t="s">
        <v>303</v>
      </c>
      <c r="C161" s="162" t="s">
        <v>395</v>
      </c>
      <c r="D161" s="162" t="s">
        <v>119</v>
      </c>
      <c r="E161" s="21">
        <v>195</v>
      </c>
      <c r="F161" s="21">
        <v>195</v>
      </c>
      <c r="G161" s="21">
        <v>195</v>
      </c>
      <c r="H161" s="22">
        <f t="shared" si="2"/>
        <v>195</v>
      </c>
    </row>
    <row r="162" spans="1:8" x14ac:dyDescent="0.25">
      <c r="A162" s="29">
        <v>891</v>
      </c>
      <c r="B162" s="33" t="s">
        <v>304</v>
      </c>
      <c r="C162" s="162" t="s">
        <v>395</v>
      </c>
      <c r="D162" s="162" t="s">
        <v>119</v>
      </c>
      <c r="E162" s="21">
        <v>225</v>
      </c>
      <c r="F162" s="21">
        <v>225</v>
      </c>
      <c r="G162" s="21">
        <v>225</v>
      </c>
      <c r="H162" s="22">
        <f t="shared" si="2"/>
        <v>225</v>
      </c>
    </row>
    <row r="163" spans="1:8" x14ac:dyDescent="0.25">
      <c r="A163" s="29">
        <v>892</v>
      </c>
      <c r="B163" s="33" t="s">
        <v>305</v>
      </c>
      <c r="C163" s="162" t="s">
        <v>395</v>
      </c>
      <c r="D163" s="162" t="s">
        <v>119</v>
      </c>
      <c r="E163" s="21">
        <v>105</v>
      </c>
      <c r="F163" s="21">
        <v>105</v>
      </c>
      <c r="G163" s="21">
        <v>105</v>
      </c>
      <c r="H163" s="22">
        <f t="shared" si="2"/>
        <v>105</v>
      </c>
    </row>
    <row r="164" spans="1:8" x14ac:dyDescent="0.25">
      <c r="A164" s="29">
        <v>893</v>
      </c>
      <c r="B164" s="33" t="s">
        <v>306</v>
      </c>
      <c r="C164" s="162" t="s">
        <v>395</v>
      </c>
      <c r="D164" s="162" t="s">
        <v>119</v>
      </c>
      <c r="E164" s="21">
        <v>135</v>
      </c>
      <c r="F164" s="21">
        <v>135</v>
      </c>
      <c r="G164" s="21">
        <v>135</v>
      </c>
      <c r="H164" s="22">
        <f t="shared" si="2"/>
        <v>135</v>
      </c>
    </row>
    <row r="165" spans="1:8" x14ac:dyDescent="0.25">
      <c r="A165" s="29">
        <v>894</v>
      </c>
      <c r="B165" s="33" t="s">
        <v>307</v>
      </c>
      <c r="C165" s="162" t="s">
        <v>395</v>
      </c>
      <c r="D165" s="162" t="s">
        <v>119</v>
      </c>
      <c r="E165" s="21">
        <v>150</v>
      </c>
      <c r="F165" s="21">
        <v>150</v>
      </c>
      <c r="G165" s="21">
        <v>150</v>
      </c>
      <c r="H165" s="22">
        <f t="shared" si="2"/>
        <v>150</v>
      </c>
    </row>
    <row r="166" spans="1:8" x14ac:dyDescent="0.25">
      <c r="A166" s="29">
        <v>895</v>
      </c>
      <c r="B166" s="33" t="s">
        <v>308</v>
      </c>
      <c r="C166" s="162" t="s">
        <v>395</v>
      </c>
      <c r="D166" s="162" t="s">
        <v>119</v>
      </c>
      <c r="E166" s="21">
        <v>90</v>
      </c>
      <c r="F166" s="21">
        <v>90</v>
      </c>
      <c r="G166" s="21">
        <v>90</v>
      </c>
      <c r="H166" s="22">
        <f t="shared" si="2"/>
        <v>90</v>
      </c>
    </row>
    <row r="167" spans="1:8" x14ac:dyDescent="0.25">
      <c r="A167" s="29">
        <v>896</v>
      </c>
      <c r="B167" s="33" t="s">
        <v>309</v>
      </c>
      <c r="C167" s="162" t="s">
        <v>395</v>
      </c>
      <c r="D167" s="162" t="s">
        <v>119</v>
      </c>
      <c r="E167" s="21">
        <v>135</v>
      </c>
      <c r="F167" s="21">
        <v>135</v>
      </c>
      <c r="G167" s="21">
        <v>135</v>
      </c>
      <c r="H167" s="22">
        <f t="shared" si="2"/>
        <v>135</v>
      </c>
    </row>
    <row r="168" spans="1:8" x14ac:dyDescent="0.25">
      <c r="A168" s="29">
        <v>897</v>
      </c>
      <c r="B168" s="33" t="s">
        <v>310</v>
      </c>
      <c r="C168" s="162" t="s">
        <v>395</v>
      </c>
      <c r="D168" s="162" t="s">
        <v>119</v>
      </c>
      <c r="E168" s="21">
        <v>105</v>
      </c>
      <c r="F168" s="21">
        <v>105</v>
      </c>
      <c r="G168" s="21">
        <v>75</v>
      </c>
      <c r="H168" s="22">
        <f t="shared" si="2"/>
        <v>95</v>
      </c>
    </row>
    <row r="169" spans="1:8" x14ac:dyDescent="0.25">
      <c r="A169" s="29">
        <v>898</v>
      </c>
      <c r="B169" s="33" t="s">
        <v>311</v>
      </c>
      <c r="C169" s="162" t="s">
        <v>395</v>
      </c>
      <c r="D169" s="162" t="s">
        <v>119</v>
      </c>
      <c r="E169" s="21">
        <v>105</v>
      </c>
      <c r="F169" s="21">
        <v>105</v>
      </c>
      <c r="G169" s="21">
        <v>90</v>
      </c>
      <c r="H169" s="22">
        <f t="shared" si="2"/>
        <v>100</v>
      </c>
    </row>
    <row r="170" spans="1:8" x14ac:dyDescent="0.25">
      <c r="A170" s="29">
        <v>899</v>
      </c>
      <c r="B170" s="33" t="s">
        <v>312</v>
      </c>
      <c r="C170" s="162" t="s">
        <v>395</v>
      </c>
      <c r="D170" s="162" t="s">
        <v>119</v>
      </c>
      <c r="E170" s="21">
        <v>240</v>
      </c>
      <c r="F170" s="21">
        <v>240</v>
      </c>
      <c r="G170" s="21">
        <v>240</v>
      </c>
      <c r="H170" s="22">
        <f t="shared" si="2"/>
        <v>240</v>
      </c>
    </row>
    <row r="171" spans="1:8" x14ac:dyDescent="0.25">
      <c r="A171" s="29">
        <v>900</v>
      </c>
      <c r="B171" s="33" t="s">
        <v>313</v>
      </c>
      <c r="C171" s="162" t="s">
        <v>395</v>
      </c>
      <c r="D171" s="162" t="s">
        <v>119</v>
      </c>
      <c r="E171" s="21">
        <v>135</v>
      </c>
      <c r="F171" s="21">
        <v>120</v>
      </c>
      <c r="G171" s="21">
        <v>135</v>
      </c>
      <c r="H171" s="22">
        <f t="shared" si="2"/>
        <v>130</v>
      </c>
    </row>
    <row r="172" spans="1:8" x14ac:dyDescent="0.25">
      <c r="A172" s="29">
        <v>901</v>
      </c>
      <c r="B172" s="33" t="s">
        <v>314</v>
      </c>
      <c r="C172" s="162" t="s">
        <v>395</v>
      </c>
      <c r="D172" s="162" t="s">
        <v>119</v>
      </c>
      <c r="E172" s="21">
        <v>30</v>
      </c>
      <c r="F172" s="21">
        <v>30</v>
      </c>
      <c r="G172" s="21">
        <v>30</v>
      </c>
      <c r="H172" s="22">
        <f t="shared" si="2"/>
        <v>30</v>
      </c>
    </row>
    <row r="173" spans="1:8" x14ac:dyDescent="0.25">
      <c r="A173" s="34"/>
      <c r="D173" s="14" t="s">
        <v>17</v>
      </c>
      <c r="E173" s="35">
        <f t="shared" ref="E173:H173" si="3">AVERAGE(E4:E172)</f>
        <v>59.454545454545453</v>
      </c>
      <c r="F173" s="35">
        <f t="shared" si="3"/>
        <v>60.375</v>
      </c>
      <c r="G173" s="35">
        <f t="shared" si="3"/>
        <v>59.71875</v>
      </c>
      <c r="H173" s="35">
        <f t="shared" si="3"/>
        <v>59.666666666666664</v>
      </c>
    </row>
    <row r="174" spans="1:8" x14ac:dyDescent="0.25">
      <c r="A174" s="34"/>
      <c r="D174" s="14" t="s">
        <v>175</v>
      </c>
      <c r="E174" s="35">
        <f t="shared" ref="E174:H174" si="4">MIN(E4:E172)</f>
        <v>0</v>
      </c>
      <c r="F174" s="35">
        <f t="shared" si="4"/>
        <v>0</v>
      </c>
      <c r="G174" s="35">
        <f t="shared" si="4"/>
        <v>0</v>
      </c>
      <c r="H174" s="35">
        <f t="shared" si="4"/>
        <v>0</v>
      </c>
    </row>
    <row r="175" spans="1:8" x14ac:dyDescent="0.25">
      <c r="A175" s="34"/>
      <c r="D175" s="14" t="s">
        <v>176</v>
      </c>
      <c r="E175" s="35">
        <f t="shared" ref="E175:H175" si="5">MAX(E2:E172)</f>
        <v>240</v>
      </c>
      <c r="F175" s="35">
        <f t="shared" si="5"/>
        <v>240</v>
      </c>
      <c r="G175" s="35">
        <f t="shared" si="5"/>
        <v>240</v>
      </c>
      <c r="H175" s="35">
        <f t="shared" si="5"/>
        <v>240</v>
      </c>
    </row>
    <row r="176" spans="1:8" x14ac:dyDescent="0.25">
      <c r="A176" s="34"/>
      <c r="E176" s="36"/>
      <c r="F176" s="36"/>
      <c r="G176" s="36"/>
      <c r="H176" s="36"/>
    </row>
    <row r="177" spans="1:8" x14ac:dyDescent="0.25">
      <c r="A177" s="34"/>
      <c r="E177" s="36"/>
      <c r="F177" s="36"/>
      <c r="G177" s="36"/>
      <c r="H177" s="36"/>
    </row>
    <row r="178" spans="1:8" x14ac:dyDescent="0.25">
      <c r="A178" s="34"/>
      <c r="E178" s="36"/>
      <c r="F178" s="36"/>
      <c r="G178" s="36"/>
      <c r="H178" s="36"/>
    </row>
    <row r="179" spans="1:8" x14ac:dyDescent="0.25">
      <c r="A179" s="34"/>
      <c r="E179" s="36"/>
      <c r="F179" s="36"/>
      <c r="G179" s="36"/>
      <c r="H179" s="36"/>
    </row>
    <row r="180" spans="1:8" x14ac:dyDescent="0.25">
      <c r="A180" s="34"/>
      <c r="E180" s="36"/>
      <c r="F180" s="36"/>
      <c r="G180" s="36"/>
      <c r="H180" s="36"/>
    </row>
    <row r="181" spans="1:8" x14ac:dyDescent="0.25">
      <c r="A181" s="34"/>
      <c r="E181" s="36"/>
      <c r="F181" s="36"/>
      <c r="G181" s="36"/>
      <c r="H181" s="36"/>
    </row>
    <row r="182" spans="1:8" x14ac:dyDescent="0.25">
      <c r="A182" s="34"/>
      <c r="E182" s="36"/>
      <c r="F182" s="36"/>
      <c r="G182" s="36"/>
      <c r="H182" s="36"/>
    </row>
    <row r="183" spans="1:8" x14ac:dyDescent="0.25">
      <c r="A183" s="34"/>
      <c r="E183" s="36"/>
      <c r="F183" s="36"/>
      <c r="G183" s="36"/>
      <c r="H183" s="36"/>
    </row>
    <row r="184" spans="1:8" x14ac:dyDescent="0.25">
      <c r="A184" s="34"/>
      <c r="E184" s="36"/>
      <c r="F184" s="36"/>
      <c r="G184" s="36"/>
      <c r="H184" s="36"/>
    </row>
    <row r="185" spans="1:8" x14ac:dyDescent="0.25">
      <c r="A185" s="34"/>
      <c r="E185" s="36"/>
      <c r="F185" s="36"/>
      <c r="G185" s="36"/>
      <c r="H185" s="36"/>
    </row>
    <row r="186" spans="1:8" x14ac:dyDescent="0.25">
      <c r="A186" s="34"/>
      <c r="E186" s="36"/>
      <c r="F186" s="36"/>
      <c r="G186" s="36"/>
      <c r="H186" s="36"/>
    </row>
    <row r="187" spans="1:8" x14ac:dyDescent="0.25">
      <c r="A187" s="34"/>
      <c r="E187" s="36"/>
      <c r="F187" s="36"/>
      <c r="G187" s="36"/>
      <c r="H187" s="36"/>
    </row>
    <row r="188" spans="1:8" x14ac:dyDescent="0.25">
      <c r="A188" s="34"/>
      <c r="E188" s="36"/>
      <c r="F188" s="36"/>
      <c r="G188" s="36"/>
      <c r="H188" s="36"/>
    </row>
    <row r="189" spans="1:8" x14ac:dyDescent="0.25">
      <c r="A189" s="34"/>
      <c r="E189" s="36"/>
      <c r="F189" s="36"/>
      <c r="G189" s="36"/>
      <c r="H189" s="36"/>
    </row>
    <row r="190" spans="1:8" x14ac:dyDescent="0.25">
      <c r="A190" s="34"/>
      <c r="E190" s="36"/>
      <c r="F190" s="36"/>
      <c r="G190" s="36"/>
      <c r="H190" s="36"/>
    </row>
    <row r="191" spans="1:8" x14ac:dyDescent="0.25">
      <c r="A191" s="34"/>
      <c r="E191" s="36"/>
      <c r="F191" s="36"/>
      <c r="G191" s="36"/>
      <c r="H191" s="36"/>
    </row>
    <row r="192" spans="1:8" x14ac:dyDescent="0.25">
      <c r="A192" s="34"/>
      <c r="E192" s="36"/>
      <c r="F192" s="36"/>
      <c r="G192" s="36"/>
      <c r="H192" s="36"/>
    </row>
    <row r="193" spans="1:8" x14ac:dyDescent="0.25">
      <c r="A193" s="34"/>
      <c r="E193" s="36"/>
      <c r="F193" s="36"/>
      <c r="G193" s="36"/>
      <c r="H193" s="36"/>
    </row>
    <row r="194" spans="1:8" x14ac:dyDescent="0.25">
      <c r="A194" s="34"/>
      <c r="E194" s="36"/>
      <c r="F194" s="36"/>
      <c r="G194" s="36"/>
      <c r="H194" s="36"/>
    </row>
    <row r="195" spans="1:8" x14ac:dyDescent="0.25">
      <c r="A195" s="34"/>
      <c r="E195" s="36"/>
      <c r="F195" s="36"/>
      <c r="G195" s="36"/>
      <c r="H195" s="36"/>
    </row>
    <row r="196" spans="1:8" x14ac:dyDescent="0.25">
      <c r="A196" s="34"/>
      <c r="E196" s="36"/>
      <c r="F196" s="36"/>
      <c r="G196" s="36"/>
      <c r="H196" s="36"/>
    </row>
    <row r="197" spans="1:8" x14ac:dyDescent="0.25">
      <c r="A197" s="34"/>
      <c r="E197" s="36"/>
      <c r="F197" s="36"/>
      <c r="G197" s="36"/>
      <c r="H197" s="36"/>
    </row>
    <row r="198" spans="1:8" x14ac:dyDescent="0.25">
      <c r="A198" s="34"/>
      <c r="E198" s="36"/>
      <c r="F198" s="36"/>
      <c r="G198" s="36"/>
      <c r="H198" s="36"/>
    </row>
    <row r="199" spans="1:8" x14ac:dyDescent="0.25">
      <c r="A199" s="34"/>
      <c r="E199" s="36"/>
      <c r="F199" s="36"/>
      <c r="G199" s="36"/>
      <c r="H199" s="36"/>
    </row>
    <row r="200" spans="1:8" x14ac:dyDescent="0.25">
      <c r="A200" s="34"/>
      <c r="E200" s="36"/>
      <c r="F200" s="36"/>
      <c r="G200" s="36"/>
      <c r="H200" s="36"/>
    </row>
    <row r="201" spans="1:8" x14ac:dyDescent="0.25">
      <c r="A201" s="34"/>
      <c r="E201" s="36"/>
      <c r="F201" s="36"/>
      <c r="G201" s="36"/>
      <c r="H201" s="36"/>
    </row>
    <row r="202" spans="1:8" x14ac:dyDescent="0.25">
      <c r="A202" s="34"/>
      <c r="E202" s="36"/>
      <c r="F202" s="36"/>
      <c r="G202" s="36"/>
      <c r="H202" s="36"/>
    </row>
    <row r="203" spans="1:8" x14ac:dyDescent="0.25">
      <c r="A203" s="34"/>
      <c r="E203" s="36"/>
      <c r="F203" s="36"/>
      <c r="G203" s="36"/>
      <c r="H203" s="36"/>
    </row>
    <row r="204" spans="1:8" x14ac:dyDescent="0.25">
      <c r="A204" s="34"/>
      <c r="E204" s="36"/>
      <c r="F204" s="36"/>
      <c r="G204" s="36"/>
      <c r="H204" s="36"/>
    </row>
    <row r="205" spans="1:8" x14ac:dyDescent="0.25">
      <c r="A205" s="34"/>
      <c r="E205" s="36"/>
      <c r="F205" s="36"/>
      <c r="G205" s="36"/>
      <c r="H205" s="36"/>
    </row>
    <row r="206" spans="1:8" x14ac:dyDescent="0.25">
      <c r="A206" s="34"/>
      <c r="E206" s="36"/>
      <c r="F206" s="36"/>
      <c r="G206" s="36"/>
      <c r="H206" s="36"/>
    </row>
    <row r="207" spans="1:8" x14ac:dyDescent="0.25">
      <c r="A207" s="34"/>
      <c r="E207" s="36"/>
      <c r="F207" s="36"/>
      <c r="G207" s="36"/>
      <c r="H207" s="36"/>
    </row>
    <row r="208" spans="1:8" x14ac:dyDescent="0.25">
      <c r="A208" s="34"/>
      <c r="E208" s="36"/>
      <c r="F208" s="36"/>
      <c r="G208" s="36"/>
      <c r="H208" s="36"/>
    </row>
    <row r="209" spans="1:8" x14ac:dyDescent="0.25">
      <c r="A209" s="34"/>
      <c r="E209" s="36"/>
      <c r="F209" s="36"/>
      <c r="G209" s="36"/>
      <c r="H209" s="36"/>
    </row>
    <row r="210" spans="1:8" x14ac:dyDescent="0.25">
      <c r="A210" s="34"/>
      <c r="E210" s="36"/>
      <c r="F210" s="36"/>
      <c r="G210" s="36"/>
      <c r="H210" s="36"/>
    </row>
    <row r="211" spans="1:8" x14ac:dyDescent="0.25">
      <c r="A211" s="34"/>
      <c r="E211" s="36"/>
      <c r="F211" s="36"/>
      <c r="G211" s="36"/>
      <c r="H211" s="36"/>
    </row>
    <row r="212" spans="1:8" x14ac:dyDescent="0.25">
      <c r="A212" s="34"/>
      <c r="E212" s="36"/>
      <c r="F212" s="36"/>
      <c r="G212" s="36"/>
      <c r="H212" s="36"/>
    </row>
    <row r="213" spans="1:8" x14ac:dyDescent="0.25">
      <c r="A213" s="34"/>
      <c r="E213" s="36"/>
      <c r="F213" s="36"/>
      <c r="G213" s="36"/>
      <c r="H213" s="36"/>
    </row>
    <row r="214" spans="1:8" x14ac:dyDescent="0.25">
      <c r="A214" s="34"/>
      <c r="E214" s="36"/>
      <c r="F214" s="36"/>
      <c r="G214" s="36"/>
      <c r="H214" s="36"/>
    </row>
    <row r="215" spans="1:8" x14ac:dyDescent="0.25">
      <c r="A215" s="34"/>
      <c r="E215" s="36"/>
      <c r="F215" s="36"/>
      <c r="G215" s="36"/>
      <c r="H215" s="36"/>
    </row>
    <row r="216" spans="1:8" x14ac:dyDescent="0.25">
      <c r="A216" s="34"/>
      <c r="E216" s="36"/>
      <c r="F216" s="36"/>
      <c r="G216" s="36"/>
      <c r="H216" s="36"/>
    </row>
    <row r="217" spans="1:8" x14ac:dyDescent="0.25">
      <c r="A217" s="34"/>
      <c r="E217" s="36"/>
      <c r="F217" s="36"/>
      <c r="G217" s="36"/>
      <c r="H217" s="36"/>
    </row>
    <row r="218" spans="1:8" x14ac:dyDescent="0.25">
      <c r="A218" s="34"/>
      <c r="E218" s="36"/>
      <c r="F218" s="36"/>
      <c r="G218" s="36"/>
      <c r="H218" s="36"/>
    </row>
    <row r="219" spans="1:8" x14ac:dyDescent="0.25">
      <c r="A219" s="34"/>
      <c r="E219" s="36"/>
      <c r="F219" s="36"/>
      <c r="G219" s="36"/>
      <c r="H219" s="36"/>
    </row>
    <row r="220" spans="1:8" x14ac:dyDescent="0.25">
      <c r="A220" s="34"/>
      <c r="E220" s="36"/>
      <c r="F220" s="36"/>
      <c r="G220" s="36"/>
      <c r="H220" s="36"/>
    </row>
    <row r="221" spans="1:8" x14ac:dyDescent="0.25">
      <c r="A221" s="34"/>
      <c r="E221" s="36"/>
      <c r="F221" s="36"/>
      <c r="G221" s="36"/>
      <c r="H221" s="36"/>
    </row>
    <row r="222" spans="1:8" x14ac:dyDescent="0.25">
      <c r="A222" s="34"/>
      <c r="E222" s="36"/>
      <c r="F222" s="36"/>
      <c r="G222" s="36"/>
      <c r="H222" s="36"/>
    </row>
    <row r="223" spans="1:8" x14ac:dyDescent="0.25">
      <c r="A223" s="34"/>
      <c r="E223" s="36"/>
      <c r="F223" s="36"/>
      <c r="G223" s="36"/>
      <c r="H223" s="36"/>
    </row>
    <row r="224" spans="1:8" x14ac:dyDescent="0.25">
      <c r="A224" s="34"/>
      <c r="E224" s="36"/>
      <c r="F224" s="36"/>
      <c r="G224" s="36"/>
      <c r="H224" s="36"/>
    </row>
    <row r="225" spans="1:8" x14ac:dyDescent="0.25">
      <c r="A225" s="34"/>
      <c r="E225" s="36"/>
      <c r="F225" s="36"/>
      <c r="G225" s="36"/>
      <c r="H225" s="36"/>
    </row>
    <row r="226" spans="1:8" x14ac:dyDescent="0.25">
      <c r="A226" s="34"/>
      <c r="E226" s="36"/>
      <c r="F226" s="36"/>
      <c r="G226" s="36"/>
      <c r="H226" s="36"/>
    </row>
    <row r="227" spans="1:8" x14ac:dyDescent="0.25">
      <c r="A227" s="34"/>
      <c r="E227" s="36"/>
      <c r="F227" s="36"/>
      <c r="G227" s="36"/>
      <c r="H227" s="36"/>
    </row>
    <row r="228" spans="1:8" x14ac:dyDescent="0.25">
      <c r="A228" s="34"/>
      <c r="E228" s="36"/>
      <c r="F228" s="36"/>
      <c r="G228" s="36"/>
      <c r="H228" s="36"/>
    </row>
    <row r="229" spans="1:8" x14ac:dyDescent="0.25">
      <c r="A229" s="34"/>
      <c r="E229" s="36"/>
      <c r="F229" s="36"/>
      <c r="G229" s="36"/>
      <c r="H229" s="36"/>
    </row>
    <row r="230" spans="1:8" x14ac:dyDescent="0.25">
      <c r="A230" s="34"/>
      <c r="E230" s="36"/>
      <c r="F230" s="36"/>
      <c r="G230" s="36"/>
      <c r="H230" s="36"/>
    </row>
    <row r="231" spans="1:8" x14ac:dyDescent="0.25">
      <c r="A231" s="34"/>
      <c r="E231" s="36"/>
      <c r="F231" s="36"/>
      <c r="G231" s="36"/>
      <c r="H231" s="36"/>
    </row>
    <row r="232" spans="1:8" x14ac:dyDescent="0.25">
      <c r="A232" s="34"/>
      <c r="E232" s="36"/>
      <c r="F232" s="36"/>
      <c r="G232" s="36"/>
      <c r="H232" s="36"/>
    </row>
    <row r="233" spans="1:8" x14ac:dyDescent="0.25">
      <c r="A233" s="34"/>
      <c r="E233" s="36"/>
      <c r="F233" s="36"/>
      <c r="G233" s="36"/>
      <c r="H233" s="36"/>
    </row>
    <row r="234" spans="1:8" x14ac:dyDescent="0.25">
      <c r="A234" s="34"/>
      <c r="E234" s="36"/>
      <c r="F234" s="36"/>
      <c r="G234" s="36"/>
      <c r="H234" s="36"/>
    </row>
    <row r="235" spans="1:8" x14ac:dyDescent="0.25">
      <c r="A235" s="34"/>
      <c r="E235" s="36"/>
      <c r="F235" s="36"/>
      <c r="G235" s="36"/>
      <c r="H235" s="36"/>
    </row>
    <row r="236" spans="1:8" x14ac:dyDescent="0.25">
      <c r="A236" s="34"/>
      <c r="E236" s="36"/>
      <c r="F236" s="36"/>
      <c r="G236" s="36"/>
      <c r="H236" s="36"/>
    </row>
    <row r="237" spans="1:8" x14ac:dyDescent="0.25">
      <c r="A237" s="34"/>
      <c r="E237" s="36"/>
      <c r="F237" s="36"/>
      <c r="G237" s="36"/>
      <c r="H237" s="36"/>
    </row>
    <row r="238" spans="1:8" x14ac:dyDescent="0.25">
      <c r="A238" s="34"/>
      <c r="E238" s="36"/>
      <c r="F238" s="36"/>
      <c r="G238" s="36"/>
      <c r="H238" s="36"/>
    </row>
    <row r="239" spans="1:8" x14ac:dyDescent="0.25">
      <c r="A239" s="34"/>
      <c r="E239" s="36"/>
      <c r="F239" s="36"/>
      <c r="G239" s="36"/>
      <c r="H239" s="36"/>
    </row>
    <row r="240" spans="1:8" x14ac:dyDescent="0.25">
      <c r="A240" s="34"/>
      <c r="E240" s="36"/>
      <c r="F240" s="36"/>
      <c r="G240" s="36"/>
      <c r="H240" s="36"/>
    </row>
    <row r="241" spans="1:8" x14ac:dyDescent="0.25">
      <c r="A241" s="34"/>
      <c r="E241" s="36"/>
      <c r="F241" s="36"/>
      <c r="G241" s="36"/>
      <c r="H241" s="36"/>
    </row>
    <row r="242" spans="1:8" x14ac:dyDescent="0.25">
      <c r="A242" s="34"/>
      <c r="E242" s="36"/>
      <c r="F242" s="36"/>
      <c r="G242" s="36"/>
      <c r="H242" s="36"/>
    </row>
    <row r="243" spans="1:8" x14ac:dyDescent="0.25">
      <c r="A243" s="34"/>
      <c r="E243" s="36"/>
      <c r="F243" s="36"/>
      <c r="G243" s="36"/>
      <c r="H243" s="36"/>
    </row>
    <row r="244" spans="1:8" x14ac:dyDescent="0.25">
      <c r="A244" s="34"/>
      <c r="E244" s="36"/>
      <c r="F244" s="36"/>
      <c r="G244" s="36"/>
      <c r="H244" s="36"/>
    </row>
    <row r="245" spans="1:8" x14ac:dyDescent="0.25">
      <c r="A245" s="34"/>
      <c r="E245" s="36"/>
      <c r="F245" s="36"/>
      <c r="G245" s="36"/>
      <c r="H245" s="36"/>
    </row>
    <row r="246" spans="1:8" x14ac:dyDescent="0.25">
      <c r="A246" s="34"/>
      <c r="E246" s="36"/>
      <c r="F246" s="36"/>
      <c r="G246" s="36"/>
      <c r="H246" s="36"/>
    </row>
    <row r="247" spans="1:8" x14ac:dyDescent="0.25">
      <c r="A247" s="34"/>
      <c r="E247" s="36"/>
      <c r="F247" s="36"/>
      <c r="G247" s="36"/>
      <c r="H247" s="36"/>
    </row>
    <row r="248" spans="1:8" x14ac:dyDescent="0.25">
      <c r="A248" s="34"/>
      <c r="E248" s="36"/>
      <c r="F248" s="36"/>
      <c r="G248" s="36"/>
      <c r="H248" s="36"/>
    </row>
    <row r="249" spans="1:8" x14ac:dyDescent="0.25">
      <c r="A249" s="34"/>
      <c r="E249" s="36"/>
      <c r="F249" s="36"/>
      <c r="G249" s="36"/>
      <c r="H249" s="36"/>
    </row>
    <row r="250" spans="1:8" x14ac:dyDescent="0.25">
      <c r="A250" s="34"/>
      <c r="E250" s="36"/>
      <c r="F250" s="36"/>
      <c r="G250" s="36"/>
      <c r="H250" s="36"/>
    </row>
    <row r="251" spans="1:8" x14ac:dyDescent="0.25">
      <c r="A251" s="34"/>
      <c r="E251" s="36"/>
      <c r="F251" s="36"/>
      <c r="G251" s="36"/>
      <c r="H251" s="36"/>
    </row>
    <row r="252" spans="1:8" x14ac:dyDescent="0.25">
      <c r="A252" s="34"/>
      <c r="E252" s="36"/>
      <c r="F252" s="36"/>
      <c r="G252" s="36"/>
      <c r="H252" s="36"/>
    </row>
    <row r="253" spans="1:8" x14ac:dyDescent="0.25">
      <c r="A253" s="34"/>
      <c r="E253" s="36"/>
      <c r="F253" s="36"/>
      <c r="G253" s="36"/>
      <c r="H253" s="36"/>
    </row>
    <row r="254" spans="1:8" x14ac:dyDescent="0.25">
      <c r="A254" s="34"/>
      <c r="E254" s="36"/>
      <c r="F254" s="36"/>
      <c r="G254" s="36"/>
      <c r="H254" s="36"/>
    </row>
    <row r="255" spans="1:8" x14ac:dyDescent="0.25">
      <c r="A255" s="34"/>
      <c r="E255" s="36"/>
      <c r="F255" s="36"/>
      <c r="G255" s="36"/>
      <c r="H255" s="36"/>
    </row>
    <row r="256" spans="1:8" x14ac:dyDescent="0.25">
      <c r="A256" s="34"/>
      <c r="E256" s="36"/>
      <c r="F256" s="36"/>
      <c r="G256" s="36"/>
      <c r="H256" s="36"/>
    </row>
    <row r="257" spans="1:8" x14ac:dyDescent="0.25">
      <c r="A257" s="34"/>
      <c r="E257" s="36"/>
      <c r="F257" s="36"/>
      <c r="G257" s="36"/>
      <c r="H257" s="36"/>
    </row>
    <row r="258" spans="1:8" x14ac:dyDescent="0.25">
      <c r="A258" s="34"/>
      <c r="E258" s="36"/>
      <c r="F258" s="36"/>
      <c r="G258" s="36"/>
      <c r="H258" s="36"/>
    </row>
    <row r="259" spans="1:8" x14ac:dyDescent="0.25">
      <c r="A259" s="34"/>
      <c r="E259" s="36"/>
      <c r="F259" s="36"/>
      <c r="G259" s="36"/>
      <c r="H259" s="36"/>
    </row>
    <row r="260" spans="1:8" x14ac:dyDescent="0.25">
      <c r="A260" s="34"/>
      <c r="E260" s="36"/>
      <c r="F260" s="36"/>
      <c r="G260" s="36"/>
      <c r="H260" s="36"/>
    </row>
    <row r="261" spans="1:8" x14ac:dyDescent="0.25">
      <c r="A261" s="34"/>
      <c r="E261" s="36"/>
      <c r="F261" s="36"/>
      <c r="G261" s="36"/>
      <c r="H261" s="36"/>
    </row>
    <row r="262" spans="1:8" x14ac:dyDescent="0.25">
      <c r="A262" s="34"/>
      <c r="E262" s="36"/>
      <c r="F262" s="36"/>
      <c r="G262" s="36"/>
      <c r="H262" s="36"/>
    </row>
    <row r="263" spans="1:8" x14ac:dyDescent="0.25">
      <c r="A263" s="34"/>
      <c r="E263" s="36"/>
      <c r="F263" s="36"/>
      <c r="G263" s="36"/>
      <c r="H263" s="36"/>
    </row>
    <row r="264" spans="1:8" x14ac:dyDescent="0.25">
      <c r="A264" s="34"/>
      <c r="E264" s="36"/>
      <c r="F264" s="36"/>
      <c r="G264" s="36"/>
      <c r="H264" s="36"/>
    </row>
    <row r="265" spans="1:8" x14ac:dyDescent="0.25">
      <c r="A265" s="34"/>
      <c r="E265" s="36"/>
      <c r="F265" s="36"/>
      <c r="G265" s="36"/>
      <c r="H265" s="36"/>
    </row>
    <row r="266" spans="1:8" x14ac:dyDescent="0.25">
      <c r="A266" s="34"/>
      <c r="E266" s="36"/>
      <c r="F266" s="36"/>
      <c r="G266" s="36"/>
      <c r="H266" s="36"/>
    </row>
    <row r="267" spans="1:8" x14ac:dyDescent="0.25">
      <c r="A267" s="34"/>
      <c r="E267" s="36"/>
      <c r="F267" s="36"/>
      <c r="G267" s="36"/>
      <c r="H267" s="36"/>
    </row>
    <row r="268" spans="1:8" x14ac:dyDescent="0.25">
      <c r="A268" s="34"/>
      <c r="E268" s="36"/>
      <c r="F268" s="36"/>
      <c r="G268" s="36"/>
      <c r="H268" s="36"/>
    </row>
    <row r="269" spans="1:8" x14ac:dyDescent="0.25">
      <c r="A269" s="34"/>
      <c r="E269" s="36"/>
      <c r="F269" s="36"/>
      <c r="G269" s="36"/>
      <c r="H269" s="36"/>
    </row>
    <row r="270" spans="1:8" x14ac:dyDescent="0.25">
      <c r="A270" s="34"/>
      <c r="E270" s="36"/>
      <c r="F270" s="36"/>
      <c r="G270" s="36"/>
      <c r="H270" s="36"/>
    </row>
    <row r="271" spans="1:8" x14ac:dyDescent="0.25">
      <c r="A271" s="34"/>
      <c r="E271" s="36"/>
      <c r="F271" s="36"/>
      <c r="G271" s="36"/>
      <c r="H271" s="36"/>
    </row>
    <row r="272" spans="1:8" x14ac:dyDescent="0.25">
      <c r="A272" s="34"/>
      <c r="E272" s="36"/>
      <c r="F272" s="36"/>
      <c r="G272" s="36"/>
      <c r="H272" s="36"/>
    </row>
    <row r="273" spans="1:8" x14ac:dyDescent="0.25">
      <c r="A273" s="34"/>
      <c r="E273" s="36"/>
      <c r="F273" s="36"/>
      <c r="G273" s="36"/>
      <c r="H273" s="36"/>
    </row>
    <row r="274" spans="1:8" x14ac:dyDescent="0.25">
      <c r="A274" s="34"/>
      <c r="E274" s="36"/>
      <c r="F274" s="36"/>
      <c r="G274" s="36"/>
      <c r="H274" s="36"/>
    </row>
    <row r="275" spans="1:8" x14ac:dyDescent="0.25">
      <c r="A275" s="34"/>
      <c r="E275" s="36"/>
      <c r="F275" s="36"/>
      <c r="G275" s="36"/>
      <c r="H275" s="36"/>
    </row>
    <row r="276" spans="1:8" x14ac:dyDescent="0.25">
      <c r="A276" s="34"/>
      <c r="E276" s="36"/>
      <c r="F276" s="36"/>
      <c r="G276" s="36"/>
      <c r="H276" s="36"/>
    </row>
    <row r="277" spans="1:8" x14ac:dyDescent="0.25">
      <c r="A277" s="34"/>
      <c r="E277" s="36"/>
      <c r="F277" s="36"/>
      <c r="G277" s="36"/>
      <c r="H277" s="36"/>
    </row>
    <row r="278" spans="1:8" x14ac:dyDescent="0.25">
      <c r="A278" s="34"/>
      <c r="E278" s="36"/>
      <c r="F278" s="36"/>
      <c r="G278" s="36"/>
      <c r="H278" s="36"/>
    </row>
    <row r="279" spans="1:8" x14ac:dyDescent="0.25">
      <c r="A279" s="34"/>
      <c r="E279" s="36"/>
      <c r="F279" s="36"/>
      <c r="G279" s="36"/>
      <c r="H279" s="36"/>
    </row>
    <row r="280" spans="1:8" x14ac:dyDescent="0.25">
      <c r="A280" s="34"/>
      <c r="E280" s="36"/>
      <c r="F280" s="36"/>
      <c r="G280" s="36"/>
      <c r="H280" s="36"/>
    </row>
    <row r="281" spans="1:8" x14ac:dyDescent="0.25">
      <c r="A281" s="34"/>
      <c r="E281" s="36"/>
      <c r="F281" s="36"/>
      <c r="G281" s="36"/>
      <c r="H281" s="36"/>
    </row>
    <row r="282" spans="1:8" x14ac:dyDescent="0.25">
      <c r="A282" s="34"/>
      <c r="E282" s="36"/>
      <c r="F282" s="36"/>
      <c r="G282" s="36"/>
      <c r="H282" s="36"/>
    </row>
    <row r="283" spans="1:8" x14ac:dyDescent="0.25">
      <c r="A283" s="34"/>
      <c r="E283" s="36"/>
      <c r="F283" s="36"/>
      <c r="G283" s="36"/>
      <c r="H283" s="36"/>
    </row>
    <row r="284" spans="1:8" x14ac:dyDescent="0.25">
      <c r="A284" s="34"/>
      <c r="E284" s="36"/>
      <c r="F284" s="36"/>
      <c r="G284" s="36"/>
      <c r="H284" s="36"/>
    </row>
    <row r="285" spans="1:8" x14ac:dyDescent="0.25">
      <c r="A285" s="34"/>
      <c r="E285" s="36"/>
      <c r="F285" s="36"/>
      <c r="G285" s="36"/>
      <c r="H285" s="36"/>
    </row>
    <row r="286" spans="1:8" x14ac:dyDescent="0.25">
      <c r="A286" s="34"/>
      <c r="E286" s="36"/>
      <c r="F286" s="36"/>
      <c r="G286" s="36"/>
      <c r="H286" s="36"/>
    </row>
    <row r="287" spans="1:8" x14ac:dyDescent="0.25">
      <c r="A287" s="34"/>
      <c r="E287" s="36"/>
      <c r="F287" s="36"/>
      <c r="G287" s="36"/>
      <c r="H287" s="36"/>
    </row>
    <row r="288" spans="1:8" x14ac:dyDescent="0.25">
      <c r="A288" s="34"/>
      <c r="E288" s="36"/>
      <c r="F288" s="36"/>
      <c r="G288" s="36"/>
      <c r="H288" s="36"/>
    </row>
    <row r="289" spans="1:8" x14ac:dyDescent="0.25">
      <c r="A289" s="34"/>
      <c r="E289" s="36"/>
      <c r="F289" s="36"/>
      <c r="G289" s="36"/>
      <c r="H289" s="36"/>
    </row>
    <row r="290" spans="1:8" x14ac:dyDescent="0.25">
      <c r="A290" s="34"/>
      <c r="E290" s="36"/>
      <c r="F290" s="36"/>
      <c r="G290" s="36"/>
      <c r="H290" s="36"/>
    </row>
    <row r="291" spans="1:8" x14ac:dyDescent="0.25">
      <c r="A291" s="34"/>
      <c r="E291" s="36"/>
      <c r="F291" s="36"/>
      <c r="G291" s="36"/>
      <c r="H291" s="36"/>
    </row>
    <row r="292" spans="1:8" x14ac:dyDescent="0.25">
      <c r="A292" s="34"/>
      <c r="E292" s="36"/>
      <c r="F292" s="36"/>
      <c r="G292" s="36"/>
      <c r="H292" s="36"/>
    </row>
    <row r="293" spans="1:8" x14ac:dyDescent="0.25">
      <c r="A293" s="34"/>
      <c r="E293" s="36"/>
      <c r="F293" s="36"/>
      <c r="G293" s="36"/>
      <c r="H293" s="36"/>
    </row>
    <row r="294" spans="1:8" x14ac:dyDescent="0.25">
      <c r="A294" s="34"/>
      <c r="E294" s="36"/>
      <c r="F294" s="36"/>
      <c r="G294" s="36"/>
      <c r="H294" s="36"/>
    </row>
    <row r="295" spans="1:8" x14ac:dyDescent="0.25">
      <c r="A295" s="34"/>
      <c r="E295" s="36"/>
      <c r="F295" s="36"/>
      <c r="G295" s="36"/>
      <c r="H295" s="36"/>
    </row>
    <row r="296" spans="1:8" x14ac:dyDescent="0.25">
      <c r="A296" s="34"/>
      <c r="E296" s="36"/>
      <c r="F296" s="36"/>
      <c r="G296" s="36"/>
      <c r="H296" s="36"/>
    </row>
    <row r="297" spans="1:8" x14ac:dyDescent="0.25">
      <c r="A297" s="34"/>
      <c r="E297" s="36"/>
      <c r="F297" s="36"/>
      <c r="G297" s="36"/>
      <c r="H297" s="36"/>
    </row>
    <row r="298" spans="1:8" x14ac:dyDescent="0.25">
      <c r="A298" s="34"/>
      <c r="E298" s="36"/>
      <c r="F298" s="36"/>
      <c r="G298" s="36"/>
      <c r="H298" s="36"/>
    </row>
    <row r="299" spans="1:8" x14ac:dyDescent="0.25">
      <c r="A299" s="34"/>
      <c r="E299" s="36"/>
      <c r="F299" s="36"/>
      <c r="G299" s="36"/>
      <c r="H299" s="36"/>
    </row>
    <row r="300" spans="1:8" x14ac:dyDescent="0.25">
      <c r="A300" s="34"/>
      <c r="E300" s="36"/>
      <c r="F300" s="36"/>
      <c r="G300" s="36"/>
      <c r="H300" s="36"/>
    </row>
    <row r="301" spans="1:8" x14ac:dyDescent="0.25">
      <c r="A301" s="34"/>
      <c r="E301" s="36"/>
      <c r="F301" s="36"/>
      <c r="G301" s="36"/>
      <c r="H301" s="36"/>
    </row>
    <row r="302" spans="1:8" x14ac:dyDescent="0.25">
      <c r="A302" s="34"/>
      <c r="E302" s="36"/>
      <c r="F302" s="36"/>
      <c r="G302" s="36"/>
      <c r="H302" s="36"/>
    </row>
    <row r="303" spans="1:8" x14ac:dyDescent="0.25">
      <c r="A303" s="34"/>
      <c r="E303" s="36"/>
      <c r="F303" s="36"/>
      <c r="G303" s="36"/>
      <c r="H303" s="36"/>
    </row>
    <row r="304" spans="1:8" x14ac:dyDescent="0.25">
      <c r="A304" s="34"/>
      <c r="E304" s="36"/>
      <c r="F304" s="36"/>
      <c r="G304" s="36"/>
      <c r="H304" s="36"/>
    </row>
    <row r="305" spans="1:8" x14ac:dyDescent="0.25">
      <c r="A305" s="34"/>
      <c r="E305" s="36"/>
      <c r="F305" s="36"/>
      <c r="G305" s="36"/>
      <c r="H305" s="36"/>
    </row>
    <row r="306" spans="1:8" x14ac:dyDescent="0.25">
      <c r="A306" s="34"/>
      <c r="E306" s="36"/>
      <c r="F306" s="36"/>
      <c r="G306" s="36"/>
      <c r="H306" s="36"/>
    </row>
    <row r="307" spans="1:8" x14ac:dyDescent="0.25">
      <c r="A307" s="34"/>
      <c r="E307" s="36"/>
      <c r="F307" s="36"/>
      <c r="G307" s="36"/>
      <c r="H307" s="36"/>
    </row>
    <row r="308" spans="1:8" x14ac:dyDescent="0.25">
      <c r="A308" s="34"/>
      <c r="E308" s="36"/>
      <c r="F308" s="36"/>
      <c r="G308" s="36"/>
      <c r="H308" s="36"/>
    </row>
    <row r="309" spans="1:8" x14ac:dyDescent="0.25">
      <c r="A309" s="34"/>
      <c r="E309" s="36"/>
      <c r="F309" s="36"/>
      <c r="G309" s="36"/>
      <c r="H309" s="36"/>
    </row>
    <row r="310" spans="1:8" x14ac:dyDescent="0.25">
      <c r="A310" s="34"/>
      <c r="E310" s="36"/>
      <c r="F310" s="36"/>
      <c r="G310" s="36"/>
      <c r="H310" s="36"/>
    </row>
    <row r="311" spans="1:8" x14ac:dyDescent="0.25">
      <c r="A311" s="34"/>
      <c r="E311" s="36"/>
      <c r="F311" s="36"/>
      <c r="G311" s="36"/>
      <c r="H311" s="36"/>
    </row>
    <row r="312" spans="1:8" x14ac:dyDescent="0.25">
      <c r="A312" s="34"/>
      <c r="E312" s="36"/>
      <c r="F312" s="36"/>
      <c r="G312" s="36"/>
      <c r="H312" s="36"/>
    </row>
    <row r="313" spans="1:8" x14ac:dyDescent="0.25">
      <c r="A313" s="34"/>
      <c r="E313" s="36"/>
      <c r="F313" s="36"/>
      <c r="G313" s="36"/>
      <c r="H313" s="36"/>
    </row>
    <row r="314" spans="1:8" x14ac:dyDescent="0.25">
      <c r="A314" s="34"/>
      <c r="E314" s="36"/>
      <c r="F314" s="36"/>
      <c r="G314" s="36"/>
      <c r="H314" s="36"/>
    </row>
    <row r="315" spans="1:8" x14ac:dyDescent="0.25">
      <c r="A315" s="34"/>
      <c r="E315" s="36"/>
      <c r="F315" s="36"/>
      <c r="G315" s="36"/>
      <c r="H315" s="36"/>
    </row>
    <row r="316" spans="1:8" x14ac:dyDescent="0.25">
      <c r="A316" s="34"/>
      <c r="E316" s="36"/>
      <c r="F316" s="36"/>
      <c r="G316" s="36"/>
      <c r="H316" s="36"/>
    </row>
    <row r="317" spans="1:8" x14ac:dyDescent="0.25">
      <c r="A317" s="34"/>
      <c r="E317" s="36"/>
      <c r="F317" s="36"/>
      <c r="G317" s="36"/>
      <c r="H317" s="36"/>
    </row>
    <row r="318" spans="1:8" x14ac:dyDescent="0.25">
      <c r="A318" s="34"/>
      <c r="E318" s="36"/>
      <c r="F318" s="36"/>
      <c r="G318" s="36"/>
      <c r="H318" s="36"/>
    </row>
    <row r="319" spans="1:8" x14ac:dyDescent="0.25">
      <c r="A319" s="34"/>
      <c r="E319" s="36"/>
      <c r="F319" s="36"/>
      <c r="G319" s="36"/>
      <c r="H319" s="36"/>
    </row>
    <row r="320" spans="1:8" x14ac:dyDescent="0.25">
      <c r="A320" s="34"/>
      <c r="E320" s="36"/>
      <c r="F320" s="36"/>
      <c r="G320" s="36"/>
      <c r="H320" s="36"/>
    </row>
    <row r="321" spans="1:8" x14ac:dyDescent="0.25">
      <c r="A321" s="34"/>
      <c r="E321" s="36"/>
      <c r="F321" s="36"/>
      <c r="G321" s="36"/>
      <c r="H321" s="36"/>
    </row>
    <row r="322" spans="1:8" x14ac:dyDescent="0.25">
      <c r="A322" s="34"/>
      <c r="E322" s="36"/>
      <c r="F322" s="36"/>
      <c r="G322" s="36"/>
      <c r="H322" s="36"/>
    </row>
    <row r="323" spans="1:8" x14ac:dyDescent="0.25">
      <c r="A323" s="34"/>
      <c r="E323" s="36"/>
      <c r="F323" s="36"/>
      <c r="G323" s="36"/>
      <c r="H323" s="36"/>
    </row>
    <row r="324" spans="1:8" x14ac:dyDescent="0.25">
      <c r="A324" s="34"/>
      <c r="E324" s="36"/>
      <c r="F324" s="36"/>
      <c r="G324" s="36"/>
      <c r="H324" s="36"/>
    </row>
    <row r="325" spans="1:8" x14ac:dyDescent="0.25">
      <c r="A325" s="34"/>
      <c r="E325" s="36"/>
      <c r="F325" s="36"/>
      <c r="G325" s="36"/>
      <c r="H325" s="36"/>
    </row>
    <row r="326" spans="1:8" x14ac:dyDescent="0.25">
      <c r="A326" s="34"/>
      <c r="E326" s="36"/>
      <c r="F326" s="36"/>
      <c r="G326" s="36"/>
      <c r="H326" s="36"/>
    </row>
    <row r="327" spans="1:8" x14ac:dyDescent="0.25">
      <c r="A327" s="34"/>
      <c r="E327" s="36"/>
      <c r="F327" s="36"/>
      <c r="G327" s="36"/>
      <c r="H327" s="36"/>
    </row>
    <row r="328" spans="1:8" x14ac:dyDescent="0.25">
      <c r="A328" s="34"/>
      <c r="E328" s="36"/>
      <c r="F328" s="36"/>
      <c r="G328" s="36"/>
      <c r="H328" s="36"/>
    </row>
    <row r="329" spans="1:8" x14ac:dyDescent="0.25">
      <c r="A329" s="34"/>
      <c r="E329" s="36"/>
      <c r="F329" s="36"/>
      <c r="G329" s="36"/>
      <c r="H329" s="36"/>
    </row>
    <row r="330" spans="1:8" x14ac:dyDescent="0.25">
      <c r="A330" s="34"/>
      <c r="E330" s="36"/>
      <c r="F330" s="36"/>
      <c r="G330" s="36"/>
      <c r="H330" s="36"/>
    </row>
    <row r="331" spans="1:8" x14ac:dyDescent="0.25">
      <c r="A331" s="34"/>
      <c r="E331" s="36"/>
      <c r="F331" s="36"/>
      <c r="G331" s="36"/>
      <c r="H331" s="36"/>
    </row>
    <row r="332" spans="1:8" x14ac:dyDescent="0.25">
      <c r="A332" s="34"/>
      <c r="E332" s="36"/>
      <c r="F332" s="36"/>
      <c r="G332" s="36"/>
      <c r="H332" s="36"/>
    </row>
    <row r="333" spans="1:8" x14ac:dyDescent="0.25">
      <c r="A333" s="34"/>
      <c r="E333" s="36"/>
      <c r="F333" s="36"/>
      <c r="G333" s="36"/>
      <c r="H333" s="36"/>
    </row>
    <row r="334" spans="1:8" x14ac:dyDescent="0.25">
      <c r="A334" s="34"/>
      <c r="E334" s="36"/>
      <c r="F334" s="36"/>
      <c r="G334" s="36"/>
      <c r="H334" s="36"/>
    </row>
    <row r="335" spans="1:8" x14ac:dyDescent="0.25">
      <c r="A335" s="34"/>
      <c r="E335" s="36"/>
      <c r="F335" s="36"/>
      <c r="G335" s="36"/>
      <c r="H335" s="36"/>
    </row>
    <row r="336" spans="1:8" x14ac:dyDescent="0.25">
      <c r="A336" s="34"/>
      <c r="E336" s="36"/>
      <c r="F336" s="36"/>
      <c r="G336" s="36"/>
      <c r="H336" s="36"/>
    </row>
    <row r="337" spans="1:8" x14ac:dyDescent="0.25">
      <c r="A337" s="34"/>
      <c r="E337" s="36"/>
      <c r="F337" s="36"/>
      <c r="G337" s="36"/>
      <c r="H337" s="36"/>
    </row>
    <row r="338" spans="1:8" x14ac:dyDescent="0.25">
      <c r="A338" s="34"/>
      <c r="E338" s="36"/>
      <c r="F338" s="36"/>
      <c r="G338" s="36"/>
      <c r="H338" s="36"/>
    </row>
    <row r="339" spans="1:8" x14ac:dyDescent="0.25">
      <c r="A339" s="34"/>
      <c r="E339" s="36"/>
      <c r="F339" s="36"/>
      <c r="G339" s="36"/>
      <c r="H339" s="36"/>
    </row>
    <row r="340" spans="1:8" x14ac:dyDescent="0.25">
      <c r="A340" s="34"/>
      <c r="E340" s="36"/>
      <c r="F340" s="36"/>
      <c r="G340" s="36"/>
      <c r="H340" s="36"/>
    </row>
    <row r="341" spans="1:8" x14ac:dyDescent="0.25">
      <c r="A341" s="34"/>
      <c r="E341" s="36"/>
      <c r="F341" s="36"/>
      <c r="G341" s="36"/>
      <c r="H341" s="36"/>
    </row>
    <row r="342" spans="1:8" x14ac:dyDescent="0.25">
      <c r="A342" s="34"/>
      <c r="E342" s="36"/>
      <c r="F342" s="36"/>
      <c r="G342" s="36"/>
      <c r="H342" s="36"/>
    </row>
    <row r="343" spans="1:8" x14ac:dyDescent="0.25">
      <c r="A343" s="34"/>
      <c r="E343" s="36"/>
      <c r="F343" s="36"/>
      <c r="G343" s="36"/>
      <c r="H343" s="36"/>
    </row>
    <row r="344" spans="1:8" x14ac:dyDescent="0.25">
      <c r="A344" s="34"/>
      <c r="E344" s="36"/>
      <c r="F344" s="36"/>
      <c r="G344" s="36"/>
      <c r="H344" s="36"/>
    </row>
    <row r="345" spans="1:8" x14ac:dyDescent="0.25">
      <c r="A345" s="34"/>
      <c r="E345" s="36"/>
      <c r="F345" s="36"/>
      <c r="G345" s="36"/>
      <c r="H345" s="36"/>
    </row>
    <row r="346" spans="1:8" x14ac:dyDescent="0.25">
      <c r="A346" s="34"/>
      <c r="E346" s="36"/>
      <c r="F346" s="36"/>
      <c r="G346" s="36"/>
      <c r="H346" s="36"/>
    </row>
    <row r="347" spans="1:8" x14ac:dyDescent="0.25">
      <c r="A347" s="34"/>
      <c r="E347" s="36"/>
      <c r="F347" s="36"/>
      <c r="G347" s="36"/>
      <c r="H347" s="36"/>
    </row>
    <row r="348" spans="1:8" x14ac:dyDescent="0.25">
      <c r="A348" s="34"/>
      <c r="E348" s="36"/>
      <c r="F348" s="36"/>
      <c r="G348" s="36"/>
      <c r="H348" s="36"/>
    </row>
    <row r="349" spans="1:8" x14ac:dyDescent="0.25">
      <c r="A349" s="34"/>
      <c r="E349" s="36"/>
      <c r="F349" s="36"/>
      <c r="G349" s="36"/>
      <c r="H349" s="36"/>
    </row>
    <row r="350" spans="1:8" x14ac:dyDescent="0.25">
      <c r="A350" s="34"/>
      <c r="E350" s="36"/>
      <c r="F350" s="36"/>
      <c r="G350" s="36"/>
      <c r="H350" s="36"/>
    </row>
    <row r="351" spans="1:8" x14ac:dyDescent="0.25">
      <c r="A351" s="34"/>
      <c r="E351" s="36"/>
      <c r="F351" s="36"/>
      <c r="G351" s="36"/>
      <c r="H351" s="36"/>
    </row>
    <row r="352" spans="1:8" x14ac:dyDescent="0.25">
      <c r="A352" s="34"/>
      <c r="E352" s="36"/>
      <c r="F352" s="36"/>
      <c r="G352" s="36"/>
      <c r="H352" s="36"/>
    </row>
    <row r="353" spans="1:8" x14ac:dyDescent="0.25">
      <c r="A353" s="34"/>
      <c r="E353" s="36"/>
      <c r="F353" s="36"/>
      <c r="G353" s="36"/>
      <c r="H353" s="36"/>
    </row>
    <row r="354" spans="1:8" x14ac:dyDescent="0.25">
      <c r="A354" s="34"/>
      <c r="E354" s="36"/>
      <c r="F354" s="36"/>
      <c r="G354" s="36"/>
      <c r="H354" s="36"/>
    </row>
    <row r="355" spans="1:8" x14ac:dyDescent="0.25">
      <c r="A355" s="34"/>
      <c r="E355" s="36"/>
      <c r="F355" s="36"/>
      <c r="G355" s="36"/>
      <c r="H355" s="36"/>
    </row>
    <row r="356" spans="1:8" x14ac:dyDescent="0.25">
      <c r="A356" s="34"/>
      <c r="E356" s="36"/>
      <c r="F356" s="36"/>
      <c r="G356" s="36"/>
      <c r="H356" s="36"/>
    </row>
    <row r="357" spans="1:8" x14ac:dyDescent="0.25">
      <c r="A357" s="34"/>
      <c r="E357" s="36"/>
      <c r="F357" s="36"/>
      <c r="G357" s="36"/>
      <c r="H357" s="36"/>
    </row>
    <row r="358" spans="1:8" x14ac:dyDescent="0.25">
      <c r="A358" s="34"/>
      <c r="E358" s="36"/>
      <c r="F358" s="36"/>
      <c r="G358" s="36"/>
      <c r="H358" s="36"/>
    </row>
    <row r="359" spans="1:8" x14ac:dyDescent="0.25">
      <c r="A359" s="34"/>
      <c r="E359" s="36"/>
      <c r="F359" s="36"/>
      <c r="G359" s="36"/>
      <c r="H359" s="36"/>
    </row>
    <row r="360" spans="1:8" x14ac:dyDescent="0.25">
      <c r="A360" s="34"/>
      <c r="E360" s="36"/>
      <c r="F360" s="36"/>
      <c r="G360" s="36"/>
      <c r="H360" s="36"/>
    </row>
    <row r="361" spans="1:8" x14ac:dyDescent="0.25">
      <c r="A361" s="34"/>
      <c r="E361" s="36"/>
      <c r="F361" s="36"/>
      <c r="G361" s="36"/>
      <c r="H361" s="36"/>
    </row>
    <row r="362" spans="1:8" x14ac:dyDescent="0.25">
      <c r="A362" s="34"/>
      <c r="E362" s="36"/>
      <c r="F362" s="36"/>
      <c r="G362" s="36"/>
      <c r="H362" s="36"/>
    </row>
    <row r="363" spans="1:8" x14ac:dyDescent="0.25">
      <c r="A363" s="34"/>
      <c r="E363" s="36"/>
      <c r="F363" s="36"/>
      <c r="G363" s="36"/>
      <c r="H363" s="36"/>
    </row>
    <row r="364" spans="1:8" x14ac:dyDescent="0.25">
      <c r="A364" s="34"/>
      <c r="E364" s="36"/>
      <c r="F364" s="36"/>
      <c r="G364" s="36"/>
      <c r="H364" s="36"/>
    </row>
    <row r="365" spans="1:8" x14ac:dyDescent="0.25">
      <c r="A365" s="34"/>
      <c r="E365" s="36"/>
      <c r="F365" s="36"/>
      <c r="G365" s="36"/>
      <c r="H365" s="36"/>
    </row>
    <row r="366" spans="1:8" x14ac:dyDescent="0.25">
      <c r="A366" s="34"/>
      <c r="E366" s="36"/>
      <c r="F366" s="36"/>
      <c r="G366" s="36"/>
      <c r="H366" s="36"/>
    </row>
    <row r="367" spans="1:8" x14ac:dyDescent="0.25">
      <c r="A367" s="34"/>
      <c r="E367" s="36"/>
      <c r="F367" s="36"/>
      <c r="G367" s="36"/>
      <c r="H367" s="36"/>
    </row>
    <row r="368" spans="1:8" x14ac:dyDescent="0.25">
      <c r="A368" s="34"/>
      <c r="E368" s="36"/>
      <c r="F368" s="36"/>
      <c r="G368" s="36"/>
      <c r="H368" s="36"/>
    </row>
    <row r="369" spans="1:8" x14ac:dyDescent="0.25">
      <c r="A369" s="34"/>
      <c r="E369" s="36"/>
      <c r="F369" s="36"/>
      <c r="G369" s="36"/>
      <c r="H369" s="36"/>
    </row>
    <row r="370" spans="1:8" x14ac:dyDescent="0.25">
      <c r="A370" s="34"/>
      <c r="E370" s="36"/>
      <c r="F370" s="36"/>
      <c r="G370" s="36"/>
      <c r="H370" s="36"/>
    </row>
    <row r="371" spans="1:8" x14ac:dyDescent="0.25">
      <c r="A371" s="34"/>
      <c r="E371" s="36"/>
      <c r="F371" s="36"/>
      <c r="G371" s="36"/>
      <c r="H371" s="36"/>
    </row>
    <row r="372" spans="1:8" x14ac:dyDescent="0.25">
      <c r="A372" s="34"/>
      <c r="E372" s="36"/>
      <c r="F372" s="36"/>
      <c r="G372" s="36"/>
      <c r="H372" s="36"/>
    </row>
    <row r="373" spans="1:8" x14ac:dyDescent="0.25">
      <c r="A373" s="34"/>
      <c r="E373" s="36"/>
      <c r="F373" s="36"/>
      <c r="G373" s="36"/>
      <c r="H373" s="36"/>
    </row>
    <row r="374" spans="1:8" x14ac:dyDescent="0.25">
      <c r="A374" s="34"/>
      <c r="E374" s="36"/>
      <c r="F374" s="36"/>
      <c r="G374" s="36"/>
      <c r="H374" s="36"/>
    </row>
    <row r="375" spans="1:8" x14ac:dyDescent="0.25">
      <c r="A375" s="34"/>
      <c r="E375" s="36"/>
      <c r="F375" s="36"/>
      <c r="G375" s="36"/>
      <c r="H375" s="36"/>
    </row>
    <row r="376" spans="1:8" x14ac:dyDescent="0.25">
      <c r="A376" s="34"/>
      <c r="E376" s="36"/>
      <c r="F376" s="36"/>
      <c r="G376" s="36"/>
      <c r="H376" s="36"/>
    </row>
    <row r="377" spans="1:8" x14ac:dyDescent="0.25">
      <c r="A377" s="34"/>
      <c r="E377" s="36"/>
      <c r="F377" s="36"/>
      <c r="G377" s="36"/>
      <c r="H377" s="36"/>
    </row>
    <row r="378" spans="1:8" x14ac:dyDescent="0.25">
      <c r="A378" s="34"/>
      <c r="E378" s="36"/>
      <c r="F378" s="36"/>
      <c r="G378" s="36"/>
      <c r="H378" s="36"/>
    </row>
    <row r="379" spans="1:8" x14ac:dyDescent="0.25">
      <c r="A379" s="34"/>
      <c r="E379" s="36"/>
      <c r="F379" s="36"/>
      <c r="G379" s="36"/>
      <c r="H379" s="36"/>
    </row>
    <row r="380" spans="1:8" x14ac:dyDescent="0.25">
      <c r="A380" s="34"/>
      <c r="E380" s="36"/>
      <c r="F380" s="36"/>
      <c r="G380" s="36"/>
      <c r="H380" s="36"/>
    </row>
    <row r="381" spans="1:8" x14ac:dyDescent="0.25">
      <c r="A381" s="34"/>
      <c r="E381" s="36"/>
      <c r="F381" s="36"/>
      <c r="G381" s="36"/>
      <c r="H381" s="36"/>
    </row>
    <row r="382" spans="1:8" x14ac:dyDescent="0.25">
      <c r="A382" s="34"/>
      <c r="E382" s="36"/>
      <c r="F382" s="36"/>
      <c r="G382" s="36"/>
      <c r="H382" s="36"/>
    </row>
    <row r="383" spans="1:8" x14ac:dyDescent="0.25">
      <c r="A383" s="34"/>
      <c r="E383" s="36"/>
      <c r="F383" s="36"/>
      <c r="G383" s="36"/>
      <c r="H383" s="36"/>
    </row>
    <row r="384" spans="1:8" x14ac:dyDescent="0.25">
      <c r="A384" s="34"/>
      <c r="E384" s="36"/>
      <c r="F384" s="36"/>
      <c r="G384" s="36"/>
      <c r="H384" s="36"/>
    </row>
    <row r="385" spans="1:8" x14ac:dyDescent="0.25">
      <c r="A385" s="34"/>
      <c r="E385" s="36"/>
      <c r="F385" s="36"/>
      <c r="G385" s="36"/>
      <c r="H385" s="36"/>
    </row>
    <row r="386" spans="1:8" x14ac:dyDescent="0.25">
      <c r="A386" s="34"/>
      <c r="E386" s="36"/>
      <c r="F386" s="36"/>
      <c r="G386" s="36"/>
      <c r="H386" s="36"/>
    </row>
    <row r="387" spans="1:8" x14ac:dyDescent="0.25">
      <c r="A387" s="34"/>
      <c r="E387" s="36"/>
      <c r="F387" s="36"/>
      <c r="G387" s="36"/>
      <c r="H387" s="36"/>
    </row>
    <row r="388" spans="1:8" x14ac:dyDescent="0.25">
      <c r="A388" s="34"/>
      <c r="E388" s="36"/>
      <c r="F388" s="36"/>
      <c r="G388" s="36"/>
      <c r="H388" s="36"/>
    </row>
    <row r="389" spans="1:8" x14ac:dyDescent="0.25">
      <c r="A389" s="34"/>
      <c r="E389" s="36"/>
      <c r="F389" s="36"/>
      <c r="G389" s="36"/>
      <c r="H389" s="36"/>
    </row>
    <row r="390" spans="1:8" x14ac:dyDescent="0.25">
      <c r="A390" s="34"/>
      <c r="E390" s="36"/>
      <c r="F390" s="36"/>
      <c r="G390" s="36"/>
      <c r="H390" s="36"/>
    </row>
    <row r="391" spans="1:8" x14ac:dyDescent="0.25">
      <c r="A391" s="34"/>
      <c r="E391" s="36"/>
      <c r="F391" s="36"/>
      <c r="G391" s="36"/>
      <c r="H391" s="36"/>
    </row>
    <row r="392" spans="1:8" x14ac:dyDescent="0.25">
      <c r="A392" s="34"/>
      <c r="E392" s="36"/>
      <c r="F392" s="36"/>
      <c r="G392" s="36"/>
      <c r="H392" s="36"/>
    </row>
    <row r="393" spans="1:8" x14ac:dyDescent="0.25">
      <c r="A393" s="34"/>
      <c r="E393" s="36"/>
      <c r="F393" s="36"/>
      <c r="G393" s="36"/>
      <c r="H393" s="36"/>
    </row>
    <row r="394" spans="1:8" x14ac:dyDescent="0.25">
      <c r="A394" s="34"/>
      <c r="E394" s="36"/>
      <c r="F394" s="36"/>
      <c r="G394" s="36"/>
      <c r="H394" s="36"/>
    </row>
    <row r="395" spans="1:8" x14ac:dyDescent="0.25">
      <c r="A395" s="34"/>
      <c r="E395" s="36"/>
      <c r="F395" s="36"/>
      <c r="G395" s="36"/>
      <c r="H395" s="36"/>
    </row>
    <row r="396" spans="1:8" x14ac:dyDescent="0.25">
      <c r="A396" s="34"/>
      <c r="E396" s="36"/>
      <c r="F396" s="36"/>
      <c r="G396" s="36"/>
      <c r="H396" s="36"/>
    </row>
    <row r="397" spans="1:8" x14ac:dyDescent="0.25">
      <c r="A397" s="34"/>
      <c r="E397" s="36"/>
      <c r="F397" s="36"/>
      <c r="G397" s="36"/>
      <c r="H397" s="36"/>
    </row>
    <row r="398" spans="1:8" x14ac:dyDescent="0.25">
      <c r="A398" s="34"/>
      <c r="E398" s="36"/>
      <c r="F398" s="36"/>
      <c r="G398" s="36"/>
      <c r="H398" s="36"/>
    </row>
    <row r="399" spans="1:8" x14ac:dyDescent="0.25">
      <c r="A399" s="34"/>
      <c r="E399" s="36"/>
      <c r="F399" s="36"/>
      <c r="G399" s="36"/>
      <c r="H399" s="36"/>
    </row>
    <row r="400" spans="1:8" x14ac:dyDescent="0.25">
      <c r="A400" s="34"/>
      <c r="E400" s="36"/>
      <c r="F400" s="36"/>
      <c r="G400" s="36"/>
      <c r="H400" s="36"/>
    </row>
    <row r="401" spans="1:8" x14ac:dyDescent="0.25">
      <c r="A401" s="34"/>
      <c r="E401" s="36"/>
      <c r="F401" s="36"/>
      <c r="G401" s="36"/>
      <c r="H401" s="36"/>
    </row>
    <row r="402" spans="1:8" x14ac:dyDescent="0.25">
      <c r="A402" s="34"/>
      <c r="E402" s="36"/>
      <c r="F402" s="36"/>
      <c r="G402" s="36"/>
      <c r="H402" s="36"/>
    </row>
    <row r="403" spans="1:8" x14ac:dyDescent="0.25">
      <c r="A403" s="34"/>
      <c r="E403" s="36"/>
      <c r="F403" s="36"/>
      <c r="G403" s="36"/>
      <c r="H403" s="36"/>
    </row>
    <row r="404" spans="1:8" x14ac:dyDescent="0.25">
      <c r="A404" s="34"/>
      <c r="E404" s="36"/>
      <c r="F404" s="36"/>
      <c r="G404" s="36"/>
      <c r="H404" s="36"/>
    </row>
    <row r="405" spans="1:8" x14ac:dyDescent="0.25">
      <c r="A405" s="34"/>
      <c r="E405" s="36"/>
      <c r="F405" s="36"/>
      <c r="G405" s="36"/>
      <c r="H405" s="36"/>
    </row>
    <row r="406" spans="1:8" x14ac:dyDescent="0.25">
      <c r="A406" s="34"/>
      <c r="E406" s="36"/>
      <c r="F406" s="36"/>
      <c r="G406" s="36"/>
      <c r="H406" s="36"/>
    </row>
    <row r="407" spans="1:8" x14ac:dyDescent="0.25">
      <c r="A407" s="34"/>
      <c r="E407" s="36"/>
      <c r="F407" s="36"/>
      <c r="G407" s="36"/>
      <c r="H407" s="36"/>
    </row>
    <row r="408" spans="1:8" x14ac:dyDescent="0.25">
      <c r="A408" s="34"/>
      <c r="E408" s="36"/>
      <c r="F408" s="36"/>
      <c r="G408" s="36"/>
      <c r="H408" s="36"/>
    </row>
    <row r="409" spans="1:8" x14ac:dyDescent="0.25">
      <c r="A409" s="34"/>
      <c r="E409" s="36"/>
      <c r="F409" s="36"/>
      <c r="G409" s="36"/>
      <c r="H409" s="36"/>
    </row>
    <row r="410" spans="1:8" x14ac:dyDescent="0.25">
      <c r="A410" s="34"/>
      <c r="E410" s="36"/>
      <c r="F410" s="36"/>
      <c r="G410" s="36"/>
      <c r="H410" s="36"/>
    </row>
    <row r="411" spans="1:8" x14ac:dyDescent="0.25">
      <c r="A411" s="34"/>
      <c r="E411" s="36"/>
      <c r="F411" s="36"/>
      <c r="G411" s="36"/>
      <c r="H411" s="36"/>
    </row>
    <row r="412" spans="1:8" x14ac:dyDescent="0.25">
      <c r="A412" s="34"/>
      <c r="E412" s="36"/>
      <c r="F412" s="36"/>
      <c r="G412" s="36"/>
      <c r="H412" s="36"/>
    </row>
    <row r="413" spans="1:8" x14ac:dyDescent="0.25">
      <c r="A413" s="34"/>
      <c r="E413" s="36"/>
      <c r="F413" s="36"/>
      <c r="G413" s="36"/>
      <c r="H413" s="36"/>
    </row>
    <row r="414" spans="1:8" x14ac:dyDescent="0.25">
      <c r="A414" s="34"/>
      <c r="E414" s="36"/>
      <c r="F414" s="36"/>
      <c r="G414" s="36"/>
      <c r="H414" s="36"/>
    </row>
    <row r="415" spans="1:8" x14ac:dyDescent="0.25">
      <c r="A415" s="34"/>
      <c r="E415" s="36"/>
      <c r="F415" s="36"/>
      <c r="G415" s="36"/>
      <c r="H415" s="36"/>
    </row>
    <row r="416" spans="1:8" x14ac:dyDescent="0.25">
      <c r="A416" s="34"/>
      <c r="E416" s="36"/>
      <c r="F416" s="36"/>
      <c r="G416" s="36"/>
      <c r="H416" s="36"/>
    </row>
    <row r="417" spans="1:8" x14ac:dyDescent="0.25">
      <c r="A417" s="34"/>
      <c r="E417" s="36"/>
      <c r="F417" s="36"/>
      <c r="G417" s="36"/>
      <c r="H417" s="36"/>
    </row>
    <row r="418" spans="1:8" x14ac:dyDescent="0.25">
      <c r="A418" s="34"/>
      <c r="E418" s="36"/>
      <c r="F418" s="36"/>
      <c r="G418" s="36"/>
      <c r="H418" s="36"/>
    </row>
    <row r="419" spans="1:8" x14ac:dyDescent="0.25">
      <c r="A419" s="34"/>
      <c r="E419" s="36"/>
      <c r="F419" s="36"/>
      <c r="G419" s="36"/>
      <c r="H419" s="36"/>
    </row>
    <row r="420" spans="1:8" x14ac:dyDescent="0.25">
      <c r="A420" s="34"/>
      <c r="E420" s="36"/>
      <c r="F420" s="36"/>
      <c r="G420" s="36"/>
      <c r="H420" s="36"/>
    </row>
    <row r="421" spans="1:8" x14ac:dyDescent="0.25">
      <c r="A421" s="34"/>
      <c r="E421" s="36"/>
      <c r="F421" s="36"/>
      <c r="G421" s="36"/>
      <c r="H421" s="36"/>
    </row>
    <row r="422" spans="1:8" x14ac:dyDescent="0.25">
      <c r="A422" s="34"/>
      <c r="E422" s="36"/>
      <c r="F422" s="36"/>
      <c r="G422" s="36"/>
      <c r="H422" s="36"/>
    </row>
    <row r="423" spans="1:8" x14ac:dyDescent="0.25">
      <c r="A423" s="34"/>
      <c r="E423" s="36"/>
      <c r="F423" s="36"/>
      <c r="G423" s="36"/>
      <c r="H423" s="36"/>
    </row>
    <row r="424" spans="1:8" x14ac:dyDescent="0.25">
      <c r="A424" s="34"/>
      <c r="E424" s="36"/>
      <c r="F424" s="36"/>
      <c r="G424" s="36"/>
      <c r="H424" s="36"/>
    </row>
    <row r="425" spans="1:8" x14ac:dyDescent="0.25">
      <c r="A425" s="34"/>
      <c r="E425" s="36"/>
      <c r="F425" s="36"/>
      <c r="G425" s="36"/>
      <c r="H425" s="36"/>
    </row>
    <row r="426" spans="1:8" x14ac:dyDescent="0.25">
      <c r="A426" s="34"/>
      <c r="E426" s="36"/>
      <c r="F426" s="36"/>
      <c r="G426" s="36"/>
      <c r="H426" s="36"/>
    </row>
    <row r="427" spans="1:8" x14ac:dyDescent="0.25">
      <c r="A427" s="34"/>
      <c r="E427" s="36"/>
      <c r="F427" s="36"/>
      <c r="G427" s="36"/>
      <c r="H427" s="36"/>
    </row>
    <row r="428" spans="1:8" x14ac:dyDescent="0.25">
      <c r="A428" s="34"/>
      <c r="E428" s="36"/>
      <c r="F428" s="36"/>
      <c r="G428" s="36"/>
      <c r="H428" s="36"/>
    </row>
    <row r="429" spans="1:8" x14ac:dyDescent="0.25">
      <c r="A429" s="34"/>
      <c r="E429" s="36"/>
      <c r="F429" s="36"/>
      <c r="G429" s="36"/>
      <c r="H429" s="36"/>
    </row>
    <row r="430" spans="1:8" x14ac:dyDescent="0.25">
      <c r="A430" s="34"/>
      <c r="E430" s="36"/>
      <c r="F430" s="36"/>
      <c r="G430" s="36"/>
      <c r="H430" s="36"/>
    </row>
    <row r="431" spans="1:8" x14ac:dyDescent="0.25">
      <c r="A431" s="34"/>
      <c r="E431" s="36"/>
      <c r="F431" s="36"/>
      <c r="G431" s="36"/>
      <c r="H431" s="36"/>
    </row>
    <row r="432" spans="1:8" x14ac:dyDescent="0.25">
      <c r="A432" s="34"/>
      <c r="E432" s="36"/>
      <c r="F432" s="36"/>
      <c r="G432" s="36"/>
      <c r="H432" s="36"/>
    </row>
    <row r="433" spans="1:8" x14ac:dyDescent="0.25">
      <c r="A433" s="34"/>
      <c r="E433" s="36"/>
      <c r="F433" s="36"/>
      <c r="G433" s="36"/>
      <c r="H433" s="36"/>
    </row>
    <row r="434" spans="1:8" x14ac:dyDescent="0.25">
      <c r="A434" s="34"/>
      <c r="E434" s="36"/>
      <c r="F434" s="36"/>
      <c r="G434" s="36"/>
      <c r="H434" s="36"/>
    </row>
    <row r="435" spans="1:8" x14ac:dyDescent="0.25">
      <c r="A435" s="34"/>
      <c r="E435" s="36"/>
      <c r="F435" s="36"/>
      <c r="G435" s="36"/>
      <c r="H435" s="36"/>
    </row>
    <row r="436" spans="1:8" x14ac:dyDescent="0.25">
      <c r="A436" s="34"/>
      <c r="E436" s="36"/>
      <c r="F436" s="36"/>
      <c r="G436" s="36"/>
      <c r="H436" s="36"/>
    </row>
    <row r="437" spans="1:8" x14ac:dyDescent="0.25">
      <c r="A437" s="34"/>
      <c r="E437" s="36"/>
      <c r="F437" s="36"/>
      <c r="G437" s="36"/>
      <c r="H437" s="36"/>
    </row>
    <row r="438" spans="1:8" x14ac:dyDescent="0.25">
      <c r="A438" s="34"/>
      <c r="E438" s="36"/>
      <c r="F438" s="36"/>
      <c r="G438" s="36"/>
      <c r="H438" s="36"/>
    </row>
    <row r="439" spans="1:8" x14ac:dyDescent="0.25">
      <c r="A439" s="34"/>
      <c r="E439" s="36"/>
      <c r="F439" s="36"/>
      <c r="G439" s="36"/>
      <c r="H439" s="36"/>
    </row>
    <row r="440" spans="1:8" x14ac:dyDescent="0.25">
      <c r="A440" s="34"/>
      <c r="E440" s="36"/>
      <c r="F440" s="36"/>
      <c r="G440" s="36"/>
      <c r="H440" s="36"/>
    </row>
    <row r="441" spans="1:8" x14ac:dyDescent="0.25">
      <c r="A441" s="34"/>
      <c r="E441" s="36"/>
      <c r="F441" s="36"/>
      <c r="G441" s="36"/>
      <c r="H441" s="36"/>
    </row>
    <row r="442" spans="1:8" x14ac:dyDescent="0.25">
      <c r="A442" s="34"/>
      <c r="E442" s="36"/>
      <c r="F442" s="36"/>
      <c r="G442" s="36"/>
      <c r="H442" s="36"/>
    </row>
    <row r="443" spans="1:8" x14ac:dyDescent="0.25">
      <c r="A443" s="34"/>
      <c r="E443" s="36"/>
      <c r="F443" s="36"/>
      <c r="G443" s="36"/>
      <c r="H443" s="36"/>
    </row>
    <row r="444" spans="1:8" x14ac:dyDescent="0.25">
      <c r="A444" s="34"/>
      <c r="E444" s="36"/>
      <c r="F444" s="36"/>
      <c r="G444" s="36"/>
      <c r="H444" s="36"/>
    </row>
    <row r="445" spans="1:8" x14ac:dyDescent="0.25">
      <c r="A445" s="34"/>
      <c r="E445" s="36"/>
      <c r="F445" s="36"/>
      <c r="G445" s="36"/>
      <c r="H445" s="36"/>
    </row>
    <row r="446" spans="1:8" x14ac:dyDescent="0.25">
      <c r="A446" s="34"/>
      <c r="E446" s="36"/>
      <c r="F446" s="36"/>
      <c r="G446" s="36"/>
      <c r="H446" s="36"/>
    </row>
    <row r="447" spans="1:8" x14ac:dyDescent="0.25">
      <c r="A447" s="34"/>
      <c r="E447" s="36"/>
      <c r="F447" s="36"/>
      <c r="G447" s="36"/>
      <c r="H447" s="36"/>
    </row>
    <row r="448" spans="1:8" x14ac:dyDescent="0.25">
      <c r="A448" s="34"/>
      <c r="E448" s="36"/>
      <c r="F448" s="36"/>
      <c r="G448" s="36"/>
      <c r="H448" s="36"/>
    </row>
    <row r="449" spans="1:8" x14ac:dyDescent="0.25">
      <c r="A449" s="34"/>
      <c r="E449" s="36"/>
      <c r="F449" s="36"/>
      <c r="G449" s="36"/>
      <c r="H449" s="36"/>
    </row>
    <row r="450" spans="1:8" x14ac:dyDescent="0.25">
      <c r="A450" s="34"/>
      <c r="E450" s="36"/>
      <c r="F450" s="36"/>
      <c r="G450" s="36"/>
      <c r="H450" s="36"/>
    </row>
    <row r="451" spans="1:8" x14ac:dyDescent="0.25">
      <c r="A451" s="34"/>
      <c r="E451" s="36"/>
      <c r="F451" s="36"/>
      <c r="G451" s="36"/>
      <c r="H451" s="36"/>
    </row>
    <row r="452" spans="1:8" x14ac:dyDescent="0.25">
      <c r="A452" s="34"/>
      <c r="E452" s="36"/>
      <c r="F452" s="36"/>
      <c r="G452" s="36"/>
      <c r="H452" s="36"/>
    </row>
    <row r="453" spans="1:8" x14ac:dyDescent="0.25">
      <c r="A453" s="34"/>
      <c r="E453" s="36"/>
      <c r="F453" s="36"/>
      <c r="G453" s="36"/>
      <c r="H453" s="36"/>
    </row>
    <row r="454" spans="1:8" x14ac:dyDescent="0.25">
      <c r="A454" s="34"/>
      <c r="E454" s="36"/>
      <c r="F454" s="36"/>
      <c r="G454" s="36"/>
      <c r="H454" s="36"/>
    </row>
    <row r="455" spans="1:8" x14ac:dyDescent="0.25">
      <c r="A455" s="34"/>
      <c r="E455" s="36"/>
      <c r="F455" s="36"/>
      <c r="G455" s="36"/>
      <c r="H455" s="36"/>
    </row>
    <row r="456" spans="1:8" x14ac:dyDescent="0.25">
      <c r="A456" s="34"/>
      <c r="E456" s="36"/>
      <c r="F456" s="36"/>
      <c r="G456" s="36"/>
      <c r="H456" s="36"/>
    </row>
    <row r="457" spans="1:8" x14ac:dyDescent="0.25">
      <c r="A457" s="34"/>
      <c r="E457" s="36"/>
      <c r="F457" s="36"/>
      <c r="G457" s="36"/>
      <c r="H457" s="36"/>
    </row>
    <row r="458" spans="1:8" x14ac:dyDescent="0.25">
      <c r="A458" s="34"/>
      <c r="E458" s="36"/>
      <c r="F458" s="36"/>
      <c r="G458" s="36"/>
      <c r="H458" s="36"/>
    </row>
    <row r="459" spans="1:8" x14ac:dyDescent="0.25">
      <c r="A459" s="34"/>
      <c r="E459" s="36"/>
      <c r="F459" s="36"/>
      <c r="G459" s="36"/>
      <c r="H459" s="36"/>
    </row>
    <row r="460" spans="1:8" x14ac:dyDescent="0.25">
      <c r="A460" s="34"/>
      <c r="E460" s="36"/>
      <c r="F460" s="36"/>
      <c r="G460" s="36"/>
      <c r="H460" s="36"/>
    </row>
    <row r="461" spans="1:8" x14ac:dyDescent="0.25">
      <c r="A461" s="34"/>
      <c r="E461" s="36"/>
      <c r="F461" s="36"/>
      <c r="G461" s="36"/>
      <c r="H461" s="36"/>
    </row>
    <row r="462" spans="1:8" x14ac:dyDescent="0.25">
      <c r="A462" s="34"/>
      <c r="E462" s="36"/>
      <c r="F462" s="36"/>
      <c r="G462" s="36"/>
      <c r="H462" s="36"/>
    </row>
    <row r="463" spans="1:8" x14ac:dyDescent="0.25">
      <c r="A463" s="34"/>
      <c r="E463" s="36"/>
      <c r="F463" s="36"/>
      <c r="G463" s="36"/>
      <c r="H463" s="36"/>
    </row>
    <row r="464" spans="1:8" x14ac:dyDescent="0.25">
      <c r="A464" s="34"/>
      <c r="E464" s="36"/>
      <c r="F464" s="36"/>
      <c r="G464" s="36"/>
      <c r="H464" s="36"/>
    </row>
    <row r="465" spans="1:8" x14ac:dyDescent="0.25">
      <c r="A465" s="34"/>
      <c r="E465" s="36"/>
      <c r="F465" s="36"/>
      <c r="G465" s="36"/>
      <c r="H465" s="36"/>
    </row>
    <row r="466" spans="1:8" x14ac:dyDescent="0.25">
      <c r="A466" s="34"/>
      <c r="E466" s="36"/>
      <c r="F466" s="36"/>
      <c r="G466" s="36"/>
      <c r="H466" s="36"/>
    </row>
    <row r="467" spans="1:8" x14ac:dyDescent="0.25">
      <c r="A467" s="34"/>
      <c r="E467" s="36"/>
      <c r="F467" s="36"/>
      <c r="G467" s="36"/>
      <c r="H467" s="36"/>
    </row>
    <row r="468" spans="1:8" x14ac:dyDescent="0.25">
      <c r="A468" s="34"/>
      <c r="E468" s="36"/>
      <c r="F468" s="36"/>
      <c r="G468" s="36"/>
      <c r="H468" s="36"/>
    </row>
    <row r="469" spans="1:8" x14ac:dyDescent="0.25">
      <c r="A469" s="34"/>
      <c r="E469" s="36"/>
      <c r="F469" s="36"/>
      <c r="G469" s="36"/>
      <c r="H469" s="36"/>
    </row>
    <row r="470" spans="1:8" x14ac:dyDescent="0.25">
      <c r="A470" s="34"/>
      <c r="E470" s="36"/>
      <c r="F470" s="36"/>
      <c r="G470" s="36"/>
      <c r="H470" s="36"/>
    </row>
    <row r="471" spans="1:8" x14ac:dyDescent="0.25">
      <c r="A471" s="34"/>
      <c r="E471" s="36"/>
      <c r="F471" s="36"/>
      <c r="G471" s="36"/>
      <c r="H471" s="36"/>
    </row>
    <row r="472" spans="1:8" x14ac:dyDescent="0.25">
      <c r="A472" s="34"/>
      <c r="E472" s="36"/>
      <c r="F472" s="36"/>
      <c r="G472" s="36"/>
      <c r="H472" s="36"/>
    </row>
    <row r="473" spans="1:8" x14ac:dyDescent="0.25">
      <c r="A473" s="34"/>
      <c r="E473" s="36"/>
      <c r="F473" s="36"/>
      <c r="G473" s="36"/>
      <c r="H473" s="36"/>
    </row>
    <row r="474" spans="1:8" x14ac:dyDescent="0.25">
      <c r="A474" s="34"/>
      <c r="E474" s="36"/>
      <c r="F474" s="36"/>
      <c r="G474" s="36"/>
      <c r="H474" s="36"/>
    </row>
    <row r="475" spans="1:8" x14ac:dyDescent="0.25">
      <c r="A475" s="34"/>
      <c r="E475" s="36"/>
      <c r="F475" s="36"/>
      <c r="G475" s="36"/>
      <c r="H475" s="36"/>
    </row>
    <row r="476" spans="1:8" x14ac:dyDescent="0.25">
      <c r="A476" s="34"/>
      <c r="E476" s="36"/>
      <c r="F476" s="36"/>
      <c r="G476" s="36"/>
      <c r="H476" s="36"/>
    </row>
    <row r="477" spans="1:8" x14ac:dyDescent="0.25">
      <c r="A477" s="34"/>
      <c r="E477" s="36"/>
      <c r="F477" s="36"/>
      <c r="G477" s="36"/>
      <c r="H477" s="36"/>
    </row>
    <row r="478" spans="1:8" x14ac:dyDescent="0.25">
      <c r="A478" s="34"/>
      <c r="E478" s="36"/>
      <c r="F478" s="36"/>
      <c r="G478" s="36"/>
      <c r="H478" s="36"/>
    </row>
    <row r="479" spans="1:8" x14ac:dyDescent="0.25">
      <c r="A479" s="34"/>
      <c r="E479" s="36"/>
      <c r="F479" s="36"/>
      <c r="G479" s="36"/>
      <c r="H479" s="36"/>
    </row>
    <row r="480" spans="1:8" x14ac:dyDescent="0.25">
      <c r="A480" s="34"/>
      <c r="E480" s="36"/>
      <c r="F480" s="36"/>
      <c r="G480" s="36"/>
      <c r="H480" s="36"/>
    </row>
    <row r="481" spans="1:8" x14ac:dyDescent="0.25">
      <c r="A481" s="34"/>
      <c r="E481" s="36"/>
      <c r="F481" s="36"/>
      <c r="G481" s="36"/>
      <c r="H481" s="36"/>
    </row>
    <row r="482" spans="1:8" x14ac:dyDescent="0.25">
      <c r="A482" s="34"/>
      <c r="E482" s="36"/>
      <c r="F482" s="36"/>
      <c r="G482" s="36"/>
      <c r="H482" s="36"/>
    </row>
    <row r="483" spans="1:8" x14ac:dyDescent="0.25">
      <c r="A483" s="34"/>
      <c r="E483" s="36"/>
      <c r="F483" s="36"/>
      <c r="G483" s="36"/>
      <c r="H483" s="36"/>
    </row>
    <row r="484" spans="1:8" x14ac:dyDescent="0.25">
      <c r="A484" s="34"/>
      <c r="E484" s="36"/>
      <c r="F484" s="36"/>
      <c r="G484" s="36"/>
      <c r="H484" s="36"/>
    </row>
    <row r="485" spans="1:8" x14ac:dyDescent="0.25">
      <c r="A485" s="34"/>
      <c r="E485" s="36"/>
      <c r="F485" s="36"/>
      <c r="G485" s="36"/>
      <c r="H485" s="36"/>
    </row>
    <row r="486" spans="1:8" x14ac:dyDescent="0.25">
      <c r="A486" s="34"/>
      <c r="E486" s="36"/>
      <c r="F486" s="36"/>
      <c r="G486" s="36"/>
      <c r="H486" s="36"/>
    </row>
    <row r="487" spans="1:8" x14ac:dyDescent="0.25">
      <c r="A487" s="34"/>
      <c r="E487" s="36"/>
      <c r="F487" s="36"/>
      <c r="G487" s="36"/>
      <c r="H487" s="36"/>
    </row>
    <row r="488" spans="1:8" x14ac:dyDescent="0.25">
      <c r="A488" s="34"/>
      <c r="E488" s="36"/>
      <c r="F488" s="36"/>
      <c r="G488" s="36"/>
      <c r="H488" s="36"/>
    </row>
    <row r="489" spans="1:8" x14ac:dyDescent="0.25">
      <c r="A489" s="34"/>
      <c r="E489" s="36"/>
      <c r="F489" s="36"/>
      <c r="G489" s="36"/>
      <c r="H489" s="36"/>
    </row>
    <row r="490" spans="1:8" x14ac:dyDescent="0.25">
      <c r="A490" s="34"/>
      <c r="E490" s="36"/>
      <c r="F490" s="36"/>
      <c r="G490" s="36"/>
      <c r="H490" s="36"/>
    </row>
    <row r="491" spans="1:8" x14ac:dyDescent="0.25">
      <c r="A491" s="34"/>
      <c r="E491" s="36"/>
      <c r="F491" s="36"/>
      <c r="G491" s="36"/>
      <c r="H491" s="36"/>
    </row>
    <row r="492" spans="1:8" x14ac:dyDescent="0.25">
      <c r="A492" s="34"/>
      <c r="E492" s="36"/>
      <c r="F492" s="36"/>
      <c r="G492" s="36"/>
      <c r="H492" s="36"/>
    </row>
    <row r="493" spans="1:8" x14ac:dyDescent="0.25">
      <c r="A493" s="34"/>
      <c r="E493" s="36"/>
      <c r="F493" s="36"/>
      <c r="G493" s="36"/>
      <c r="H493" s="36"/>
    </row>
    <row r="494" spans="1:8" x14ac:dyDescent="0.25">
      <c r="A494" s="34"/>
      <c r="E494" s="36"/>
      <c r="F494" s="36"/>
      <c r="G494" s="36"/>
      <c r="H494" s="36"/>
    </row>
    <row r="495" spans="1:8" x14ac:dyDescent="0.25">
      <c r="A495" s="34"/>
      <c r="E495" s="36"/>
      <c r="F495" s="36"/>
      <c r="G495" s="36"/>
      <c r="H495" s="36"/>
    </row>
    <row r="496" spans="1:8" x14ac:dyDescent="0.25">
      <c r="A496" s="34"/>
      <c r="E496" s="36"/>
      <c r="F496" s="36"/>
      <c r="G496" s="36"/>
      <c r="H496" s="36"/>
    </row>
    <row r="497" spans="1:8" x14ac:dyDescent="0.25">
      <c r="A497" s="34"/>
      <c r="E497" s="36"/>
      <c r="F497" s="36"/>
      <c r="G497" s="36"/>
      <c r="H497" s="36"/>
    </row>
    <row r="498" spans="1:8" x14ac:dyDescent="0.25">
      <c r="A498" s="34"/>
      <c r="E498" s="36"/>
      <c r="F498" s="36"/>
      <c r="G498" s="36"/>
      <c r="H498" s="36"/>
    </row>
    <row r="499" spans="1:8" x14ac:dyDescent="0.25">
      <c r="A499" s="34"/>
      <c r="E499" s="36"/>
      <c r="F499" s="36"/>
      <c r="G499" s="36"/>
      <c r="H499" s="36"/>
    </row>
    <row r="500" spans="1:8" x14ac:dyDescent="0.25">
      <c r="A500" s="34"/>
      <c r="E500" s="36"/>
      <c r="F500" s="36"/>
      <c r="G500" s="36"/>
      <c r="H500" s="36"/>
    </row>
    <row r="501" spans="1:8" x14ac:dyDescent="0.25">
      <c r="A501" s="34"/>
      <c r="E501" s="36"/>
      <c r="F501" s="36"/>
      <c r="G501" s="36"/>
      <c r="H501" s="36"/>
    </row>
    <row r="502" spans="1:8" x14ac:dyDescent="0.25">
      <c r="A502" s="34"/>
      <c r="E502" s="36"/>
      <c r="F502" s="36"/>
      <c r="G502" s="36"/>
      <c r="H502" s="36"/>
    </row>
    <row r="503" spans="1:8" x14ac:dyDescent="0.25">
      <c r="A503" s="34"/>
      <c r="E503" s="36"/>
      <c r="F503" s="36"/>
      <c r="G503" s="36"/>
      <c r="H503" s="36"/>
    </row>
    <row r="504" spans="1:8" x14ac:dyDescent="0.25">
      <c r="A504" s="34"/>
      <c r="E504" s="36"/>
      <c r="F504" s="36"/>
      <c r="G504" s="36"/>
      <c r="H504" s="36"/>
    </row>
    <row r="505" spans="1:8" x14ac:dyDescent="0.25">
      <c r="A505" s="34"/>
      <c r="E505" s="36"/>
      <c r="F505" s="36"/>
      <c r="G505" s="36"/>
      <c r="H505" s="36"/>
    </row>
    <row r="506" spans="1:8" x14ac:dyDescent="0.25">
      <c r="A506" s="34"/>
      <c r="E506" s="36"/>
      <c r="F506" s="36"/>
      <c r="G506" s="36"/>
      <c r="H506" s="36"/>
    </row>
    <row r="507" spans="1:8" x14ac:dyDescent="0.25">
      <c r="A507" s="34"/>
      <c r="E507" s="36"/>
      <c r="F507" s="36"/>
      <c r="G507" s="36"/>
      <c r="H507" s="36"/>
    </row>
    <row r="508" spans="1:8" x14ac:dyDescent="0.25">
      <c r="A508" s="34"/>
      <c r="E508" s="36"/>
      <c r="F508" s="36"/>
      <c r="G508" s="36"/>
      <c r="H508" s="36"/>
    </row>
    <row r="509" spans="1:8" x14ac:dyDescent="0.25">
      <c r="A509" s="34"/>
      <c r="E509" s="36"/>
      <c r="F509" s="36"/>
      <c r="G509" s="36"/>
      <c r="H509" s="36"/>
    </row>
    <row r="510" spans="1:8" x14ac:dyDescent="0.25">
      <c r="A510" s="34"/>
      <c r="E510" s="36"/>
      <c r="F510" s="36"/>
      <c r="G510" s="36"/>
      <c r="H510" s="36"/>
    </row>
    <row r="511" spans="1:8" x14ac:dyDescent="0.25">
      <c r="A511" s="34"/>
      <c r="E511" s="36"/>
      <c r="F511" s="36"/>
      <c r="G511" s="36"/>
      <c r="H511" s="36"/>
    </row>
    <row r="512" spans="1:8" x14ac:dyDescent="0.25">
      <c r="A512" s="34"/>
      <c r="E512" s="36"/>
      <c r="F512" s="36"/>
      <c r="G512" s="36"/>
      <c r="H512" s="36"/>
    </row>
    <row r="513" spans="1:8" x14ac:dyDescent="0.25">
      <c r="A513" s="34"/>
      <c r="E513" s="36"/>
      <c r="F513" s="36"/>
      <c r="G513" s="36"/>
      <c r="H513" s="36"/>
    </row>
    <row r="514" spans="1:8" x14ac:dyDescent="0.25">
      <c r="A514" s="34"/>
      <c r="E514" s="36"/>
      <c r="F514" s="36"/>
      <c r="G514" s="36"/>
      <c r="H514" s="36"/>
    </row>
    <row r="515" spans="1:8" x14ac:dyDescent="0.25">
      <c r="A515" s="34"/>
      <c r="E515" s="36"/>
      <c r="F515" s="36"/>
      <c r="G515" s="36"/>
      <c r="H515" s="36"/>
    </row>
    <row r="516" spans="1:8" x14ac:dyDescent="0.25">
      <c r="A516" s="34"/>
      <c r="E516" s="36"/>
      <c r="F516" s="36"/>
      <c r="G516" s="36"/>
      <c r="H516" s="36"/>
    </row>
    <row r="517" spans="1:8" x14ac:dyDescent="0.25">
      <c r="A517" s="34"/>
      <c r="E517" s="36"/>
      <c r="F517" s="36"/>
      <c r="G517" s="36"/>
      <c r="H517" s="36"/>
    </row>
    <row r="518" spans="1:8" x14ac:dyDescent="0.25">
      <c r="A518" s="34"/>
      <c r="E518" s="36"/>
      <c r="F518" s="36"/>
      <c r="G518" s="36"/>
      <c r="H518" s="36"/>
    </row>
    <row r="519" spans="1:8" x14ac:dyDescent="0.25">
      <c r="A519" s="34"/>
      <c r="E519" s="36"/>
      <c r="F519" s="36"/>
      <c r="G519" s="36"/>
      <c r="H519" s="36"/>
    </row>
    <row r="520" spans="1:8" x14ac:dyDescent="0.25">
      <c r="A520" s="34"/>
      <c r="E520" s="36"/>
      <c r="F520" s="36"/>
      <c r="G520" s="36"/>
      <c r="H520" s="36"/>
    </row>
    <row r="521" spans="1:8" x14ac:dyDescent="0.25">
      <c r="A521" s="34"/>
      <c r="E521" s="36"/>
      <c r="F521" s="36"/>
      <c r="G521" s="36"/>
      <c r="H521" s="36"/>
    </row>
    <row r="522" spans="1:8" x14ac:dyDescent="0.25">
      <c r="A522" s="34"/>
      <c r="E522" s="36"/>
      <c r="F522" s="36"/>
      <c r="G522" s="36"/>
      <c r="H522" s="36"/>
    </row>
    <row r="523" spans="1:8" x14ac:dyDescent="0.25">
      <c r="A523" s="34"/>
      <c r="E523" s="36"/>
      <c r="F523" s="36"/>
      <c r="G523" s="36"/>
      <c r="H523" s="36"/>
    </row>
    <row r="524" spans="1:8" x14ac:dyDescent="0.25">
      <c r="A524" s="34"/>
      <c r="E524" s="36"/>
      <c r="F524" s="36"/>
      <c r="G524" s="36"/>
      <c r="H524" s="36"/>
    </row>
    <row r="525" spans="1:8" x14ac:dyDescent="0.25">
      <c r="A525" s="34"/>
      <c r="E525" s="36"/>
      <c r="F525" s="36"/>
      <c r="G525" s="36"/>
      <c r="H525" s="36"/>
    </row>
    <row r="526" spans="1:8" x14ac:dyDescent="0.25">
      <c r="A526" s="34"/>
      <c r="E526" s="36"/>
      <c r="F526" s="36"/>
      <c r="G526" s="36"/>
      <c r="H526" s="36"/>
    </row>
    <row r="527" spans="1:8" x14ac:dyDescent="0.25">
      <c r="A527" s="34"/>
      <c r="E527" s="36"/>
      <c r="F527" s="36"/>
      <c r="G527" s="36"/>
      <c r="H527" s="36"/>
    </row>
    <row r="528" spans="1:8" x14ac:dyDescent="0.25">
      <c r="A528" s="34"/>
      <c r="E528" s="36"/>
      <c r="F528" s="36"/>
      <c r="G528" s="36"/>
      <c r="H528" s="36"/>
    </row>
    <row r="529" spans="1:8" x14ac:dyDescent="0.25">
      <c r="A529" s="34"/>
      <c r="E529" s="36"/>
      <c r="F529" s="36"/>
      <c r="G529" s="36"/>
      <c r="H529" s="36"/>
    </row>
    <row r="530" spans="1:8" x14ac:dyDescent="0.25">
      <c r="A530" s="34"/>
      <c r="E530" s="36"/>
      <c r="F530" s="36"/>
      <c r="G530" s="36"/>
      <c r="H530" s="36"/>
    </row>
    <row r="531" spans="1:8" x14ac:dyDescent="0.25">
      <c r="A531" s="34"/>
      <c r="E531" s="36"/>
      <c r="F531" s="36"/>
      <c r="G531" s="36"/>
      <c r="H531" s="36"/>
    </row>
    <row r="532" spans="1:8" x14ac:dyDescent="0.25">
      <c r="A532" s="34"/>
      <c r="E532" s="36"/>
      <c r="F532" s="36"/>
      <c r="G532" s="36"/>
      <c r="H532" s="36"/>
    </row>
    <row r="533" spans="1:8" x14ac:dyDescent="0.25">
      <c r="A533" s="34"/>
      <c r="E533" s="36"/>
      <c r="F533" s="36"/>
      <c r="G533" s="36"/>
      <c r="H533" s="36"/>
    </row>
    <row r="534" spans="1:8" x14ac:dyDescent="0.25">
      <c r="A534" s="34"/>
      <c r="E534" s="36"/>
      <c r="F534" s="36"/>
      <c r="G534" s="36"/>
      <c r="H534" s="36"/>
    </row>
    <row r="535" spans="1:8" x14ac:dyDescent="0.25">
      <c r="A535" s="34"/>
      <c r="E535" s="36"/>
      <c r="F535" s="36"/>
      <c r="G535" s="36"/>
      <c r="H535" s="36"/>
    </row>
    <row r="536" spans="1:8" x14ac:dyDescent="0.25">
      <c r="A536" s="34"/>
      <c r="E536" s="36"/>
      <c r="F536" s="36"/>
      <c r="G536" s="36"/>
      <c r="H536" s="36"/>
    </row>
    <row r="537" spans="1:8" x14ac:dyDescent="0.25">
      <c r="A537" s="34"/>
      <c r="E537" s="36"/>
      <c r="F537" s="36"/>
      <c r="G537" s="36"/>
      <c r="H537" s="36"/>
    </row>
    <row r="538" spans="1:8" x14ac:dyDescent="0.25">
      <c r="A538" s="34"/>
      <c r="E538" s="36"/>
      <c r="F538" s="36"/>
      <c r="G538" s="36"/>
      <c r="H538" s="36"/>
    </row>
    <row r="539" spans="1:8" x14ac:dyDescent="0.25">
      <c r="A539" s="34"/>
      <c r="E539" s="36"/>
      <c r="F539" s="36"/>
      <c r="G539" s="36"/>
      <c r="H539" s="36"/>
    </row>
    <row r="540" spans="1:8" x14ac:dyDescent="0.25">
      <c r="A540" s="34"/>
      <c r="E540" s="36"/>
      <c r="F540" s="36"/>
      <c r="G540" s="36"/>
      <c r="H540" s="36"/>
    </row>
    <row r="541" spans="1:8" x14ac:dyDescent="0.25">
      <c r="A541" s="34"/>
      <c r="E541" s="36"/>
      <c r="F541" s="36"/>
      <c r="G541" s="36"/>
      <c r="H541" s="36"/>
    </row>
    <row r="542" spans="1:8" x14ac:dyDescent="0.25">
      <c r="A542" s="34"/>
      <c r="E542" s="36"/>
      <c r="F542" s="36"/>
      <c r="G542" s="36"/>
      <c r="H542" s="36"/>
    </row>
    <row r="543" spans="1:8" x14ac:dyDescent="0.25">
      <c r="A543" s="34"/>
      <c r="E543" s="36"/>
      <c r="F543" s="36"/>
      <c r="G543" s="36"/>
      <c r="H543" s="36"/>
    </row>
    <row r="544" spans="1:8" x14ac:dyDescent="0.25">
      <c r="A544" s="34"/>
      <c r="E544" s="36"/>
      <c r="F544" s="36"/>
      <c r="G544" s="36"/>
      <c r="H544" s="36"/>
    </row>
    <row r="545" spans="1:8" x14ac:dyDescent="0.25">
      <c r="A545" s="34"/>
      <c r="E545" s="36"/>
      <c r="F545" s="36"/>
      <c r="G545" s="36"/>
      <c r="H545" s="36"/>
    </row>
    <row r="546" spans="1:8" x14ac:dyDescent="0.25">
      <c r="A546" s="34"/>
      <c r="E546" s="36"/>
      <c r="F546" s="36"/>
      <c r="G546" s="36"/>
      <c r="H546" s="36"/>
    </row>
    <row r="547" spans="1:8" x14ac:dyDescent="0.25">
      <c r="A547" s="34"/>
      <c r="E547" s="36"/>
      <c r="F547" s="36"/>
      <c r="G547" s="36"/>
      <c r="H547" s="36"/>
    </row>
    <row r="548" spans="1:8" x14ac:dyDescent="0.25">
      <c r="A548" s="34"/>
      <c r="E548" s="36"/>
      <c r="F548" s="36"/>
      <c r="G548" s="36"/>
      <c r="H548" s="36"/>
    </row>
    <row r="549" spans="1:8" x14ac:dyDescent="0.25">
      <c r="A549" s="34"/>
      <c r="E549" s="36"/>
      <c r="F549" s="36"/>
      <c r="G549" s="36"/>
      <c r="H549" s="36"/>
    </row>
    <row r="550" spans="1:8" x14ac:dyDescent="0.25">
      <c r="A550" s="34"/>
      <c r="E550" s="36"/>
      <c r="F550" s="36"/>
      <c r="G550" s="36"/>
      <c r="H550" s="36"/>
    </row>
    <row r="551" spans="1:8" x14ac:dyDescent="0.25">
      <c r="A551" s="34"/>
      <c r="E551" s="36"/>
      <c r="F551" s="36"/>
      <c r="G551" s="36"/>
      <c r="H551" s="36"/>
    </row>
    <row r="552" spans="1:8" x14ac:dyDescent="0.25">
      <c r="A552" s="34"/>
      <c r="E552" s="36"/>
      <c r="F552" s="36"/>
      <c r="G552" s="36"/>
      <c r="H552" s="36"/>
    </row>
    <row r="553" spans="1:8" x14ac:dyDescent="0.25">
      <c r="A553" s="34"/>
      <c r="E553" s="36"/>
      <c r="F553" s="36"/>
      <c r="G553" s="36"/>
      <c r="H553" s="36"/>
    </row>
    <row r="554" spans="1:8" x14ac:dyDescent="0.25">
      <c r="A554" s="34"/>
      <c r="E554" s="36"/>
      <c r="F554" s="36"/>
      <c r="G554" s="36"/>
      <c r="H554" s="36"/>
    </row>
    <row r="555" spans="1:8" x14ac:dyDescent="0.25">
      <c r="A555" s="34"/>
      <c r="E555" s="36"/>
      <c r="F555" s="36"/>
      <c r="G555" s="36"/>
      <c r="H555" s="36"/>
    </row>
    <row r="556" spans="1:8" x14ac:dyDescent="0.25">
      <c r="A556" s="34"/>
      <c r="E556" s="36"/>
      <c r="F556" s="36"/>
      <c r="G556" s="36"/>
      <c r="H556" s="36"/>
    </row>
    <row r="557" spans="1:8" x14ac:dyDescent="0.25">
      <c r="A557" s="34"/>
      <c r="E557" s="36"/>
      <c r="F557" s="36"/>
      <c r="G557" s="36"/>
      <c r="H557" s="36"/>
    </row>
    <row r="558" spans="1:8" x14ac:dyDescent="0.25">
      <c r="A558" s="34"/>
      <c r="E558" s="36"/>
      <c r="F558" s="36"/>
      <c r="G558" s="36"/>
      <c r="H558" s="36"/>
    </row>
    <row r="559" spans="1:8" x14ac:dyDescent="0.25">
      <c r="A559" s="34"/>
      <c r="E559" s="36"/>
      <c r="F559" s="36"/>
      <c r="G559" s="36"/>
      <c r="H559" s="36"/>
    </row>
    <row r="560" spans="1:8" x14ac:dyDescent="0.25">
      <c r="A560" s="34"/>
      <c r="E560" s="36"/>
      <c r="F560" s="36"/>
      <c r="G560" s="36"/>
      <c r="H560" s="36"/>
    </row>
    <row r="561" spans="1:8" x14ac:dyDescent="0.25">
      <c r="A561" s="34"/>
      <c r="E561" s="36"/>
      <c r="F561" s="36"/>
      <c r="G561" s="36"/>
      <c r="H561" s="36"/>
    </row>
    <row r="562" spans="1:8" x14ac:dyDescent="0.25">
      <c r="A562" s="34"/>
      <c r="E562" s="36"/>
      <c r="F562" s="36"/>
      <c r="G562" s="36"/>
      <c r="H562" s="36"/>
    </row>
    <row r="563" spans="1:8" x14ac:dyDescent="0.25">
      <c r="A563" s="34"/>
      <c r="E563" s="36"/>
      <c r="F563" s="36"/>
      <c r="G563" s="36"/>
      <c r="H563" s="36"/>
    </row>
    <row r="564" spans="1:8" x14ac:dyDescent="0.25">
      <c r="A564" s="34"/>
      <c r="E564" s="36"/>
      <c r="F564" s="36"/>
      <c r="G564" s="36"/>
      <c r="H564" s="36"/>
    </row>
    <row r="565" spans="1:8" x14ac:dyDescent="0.25">
      <c r="A565" s="34"/>
      <c r="E565" s="36"/>
      <c r="F565" s="36"/>
      <c r="G565" s="36"/>
      <c r="H565" s="36"/>
    </row>
    <row r="566" spans="1:8" x14ac:dyDescent="0.25">
      <c r="A566" s="34"/>
      <c r="E566" s="36"/>
      <c r="F566" s="36"/>
      <c r="G566" s="36"/>
      <c r="H566" s="36"/>
    </row>
    <row r="567" spans="1:8" x14ac:dyDescent="0.25">
      <c r="A567" s="34"/>
      <c r="E567" s="36"/>
      <c r="F567" s="36"/>
      <c r="G567" s="36"/>
      <c r="H567" s="36"/>
    </row>
    <row r="568" spans="1:8" x14ac:dyDescent="0.25">
      <c r="A568" s="34"/>
      <c r="E568" s="36"/>
      <c r="F568" s="36"/>
      <c r="G568" s="36"/>
      <c r="H568" s="36"/>
    </row>
    <row r="569" spans="1:8" x14ac:dyDescent="0.25">
      <c r="A569" s="34"/>
      <c r="E569" s="36"/>
      <c r="F569" s="36"/>
      <c r="G569" s="36"/>
      <c r="H569" s="36"/>
    </row>
    <row r="570" spans="1:8" x14ac:dyDescent="0.25">
      <c r="A570" s="34"/>
      <c r="E570" s="36"/>
      <c r="F570" s="36"/>
      <c r="G570" s="36"/>
      <c r="H570" s="36"/>
    </row>
    <row r="571" spans="1:8" x14ac:dyDescent="0.25">
      <c r="A571" s="34"/>
      <c r="E571" s="36"/>
      <c r="F571" s="36"/>
      <c r="G571" s="36"/>
      <c r="H571" s="36"/>
    </row>
    <row r="572" spans="1:8" x14ac:dyDescent="0.25">
      <c r="A572" s="34"/>
      <c r="E572" s="36"/>
      <c r="F572" s="36"/>
      <c r="G572" s="36"/>
      <c r="H572" s="36"/>
    </row>
    <row r="573" spans="1:8" x14ac:dyDescent="0.25">
      <c r="A573" s="34"/>
      <c r="E573" s="36"/>
      <c r="F573" s="36"/>
      <c r="G573" s="36"/>
      <c r="H573" s="36"/>
    </row>
    <row r="574" spans="1:8" x14ac:dyDescent="0.25">
      <c r="A574" s="34"/>
      <c r="E574" s="36"/>
      <c r="F574" s="36"/>
      <c r="G574" s="36"/>
      <c r="H574" s="36"/>
    </row>
    <row r="575" spans="1:8" x14ac:dyDescent="0.25">
      <c r="A575" s="34"/>
      <c r="E575" s="36"/>
      <c r="F575" s="36"/>
      <c r="G575" s="36"/>
      <c r="H575" s="36"/>
    </row>
    <row r="576" spans="1:8" x14ac:dyDescent="0.25">
      <c r="A576" s="34"/>
      <c r="E576" s="36"/>
      <c r="F576" s="36"/>
      <c r="G576" s="36"/>
      <c r="H576" s="36"/>
    </row>
    <row r="577" spans="1:8" x14ac:dyDescent="0.25">
      <c r="A577" s="34"/>
      <c r="E577" s="36"/>
      <c r="F577" s="36"/>
      <c r="G577" s="36"/>
      <c r="H577" s="36"/>
    </row>
    <row r="578" spans="1:8" x14ac:dyDescent="0.25">
      <c r="A578" s="34"/>
      <c r="E578" s="36"/>
      <c r="F578" s="36"/>
      <c r="G578" s="36"/>
      <c r="H578" s="36"/>
    </row>
    <row r="579" spans="1:8" x14ac:dyDescent="0.25">
      <c r="A579" s="34"/>
      <c r="E579" s="36"/>
      <c r="F579" s="36"/>
      <c r="G579" s="36"/>
      <c r="H579" s="36"/>
    </row>
    <row r="580" spans="1:8" x14ac:dyDescent="0.25">
      <c r="A580" s="34"/>
      <c r="E580" s="36"/>
      <c r="F580" s="36"/>
      <c r="G580" s="36"/>
      <c r="H580" s="36"/>
    </row>
    <row r="581" spans="1:8" x14ac:dyDescent="0.25">
      <c r="A581" s="34"/>
      <c r="E581" s="36"/>
      <c r="F581" s="36"/>
      <c r="G581" s="36"/>
      <c r="H581" s="36"/>
    </row>
    <row r="582" spans="1:8" x14ac:dyDescent="0.25">
      <c r="A582" s="34"/>
      <c r="E582" s="36"/>
      <c r="F582" s="36"/>
      <c r="G582" s="36"/>
      <c r="H582" s="36"/>
    </row>
    <row r="583" spans="1:8" x14ac:dyDescent="0.25">
      <c r="A583" s="34"/>
      <c r="E583" s="36"/>
      <c r="F583" s="36"/>
      <c r="G583" s="36"/>
      <c r="H583" s="36"/>
    </row>
    <row r="584" spans="1:8" x14ac:dyDescent="0.25">
      <c r="A584" s="34"/>
      <c r="E584" s="36"/>
      <c r="F584" s="36"/>
      <c r="G584" s="36"/>
      <c r="H584" s="36"/>
    </row>
    <row r="585" spans="1:8" x14ac:dyDescent="0.25">
      <c r="A585" s="34"/>
      <c r="E585" s="36"/>
      <c r="F585" s="36"/>
      <c r="G585" s="36"/>
      <c r="H585" s="36"/>
    </row>
    <row r="586" spans="1:8" x14ac:dyDescent="0.25">
      <c r="A586" s="34"/>
      <c r="E586" s="36"/>
      <c r="F586" s="36"/>
      <c r="G586" s="36"/>
      <c r="H586" s="36"/>
    </row>
    <row r="587" spans="1:8" x14ac:dyDescent="0.25">
      <c r="A587" s="34"/>
      <c r="E587" s="36"/>
      <c r="F587" s="36"/>
      <c r="G587" s="36"/>
      <c r="H587" s="36"/>
    </row>
    <row r="588" spans="1:8" x14ac:dyDescent="0.25">
      <c r="A588" s="34"/>
      <c r="E588" s="36"/>
      <c r="F588" s="36"/>
      <c r="G588" s="36"/>
      <c r="H588" s="36"/>
    </row>
    <row r="589" spans="1:8" x14ac:dyDescent="0.25">
      <c r="A589" s="34"/>
      <c r="E589" s="36"/>
      <c r="F589" s="36"/>
      <c r="G589" s="36"/>
      <c r="H589" s="36"/>
    </row>
    <row r="590" spans="1:8" x14ac:dyDescent="0.25">
      <c r="A590" s="34"/>
      <c r="E590" s="36"/>
      <c r="F590" s="36"/>
      <c r="G590" s="36"/>
      <c r="H590" s="36"/>
    </row>
    <row r="591" spans="1:8" x14ac:dyDescent="0.25">
      <c r="A591" s="34"/>
      <c r="E591" s="36"/>
      <c r="F591" s="36"/>
      <c r="G591" s="36"/>
      <c r="H591" s="36"/>
    </row>
    <row r="592" spans="1:8" x14ac:dyDescent="0.25">
      <c r="A592" s="34"/>
      <c r="E592" s="36"/>
      <c r="F592" s="36"/>
      <c r="G592" s="36"/>
      <c r="H592" s="36"/>
    </row>
    <row r="593" spans="1:8" x14ac:dyDescent="0.25">
      <c r="A593" s="34"/>
      <c r="E593" s="36"/>
      <c r="F593" s="36"/>
      <c r="G593" s="36"/>
      <c r="H593" s="36"/>
    </row>
    <row r="594" spans="1:8" x14ac:dyDescent="0.25">
      <c r="A594" s="34"/>
      <c r="E594" s="36"/>
      <c r="F594" s="36"/>
      <c r="G594" s="36"/>
      <c r="H594" s="36"/>
    </row>
    <row r="595" spans="1:8" x14ac:dyDescent="0.25">
      <c r="A595" s="34"/>
      <c r="E595" s="36"/>
      <c r="F595" s="36"/>
      <c r="G595" s="36"/>
      <c r="H595" s="36"/>
    </row>
    <row r="596" spans="1:8" x14ac:dyDescent="0.25">
      <c r="A596" s="34"/>
      <c r="E596" s="36"/>
      <c r="F596" s="36"/>
      <c r="G596" s="36"/>
      <c r="H596" s="36"/>
    </row>
    <row r="597" spans="1:8" x14ac:dyDescent="0.25">
      <c r="A597" s="34"/>
      <c r="E597" s="36"/>
      <c r="F597" s="36"/>
      <c r="G597" s="36"/>
      <c r="H597" s="36"/>
    </row>
    <row r="598" spans="1:8" x14ac:dyDescent="0.25">
      <c r="A598" s="34"/>
      <c r="E598" s="36"/>
      <c r="F598" s="36"/>
      <c r="G598" s="36"/>
      <c r="H598" s="36"/>
    </row>
    <row r="599" spans="1:8" x14ac:dyDescent="0.25">
      <c r="A599" s="34"/>
      <c r="E599" s="36"/>
      <c r="F599" s="36"/>
      <c r="G599" s="36"/>
      <c r="H599" s="36"/>
    </row>
    <row r="600" spans="1:8" x14ac:dyDescent="0.25">
      <c r="A600" s="34"/>
      <c r="E600" s="36"/>
      <c r="F600" s="36"/>
      <c r="G600" s="36"/>
      <c r="H600" s="36"/>
    </row>
    <row r="601" spans="1:8" x14ac:dyDescent="0.25">
      <c r="A601" s="34"/>
      <c r="E601" s="36"/>
      <c r="F601" s="36"/>
      <c r="G601" s="36"/>
      <c r="H601" s="36"/>
    </row>
    <row r="602" spans="1:8" x14ac:dyDescent="0.25">
      <c r="A602" s="34"/>
      <c r="E602" s="36"/>
      <c r="F602" s="36"/>
      <c r="G602" s="36"/>
      <c r="H602" s="36"/>
    </row>
    <row r="603" spans="1:8" x14ac:dyDescent="0.25">
      <c r="A603" s="34"/>
      <c r="E603" s="36"/>
      <c r="F603" s="36"/>
      <c r="G603" s="36"/>
      <c r="H603" s="36"/>
    </row>
    <row r="604" spans="1:8" x14ac:dyDescent="0.25">
      <c r="A604" s="34"/>
      <c r="E604" s="36"/>
      <c r="F604" s="36"/>
      <c r="G604" s="36"/>
      <c r="H604" s="36"/>
    </row>
    <row r="605" spans="1:8" x14ac:dyDescent="0.25">
      <c r="A605" s="34"/>
      <c r="E605" s="36"/>
      <c r="F605" s="36"/>
      <c r="G605" s="36"/>
      <c r="H605" s="36"/>
    </row>
    <row r="606" spans="1:8" x14ac:dyDescent="0.25">
      <c r="A606" s="34"/>
      <c r="E606" s="36"/>
      <c r="F606" s="36"/>
      <c r="G606" s="36"/>
      <c r="H606" s="36"/>
    </row>
    <row r="607" spans="1:8" x14ac:dyDescent="0.25">
      <c r="A607" s="34"/>
      <c r="E607" s="36"/>
      <c r="F607" s="36"/>
      <c r="G607" s="36"/>
      <c r="H607" s="36"/>
    </row>
    <row r="608" spans="1:8" x14ac:dyDescent="0.25">
      <c r="A608" s="34"/>
      <c r="E608" s="36"/>
      <c r="F608" s="36"/>
      <c r="G608" s="36"/>
      <c r="H608" s="36"/>
    </row>
    <row r="609" spans="1:8" x14ac:dyDescent="0.25">
      <c r="A609" s="34"/>
      <c r="E609" s="36"/>
      <c r="F609" s="36"/>
      <c r="G609" s="36"/>
      <c r="H609" s="36"/>
    </row>
    <row r="610" spans="1:8" x14ac:dyDescent="0.25">
      <c r="A610" s="34"/>
      <c r="E610" s="36"/>
      <c r="F610" s="36"/>
      <c r="G610" s="36"/>
      <c r="H610" s="36"/>
    </row>
    <row r="611" spans="1:8" x14ac:dyDescent="0.25">
      <c r="A611" s="34"/>
      <c r="E611" s="36"/>
      <c r="F611" s="36"/>
      <c r="G611" s="36"/>
      <c r="H611" s="36"/>
    </row>
    <row r="612" spans="1:8" x14ac:dyDescent="0.25">
      <c r="A612" s="34"/>
      <c r="E612" s="36"/>
      <c r="F612" s="36"/>
      <c r="G612" s="36"/>
      <c r="H612" s="36"/>
    </row>
    <row r="613" spans="1:8" x14ac:dyDescent="0.25">
      <c r="A613" s="34"/>
      <c r="E613" s="36"/>
      <c r="F613" s="36"/>
      <c r="G613" s="36"/>
      <c r="H613" s="36"/>
    </row>
    <row r="614" spans="1:8" x14ac:dyDescent="0.25">
      <c r="A614" s="34"/>
      <c r="E614" s="36"/>
      <c r="F614" s="36"/>
      <c r="G614" s="36"/>
      <c r="H614" s="36"/>
    </row>
    <row r="615" spans="1:8" x14ac:dyDescent="0.25">
      <c r="A615" s="34"/>
      <c r="E615" s="36"/>
      <c r="F615" s="36"/>
      <c r="G615" s="36"/>
      <c r="H615" s="36"/>
    </row>
    <row r="616" spans="1:8" x14ac:dyDescent="0.25">
      <c r="A616" s="34"/>
      <c r="E616" s="36"/>
      <c r="F616" s="36"/>
      <c r="G616" s="36"/>
      <c r="H616" s="36"/>
    </row>
    <row r="617" spans="1:8" x14ac:dyDescent="0.25">
      <c r="A617" s="34"/>
      <c r="E617" s="36"/>
      <c r="F617" s="36"/>
      <c r="G617" s="36"/>
      <c r="H617" s="36"/>
    </row>
    <row r="618" spans="1:8" x14ac:dyDescent="0.25">
      <c r="A618" s="34"/>
      <c r="E618" s="36"/>
      <c r="F618" s="36"/>
      <c r="G618" s="36"/>
      <c r="H618" s="36"/>
    </row>
    <row r="619" spans="1:8" x14ac:dyDescent="0.25">
      <c r="A619" s="34"/>
      <c r="E619" s="36"/>
      <c r="F619" s="36"/>
      <c r="G619" s="36"/>
      <c r="H619" s="36"/>
    </row>
    <row r="620" spans="1:8" x14ac:dyDescent="0.25">
      <c r="A620" s="34"/>
      <c r="E620" s="36"/>
      <c r="F620" s="36"/>
      <c r="G620" s="36"/>
      <c r="H620" s="36"/>
    </row>
    <row r="621" spans="1:8" x14ac:dyDescent="0.25">
      <c r="A621" s="34"/>
      <c r="E621" s="36"/>
      <c r="F621" s="36"/>
      <c r="G621" s="36"/>
      <c r="H621" s="36"/>
    </row>
    <row r="622" spans="1:8" x14ac:dyDescent="0.25">
      <c r="A622" s="34"/>
      <c r="E622" s="36"/>
      <c r="F622" s="36"/>
      <c r="G622" s="36"/>
      <c r="H622" s="36"/>
    </row>
    <row r="623" spans="1:8" x14ac:dyDescent="0.25">
      <c r="A623" s="34"/>
      <c r="E623" s="36"/>
      <c r="F623" s="36"/>
      <c r="G623" s="36"/>
      <c r="H623" s="36"/>
    </row>
    <row r="624" spans="1:8" x14ac:dyDescent="0.25">
      <c r="A624" s="34"/>
      <c r="E624" s="36"/>
      <c r="F624" s="36"/>
      <c r="G624" s="36"/>
      <c r="H624" s="36"/>
    </row>
    <row r="625" spans="1:8" x14ac:dyDescent="0.25">
      <c r="A625" s="34"/>
      <c r="E625" s="36"/>
      <c r="F625" s="36"/>
      <c r="G625" s="36"/>
      <c r="H625" s="36"/>
    </row>
    <row r="626" spans="1:8" x14ac:dyDescent="0.25">
      <c r="A626" s="34"/>
      <c r="E626" s="36"/>
      <c r="F626" s="36"/>
      <c r="G626" s="36"/>
      <c r="H626" s="36"/>
    </row>
    <row r="627" spans="1:8" x14ac:dyDescent="0.25">
      <c r="A627" s="34"/>
      <c r="E627" s="36"/>
      <c r="F627" s="36"/>
      <c r="G627" s="36"/>
      <c r="H627" s="36"/>
    </row>
    <row r="628" spans="1:8" x14ac:dyDescent="0.25">
      <c r="A628" s="34"/>
      <c r="E628" s="36"/>
      <c r="F628" s="36"/>
      <c r="G628" s="36"/>
      <c r="H628" s="36"/>
    </row>
    <row r="629" spans="1:8" x14ac:dyDescent="0.25">
      <c r="A629" s="34"/>
      <c r="E629" s="36"/>
      <c r="F629" s="36"/>
      <c r="G629" s="36"/>
      <c r="H629" s="36"/>
    </row>
    <row r="630" spans="1:8" x14ac:dyDescent="0.25">
      <c r="A630" s="34"/>
      <c r="E630" s="36"/>
      <c r="F630" s="36"/>
      <c r="G630" s="36"/>
      <c r="H630" s="36"/>
    </row>
    <row r="631" spans="1:8" x14ac:dyDescent="0.25">
      <c r="A631" s="34"/>
      <c r="E631" s="36"/>
      <c r="F631" s="36"/>
      <c r="G631" s="36"/>
      <c r="H631" s="36"/>
    </row>
    <row r="632" spans="1:8" x14ac:dyDescent="0.25">
      <c r="A632" s="34"/>
      <c r="E632" s="36"/>
      <c r="F632" s="36"/>
      <c r="G632" s="36"/>
      <c r="H632" s="36"/>
    </row>
    <row r="633" spans="1:8" x14ac:dyDescent="0.25">
      <c r="A633" s="34"/>
      <c r="E633" s="36"/>
      <c r="F633" s="36"/>
      <c r="G633" s="36"/>
      <c r="H633" s="36"/>
    </row>
    <row r="634" spans="1:8" x14ac:dyDescent="0.25">
      <c r="A634" s="34"/>
      <c r="E634" s="36"/>
      <c r="F634" s="36"/>
      <c r="G634" s="36"/>
      <c r="H634" s="36"/>
    </row>
    <row r="635" spans="1:8" x14ac:dyDescent="0.25">
      <c r="A635" s="34"/>
      <c r="E635" s="36"/>
      <c r="F635" s="36"/>
      <c r="G635" s="36"/>
      <c r="H635" s="36"/>
    </row>
    <row r="636" spans="1:8" x14ac:dyDescent="0.25">
      <c r="A636" s="34"/>
      <c r="E636" s="36"/>
      <c r="F636" s="36"/>
      <c r="G636" s="36"/>
      <c r="H636" s="36"/>
    </row>
    <row r="637" spans="1:8" x14ac:dyDescent="0.25">
      <c r="A637" s="34"/>
      <c r="E637" s="36"/>
      <c r="F637" s="36"/>
      <c r="G637" s="36"/>
      <c r="H637" s="36"/>
    </row>
    <row r="638" spans="1:8" x14ac:dyDescent="0.25">
      <c r="A638" s="34"/>
      <c r="E638" s="36"/>
      <c r="F638" s="36"/>
      <c r="G638" s="36"/>
      <c r="H638" s="36"/>
    </row>
    <row r="639" spans="1:8" x14ac:dyDescent="0.25">
      <c r="A639" s="34"/>
      <c r="E639" s="36"/>
      <c r="F639" s="36"/>
      <c r="G639" s="36"/>
      <c r="H639" s="36"/>
    </row>
    <row r="640" spans="1:8" x14ac:dyDescent="0.25">
      <c r="A640" s="34"/>
      <c r="E640" s="36"/>
      <c r="F640" s="36"/>
      <c r="G640" s="36"/>
      <c r="H640" s="36"/>
    </row>
    <row r="641" spans="1:8" x14ac:dyDescent="0.25">
      <c r="A641" s="34"/>
      <c r="E641" s="36"/>
      <c r="F641" s="36"/>
      <c r="G641" s="36"/>
      <c r="H641" s="36"/>
    </row>
    <row r="642" spans="1:8" x14ac:dyDescent="0.25">
      <c r="A642" s="34"/>
      <c r="E642" s="36"/>
      <c r="F642" s="36"/>
      <c r="G642" s="36"/>
      <c r="H642" s="36"/>
    </row>
    <row r="643" spans="1:8" x14ac:dyDescent="0.25">
      <c r="A643" s="34"/>
      <c r="E643" s="36"/>
      <c r="F643" s="36"/>
      <c r="G643" s="36"/>
      <c r="H643" s="36"/>
    </row>
    <row r="644" spans="1:8" x14ac:dyDescent="0.25">
      <c r="A644" s="34"/>
      <c r="E644" s="36"/>
      <c r="F644" s="36"/>
      <c r="G644" s="36"/>
      <c r="H644" s="36"/>
    </row>
    <row r="645" spans="1:8" x14ac:dyDescent="0.25">
      <c r="A645" s="34"/>
      <c r="E645" s="36"/>
      <c r="F645" s="36"/>
      <c r="G645" s="36"/>
      <c r="H645" s="36"/>
    </row>
    <row r="646" spans="1:8" x14ac:dyDescent="0.25">
      <c r="A646" s="34"/>
      <c r="E646" s="36"/>
      <c r="F646" s="36"/>
      <c r="G646" s="36"/>
      <c r="H646" s="36"/>
    </row>
    <row r="647" spans="1:8" x14ac:dyDescent="0.25">
      <c r="A647" s="34"/>
      <c r="E647" s="36"/>
      <c r="F647" s="36"/>
      <c r="G647" s="36"/>
      <c r="H647" s="36"/>
    </row>
    <row r="648" spans="1:8" x14ac:dyDescent="0.25">
      <c r="A648" s="34"/>
      <c r="E648" s="36"/>
      <c r="F648" s="36"/>
      <c r="G648" s="36"/>
      <c r="H648" s="36"/>
    </row>
    <row r="649" spans="1:8" x14ac:dyDescent="0.25">
      <c r="A649" s="34"/>
      <c r="E649" s="36"/>
      <c r="F649" s="36"/>
      <c r="G649" s="36"/>
      <c r="H649" s="36"/>
    </row>
    <row r="650" spans="1:8" x14ac:dyDescent="0.25">
      <c r="A650" s="34"/>
      <c r="E650" s="36"/>
      <c r="F650" s="36"/>
      <c r="G650" s="36"/>
      <c r="H650" s="36"/>
    </row>
    <row r="651" spans="1:8" x14ac:dyDescent="0.25">
      <c r="A651" s="34"/>
      <c r="E651" s="36"/>
      <c r="F651" s="36"/>
      <c r="G651" s="36"/>
      <c r="H651" s="36"/>
    </row>
    <row r="652" spans="1:8" x14ac:dyDescent="0.25">
      <c r="A652" s="34"/>
      <c r="E652" s="36"/>
      <c r="F652" s="36"/>
      <c r="G652" s="36"/>
      <c r="H652" s="36"/>
    </row>
    <row r="653" spans="1:8" x14ac:dyDescent="0.25">
      <c r="A653" s="34"/>
      <c r="E653" s="36"/>
      <c r="F653" s="36"/>
      <c r="G653" s="36"/>
      <c r="H653" s="36"/>
    </row>
    <row r="654" spans="1:8" x14ac:dyDescent="0.25">
      <c r="A654" s="34"/>
      <c r="E654" s="36"/>
      <c r="F654" s="36"/>
      <c r="G654" s="36"/>
      <c r="H654" s="36"/>
    </row>
    <row r="655" spans="1:8" x14ac:dyDescent="0.25">
      <c r="A655" s="34"/>
      <c r="E655" s="36"/>
      <c r="F655" s="36"/>
      <c r="G655" s="36"/>
      <c r="H655" s="36"/>
    </row>
    <row r="656" spans="1:8" x14ac:dyDescent="0.25">
      <c r="A656" s="34"/>
      <c r="E656" s="36"/>
      <c r="F656" s="36"/>
      <c r="G656" s="36"/>
      <c r="H656" s="36"/>
    </row>
    <row r="657" spans="1:8" x14ac:dyDescent="0.25">
      <c r="A657" s="34"/>
      <c r="E657" s="36"/>
      <c r="F657" s="36"/>
      <c r="G657" s="36"/>
      <c r="H657" s="36"/>
    </row>
    <row r="658" spans="1:8" x14ac:dyDescent="0.25">
      <c r="A658" s="34"/>
      <c r="E658" s="36"/>
      <c r="F658" s="36"/>
      <c r="G658" s="36"/>
      <c r="H658" s="36"/>
    </row>
    <row r="659" spans="1:8" x14ac:dyDescent="0.25">
      <c r="A659" s="34"/>
      <c r="E659" s="36"/>
      <c r="F659" s="36"/>
      <c r="G659" s="36"/>
      <c r="H659" s="36"/>
    </row>
    <row r="660" spans="1:8" x14ac:dyDescent="0.25">
      <c r="A660" s="34"/>
      <c r="E660" s="36"/>
      <c r="F660" s="36"/>
      <c r="G660" s="36"/>
      <c r="H660" s="36"/>
    </row>
    <row r="661" spans="1:8" x14ac:dyDescent="0.25">
      <c r="A661" s="34"/>
      <c r="E661" s="36"/>
      <c r="F661" s="36"/>
      <c r="G661" s="36"/>
      <c r="H661" s="36"/>
    </row>
    <row r="662" spans="1:8" x14ac:dyDescent="0.25">
      <c r="A662" s="34"/>
      <c r="E662" s="36"/>
      <c r="F662" s="36"/>
      <c r="G662" s="36"/>
      <c r="H662" s="36"/>
    </row>
    <row r="663" spans="1:8" x14ac:dyDescent="0.25">
      <c r="A663" s="34"/>
      <c r="E663" s="36"/>
      <c r="F663" s="36"/>
      <c r="G663" s="36"/>
      <c r="H663" s="36"/>
    </row>
    <row r="664" spans="1:8" x14ac:dyDescent="0.25">
      <c r="A664" s="34"/>
      <c r="E664" s="36"/>
      <c r="F664" s="36"/>
      <c r="G664" s="36"/>
      <c r="H664" s="36"/>
    </row>
    <row r="665" spans="1:8" x14ac:dyDescent="0.25">
      <c r="A665" s="34"/>
      <c r="E665" s="36"/>
      <c r="F665" s="36"/>
      <c r="G665" s="36"/>
      <c r="H665" s="36"/>
    </row>
    <row r="666" spans="1:8" x14ac:dyDescent="0.25">
      <c r="A666" s="34"/>
      <c r="E666" s="36"/>
      <c r="F666" s="36"/>
      <c r="G666" s="36"/>
      <c r="H666" s="36"/>
    </row>
    <row r="667" spans="1:8" x14ac:dyDescent="0.25">
      <c r="A667" s="34"/>
      <c r="E667" s="36"/>
      <c r="F667" s="36"/>
      <c r="G667" s="36"/>
      <c r="H667" s="36"/>
    </row>
    <row r="668" spans="1:8" x14ac:dyDescent="0.25">
      <c r="A668" s="34"/>
      <c r="E668" s="36"/>
      <c r="F668" s="36"/>
      <c r="G668" s="36"/>
      <c r="H668" s="36"/>
    </row>
    <row r="669" spans="1:8" x14ac:dyDescent="0.25">
      <c r="A669" s="34"/>
      <c r="E669" s="36"/>
      <c r="F669" s="36"/>
      <c r="G669" s="36"/>
      <c r="H669" s="36"/>
    </row>
    <row r="670" spans="1:8" x14ac:dyDescent="0.25">
      <c r="A670" s="34"/>
      <c r="E670" s="36"/>
      <c r="F670" s="36"/>
      <c r="G670" s="36"/>
      <c r="H670" s="36"/>
    </row>
    <row r="671" spans="1:8" x14ac:dyDescent="0.25">
      <c r="A671" s="34"/>
      <c r="E671" s="36"/>
      <c r="F671" s="36"/>
      <c r="G671" s="36"/>
      <c r="H671" s="36"/>
    </row>
    <row r="672" spans="1:8" x14ac:dyDescent="0.25">
      <c r="A672" s="34"/>
      <c r="E672" s="36"/>
      <c r="F672" s="36"/>
      <c r="G672" s="36"/>
      <c r="H672" s="36"/>
    </row>
    <row r="673" spans="1:8" x14ac:dyDescent="0.25">
      <c r="A673" s="34"/>
      <c r="E673" s="36"/>
      <c r="F673" s="36"/>
      <c r="G673" s="36"/>
      <c r="H673" s="36"/>
    </row>
    <row r="674" spans="1:8" x14ac:dyDescent="0.25">
      <c r="A674" s="34"/>
      <c r="E674" s="36"/>
      <c r="F674" s="36"/>
      <c r="G674" s="36"/>
      <c r="H674" s="36"/>
    </row>
    <row r="675" spans="1:8" x14ac:dyDescent="0.25">
      <c r="A675" s="34"/>
      <c r="E675" s="36"/>
      <c r="F675" s="36"/>
      <c r="G675" s="36"/>
      <c r="H675" s="36"/>
    </row>
    <row r="676" spans="1:8" x14ac:dyDescent="0.25">
      <c r="A676" s="34"/>
      <c r="E676" s="36"/>
      <c r="F676" s="36"/>
      <c r="G676" s="36"/>
      <c r="H676" s="36"/>
    </row>
    <row r="677" spans="1:8" x14ac:dyDescent="0.25">
      <c r="A677" s="34"/>
      <c r="E677" s="36"/>
      <c r="F677" s="36"/>
      <c r="G677" s="36"/>
      <c r="H677" s="36"/>
    </row>
    <row r="678" spans="1:8" x14ac:dyDescent="0.25">
      <c r="A678" s="34"/>
      <c r="E678" s="36"/>
      <c r="F678" s="36"/>
      <c r="G678" s="36"/>
      <c r="H678" s="36"/>
    </row>
    <row r="679" spans="1:8" x14ac:dyDescent="0.25">
      <c r="A679" s="34"/>
      <c r="E679" s="36"/>
      <c r="F679" s="36"/>
      <c r="G679" s="36"/>
      <c r="H679" s="36"/>
    </row>
    <row r="680" spans="1:8" x14ac:dyDescent="0.25">
      <c r="A680" s="34"/>
      <c r="E680" s="36"/>
      <c r="F680" s="36"/>
      <c r="G680" s="36"/>
      <c r="H680" s="36"/>
    </row>
    <row r="681" spans="1:8" x14ac:dyDescent="0.25">
      <c r="A681" s="34"/>
      <c r="E681" s="36"/>
      <c r="F681" s="36"/>
      <c r="G681" s="36"/>
      <c r="H681" s="36"/>
    </row>
    <row r="682" spans="1:8" x14ac:dyDescent="0.25">
      <c r="A682" s="34"/>
      <c r="E682" s="36"/>
      <c r="F682" s="36"/>
      <c r="G682" s="36"/>
      <c r="H682" s="36"/>
    </row>
    <row r="683" spans="1:8" x14ac:dyDescent="0.25">
      <c r="A683" s="34"/>
      <c r="E683" s="36"/>
      <c r="F683" s="36"/>
      <c r="G683" s="36"/>
      <c r="H683" s="36"/>
    </row>
    <row r="684" spans="1:8" x14ac:dyDescent="0.25">
      <c r="A684" s="34"/>
      <c r="E684" s="36"/>
      <c r="F684" s="36"/>
      <c r="G684" s="36"/>
      <c r="H684" s="36"/>
    </row>
    <row r="685" spans="1:8" x14ac:dyDescent="0.25">
      <c r="A685" s="34"/>
      <c r="E685" s="36"/>
      <c r="F685" s="36"/>
      <c r="G685" s="36"/>
      <c r="H685" s="36"/>
    </row>
    <row r="686" spans="1:8" x14ac:dyDescent="0.25">
      <c r="A686" s="34"/>
      <c r="E686" s="36"/>
      <c r="F686" s="36"/>
      <c r="G686" s="36"/>
      <c r="H686" s="36"/>
    </row>
    <row r="687" spans="1:8" x14ac:dyDescent="0.25">
      <c r="A687" s="34"/>
      <c r="E687" s="36"/>
      <c r="F687" s="36"/>
      <c r="G687" s="36"/>
      <c r="H687" s="36"/>
    </row>
    <row r="688" spans="1:8" x14ac:dyDescent="0.25">
      <c r="A688" s="34"/>
      <c r="E688" s="36"/>
      <c r="F688" s="36"/>
      <c r="G688" s="36"/>
      <c r="H688" s="36"/>
    </row>
    <row r="689" spans="1:8" x14ac:dyDescent="0.25">
      <c r="A689" s="34"/>
      <c r="E689" s="36"/>
      <c r="F689" s="36"/>
      <c r="G689" s="36"/>
      <c r="H689" s="36"/>
    </row>
    <row r="690" spans="1:8" x14ac:dyDescent="0.25">
      <c r="A690" s="34"/>
      <c r="E690" s="36"/>
      <c r="F690" s="36"/>
      <c r="G690" s="36"/>
      <c r="H690" s="36"/>
    </row>
    <row r="691" spans="1:8" x14ac:dyDescent="0.25">
      <c r="A691" s="34"/>
      <c r="E691" s="36"/>
      <c r="F691" s="36"/>
      <c r="G691" s="36"/>
      <c r="H691" s="36"/>
    </row>
    <row r="692" spans="1:8" x14ac:dyDescent="0.25">
      <c r="A692" s="34"/>
      <c r="E692" s="36"/>
      <c r="F692" s="36"/>
      <c r="G692" s="36"/>
      <c r="H692" s="36"/>
    </row>
    <row r="693" spans="1:8" x14ac:dyDescent="0.25">
      <c r="A693" s="34"/>
      <c r="E693" s="36"/>
      <c r="F693" s="36"/>
      <c r="G693" s="36"/>
      <c r="H693" s="36"/>
    </row>
    <row r="694" spans="1:8" x14ac:dyDescent="0.25">
      <c r="A694" s="34"/>
      <c r="E694" s="36"/>
      <c r="F694" s="36"/>
      <c r="G694" s="36"/>
      <c r="H694" s="36"/>
    </row>
    <row r="695" spans="1:8" x14ac:dyDescent="0.25">
      <c r="A695" s="34"/>
      <c r="E695" s="36"/>
      <c r="F695" s="36"/>
      <c r="G695" s="36"/>
      <c r="H695" s="36"/>
    </row>
    <row r="696" spans="1:8" x14ac:dyDescent="0.25">
      <c r="A696" s="34"/>
      <c r="E696" s="36"/>
      <c r="F696" s="36"/>
      <c r="G696" s="36"/>
      <c r="H696" s="36"/>
    </row>
    <row r="697" spans="1:8" x14ac:dyDescent="0.25">
      <c r="A697" s="34"/>
      <c r="E697" s="36"/>
      <c r="F697" s="36"/>
      <c r="G697" s="36"/>
      <c r="H697" s="36"/>
    </row>
    <row r="698" spans="1:8" x14ac:dyDescent="0.25">
      <c r="A698" s="34"/>
      <c r="E698" s="36"/>
      <c r="F698" s="36"/>
      <c r="G698" s="36"/>
      <c r="H698" s="36"/>
    </row>
    <row r="699" spans="1:8" x14ac:dyDescent="0.25">
      <c r="A699" s="34"/>
      <c r="E699" s="36"/>
      <c r="F699" s="36"/>
      <c r="G699" s="36"/>
      <c r="H699" s="36"/>
    </row>
    <row r="700" spans="1:8" x14ac:dyDescent="0.25">
      <c r="A700" s="34"/>
      <c r="E700" s="36"/>
      <c r="F700" s="36"/>
      <c r="G700" s="36"/>
      <c r="H700" s="36"/>
    </row>
    <row r="701" spans="1:8" x14ac:dyDescent="0.25">
      <c r="A701" s="34"/>
      <c r="E701" s="36"/>
      <c r="F701" s="36"/>
      <c r="G701" s="36"/>
      <c r="H701" s="36"/>
    </row>
    <row r="702" spans="1:8" x14ac:dyDescent="0.25">
      <c r="A702" s="34"/>
      <c r="E702" s="36"/>
      <c r="F702" s="36"/>
      <c r="G702" s="36"/>
      <c r="H702" s="36"/>
    </row>
    <row r="703" spans="1:8" x14ac:dyDescent="0.25">
      <c r="A703" s="34"/>
      <c r="E703" s="36"/>
      <c r="F703" s="36"/>
      <c r="G703" s="36"/>
      <c r="H703" s="36"/>
    </row>
    <row r="704" spans="1:8" x14ac:dyDescent="0.25">
      <c r="A704" s="34"/>
      <c r="E704" s="36"/>
      <c r="F704" s="36"/>
      <c r="G704" s="36"/>
      <c r="H704" s="36"/>
    </row>
    <row r="705" spans="1:8" x14ac:dyDescent="0.25">
      <c r="A705" s="34"/>
      <c r="E705" s="36"/>
      <c r="F705" s="36"/>
      <c r="G705" s="36"/>
      <c r="H705" s="36"/>
    </row>
    <row r="706" spans="1:8" x14ac:dyDescent="0.25">
      <c r="A706" s="34"/>
      <c r="E706" s="36"/>
      <c r="F706" s="36"/>
      <c r="G706" s="36"/>
      <c r="H706" s="36"/>
    </row>
    <row r="707" spans="1:8" x14ac:dyDescent="0.25">
      <c r="A707" s="34"/>
      <c r="E707" s="36"/>
      <c r="F707" s="36"/>
      <c r="G707" s="36"/>
      <c r="H707" s="36"/>
    </row>
    <row r="708" spans="1:8" x14ac:dyDescent="0.25">
      <c r="A708" s="34"/>
      <c r="E708" s="36"/>
      <c r="F708" s="36"/>
      <c r="G708" s="36"/>
      <c r="H708" s="36"/>
    </row>
    <row r="709" spans="1:8" x14ac:dyDescent="0.25">
      <c r="A709" s="34"/>
      <c r="E709" s="36"/>
      <c r="F709" s="36"/>
      <c r="G709" s="36"/>
      <c r="H709" s="36"/>
    </row>
    <row r="710" spans="1:8" x14ac:dyDescent="0.25">
      <c r="A710" s="34"/>
      <c r="E710" s="36"/>
      <c r="F710" s="36"/>
      <c r="G710" s="36"/>
      <c r="H710" s="36"/>
    </row>
    <row r="711" spans="1:8" x14ac:dyDescent="0.25">
      <c r="A711" s="34"/>
      <c r="E711" s="36"/>
      <c r="F711" s="36"/>
      <c r="G711" s="36"/>
      <c r="H711" s="36"/>
    </row>
    <row r="712" spans="1:8" x14ac:dyDescent="0.25">
      <c r="A712" s="34"/>
      <c r="E712" s="36"/>
      <c r="F712" s="36"/>
      <c r="G712" s="36"/>
      <c r="H712" s="36"/>
    </row>
    <row r="713" spans="1:8" x14ac:dyDescent="0.25">
      <c r="A713" s="34"/>
      <c r="E713" s="36"/>
      <c r="F713" s="36"/>
      <c r="G713" s="36"/>
      <c r="H713" s="36"/>
    </row>
    <row r="714" spans="1:8" x14ac:dyDescent="0.25">
      <c r="A714" s="34"/>
      <c r="E714" s="36"/>
      <c r="F714" s="36"/>
      <c r="G714" s="36"/>
      <c r="H714" s="36"/>
    </row>
    <row r="715" spans="1:8" x14ac:dyDescent="0.25">
      <c r="A715" s="34"/>
      <c r="E715" s="36"/>
      <c r="F715" s="36"/>
      <c r="G715" s="36"/>
      <c r="H715" s="36"/>
    </row>
    <row r="716" spans="1:8" x14ac:dyDescent="0.25">
      <c r="A716" s="34"/>
      <c r="E716" s="36"/>
      <c r="F716" s="36"/>
      <c r="G716" s="36"/>
      <c r="H716" s="36"/>
    </row>
    <row r="717" spans="1:8" x14ac:dyDescent="0.25">
      <c r="A717" s="34"/>
      <c r="E717" s="36"/>
      <c r="F717" s="36"/>
      <c r="G717" s="36"/>
      <c r="H717" s="36"/>
    </row>
    <row r="718" spans="1:8" x14ac:dyDescent="0.25">
      <c r="A718" s="34"/>
      <c r="E718" s="36"/>
      <c r="F718" s="36"/>
      <c r="G718" s="36"/>
      <c r="H718" s="36"/>
    </row>
    <row r="719" spans="1:8" x14ac:dyDescent="0.25">
      <c r="A719" s="34"/>
      <c r="E719" s="36"/>
      <c r="F719" s="36"/>
      <c r="G719" s="36"/>
      <c r="H719" s="36"/>
    </row>
    <row r="720" spans="1:8" x14ac:dyDescent="0.25">
      <c r="A720" s="34"/>
      <c r="E720" s="36"/>
      <c r="F720" s="36"/>
      <c r="G720" s="36"/>
      <c r="H720" s="36"/>
    </row>
    <row r="721" spans="1:8" x14ac:dyDescent="0.25">
      <c r="A721" s="34"/>
      <c r="E721" s="36"/>
      <c r="F721" s="36"/>
      <c r="G721" s="36"/>
      <c r="H721" s="36"/>
    </row>
    <row r="722" spans="1:8" x14ac:dyDescent="0.25">
      <c r="A722" s="34"/>
      <c r="E722" s="36"/>
      <c r="F722" s="36"/>
      <c r="G722" s="36"/>
      <c r="H722" s="36"/>
    </row>
    <row r="723" spans="1:8" x14ac:dyDescent="0.25">
      <c r="A723" s="34"/>
      <c r="E723" s="36"/>
      <c r="F723" s="36"/>
      <c r="G723" s="36"/>
      <c r="H723" s="36"/>
    </row>
    <row r="724" spans="1:8" x14ac:dyDescent="0.25">
      <c r="A724" s="34"/>
      <c r="E724" s="36"/>
      <c r="F724" s="36"/>
      <c r="G724" s="36"/>
      <c r="H724" s="36"/>
    </row>
    <row r="725" spans="1:8" x14ac:dyDescent="0.25">
      <c r="A725" s="34"/>
      <c r="E725" s="36"/>
      <c r="F725" s="36"/>
      <c r="G725" s="36"/>
      <c r="H725" s="36"/>
    </row>
    <row r="726" spans="1:8" x14ac:dyDescent="0.25">
      <c r="A726" s="34"/>
      <c r="E726" s="36"/>
      <c r="F726" s="36"/>
      <c r="G726" s="36"/>
      <c r="H726" s="36"/>
    </row>
    <row r="727" spans="1:8" x14ac:dyDescent="0.25">
      <c r="A727" s="34"/>
      <c r="E727" s="36"/>
      <c r="F727" s="36"/>
      <c r="G727" s="36"/>
      <c r="H727" s="36"/>
    </row>
    <row r="728" spans="1:8" x14ac:dyDescent="0.25">
      <c r="A728" s="34"/>
      <c r="E728" s="36"/>
      <c r="F728" s="36"/>
      <c r="G728" s="36"/>
      <c r="H728" s="36"/>
    </row>
    <row r="729" spans="1:8" x14ac:dyDescent="0.25">
      <c r="A729" s="34"/>
      <c r="E729" s="36"/>
      <c r="F729" s="36"/>
      <c r="G729" s="36"/>
      <c r="H729" s="36"/>
    </row>
    <row r="730" spans="1:8" x14ac:dyDescent="0.25">
      <c r="A730" s="34"/>
      <c r="E730" s="36"/>
      <c r="F730" s="36"/>
      <c r="G730" s="36"/>
      <c r="H730" s="36"/>
    </row>
    <row r="731" spans="1:8" x14ac:dyDescent="0.25">
      <c r="A731" s="34"/>
      <c r="E731" s="36"/>
      <c r="F731" s="36"/>
      <c r="G731" s="36"/>
      <c r="H731" s="36"/>
    </row>
    <row r="732" spans="1:8" x14ac:dyDescent="0.25">
      <c r="A732" s="34"/>
      <c r="E732" s="36"/>
      <c r="F732" s="36"/>
      <c r="G732" s="36"/>
      <c r="H732" s="36"/>
    </row>
    <row r="733" spans="1:8" x14ac:dyDescent="0.25">
      <c r="A733" s="34"/>
      <c r="E733" s="36"/>
      <c r="F733" s="36"/>
      <c r="G733" s="36"/>
      <c r="H733" s="36"/>
    </row>
    <row r="734" spans="1:8" x14ac:dyDescent="0.25">
      <c r="A734" s="34"/>
      <c r="E734" s="36"/>
      <c r="F734" s="36"/>
      <c r="G734" s="36"/>
      <c r="H734" s="36"/>
    </row>
    <row r="735" spans="1:8" x14ac:dyDescent="0.25">
      <c r="A735" s="34"/>
      <c r="E735" s="36"/>
      <c r="F735" s="36"/>
      <c r="G735" s="36"/>
      <c r="H735" s="36"/>
    </row>
    <row r="736" spans="1:8" x14ac:dyDescent="0.25">
      <c r="A736" s="34"/>
      <c r="E736" s="36"/>
      <c r="F736" s="36"/>
      <c r="G736" s="36"/>
      <c r="H736" s="36"/>
    </row>
    <row r="737" spans="1:8" x14ac:dyDescent="0.25">
      <c r="A737" s="34"/>
      <c r="E737" s="36"/>
      <c r="F737" s="36"/>
      <c r="G737" s="36"/>
      <c r="H737" s="36"/>
    </row>
    <row r="738" spans="1:8" x14ac:dyDescent="0.25">
      <c r="A738" s="34"/>
      <c r="E738" s="36"/>
      <c r="F738" s="36"/>
      <c r="G738" s="36"/>
      <c r="H738" s="36"/>
    </row>
    <row r="739" spans="1:8" x14ac:dyDescent="0.25">
      <c r="A739" s="34"/>
      <c r="E739" s="36"/>
      <c r="F739" s="36"/>
      <c r="G739" s="36"/>
      <c r="H739" s="36"/>
    </row>
    <row r="740" spans="1:8" x14ac:dyDescent="0.25">
      <c r="A740" s="34"/>
      <c r="E740" s="36"/>
      <c r="F740" s="36"/>
      <c r="G740" s="36"/>
      <c r="H740" s="36"/>
    </row>
    <row r="741" spans="1:8" x14ac:dyDescent="0.25">
      <c r="A741" s="34"/>
      <c r="E741" s="36"/>
      <c r="F741" s="36"/>
      <c r="G741" s="36"/>
      <c r="H741" s="36"/>
    </row>
    <row r="742" spans="1:8" x14ac:dyDescent="0.25">
      <c r="A742" s="34"/>
      <c r="E742" s="36"/>
      <c r="F742" s="36"/>
      <c r="G742" s="36"/>
      <c r="H742" s="36"/>
    </row>
    <row r="743" spans="1:8" x14ac:dyDescent="0.25">
      <c r="A743" s="34"/>
      <c r="E743" s="36"/>
      <c r="F743" s="36"/>
      <c r="G743" s="36"/>
      <c r="H743" s="36"/>
    </row>
    <row r="744" spans="1:8" x14ac:dyDescent="0.25">
      <c r="A744" s="34"/>
      <c r="E744" s="36"/>
      <c r="F744" s="36"/>
      <c r="G744" s="36"/>
      <c r="H744" s="36"/>
    </row>
    <row r="745" spans="1:8" x14ac:dyDescent="0.25">
      <c r="A745" s="34"/>
      <c r="E745" s="36"/>
      <c r="F745" s="36"/>
      <c r="G745" s="36"/>
      <c r="H745" s="36"/>
    </row>
    <row r="746" spans="1:8" x14ac:dyDescent="0.25">
      <c r="A746" s="34"/>
      <c r="E746" s="36"/>
      <c r="F746" s="36"/>
      <c r="G746" s="36"/>
      <c r="H746" s="36"/>
    </row>
    <row r="747" spans="1:8" x14ac:dyDescent="0.25">
      <c r="A747" s="34"/>
      <c r="E747" s="36"/>
      <c r="F747" s="36"/>
      <c r="G747" s="36"/>
      <c r="H747" s="36"/>
    </row>
    <row r="748" spans="1:8" x14ac:dyDescent="0.25">
      <c r="A748" s="34"/>
      <c r="E748" s="36"/>
      <c r="F748" s="36"/>
      <c r="G748" s="36"/>
      <c r="H748" s="36"/>
    </row>
    <row r="749" spans="1:8" x14ac:dyDescent="0.25">
      <c r="A749" s="34"/>
      <c r="E749" s="36"/>
      <c r="F749" s="36"/>
      <c r="G749" s="36"/>
      <c r="H749" s="36"/>
    </row>
    <row r="750" spans="1:8" x14ac:dyDescent="0.25">
      <c r="A750" s="34"/>
      <c r="E750" s="36"/>
      <c r="F750" s="36"/>
      <c r="G750" s="36"/>
      <c r="H750" s="36"/>
    </row>
    <row r="751" spans="1:8" x14ac:dyDescent="0.25">
      <c r="A751" s="34"/>
      <c r="E751" s="36"/>
      <c r="F751" s="36"/>
      <c r="G751" s="36"/>
      <c r="H751" s="36"/>
    </row>
    <row r="752" spans="1:8" x14ac:dyDescent="0.25">
      <c r="A752" s="34"/>
      <c r="E752" s="36"/>
      <c r="F752" s="36"/>
      <c r="G752" s="36"/>
      <c r="H752" s="36"/>
    </row>
    <row r="753" spans="1:8" x14ac:dyDescent="0.25">
      <c r="A753" s="34"/>
      <c r="E753" s="36"/>
      <c r="F753" s="36"/>
      <c r="G753" s="36"/>
      <c r="H753" s="36"/>
    </row>
    <row r="754" spans="1:8" x14ac:dyDescent="0.25">
      <c r="A754" s="34"/>
      <c r="E754" s="36"/>
      <c r="F754" s="36"/>
      <c r="G754" s="36"/>
      <c r="H754" s="36"/>
    </row>
    <row r="755" spans="1:8" x14ac:dyDescent="0.25">
      <c r="A755" s="34"/>
      <c r="E755" s="36"/>
      <c r="F755" s="36"/>
      <c r="G755" s="36"/>
      <c r="H755" s="36"/>
    </row>
    <row r="756" spans="1:8" x14ac:dyDescent="0.25">
      <c r="A756" s="34"/>
      <c r="E756" s="36"/>
      <c r="F756" s="36"/>
      <c r="G756" s="36"/>
      <c r="H756" s="36"/>
    </row>
    <row r="757" spans="1:8" x14ac:dyDescent="0.25">
      <c r="A757" s="34"/>
      <c r="E757" s="36"/>
      <c r="F757" s="36"/>
      <c r="G757" s="36"/>
      <c r="H757" s="36"/>
    </row>
    <row r="758" spans="1:8" x14ac:dyDescent="0.25">
      <c r="A758" s="34"/>
      <c r="E758" s="36"/>
      <c r="F758" s="36"/>
      <c r="G758" s="36"/>
      <c r="H758" s="36"/>
    </row>
    <row r="759" spans="1:8" x14ac:dyDescent="0.25">
      <c r="A759" s="34"/>
      <c r="E759" s="36"/>
      <c r="F759" s="36"/>
      <c r="G759" s="36"/>
      <c r="H759" s="36"/>
    </row>
    <row r="760" spans="1:8" x14ac:dyDescent="0.25">
      <c r="A760" s="34"/>
      <c r="E760" s="36"/>
      <c r="F760" s="36"/>
      <c r="G760" s="36"/>
      <c r="H760" s="36"/>
    </row>
    <row r="761" spans="1:8" x14ac:dyDescent="0.25">
      <c r="A761" s="34"/>
      <c r="E761" s="36"/>
      <c r="F761" s="36"/>
      <c r="G761" s="36"/>
      <c r="H761" s="36"/>
    </row>
    <row r="762" spans="1:8" x14ac:dyDescent="0.25">
      <c r="A762" s="34"/>
      <c r="E762" s="36"/>
      <c r="F762" s="36"/>
      <c r="G762" s="36"/>
      <c r="H762" s="36"/>
    </row>
    <row r="763" spans="1:8" x14ac:dyDescent="0.25">
      <c r="A763" s="34"/>
      <c r="E763" s="36"/>
      <c r="F763" s="36"/>
      <c r="G763" s="36"/>
      <c r="H763" s="36"/>
    </row>
    <row r="764" spans="1:8" x14ac:dyDescent="0.25">
      <c r="A764" s="34"/>
      <c r="E764" s="36"/>
      <c r="F764" s="36"/>
      <c r="G764" s="36"/>
      <c r="H764" s="36"/>
    </row>
    <row r="765" spans="1:8" x14ac:dyDescent="0.25">
      <c r="A765" s="34"/>
      <c r="E765" s="36"/>
      <c r="F765" s="36"/>
      <c r="G765" s="36"/>
      <c r="H765" s="36"/>
    </row>
    <row r="766" spans="1:8" x14ac:dyDescent="0.25">
      <c r="A766" s="34"/>
      <c r="E766" s="36"/>
      <c r="F766" s="36"/>
      <c r="G766" s="36"/>
      <c r="H766" s="36"/>
    </row>
    <row r="767" spans="1:8" x14ac:dyDescent="0.25">
      <c r="A767" s="34"/>
      <c r="E767" s="36"/>
      <c r="F767" s="36"/>
      <c r="G767" s="36"/>
      <c r="H767" s="36"/>
    </row>
    <row r="768" spans="1:8" x14ac:dyDescent="0.25">
      <c r="A768" s="34"/>
      <c r="E768" s="36"/>
      <c r="F768" s="36"/>
      <c r="G768" s="36"/>
      <c r="H768" s="36"/>
    </row>
    <row r="769" spans="1:8" x14ac:dyDescent="0.25">
      <c r="A769" s="34"/>
      <c r="E769" s="36"/>
      <c r="F769" s="36"/>
      <c r="G769" s="36"/>
      <c r="H769" s="36"/>
    </row>
    <row r="770" spans="1:8" x14ac:dyDescent="0.25">
      <c r="A770" s="34"/>
      <c r="E770" s="36"/>
      <c r="F770" s="36"/>
      <c r="G770" s="36"/>
      <c r="H770" s="36"/>
    </row>
    <row r="771" spans="1:8" x14ac:dyDescent="0.25">
      <c r="A771" s="34"/>
      <c r="E771" s="36"/>
      <c r="F771" s="36"/>
      <c r="G771" s="36"/>
      <c r="H771" s="36"/>
    </row>
    <row r="772" spans="1:8" x14ac:dyDescent="0.25">
      <c r="A772" s="34"/>
      <c r="E772" s="36"/>
      <c r="F772" s="36"/>
      <c r="G772" s="36"/>
      <c r="H772" s="36"/>
    </row>
    <row r="773" spans="1:8" x14ac:dyDescent="0.25">
      <c r="A773" s="34"/>
      <c r="E773" s="36"/>
      <c r="F773" s="36"/>
      <c r="G773" s="36"/>
      <c r="H773" s="36"/>
    </row>
    <row r="774" spans="1:8" x14ac:dyDescent="0.25">
      <c r="A774" s="34"/>
      <c r="E774" s="36"/>
      <c r="F774" s="36"/>
      <c r="G774" s="36"/>
      <c r="H774" s="36"/>
    </row>
    <row r="775" spans="1:8" x14ac:dyDescent="0.25">
      <c r="A775" s="34"/>
      <c r="E775" s="36"/>
      <c r="F775" s="36"/>
      <c r="G775" s="36"/>
      <c r="H775" s="36"/>
    </row>
    <row r="776" spans="1:8" x14ac:dyDescent="0.25">
      <c r="A776" s="34"/>
      <c r="E776" s="36"/>
      <c r="F776" s="36"/>
      <c r="G776" s="36"/>
      <c r="H776" s="36"/>
    </row>
    <row r="777" spans="1:8" x14ac:dyDescent="0.25">
      <c r="A777" s="34"/>
      <c r="E777" s="36"/>
      <c r="F777" s="36"/>
      <c r="G777" s="36"/>
      <c r="H777" s="36"/>
    </row>
    <row r="778" spans="1:8" x14ac:dyDescent="0.25">
      <c r="A778" s="34"/>
      <c r="E778" s="36"/>
      <c r="F778" s="36"/>
      <c r="G778" s="36"/>
      <c r="H778" s="36"/>
    </row>
    <row r="779" spans="1:8" x14ac:dyDescent="0.25">
      <c r="A779" s="34"/>
      <c r="E779" s="36"/>
      <c r="F779" s="36"/>
      <c r="G779" s="36"/>
      <c r="H779" s="36"/>
    </row>
    <row r="780" spans="1:8" x14ac:dyDescent="0.25">
      <c r="A780" s="34"/>
      <c r="E780" s="36"/>
      <c r="F780" s="36"/>
      <c r="G780" s="36"/>
      <c r="H780" s="36"/>
    </row>
    <row r="781" spans="1:8" x14ac:dyDescent="0.25">
      <c r="A781" s="34"/>
      <c r="E781" s="36"/>
      <c r="F781" s="36"/>
      <c r="G781" s="36"/>
      <c r="H781" s="36"/>
    </row>
    <row r="782" spans="1:8" x14ac:dyDescent="0.25">
      <c r="A782" s="34"/>
      <c r="E782" s="36"/>
      <c r="F782" s="36"/>
      <c r="G782" s="36"/>
      <c r="H782" s="36"/>
    </row>
    <row r="783" spans="1:8" x14ac:dyDescent="0.25">
      <c r="A783" s="34"/>
      <c r="E783" s="36"/>
      <c r="F783" s="36"/>
      <c r="G783" s="36"/>
      <c r="H783" s="36"/>
    </row>
    <row r="784" spans="1:8" x14ac:dyDescent="0.25">
      <c r="A784" s="34"/>
      <c r="E784" s="36"/>
      <c r="F784" s="36"/>
      <c r="G784" s="36"/>
      <c r="H784" s="36"/>
    </row>
    <row r="785" spans="1:8" x14ac:dyDescent="0.25">
      <c r="A785" s="34"/>
      <c r="E785" s="36"/>
      <c r="F785" s="36"/>
      <c r="G785" s="36"/>
      <c r="H785" s="36"/>
    </row>
    <row r="786" spans="1:8" x14ac:dyDescent="0.25">
      <c r="A786" s="34"/>
      <c r="E786" s="36"/>
      <c r="F786" s="36"/>
      <c r="G786" s="36"/>
      <c r="H786" s="36"/>
    </row>
    <row r="787" spans="1:8" x14ac:dyDescent="0.25">
      <c r="A787" s="34"/>
      <c r="E787" s="36"/>
      <c r="F787" s="36"/>
      <c r="G787" s="36"/>
      <c r="H787" s="36"/>
    </row>
    <row r="788" spans="1:8" x14ac:dyDescent="0.25">
      <c r="A788" s="34"/>
      <c r="E788" s="36"/>
      <c r="F788" s="36"/>
      <c r="G788" s="36"/>
      <c r="H788" s="36"/>
    </row>
    <row r="789" spans="1:8" x14ac:dyDescent="0.25">
      <c r="A789" s="34"/>
      <c r="E789" s="36"/>
      <c r="F789" s="36"/>
      <c r="G789" s="36"/>
      <c r="H789" s="36"/>
    </row>
    <row r="790" spans="1:8" x14ac:dyDescent="0.25">
      <c r="A790" s="34"/>
      <c r="E790" s="36"/>
      <c r="F790" s="36"/>
      <c r="G790" s="36"/>
      <c r="H790" s="36"/>
    </row>
    <row r="791" spans="1:8" x14ac:dyDescent="0.25">
      <c r="A791" s="34"/>
      <c r="E791" s="36"/>
      <c r="F791" s="36"/>
      <c r="G791" s="36"/>
      <c r="H791" s="36"/>
    </row>
    <row r="792" spans="1:8" x14ac:dyDescent="0.25">
      <c r="A792" s="34"/>
      <c r="E792" s="36"/>
      <c r="F792" s="36"/>
      <c r="G792" s="36"/>
      <c r="H792" s="36"/>
    </row>
    <row r="793" spans="1:8" x14ac:dyDescent="0.25">
      <c r="A793" s="34"/>
      <c r="E793" s="36"/>
      <c r="F793" s="36"/>
      <c r="G793" s="36"/>
      <c r="H793" s="36"/>
    </row>
    <row r="794" spans="1:8" x14ac:dyDescent="0.25">
      <c r="A794" s="34"/>
      <c r="E794" s="36"/>
      <c r="F794" s="36"/>
      <c r="G794" s="36"/>
      <c r="H794" s="36"/>
    </row>
    <row r="795" spans="1:8" x14ac:dyDescent="0.25">
      <c r="A795" s="34"/>
      <c r="E795" s="36"/>
      <c r="F795" s="36"/>
      <c r="G795" s="36"/>
      <c r="H795" s="36"/>
    </row>
    <row r="796" spans="1:8" x14ac:dyDescent="0.25">
      <c r="A796" s="34"/>
      <c r="E796" s="36"/>
      <c r="F796" s="36"/>
      <c r="G796" s="36"/>
      <c r="H796" s="36"/>
    </row>
    <row r="797" spans="1:8" x14ac:dyDescent="0.25">
      <c r="A797" s="34"/>
      <c r="E797" s="36"/>
      <c r="F797" s="36"/>
      <c r="G797" s="36"/>
      <c r="H797" s="36"/>
    </row>
    <row r="798" spans="1:8" x14ac:dyDescent="0.25">
      <c r="A798" s="34"/>
      <c r="E798" s="36"/>
      <c r="F798" s="36"/>
      <c r="G798" s="36"/>
      <c r="H798" s="36"/>
    </row>
    <row r="799" spans="1:8" x14ac:dyDescent="0.25">
      <c r="A799" s="34"/>
      <c r="E799" s="36"/>
      <c r="F799" s="36"/>
      <c r="G799" s="36"/>
      <c r="H799" s="36"/>
    </row>
    <row r="800" spans="1:8" x14ac:dyDescent="0.25">
      <c r="A800" s="34"/>
      <c r="E800" s="36"/>
      <c r="F800" s="36"/>
      <c r="G800" s="36"/>
      <c r="H800" s="36"/>
    </row>
    <row r="801" spans="1:8" x14ac:dyDescent="0.25">
      <c r="A801" s="34"/>
      <c r="E801" s="36"/>
      <c r="F801" s="36"/>
      <c r="G801" s="36"/>
      <c r="H801" s="36"/>
    </row>
    <row r="802" spans="1:8" x14ac:dyDescent="0.25">
      <c r="A802" s="34"/>
      <c r="E802" s="36"/>
      <c r="F802" s="36"/>
      <c r="G802" s="36"/>
      <c r="H802" s="36"/>
    </row>
    <row r="803" spans="1:8" x14ac:dyDescent="0.25">
      <c r="A803" s="34"/>
      <c r="E803" s="36"/>
      <c r="F803" s="36"/>
      <c r="G803" s="36"/>
      <c r="H803" s="36"/>
    </row>
    <row r="804" spans="1:8" x14ac:dyDescent="0.25">
      <c r="A804" s="34"/>
      <c r="E804" s="36"/>
      <c r="F804" s="36"/>
      <c r="G804" s="36"/>
      <c r="H804" s="36"/>
    </row>
    <row r="805" spans="1:8" x14ac:dyDescent="0.25">
      <c r="A805" s="34"/>
      <c r="E805" s="36"/>
      <c r="F805" s="36"/>
      <c r="G805" s="36"/>
      <c r="H805" s="36"/>
    </row>
    <row r="806" spans="1:8" x14ac:dyDescent="0.25">
      <c r="A806" s="34"/>
      <c r="E806" s="36"/>
      <c r="F806" s="36"/>
      <c r="G806" s="36"/>
      <c r="H806" s="36"/>
    </row>
    <row r="807" spans="1:8" x14ac:dyDescent="0.25">
      <c r="A807" s="34"/>
      <c r="E807" s="36"/>
      <c r="F807" s="36"/>
      <c r="G807" s="36"/>
      <c r="H807" s="36"/>
    </row>
    <row r="808" spans="1:8" x14ac:dyDescent="0.25">
      <c r="A808" s="34"/>
      <c r="E808" s="36"/>
      <c r="F808" s="36"/>
      <c r="G808" s="36"/>
      <c r="H808" s="36"/>
    </row>
    <row r="809" spans="1:8" x14ac:dyDescent="0.25">
      <c r="A809" s="34"/>
      <c r="E809" s="36"/>
      <c r="F809" s="36"/>
      <c r="G809" s="36"/>
      <c r="H809" s="36"/>
    </row>
    <row r="810" spans="1:8" x14ac:dyDescent="0.25">
      <c r="A810" s="34"/>
      <c r="E810" s="36"/>
      <c r="F810" s="36"/>
      <c r="G810" s="36"/>
      <c r="H810" s="36"/>
    </row>
    <row r="811" spans="1:8" x14ac:dyDescent="0.25">
      <c r="A811" s="34"/>
      <c r="E811" s="36"/>
      <c r="F811" s="36"/>
      <c r="G811" s="36"/>
      <c r="H811" s="36"/>
    </row>
    <row r="812" spans="1:8" x14ac:dyDescent="0.25">
      <c r="A812" s="34"/>
      <c r="E812" s="36"/>
      <c r="F812" s="36"/>
      <c r="G812" s="36"/>
      <c r="H812" s="36"/>
    </row>
    <row r="813" spans="1:8" x14ac:dyDescent="0.25">
      <c r="A813" s="34"/>
      <c r="E813" s="36"/>
      <c r="F813" s="36"/>
      <c r="G813" s="36"/>
      <c r="H813" s="36"/>
    </row>
    <row r="814" spans="1:8" x14ac:dyDescent="0.25">
      <c r="A814" s="34"/>
      <c r="E814" s="36"/>
      <c r="F814" s="36"/>
      <c r="G814" s="36"/>
      <c r="H814" s="36"/>
    </row>
    <row r="815" spans="1:8" x14ac:dyDescent="0.25">
      <c r="A815" s="34"/>
      <c r="E815" s="36"/>
      <c r="F815" s="36"/>
      <c r="G815" s="36"/>
      <c r="H815" s="36"/>
    </row>
    <row r="816" spans="1:8" x14ac:dyDescent="0.25">
      <c r="A816" s="34"/>
      <c r="E816" s="36"/>
      <c r="F816" s="36"/>
      <c r="G816" s="36"/>
      <c r="H816" s="36"/>
    </row>
    <row r="817" spans="1:8" x14ac:dyDescent="0.25">
      <c r="A817" s="34"/>
      <c r="E817" s="36"/>
      <c r="F817" s="36"/>
      <c r="G817" s="36"/>
      <c r="H817" s="36"/>
    </row>
    <row r="818" spans="1:8" x14ac:dyDescent="0.25">
      <c r="A818" s="34"/>
      <c r="E818" s="36"/>
      <c r="F818" s="36"/>
      <c r="G818" s="36"/>
      <c r="H818" s="36"/>
    </row>
    <row r="819" spans="1:8" x14ac:dyDescent="0.25">
      <c r="A819" s="34"/>
      <c r="E819" s="36"/>
      <c r="F819" s="36"/>
      <c r="G819" s="36"/>
      <c r="H819" s="36"/>
    </row>
    <row r="820" spans="1:8" x14ac:dyDescent="0.25">
      <c r="A820" s="34"/>
      <c r="E820" s="36"/>
      <c r="F820" s="36"/>
      <c r="G820" s="36"/>
      <c r="H820" s="36"/>
    </row>
    <row r="821" spans="1:8" x14ac:dyDescent="0.25">
      <c r="A821" s="34"/>
      <c r="E821" s="36"/>
      <c r="F821" s="36"/>
      <c r="G821" s="36"/>
      <c r="H821" s="36"/>
    </row>
    <row r="822" spans="1:8" x14ac:dyDescent="0.25">
      <c r="A822" s="34"/>
      <c r="E822" s="36"/>
      <c r="F822" s="36"/>
      <c r="G822" s="36"/>
      <c r="H822" s="36"/>
    </row>
    <row r="823" spans="1:8" x14ac:dyDescent="0.25">
      <c r="A823" s="34"/>
      <c r="E823" s="36"/>
      <c r="F823" s="36"/>
      <c r="G823" s="36"/>
      <c r="H823" s="36"/>
    </row>
    <row r="824" spans="1:8" x14ac:dyDescent="0.25">
      <c r="A824" s="34"/>
      <c r="E824" s="36"/>
      <c r="F824" s="36"/>
      <c r="G824" s="36"/>
      <c r="H824" s="36"/>
    </row>
    <row r="825" spans="1:8" x14ac:dyDescent="0.25">
      <c r="A825" s="34"/>
      <c r="E825" s="36"/>
      <c r="F825" s="36"/>
      <c r="G825" s="36"/>
      <c r="H825" s="36"/>
    </row>
    <row r="826" spans="1:8" x14ac:dyDescent="0.25">
      <c r="A826" s="34"/>
      <c r="E826" s="36"/>
      <c r="F826" s="36"/>
      <c r="G826" s="36"/>
      <c r="H826" s="36"/>
    </row>
    <row r="827" spans="1:8" x14ac:dyDescent="0.25">
      <c r="A827" s="34"/>
      <c r="E827" s="36"/>
      <c r="F827" s="36"/>
      <c r="G827" s="36"/>
      <c r="H827" s="36"/>
    </row>
    <row r="828" spans="1:8" x14ac:dyDescent="0.25">
      <c r="A828" s="34"/>
      <c r="E828" s="36"/>
      <c r="F828" s="36"/>
      <c r="G828" s="36"/>
      <c r="H828" s="36"/>
    </row>
    <row r="829" spans="1:8" x14ac:dyDescent="0.25">
      <c r="A829" s="34"/>
      <c r="E829" s="36"/>
      <c r="F829" s="36"/>
      <c r="G829" s="36"/>
      <c r="H829" s="36"/>
    </row>
    <row r="830" spans="1:8" x14ac:dyDescent="0.25">
      <c r="A830" s="34"/>
      <c r="E830" s="36"/>
      <c r="F830" s="36"/>
      <c r="G830" s="36"/>
      <c r="H830" s="36"/>
    </row>
    <row r="831" spans="1:8" x14ac:dyDescent="0.25">
      <c r="A831" s="34"/>
      <c r="E831" s="36"/>
      <c r="F831" s="36"/>
      <c r="G831" s="36"/>
      <c r="H831" s="36"/>
    </row>
    <row r="832" spans="1:8" x14ac:dyDescent="0.25">
      <c r="A832" s="34"/>
      <c r="E832" s="36"/>
      <c r="F832" s="36"/>
      <c r="G832" s="36"/>
      <c r="H832" s="36"/>
    </row>
    <row r="833" spans="1:8" x14ac:dyDescent="0.25">
      <c r="A833" s="34"/>
      <c r="E833" s="36"/>
      <c r="F833" s="36"/>
      <c r="G833" s="36"/>
      <c r="H833" s="36"/>
    </row>
    <row r="834" spans="1:8" x14ac:dyDescent="0.25">
      <c r="A834" s="34"/>
      <c r="E834" s="36"/>
      <c r="F834" s="36"/>
      <c r="G834" s="36"/>
      <c r="H834" s="36"/>
    </row>
    <row r="835" spans="1:8" x14ac:dyDescent="0.25">
      <c r="A835" s="34"/>
      <c r="E835" s="36"/>
      <c r="F835" s="36"/>
      <c r="G835" s="36"/>
      <c r="H835" s="36"/>
    </row>
    <row r="836" spans="1:8" x14ac:dyDescent="0.25">
      <c r="A836" s="34"/>
      <c r="E836" s="36"/>
      <c r="F836" s="36"/>
      <c r="G836" s="36"/>
      <c r="H836" s="36"/>
    </row>
    <row r="837" spans="1:8" x14ac:dyDescent="0.25">
      <c r="A837" s="34"/>
      <c r="E837" s="36"/>
      <c r="F837" s="36"/>
      <c r="G837" s="36"/>
      <c r="H837" s="36"/>
    </row>
    <row r="838" spans="1:8" x14ac:dyDescent="0.25">
      <c r="A838" s="34"/>
      <c r="E838" s="36"/>
      <c r="F838" s="36"/>
      <c r="G838" s="36"/>
      <c r="H838" s="36"/>
    </row>
    <row r="839" spans="1:8" x14ac:dyDescent="0.25">
      <c r="A839" s="34"/>
      <c r="E839" s="36"/>
      <c r="F839" s="36"/>
      <c r="G839" s="36"/>
      <c r="H839" s="36"/>
    </row>
    <row r="840" spans="1:8" x14ac:dyDescent="0.25">
      <c r="A840" s="34"/>
      <c r="E840" s="36"/>
      <c r="F840" s="36"/>
      <c r="G840" s="36"/>
      <c r="H840" s="36"/>
    </row>
    <row r="841" spans="1:8" x14ac:dyDescent="0.25">
      <c r="A841" s="34"/>
      <c r="E841" s="36"/>
      <c r="F841" s="36"/>
      <c r="G841" s="36"/>
      <c r="H841" s="36"/>
    </row>
    <row r="842" spans="1:8" x14ac:dyDescent="0.25">
      <c r="A842" s="34"/>
      <c r="E842" s="36"/>
      <c r="F842" s="36"/>
      <c r="G842" s="36"/>
      <c r="H842" s="36"/>
    </row>
    <row r="843" spans="1:8" x14ac:dyDescent="0.25">
      <c r="A843" s="34"/>
      <c r="E843" s="36"/>
      <c r="F843" s="36"/>
      <c r="G843" s="36"/>
      <c r="H843" s="36"/>
    </row>
    <row r="844" spans="1:8" x14ac:dyDescent="0.25">
      <c r="A844" s="34"/>
      <c r="E844" s="36"/>
      <c r="F844" s="36"/>
      <c r="G844" s="36"/>
      <c r="H844" s="36"/>
    </row>
    <row r="845" spans="1:8" x14ac:dyDescent="0.25">
      <c r="A845" s="34"/>
      <c r="E845" s="36"/>
      <c r="F845" s="36"/>
      <c r="G845" s="36"/>
      <c r="H845" s="36"/>
    </row>
    <row r="846" spans="1:8" x14ac:dyDescent="0.25">
      <c r="A846" s="34"/>
      <c r="E846" s="36"/>
      <c r="F846" s="36"/>
      <c r="G846" s="36"/>
      <c r="H846" s="36"/>
    </row>
    <row r="847" spans="1:8" x14ac:dyDescent="0.25">
      <c r="A847" s="34"/>
      <c r="E847" s="36"/>
      <c r="F847" s="36"/>
      <c r="G847" s="36"/>
      <c r="H847" s="36"/>
    </row>
    <row r="848" spans="1:8" x14ac:dyDescent="0.25">
      <c r="A848" s="34"/>
      <c r="E848" s="36"/>
      <c r="F848" s="36"/>
      <c r="G848" s="36"/>
      <c r="H848" s="36"/>
    </row>
    <row r="849" spans="1:8" x14ac:dyDescent="0.25">
      <c r="A849" s="34"/>
      <c r="E849" s="36"/>
      <c r="F849" s="36"/>
      <c r="G849" s="36"/>
      <c r="H849" s="36"/>
    </row>
    <row r="850" spans="1:8" x14ac:dyDescent="0.25">
      <c r="A850" s="34"/>
      <c r="E850" s="36"/>
      <c r="F850" s="36"/>
      <c r="G850" s="36"/>
      <c r="H850" s="36"/>
    </row>
    <row r="851" spans="1:8" x14ac:dyDescent="0.25">
      <c r="A851" s="34"/>
      <c r="E851" s="36"/>
      <c r="F851" s="36"/>
      <c r="G851" s="36"/>
      <c r="H851" s="36"/>
    </row>
    <row r="852" spans="1:8" x14ac:dyDescent="0.25">
      <c r="A852" s="34"/>
      <c r="E852" s="36"/>
      <c r="F852" s="36"/>
      <c r="G852" s="36"/>
      <c r="H852" s="36"/>
    </row>
    <row r="853" spans="1:8" x14ac:dyDescent="0.25">
      <c r="A853" s="34"/>
      <c r="E853" s="36"/>
      <c r="F853" s="36"/>
      <c r="G853" s="36"/>
      <c r="H853" s="36"/>
    </row>
    <row r="854" spans="1:8" x14ac:dyDescent="0.25">
      <c r="A854" s="34"/>
      <c r="E854" s="36"/>
      <c r="F854" s="36"/>
      <c r="G854" s="36"/>
      <c r="H854" s="36"/>
    </row>
    <row r="855" spans="1:8" x14ac:dyDescent="0.25">
      <c r="A855" s="34"/>
      <c r="E855" s="36"/>
      <c r="F855" s="36"/>
      <c r="G855" s="36"/>
      <c r="H855" s="36"/>
    </row>
    <row r="856" spans="1:8" x14ac:dyDescent="0.25">
      <c r="A856" s="34"/>
      <c r="E856" s="36"/>
      <c r="F856" s="36"/>
      <c r="G856" s="36"/>
      <c r="H856" s="36"/>
    </row>
    <row r="857" spans="1:8" x14ac:dyDescent="0.25">
      <c r="A857" s="34"/>
      <c r="E857" s="36"/>
      <c r="F857" s="36"/>
      <c r="G857" s="36"/>
      <c r="H857" s="36"/>
    </row>
    <row r="858" spans="1:8" x14ac:dyDescent="0.25">
      <c r="A858" s="34"/>
      <c r="E858" s="36"/>
      <c r="F858" s="36"/>
      <c r="G858" s="36"/>
      <c r="H858" s="36"/>
    </row>
    <row r="859" spans="1:8" x14ac:dyDescent="0.25">
      <c r="A859" s="34"/>
      <c r="E859" s="36"/>
      <c r="F859" s="36"/>
      <c r="G859" s="36"/>
      <c r="H859" s="36"/>
    </row>
    <row r="860" spans="1:8" x14ac:dyDescent="0.25">
      <c r="A860" s="34"/>
      <c r="E860" s="36"/>
      <c r="F860" s="36"/>
      <c r="G860" s="36"/>
      <c r="H860" s="36"/>
    </row>
    <row r="861" spans="1:8" x14ac:dyDescent="0.25">
      <c r="A861" s="34"/>
      <c r="E861" s="36"/>
      <c r="F861" s="36"/>
      <c r="G861" s="36"/>
      <c r="H861" s="36"/>
    </row>
    <row r="862" spans="1:8" x14ac:dyDescent="0.25">
      <c r="A862" s="34"/>
      <c r="E862" s="36"/>
      <c r="F862" s="36"/>
      <c r="G862" s="36"/>
      <c r="H862" s="36"/>
    </row>
    <row r="863" spans="1:8" x14ac:dyDescent="0.25">
      <c r="A863" s="34"/>
      <c r="E863" s="36"/>
      <c r="F863" s="36"/>
      <c r="G863" s="36"/>
      <c r="H863" s="36"/>
    </row>
    <row r="864" spans="1:8" x14ac:dyDescent="0.25">
      <c r="A864" s="34"/>
      <c r="E864" s="36"/>
      <c r="F864" s="36"/>
      <c r="G864" s="36"/>
      <c r="H864" s="36"/>
    </row>
    <row r="865" spans="1:8" x14ac:dyDescent="0.25">
      <c r="A865" s="34"/>
      <c r="E865" s="36"/>
      <c r="F865" s="36"/>
      <c r="G865" s="36"/>
      <c r="H865" s="36"/>
    </row>
    <row r="866" spans="1:8" x14ac:dyDescent="0.25">
      <c r="A866" s="34"/>
      <c r="E866" s="36"/>
      <c r="F866" s="36"/>
      <c r="G866" s="36"/>
      <c r="H866" s="36"/>
    </row>
    <row r="867" spans="1:8" x14ac:dyDescent="0.25">
      <c r="A867" s="34"/>
      <c r="E867" s="36"/>
      <c r="F867" s="36"/>
      <c r="G867" s="36"/>
      <c r="H867" s="36"/>
    </row>
    <row r="868" spans="1:8" x14ac:dyDescent="0.25">
      <c r="A868" s="34"/>
      <c r="E868" s="36"/>
      <c r="F868" s="36"/>
      <c r="G868" s="36"/>
      <c r="H868" s="36"/>
    </row>
    <row r="869" spans="1:8" x14ac:dyDescent="0.25">
      <c r="A869" s="34"/>
      <c r="E869" s="36"/>
      <c r="F869" s="36"/>
      <c r="G869" s="36"/>
      <c r="H869" s="36"/>
    </row>
    <row r="870" spans="1:8" x14ac:dyDescent="0.25">
      <c r="A870" s="34"/>
      <c r="E870" s="36"/>
      <c r="F870" s="36"/>
      <c r="G870" s="36"/>
      <c r="H870" s="36"/>
    </row>
    <row r="871" spans="1:8" x14ac:dyDescent="0.25">
      <c r="A871" s="34"/>
      <c r="E871" s="36"/>
      <c r="F871" s="36"/>
      <c r="G871" s="36"/>
      <c r="H871" s="36"/>
    </row>
    <row r="872" spans="1:8" x14ac:dyDescent="0.25">
      <c r="A872" s="34"/>
      <c r="E872" s="36"/>
      <c r="F872" s="36"/>
      <c r="G872" s="36"/>
      <c r="H872" s="36"/>
    </row>
    <row r="873" spans="1:8" x14ac:dyDescent="0.25">
      <c r="A873" s="34"/>
      <c r="E873" s="36"/>
      <c r="F873" s="36"/>
      <c r="G873" s="36"/>
      <c r="H873" s="36"/>
    </row>
    <row r="874" spans="1:8" x14ac:dyDescent="0.25">
      <c r="A874" s="34"/>
      <c r="E874" s="36"/>
      <c r="F874" s="36"/>
      <c r="G874" s="36"/>
      <c r="H874" s="36"/>
    </row>
    <row r="875" spans="1:8" x14ac:dyDescent="0.25">
      <c r="A875" s="34"/>
      <c r="E875" s="36"/>
      <c r="F875" s="36"/>
      <c r="G875" s="36"/>
      <c r="H875" s="36"/>
    </row>
    <row r="876" spans="1:8" x14ac:dyDescent="0.25">
      <c r="A876" s="34"/>
      <c r="E876" s="36"/>
      <c r="F876" s="36"/>
      <c r="G876" s="36"/>
      <c r="H876" s="36"/>
    </row>
    <row r="877" spans="1:8" x14ac:dyDescent="0.25">
      <c r="A877" s="34"/>
      <c r="E877" s="36"/>
      <c r="F877" s="36"/>
      <c r="G877" s="36"/>
      <c r="H877" s="36"/>
    </row>
    <row r="878" spans="1:8" x14ac:dyDescent="0.25">
      <c r="A878" s="34"/>
      <c r="E878" s="36"/>
      <c r="F878" s="36"/>
      <c r="G878" s="36"/>
      <c r="H878" s="36"/>
    </row>
    <row r="879" spans="1:8" x14ac:dyDescent="0.25">
      <c r="A879" s="34"/>
      <c r="E879" s="36"/>
      <c r="F879" s="36"/>
      <c r="G879" s="36"/>
      <c r="H879" s="36"/>
    </row>
    <row r="880" spans="1:8" x14ac:dyDescent="0.25">
      <c r="A880" s="34"/>
      <c r="E880" s="36"/>
      <c r="F880" s="36"/>
      <c r="G880" s="36"/>
      <c r="H880" s="36"/>
    </row>
    <row r="881" spans="1:8" x14ac:dyDescent="0.25">
      <c r="A881" s="34"/>
      <c r="E881" s="36"/>
      <c r="F881" s="36"/>
      <c r="G881" s="36"/>
      <c r="H881" s="36"/>
    </row>
    <row r="882" spans="1:8" x14ac:dyDescent="0.25">
      <c r="A882" s="34"/>
      <c r="E882" s="36"/>
      <c r="F882" s="36"/>
      <c r="G882" s="36"/>
      <c r="H882" s="36"/>
    </row>
    <row r="883" spans="1:8" x14ac:dyDescent="0.25">
      <c r="A883" s="34"/>
      <c r="E883" s="36"/>
      <c r="F883" s="36"/>
      <c r="G883" s="36"/>
      <c r="H883" s="36"/>
    </row>
    <row r="884" spans="1:8" x14ac:dyDescent="0.25">
      <c r="A884" s="34"/>
      <c r="E884" s="36"/>
      <c r="F884" s="36"/>
      <c r="G884" s="36"/>
      <c r="H884" s="36"/>
    </row>
    <row r="885" spans="1:8" x14ac:dyDescent="0.25">
      <c r="A885" s="34"/>
      <c r="E885" s="36"/>
      <c r="F885" s="36"/>
      <c r="G885" s="36"/>
      <c r="H885" s="36"/>
    </row>
    <row r="886" spans="1:8" x14ac:dyDescent="0.25">
      <c r="A886" s="34"/>
      <c r="E886" s="36"/>
      <c r="F886" s="36"/>
      <c r="G886" s="36"/>
      <c r="H886" s="36"/>
    </row>
    <row r="887" spans="1:8" x14ac:dyDescent="0.25">
      <c r="A887" s="34"/>
      <c r="E887" s="36"/>
      <c r="F887" s="36"/>
      <c r="G887" s="36"/>
      <c r="H887" s="36"/>
    </row>
    <row r="888" spans="1:8" x14ac:dyDescent="0.25">
      <c r="A888" s="34"/>
      <c r="E888" s="36"/>
      <c r="F888" s="36"/>
      <c r="G888" s="36"/>
      <c r="H888" s="36"/>
    </row>
    <row r="889" spans="1:8" x14ac:dyDescent="0.25">
      <c r="A889" s="34"/>
      <c r="E889" s="36"/>
      <c r="F889" s="36"/>
      <c r="G889" s="36"/>
      <c r="H889" s="36"/>
    </row>
    <row r="890" spans="1:8" x14ac:dyDescent="0.25">
      <c r="A890" s="34"/>
      <c r="E890" s="36"/>
      <c r="F890" s="36"/>
      <c r="G890" s="36"/>
      <c r="H890" s="36"/>
    </row>
    <row r="891" spans="1:8" x14ac:dyDescent="0.25">
      <c r="A891" s="34"/>
      <c r="E891" s="36"/>
      <c r="F891" s="36"/>
      <c r="G891" s="36"/>
      <c r="H891" s="36"/>
    </row>
    <row r="892" spans="1:8" x14ac:dyDescent="0.25">
      <c r="A892" s="34"/>
      <c r="E892" s="36"/>
      <c r="F892" s="36"/>
      <c r="G892" s="36"/>
      <c r="H892" s="36"/>
    </row>
    <row r="893" spans="1:8" x14ac:dyDescent="0.25">
      <c r="A893" s="34"/>
      <c r="E893" s="36"/>
      <c r="F893" s="36"/>
      <c r="G893" s="36"/>
      <c r="H893" s="36"/>
    </row>
    <row r="894" spans="1:8" x14ac:dyDescent="0.25">
      <c r="A894" s="34"/>
      <c r="E894" s="36"/>
      <c r="F894" s="36"/>
      <c r="G894" s="36"/>
      <c r="H894" s="36"/>
    </row>
    <row r="895" spans="1:8" x14ac:dyDescent="0.25">
      <c r="A895" s="34"/>
      <c r="E895" s="36"/>
      <c r="F895" s="36"/>
      <c r="G895" s="36"/>
      <c r="H895" s="36"/>
    </row>
    <row r="896" spans="1:8" x14ac:dyDescent="0.25">
      <c r="A896" s="34"/>
      <c r="E896" s="36"/>
      <c r="F896" s="36"/>
      <c r="G896" s="36"/>
      <c r="H896" s="36"/>
    </row>
    <row r="897" spans="1:8" x14ac:dyDescent="0.25">
      <c r="A897" s="34"/>
      <c r="E897" s="36"/>
      <c r="F897" s="36"/>
      <c r="G897" s="36"/>
      <c r="H897" s="36"/>
    </row>
    <row r="898" spans="1:8" x14ac:dyDescent="0.25">
      <c r="A898" s="34"/>
      <c r="E898" s="36"/>
      <c r="F898" s="36"/>
      <c r="G898" s="36"/>
      <c r="H898" s="36"/>
    </row>
    <row r="899" spans="1:8" x14ac:dyDescent="0.25">
      <c r="A899" s="34"/>
      <c r="E899" s="36"/>
      <c r="F899" s="36"/>
      <c r="G899" s="36"/>
      <c r="H899" s="36"/>
    </row>
    <row r="900" spans="1:8" x14ac:dyDescent="0.25">
      <c r="A900" s="34"/>
      <c r="E900" s="36"/>
      <c r="F900" s="36"/>
      <c r="G900" s="36"/>
      <c r="H900" s="36"/>
    </row>
    <row r="901" spans="1:8" x14ac:dyDescent="0.25">
      <c r="A901" s="34"/>
      <c r="E901" s="36"/>
      <c r="F901" s="36"/>
      <c r="G901" s="36"/>
      <c r="H901" s="36"/>
    </row>
    <row r="902" spans="1:8" x14ac:dyDescent="0.25">
      <c r="A902" s="34"/>
      <c r="E902" s="36"/>
      <c r="F902" s="36"/>
      <c r="G902" s="36"/>
      <c r="H902" s="36"/>
    </row>
    <row r="903" spans="1:8" x14ac:dyDescent="0.25">
      <c r="A903" s="34"/>
      <c r="E903" s="36"/>
      <c r="F903" s="36"/>
      <c r="G903" s="36"/>
      <c r="H903" s="36"/>
    </row>
    <row r="904" spans="1:8" x14ac:dyDescent="0.25">
      <c r="A904" s="34"/>
      <c r="E904" s="36"/>
      <c r="F904" s="36"/>
      <c r="G904" s="36"/>
      <c r="H904" s="36"/>
    </row>
    <row r="905" spans="1:8" x14ac:dyDescent="0.25">
      <c r="A905" s="34"/>
      <c r="E905" s="36"/>
      <c r="F905" s="36"/>
      <c r="G905" s="36"/>
      <c r="H905" s="36"/>
    </row>
    <row r="906" spans="1:8" x14ac:dyDescent="0.25">
      <c r="A906" s="34"/>
      <c r="E906" s="36"/>
      <c r="F906" s="36"/>
      <c r="G906" s="36"/>
      <c r="H906" s="36"/>
    </row>
    <row r="907" spans="1:8" x14ac:dyDescent="0.25">
      <c r="A907" s="34"/>
      <c r="E907" s="36"/>
      <c r="F907" s="36"/>
      <c r="G907" s="36"/>
      <c r="H907" s="36"/>
    </row>
    <row r="908" spans="1:8" x14ac:dyDescent="0.25">
      <c r="A908" s="34"/>
      <c r="E908" s="36"/>
      <c r="F908" s="36"/>
      <c r="G908" s="36"/>
      <c r="H908" s="36"/>
    </row>
    <row r="909" spans="1:8" x14ac:dyDescent="0.25">
      <c r="A909" s="34"/>
      <c r="E909" s="36"/>
      <c r="F909" s="36"/>
      <c r="G909" s="36"/>
      <c r="H909" s="36"/>
    </row>
    <row r="910" spans="1:8" x14ac:dyDescent="0.25">
      <c r="A910" s="34"/>
      <c r="E910" s="36"/>
      <c r="F910" s="36"/>
      <c r="G910" s="36"/>
      <c r="H910" s="36"/>
    </row>
    <row r="911" spans="1:8" x14ac:dyDescent="0.25">
      <c r="A911" s="34"/>
      <c r="E911" s="36"/>
      <c r="F911" s="36"/>
      <c r="G911" s="36"/>
      <c r="H911" s="36"/>
    </row>
    <row r="912" spans="1:8" x14ac:dyDescent="0.25">
      <c r="A912" s="34"/>
      <c r="E912" s="36"/>
      <c r="F912" s="36"/>
      <c r="G912" s="36"/>
      <c r="H912" s="36"/>
    </row>
    <row r="913" spans="1:8" x14ac:dyDescent="0.25">
      <c r="A913" s="34"/>
      <c r="E913" s="36"/>
      <c r="F913" s="36"/>
      <c r="G913" s="36"/>
      <c r="H913" s="36"/>
    </row>
    <row r="914" spans="1:8" x14ac:dyDescent="0.25">
      <c r="A914" s="34"/>
      <c r="E914" s="36"/>
      <c r="F914" s="36"/>
      <c r="G914" s="36"/>
      <c r="H914" s="36"/>
    </row>
    <row r="915" spans="1:8" x14ac:dyDescent="0.25">
      <c r="A915" s="34"/>
      <c r="E915" s="36"/>
      <c r="F915" s="36"/>
      <c r="G915" s="36"/>
      <c r="H915" s="36"/>
    </row>
    <row r="916" spans="1:8" x14ac:dyDescent="0.25">
      <c r="A916" s="34"/>
      <c r="E916" s="36"/>
      <c r="F916" s="36"/>
      <c r="G916" s="36"/>
      <c r="H916" s="36"/>
    </row>
    <row r="917" spans="1:8" x14ac:dyDescent="0.25">
      <c r="A917" s="34"/>
      <c r="E917" s="36"/>
      <c r="F917" s="36"/>
      <c r="G917" s="36"/>
      <c r="H917" s="36"/>
    </row>
    <row r="918" spans="1:8" x14ac:dyDescent="0.25">
      <c r="A918" s="34"/>
      <c r="E918" s="36"/>
      <c r="F918" s="36"/>
      <c r="G918" s="36"/>
      <c r="H918" s="36"/>
    </row>
    <row r="919" spans="1:8" x14ac:dyDescent="0.25">
      <c r="A919" s="34"/>
      <c r="E919" s="36"/>
      <c r="F919" s="36"/>
      <c r="G919" s="36"/>
      <c r="H919" s="36"/>
    </row>
    <row r="920" spans="1:8" x14ac:dyDescent="0.25">
      <c r="A920" s="34"/>
      <c r="E920" s="36"/>
      <c r="F920" s="36"/>
      <c r="G920" s="36"/>
      <c r="H920" s="36"/>
    </row>
    <row r="921" spans="1:8" x14ac:dyDescent="0.25">
      <c r="A921" s="34"/>
      <c r="E921" s="36"/>
      <c r="F921" s="36"/>
      <c r="G921" s="36"/>
      <c r="H921" s="36"/>
    </row>
    <row r="922" spans="1:8" x14ac:dyDescent="0.25">
      <c r="A922" s="34"/>
      <c r="E922" s="36"/>
      <c r="F922" s="36"/>
      <c r="G922" s="36"/>
      <c r="H922" s="36"/>
    </row>
    <row r="923" spans="1:8" x14ac:dyDescent="0.25">
      <c r="A923" s="34"/>
      <c r="E923" s="36"/>
      <c r="F923" s="36"/>
      <c r="G923" s="36"/>
      <c r="H923" s="36"/>
    </row>
    <row r="924" spans="1:8" x14ac:dyDescent="0.25">
      <c r="A924" s="34"/>
      <c r="E924" s="36"/>
      <c r="F924" s="36"/>
      <c r="G924" s="36"/>
      <c r="H924" s="36"/>
    </row>
    <row r="925" spans="1:8" x14ac:dyDescent="0.25">
      <c r="A925" s="34"/>
      <c r="E925" s="36"/>
      <c r="F925" s="36"/>
      <c r="G925" s="36"/>
      <c r="H925" s="36"/>
    </row>
    <row r="926" spans="1:8" x14ac:dyDescent="0.25">
      <c r="A926" s="34"/>
      <c r="E926" s="36"/>
      <c r="F926" s="36"/>
      <c r="G926" s="36"/>
      <c r="H926" s="36"/>
    </row>
    <row r="927" spans="1:8" x14ac:dyDescent="0.25">
      <c r="A927" s="34"/>
      <c r="E927" s="36"/>
      <c r="F927" s="36"/>
      <c r="G927" s="36"/>
      <c r="H927" s="36"/>
    </row>
    <row r="928" spans="1:8" x14ac:dyDescent="0.25">
      <c r="A928" s="34"/>
      <c r="E928" s="36"/>
      <c r="F928" s="36"/>
      <c r="G928" s="36"/>
      <c r="H928" s="36"/>
    </row>
    <row r="929" spans="1:8" x14ac:dyDescent="0.25">
      <c r="A929" s="34"/>
      <c r="E929" s="36"/>
      <c r="F929" s="36"/>
      <c r="G929" s="36"/>
      <c r="H929" s="36"/>
    </row>
    <row r="930" spans="1:8" x14ac:dyDescent="0.25">
      <c r="A930" s="34"/>
      <c r="E930" s="36"/>
      <c r="F930" s="36"/>
      <c r="G930" s="36"/>
      <c r="H930" s="36"/>
    </row>
    <row r="931" spans="1:8" x14ac:dyDescent="0.25">
      <c r="A931" s="34"/>
      <c r="E931" s="36"/>
      <c r="F931" s="36"/>
      <c r="G931" s="36"/>
      <c r="H931" s="36"/>
    </row>
    <row r="932" spans="1:8" x14ac:dyDescent="0.25">
      <c r="A932" s="34"/>
      <c r="E932" s="36"/>
      <c r="F932" s="36"/>
      <c r="G932" s="36"/>
      <c r="H932" s="36"/>
    </row>
    <row r="933" spans="1:8" x14ac:dyDescent="0.25">
      <c r="A933" s="34"/>
      <c r="E933" s="36"/>
      <c r="F933" s="36"/>
      <c r="G933" s="36"/>
      <c r="H933" s="36"/>
    </row>
    <row r="934" spans="1:8" x14ac:dyDescent="0.25">
      <c r="A934" s="34"/>
      <c r="E934" s="36"/>
      <c r="F934" s="36"/>
      <c r="G934" s="36"/>
      <c r="H934" s="36"/>
    </row>
    <row r="935" spans="1:8" x14ac:dyDescent="0.25">
      <c r="A935" s="34"/>
      <c r="E935" s="36"/>
      <c r="F935" s="36"/>
      <c r="G935" s="36"/>
      <c r="H935" s="36"/>
    </row>
    <row r="936" spans="1:8" x14ac:dyDescent="0.25">
      <c r="A936" s="34"/>
      <c r="E936" s="36"/>
      <c r="F936" s="36"/>
      <c r="G936" s="36"/>
      <c r="H936" s="36"/>
    </row>
    <row r="937" spans="1:8" x14ac:dyDescent="0.25">
      <c r="A937" s="34"/>
      <c r="E937" s="36"/>
      <c r="F937" s="36"/>
      <c r="G937" s="36"/>
      <c r="H937" s="36"/>
    </row>
    <row r="938" spans="1:8" x14ac:dyDescent="0.25">
      <c r="A938" s="34"/>
      <c r="E938" s="36"/>
      <c r="F938" s="36"/>
      <c r="G938" s="36"/>
      <c r="H938" s="36"/>
    </row>
    <row r="939" spans="1:8" x14ac:dyDescent="0.25">
      <c r="A939" s="34"/>
      <c r="E939" s="36"/>
      <c r="F939" s="36"/>
      <c r="G939" s="36"/>
      <c r="H939" s="36"/>
    </row>
    <row r="940" spans="1:8" x14ac:dyDescent="0.25">
      <c r="A940" s="34"/>
      <c r="E940" s="36"/>
      <c r="F940" s="36"/>
      <c r="G940" s="36"/>
      <c r="H940" s="36"/>
    </row>
    <row r="941" spans="1:8" x14ac:dyDescent="0.25">
      <c r="A941" s="34"/>
      <c r="E941" s="36"/>
      <c r="F941" s="36"/>
      <c r="G941" s="36"/>
      <c r="H941" s="36"/>
    </row>
    <row r="942" spans="1:8" x14ac:dyDescent="0.25">
      <c r="A942" s="34"/>
      <c r="E942" s="36"/>
      <c r="F942" s="36"/>
      <c r="G942" s="36"/>
      <c r="H942" s="36"/>
    </row>
    <row r="943" spans="1:8" x14ac:dyDescent="0.25">
      <c r="A943" s="34"/>
      <c r="E943" s="36"/>
      <c r="F943" s="36"/>
      <c r="G943" s="36"/>
      <c r="H943" s="36"/>
    </row>
    <row r="944" spans="1:8" x14ac:dyDescent="0.25">
      <c r="A944" s="34"/>
      <c r="E944" s="36"/>
      <c r="F944" s="36"/>
      <c r="G944" s="36"/>
      <c r="H944" s="36"/>
    </row>
    <row r="945" spans="1:8" x14ac:dyDescent="0.25">
      <c r="A945" s="34"/>
      <c r="E945" s="36"/>
      <c r="F945" s="36"/>
      <c r="G945" s="36"/>
      <c r="H945" s="36"/>
    </row>
    <row r="946" spans="1:8" x14ac:dyDescent="0.25">
      <c r="A946" s="34"/>
      <c r="E946" s="36"/>
      <c r="F946" s="36"/>
      <c r="G946" s="36"/>
      <c r="H946" s="36"/>
    </row>
    <row r="947" spans="1:8" x14ac:dyDescent="0.25">
      <c r="A947" s="34"/>
      <c r="E947" s="36"/>
      <c r="F947" s="36"/>
      <c r="G947" s="36"/>
      <c r="H947" s="36"/>
    </row>
    <row r="948" spans="1:8" x14ac:dyDescent="0.25">
      <c r="A948" s="34"/>
      <c r="E948" s="36"/>
      <c r="F948" s="36"/>
      <c r="G948" s="36"/>
      <c r="H948" s="36"/>
    </row>
    <row r="949" spans="1:8" x14ac:dyDescent="0.25">
      <c r="A949" s="34"/>
      <c r="E949" s="36"/>
      <c r="F949" s="36"/>
      <c r="G949" s="36"/>
      <c r="H949" s="36"/>
    </row>
    <row r="950" spans="1:8" x14ac:dyDescent="0.25">
      <c r="A950" s="34"/>
      <c r="E950" s="36"/>
      <c r="F950" s="36"/>
      <c r="G950" s="36"/>
      <c r="H950" s="36"/>
    </row>
    <row r="951" spans="1:8" x14ac:dyDescent="0.25">
      <c r="A951" s="34"/>
      <c r="E951" s="36"/>
      <c r="F951" s="36"/>
      <c r="G951" s="36"/>
      <c r="H951" s="36"/>
    </row>
    <row r="952" spans="1:8" x14ac:dyDescent="0.25">
      <c r="A952" s="34"/>
      <c r="E952" s="36"/>
      <c r="F952" s="36"/>
      <c r="G952" s="36"/>
      <c r="H952" s="36"/>
    </row>
    <row r="953" spans="1:8" x14ac:dyDescent="0.25">
      <c r="A953" s="34"/>
      <c r="E953" s="36"/>
      <c r="F953" s="36"/>
      <c r="G953" s="36"/>
      <c r="H953" s="36"/>
    </row>
    <row r="954" spans="1:8" x14ac:dyDescent="0.25">
      <c r="A954" s="34"/>
      <c r="E954" s="36"/>
      <c r="F954" s="36"/>
      <c r="G954" s="36"/>
      <c r="H954" s="36"/>
    </row>
    <row r="955" spans="1:8" x14ac:dyDescent="0.25">
      <c r="A955" s="34"/>
      <c r="E955" s="36"/>
      <c r="F955" s="36"/>
      <c r="G955" s="36"/>
      <c r="H955" s="36"/>
    </row>
    <row r="956" spans="1:8" x14ac:dyDescent="0.25">
      <c r="A956" s="34"/>
      <c r="E956" s="36"/>
      <c r="F956" s="36"/>
      <c r="G956" s="36"/>
      <c r="H956" s="36"/>
    </row>
    <row r="957" spans="1:8" x14ac:dyDescent="0.25">
      <c r="A957" s="34"/>
      <c r="E957" s="36"/>
      <c r="F957" s="36"/>
      <c r="G957" s="36"/>
      <c r="H957" s="36"/>
    </row>
    <row r="958" spans="1:8" x14ac:dyDescent="0.25">
      <c r="A958" s="34"/>
      <c r="E958" s="36"/>
      <c r="F958" s="36"/>
      <c r="G958" s="36"/>
      <c r="H958" s="36"/>
    </row>
    <row r="959" spans="1:8" x14ac:dyDescent="0.25">
      <c r="A959" s="34"/>
      <c r="E959" s="36"/>
      <c r="F959" s="36"/>
      <c r="G959" s="36"/>
      <c r="H959" s="36"/>
    </row>
    <row r="960" spans="1:8" x14ac:dyDescent="0.25">
      <c r="A960" s="34"/>
      <c r="E960" s="36"/>
      <c r="F960" s="36"/>
      <c r="G960" s="36"/>
      <c r="H960" s="36"/>
    </row>
    <row r="961" spans="1:8" x14ac:dyDescent="0.25">
      <c r="A961" s="34"/>
      <c r="E961" s="36"/>
      <c r="F961" s="36"/>
      <c r="G961" s="36"/>
      <c r="H961" s="36"/>
    </row>
    <row r="962" spans="1:8" x14ac:dyDescent="0.25">
      <c r="A962" s="34"/>
      <c r="E962" s="36"/>
      <c r="F962" s="36"/>
      <c r="G962" s="36"/>
      <c r="H962" s="36"/>
    </row>
    <row r="963" spans="1:8" x14ac:dyDescent="0.25">
      <c r="A963" s="34"/>
      <c r="E963" s="36"/>
      <c r="F963" s="36"/>
      <c r="G963" s="36"/>
      <c r="H963" s="36"/>
    </row>
    <row r="964" spans="1:8" x14ac:dyDescent="0.25">
      <c r="A964" s="34"/>
      <c r="E964" s="36"/>
      <c r="F964" s="36"/>
      <c r="G964" s="36"/>
      <c r="H964" s="36"/>
    </row>
    <row r="965" spans="1:8" x14ac:dyDescent="0.25">
      <c r="A965" s="34"/>
      <c r="E965" s="36"/>
      <c r="F965" s="36"/>
      <c r="G965" s="36"/>
      <c r="H965" s="36"/>
    </row>
    <row r="966" spans="1:8" x14ac:dyDescent="0.25">
      <c r="A966" s="34"/>
      <c r="E966" s="36"/>
      <c r="F966" s="36"/>
      <c r="G966" s="36"/>
      <c r="H966" s="36"/>
    </row>
    <row r="967" spans="1:8" x14ac:dyDescent="0.25">
      <c r="A967" s="34"/>
      <c r="E967" s="36"/>
      <c r="F967" s="36"/>
      <c r="G967" s="36"/>
      <c r="H967" s="36"/>
    </row>
    <row r="968" spans="1:8" x14ac:dyDescent="0.25">
      <c r="A968" s="34"/>
      <c r="E968" s="36"/>
      <c r="F968" s="36"/>
      <c r="G968" s="36"/>
      <c r="H968" s="36"/>
    </row>
    <row r="969" spans="1:8" x14ac:dyDescent="0.25">
      <c r="A969" s="34"/>
      <c r="E969" s="36"/>
      <c r="F969" s="36"/>
      <c r="G969" s="36"/>
      <c r="H969" s="36"/>
    </row>
    <row r="970" spans="1:8" x14ac:dyDescent="0.25">
      <c r="A970" s="34"/>
      <c r="E970" s="36"/>
      <c r="F970" s="36"/>
      <c r="G970" s="36"/>
      <c r="H970" s="36"/>
    </row>
    <row r="971" spans="1:8" x14ac:dyDescent="0.25">
      <c r="A971" s="34"/>
      <c r="E971" s="36"/>
      <c r="F971" s="36"/>
      <c r="G971" s="36"/>
      <c r="H971" s="36"/>
    </row>
    <row r="972" spans="1:8" x14ac:dyDescent="0.25">
      <c r="A972" s="34"/>
      <c r="E972" s="36"/>
      <c r="F972" s="36"/>
      <c r="G972" s="36"/>
      <c r="H972" s="36"/>
    </row>
    <row r="973" spans="1:8" x14ac:dyDescent="0.25">
      <c r="A973" s="34"/>
      <c r="E973" s="36"/>
      <c r="F973" s="36"/>
      <c r="G973" s="36"/>
      <c r="H973" s="36"/>
    </row>
    <row r="974" spans="1:8" x14ac:dyDescent="0.25">
      <c r="A974" s="34"/>
      <c r="E974" s="36"/>
      <c r="F974" s="36"/>
      <c r="G974" s="36"/>
      <c r="H974" s="36"/>
    </row>
    <row r="975" spans="1:8" x14ac:dyDescent="0.25">
      <c r="A975" s="34"/>
      <c r="E975" s="36"/>
      <c r="F975" s="36"/>
      <c r="G975" s="36"/>
      <c r="H975" s="36"/>
    </row>
    <row r="976" spans="1:8" x14ac:dyDescent="0.25">
      <c r="A976" s="34"/>
      <c r="E976" s="36"/>
      <c r="F976" s="36"/>
      <c r="G976" s="36"/>
      <c r="H976" s="36"/>
    </row>
    <row r="977" spans="1:8" x14ac:dyDescent="0.25">
      <c r="A977" s="34"/>
      <c r="E977" s="36"/>
      <c r="F977" s="36"/>
      <c r="G977" s="36"/>
      <c r="H977" s="36"/>
    </row>
    <row r="978" spans="1:8" x14ac:dyDescent="0.25">
      <c r="A978" s="34"/>
      <c r="E978" s="36"/>
      <c r="F978" s="36"/>
      <c r="G978" s="36"/>
      <c r="H978" s="36"/>
    </row>
    <row r="979" spans="1:8" x14ac:dyDescent="0.25">
      <c r="A979" s="34"/>
      <c r="E979" s="36"/>
      <c r="F979" s="36"/>
      <c r="G979" s="36"/>
      <c r="H979" s="36"/>
    </row>
    <row r="980" spans="1:8" x14ac:dyDescent="0.25">
      <c r="A980" s="34"/>
      <c r="E980" s="36"/>
      <c r="F980" s="36"/>
      <c r="G980" s="36"/>
      <c r="H980" s="36"/>
    </row>
    <row r="981" spans="1:8" x14ac:dyDescent="0.25">
      <c r="A981" s="34"/>
      <c r="E981" s="36"/>
      <c r="F981" s="36"/>
      <c r="G981" s="36"/>
      <c r="H981" s="36"/>
    </row>
    <row r="982" spans="1:8" x14ac:dyDescent="0.25">
      <c r="A982" s="34"/>
      <c r="E982" s="36"/>
      <c r="F982" s="36"/>
      <c r="G982" s="36"/>
      <c r="H982" s="36"/>
    </row>
    <row r="983" spans="1:8" x14ac:dyDescent="0.25">
      <c r="A983" s="34"/>
      <c r="E983" s="36"/>
      <c r="F983" s="36"/>
      <c r="G983" s="36"/>
      <c r="H983" s="36"/>
    </row>
    <row r="984" spans="1:8" x14ac:dyDescent="0.25">
      <c r="A984" s="34"/>
      <c r="E984" s="36"/>
      <c r="F984" s="36"/>
      <c r="G984" s="36"/>
      <c r="H984" s="36"/>
    </row>
    <row r="985" spans="1:8" x14ac:dyDescent="0.25">
      <c r="A985" s="34"/>
      <c r="E985" s="36"/>
      <c r="F985" s="36"/>
      <c r="G985" s="36"/>
      <c r="H985" s="36"/>
    </row>
    <row r="986" spans="1:8" x14ac:dyDescent="0.25">
      <c r="A986" s="34"/>
      <c r="E986" s="36"/>
      <c r="F986" s="36"/>
      <c r="G986" s="36"/>
      <c r="H986" s="36"/>
    </row>
    <row r="987" spans="1:8" x14ac:dyDescent="0.25">
      <c r="A987" s="34"/>
      <c r="E987" s="36"/>
      <c r="F987" s="36"/>
      <c r="G987" s="36"/>
      <c r="H987" s="36"/>
    </row>
    <row r="988" spans="1:8" x14ac:dyDescent="0.25">
      <c r="A988" s="34"/>
      <c r="E988" s="36"/>
      <c r="F988" s="36"/>
      <c r="G988" s="36"/>
      <c r="H988" s="36"/>
    </row>
    <row r="989" spans="1:8" x14ac:dyDescent="0.25">
      <c r="A989" s="34"/>
      <c r="E989" s="36"/>
      <c r="F989" s="36"/>
      <c r="G989" s="36"/>
      <c r="H989" s="36"/>
    </row>
    <row r="990" spans="1:8" x14ac:dyDescent="0.25">
      <c r="A990" s="34"/>
      <c r="E990" s="36"/>
      <c r="F990" s="36"/>
      <c r="G990" s="36"/>
      <c r="H990" s="36"/>
    </row>
    <row r="991" spans="1:8" x14ac:dyDescent="0.25">
      <c r="A991" s="34"/>
      <c r="E991" s="36"/>
      <c r="F991" s="36"/>
      <c r="G991" s="36"/>
      <c r="H991" s="36"/>
    </row>
    <row r="992" spans="1:8" x14ac:dyDescent="0.25">
      <c r="A992" s="34"/>
      <c r="E992" s="36"/>
      <c r="F992" s="36"/>
      <c r="G992" s="36"/>
      <c r="H992" s="36"/>
    </row>
    <row r="993" spans="1:8" x14ac:dyDescent="0.25">
      <c r="A993" s="34"/>
      <c r="E993" s="36"/>
      <c r="F993" s="36"/>
      <c r="G993" s="36"/>
      <c r="H993" s="36"/>
    </row>
    <row r="994" spans="1:8" x14ac:dyDescent="0.25">
      <c r="A994" s="34"/>
      <c r="E994" s="36"/>
      <c r="F994" s="36"/>
      <c r="G994" s="36"/>
      <c r="H994" s="36"/>
    </row>
    <row r="995" spans="1:8" x14ac:dyDescent="0.25">
      <c r="A995" s="34"/>
      <c r="E995" s="36"/>
      <c r="F995" s="36"/>
      <c r="G995" s="36"/>
      <c r="H995" s="36"/>
    </row>
    <row r="996" spans="1:8" x14ac:dyDescent="0.25">
      <c r="A996" s="34"/>
      <c r="E996" s="36"/>
      <c r="F996" s="36"/>
      <c r="G996" s="36"/>
      <c r="H996" s="36"/>
    </row>
    <row r="997" spans="1:8" x14ac:dyDescent="0.25">
      <c r="A997" s="34"/>
      <c r="E997" s="36"/>
      <c r="F997" s="36"/>
      <c r="G997" s="36"/>
      <c r="H997" s="36"/>
    </row>
    <row r="998" spans="1:8" x14ac:dyDescent="0.25">
      <c r="A998" s="34"/>
      <c r="E998" s="36"/>
      <c r="F998" s="36"/>
      <c r="G998" s="36"/>
      <c r="H998" s="36"/>
    </row>
    <row r="999" spans="1:8" x14ac:dyDescent="0.25">
      <c r="A999" s="34"/>
      <c r="E999" s="36"/>
      <c r="F999" s="36"/>
      <c r="G999" s="36"/>
      <c r="H999" s="36"/>
    </row>
    <row r="1000" spans="1:8" x14ac:dyDescent="0.25">
      <c r="A1000" s="34"/>
      <c r="E1000" s="36"/>
      <c r="F1000" s="36"/>
      <c r="G1000" s="36"/>
      <c r="H1000" s="36"/>
    </row>
    <row r="1001" spans="1:8" x14ac:dyDescent="0.25">
      <c r="A1001" s="34"/>
      <c r="E1001" s="36"/>
      <c r="F1001" s="36"/>
      <c r="G1001" s="36"/>
      <c r="H1001" s="36"/>
    </row>
    <row r="1002" spans="1:8" x14ac:dyDescent="0.25">
      <c r="A1002" s="34"/>
      <c r="E1002" s="36"/>
      <c r="F1002" s="36"/>
      <c r="G1002" s="36"/>
      <c r="H1002" s="36"/>
    </row>
    <row r="1003" spans="1:8" x14ac:dyDescent="0.25">
      <c r="A1003" s="34"/>
      <c r="E1003" s="36"/>
      <c r="F1003" s="36"/>
      <c r="G1003" s="36"/>
      <c r="H1003" s="36"/>
    </row>
    <row r="1004" spans="1:8" x14ac:dyDescent="0.25">
      <c r="A1004" s="34"/>
      <c r="E1004" s="36"/>
      <c r="F1004" s="36"/>
      <c r="G1004" s="36"/>
      <c r="H1004" s="36"/>
    </row>
    <row r="1005" spans="1:8" x14ac:dyDescent="0.25">
      <c r="A1005" s="34"/>
      <c r="E1005" s="36"/>
      <c r="F1005" s="36"/>
      <c r="G1005" s="36"/>
      <c r="H1005" s="36"/>
    </row>
    <row r="1006" spans="1:8" x14ac:dyDescent="0.25">
      <c r="A1006" s="34"/>
      <c r="E1006" s="36"/>
      <c r="F1006" s="36"/>
      <c r="G1006" s="36"/>
      <c r="H1006" s="36"/>
    </row>
    <row r="1007" spans="1:8" x14ac:dyDescent="0.25">
      <c r="A1007" s="34"/>
      <c r="E1007" s="36"/>
      <c r="F1007" s="36"/>
      <c r="G1007" s="36"/>
      <c r="H1007" s="36"/>
    </row>
    <row r="1008" spans="1:8" x14ac:dyDescent="0.25">
      <c r="A1008" s="34"/>
      <c r="E1008" s="36"/>
      <c r="F1008" s="36"/>
      <c r="G1008" s="36"/>
      <c r="H1008" s="36"/>
    </row>
    <row r="1009" spans="1:8" x14ac:dyDescent="0.25">
      <c r="A1009" s="34"/>
      <c r="E1009" s="36"/>
      <c r="F1009" s="36"/>
      <c r="G1009" s="36"/>
      <c r="H1009" s="36"/>
    </row>
    <row r="1010" spans="1:8" x14ac:dyDescent="0.25">
      <c r="A1010" s="34"/>
      <c r="E1010" s="36"/>
      <c r="F1010" s="36"/>
      <c r="G1010" s="36"/>
      <c r="H1010" s="36"/>
    </row>
    <row r="1011" spans="1:8" x14ac:dyDescent="0.25">
      <c r="A1011" s="34"/>
      <c r="E1011" s="36"/>
      <c r="F1011" s="36"/>
      <c r="G1011" s="36"/>
      <c r="H1011" s="36"/>
    </row>
    <row r="1012" spans="1:8" x14ac:dyDescent="0.25">
      <c r="A1012" s="34"/>
      <c r="E1012" s="36"/>
      <c r="F1012" s="36"/>
      <c r="G1012" s="36"/>
      <c r="H1012" s="36"/>
    </row>
    <row r="1013" spans="1:8" x14ac:dyDescent="0.25">
      <c r="A1013" s="34"/>
      <c r="E1013" s="36"/>
      <c r="F1013" s="36"/>
      <c r="G1013" s="36"/>
      <c r="H1013" s="36"/>
    </row>
    <row r="1014" spans="1:8" x14ac:dyDescent="0.25">
      <c r="A1014" s="34"/>
      <c r="E1014" s="36"/>
      <c r="F1014" s="36"/>
      <c r="G1014" s="36"/>
      <c r="H1014" s="36"/>
    </row>
    <row r="1015" spans="1:8" x14ac:dyDescent="0.25">
      <c r="A1015" s="34"/>
      <c r="E1015" s="36"/>
      <c r="F1015" s="36"/>
      <c r="G1015" s="36"/>
      <c r="H1015" s="36"/>
    </row>
    <row r="1016" spans="1:8" x14ac:dyDescent="0.25">
      <c r="A1016" s="34"/>
      <c r="E1016" s="36"/>
      <c r="F1016" s="36"/>
      <c r="G1016" s="36"/>
      <c r="H1016" s="36"/>
    </row>
    <row r="1017" spans="1:8" x14ac:dyDescent="0.25">
      <c r="A1017" s="34"/>
      <c r="E1017" s="36"/>
      <c r="F1017" s="36"/>
      <c r="G1017" s="36"/>
      <c r="H1017" s="36"/>
    </row>
    <row r="1018" spans="1:8" x14ac:dyDescent="0.25">
      <c r="A1018" s="34"/>
      <c r="E1018" s="36"/>
      <c r="F1018" s="36"/>
      <c r="G1018" s="36"/>
      <c r="H1018" s="36"/>
    </row>
    <row r="1019" spans="1:8" x14ac:dyDescent="0.25">
      <c r="A1019" s="34"/>
      <c r="E1019" s="36"/>
      <c r="F1019" s="36"/>
      <c r="G1019" s="36"/>
      <c r="H1019" s="36"/>
    </row>
    <row r="1020" spans="1:8" x14ac:dyDescent="0.25">
      <c r="A1020" s="34"/>
      <c r="E1020" s="36"/>
      <c r="F1020" s="36"/>
      <c r="G1020" s="36"/>
      <c r="H1020" s="36"/>
    </row>
    <row r="1021" spans="1:8" x14ac:dyDescent="0.25">
      <c r="A1021" s="34"/>
      <c r="E1021" s="36"/>
      <c r="F1021" s="36"/>
      <c r="G1021" s="36"/>
      <c r="H1021" s="36"/>
    </row>
    <row r="1022" spans="1:8" x14ac:dyDescent="0.25">
      <c r="A1022" s="34"/>
      <c r="E1022" s="36"/>
      <c r="F1022" s="36"/>
      <c r="G1022" s="36"/>
      <c r="H1022" s="36"/>
    </row>
    <row r="1023" spans="1:8" x14ac:dyDescent="0.25">
      <c r="A1023" s="34"/>
      <c r="E1023" s="36"/>
      <c r="F1023" s="36"/>
      <c r="G1023" s="36"/>
      <c r="H1023" s="36"/>
    </row>
    <row r="1024" spans="1:8" x14ac:dyDescent="0.25">
      <c r="A1024" s="34"/>
      <c r="E1024" s="36"/>
      <c r="F1024" s="36"/>
      <c r="G1024" s="36"/>
      <c r="H1024" s="36"/>
    </row>
    <row r="1025" spans="1:8" x14ac:dyDescent="0.25">
      <c r="A1025" s="34"/>
      <c r="E1025" s="36"/>
      <c r="F1025" s="36"/>
      <c r="G1025" s="36"/>
      <c r="H1025" s="36"/>
    </row>
    <row r="1026" spans="1:8" x14ac:dyDescent="0.25">
      <c r="A1026" s="34"/>
      <c r="E1026" s="36"/>
      <c r="F1026" s="36"/>
      <c r="G1026" s="36"/>
      <c r="H1026" s="36"/>
    </row>
  </sheetData>
  <mergeCells count="6">
    <mergeCell ref="A1:A3"/>
    <mergeCell ref="B1:B3"/>
    <mergeCell ref="C1:C3"/>
    <mergeCell ref="D1:D3"/>
    <mergeCell ref="E2:H2"/>
    <mergeCell ref="E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2017-2021_DivPanelW_FHB_Summary</vt:lpstr>
      <vt:lpstr>2017-2021_DivPanelW_LR_Summary</vt:lpstr>
      <vt:lpstr>2017_DivPanelW_AGR_Summary</vt:lpstr>
      <vt:lpstr>2019_DivPanelW_PM_Summary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Gruenke, Jonah</dc:creator>
  <cp:lastModifiedBy>Edwards, Tara</cp:lastModifiedBy>
  <dcterms:created xsi:type="dcterms:W3CDTF">2017-05-12T19:35:25Z</dcterms:created>
  <dcterms:modified xsi:type="dcterms:W3CDTF">2022-08-12T11:32:44Z</dcterms:modified>
</cp:coreProperties>
</file>