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rang/NewSite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J3" i="1"/>
  <c r="J4" i="1"/>
  <c r="J5" i="1"/>
  <c r="J6" i="1"/>
  <c r="O12" i="1"/>
  <c r="O11" i="1"/>
  <c r="O9" i="1"/>
  <c r="O10" i="1"/>
  <c r="F3" i="1"/>
  <c r="B6" i="1"/>
  <c r="C6" i="1"/>
  <c r="P11" i="1"/>
  <c r="P10" i="1"/>
  <c r="P9" i="1"/>
  <c r="F4" i="1"/>
  <c r="B7" i="1"/>
  <c r="F5" i="1"/>
  <c r="B8" i="1"/>
  <c r="F6" i="1"/>
  <c r="B9" i="1"/>
  <c r="F7" i="1"/>
  <c r="J7" i="1"/>
  <c r="K7" i="1"/>
  <c r="B10" i="1"/>
  <c r="F8" i="1"/>
  <c r="J8" i="1"/>
  <c r="K8" i="1"/>
  <c r="B11" i="1"/>
  <c r="F9" i="1"/>
  <c r="J9" i="1"/>
  <c r="K9" i="1"/>
  <c r="B12" i="1"/>
  <c r="F10" i="1"/>
  <c r="J10" i="1"/>
  <c r="K10" i="1"/>
  <c r="B13" i="1"/>
  <c r="F11" i="1"/>
  <c r="J11" i="1"/>
  <c r="K11" i="1"/>
  <c r="B14" i="1"/>
  <c r="F12" i="1"/>
  <c r="J12" i="1"/>
  <c r="K12" i="1"/>
  <c r="B15" i="1"/>
  <c r="F13" i="1"/>
  <c r="J13" i="1"/>
  <c r="K13" i="1"/>
  <c r="B16" i="1"/>
  <c r="F14" i="1"/>
  <c r="J14" i="1"/>
  <c r="K14" i="1"/>
  <c r="B17" i="1"/>
  <c r="F15" i="1"/>
  <c r="J15" i="1"/>
  <c r="K15" i="1"/>
  <c r="B18" i="1"/>
  <c r="F16" i="1"/>
  <c r="J16" i="1"/>
  <c r="K16" i="1"/>
  <c r="B19" i="1"/>
  <c r="F17" i="1"/>
  <c r="J17" i="1"/>
  <c r="K17" i="1"/>
  <c r="B20" i="1"/>
  <c r="F18" i="1"/>
  <c r="J18" i="1"/>
  <c r="K18" i="1"/>
  <c r="B21" i="1"/>
  <c r="J19" i="1"/>
  <c r="K19" i="1"/>
  <c r="B22" i="1"/>
  <c r="J20" i="1"/>
  <c r="J21" i="1"/>
  <c r="J22" i="1"/>
  <c r="K20" i="1"/>
  <c r="K21" i="1"/>
  <c r="K22" i="1"/>
  <c r="C21" i="1"/>
  <c r="C20" i="1"/>
  <c r="D20" i="1"/>
  <c r="D21" i="1"/>
  <c r="C22" i="1"/>
  <c r="D22" i="1"/>
  <c r="C19" i="1"/>
  <c r="D19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6" i="1"/>
  <c r="C17" i="1"/>
  <c r="D17" i="1"/>
  <c r="C18" i="1"/>
  <c r="D18" i="1"/>
</calcChain>
</file>

<file path=xl/sharedStrings.xml><?xml version="1.0" encoding="utf-8"?>
<sst xmlns="http://schemas.openxmlformats.org/spreadsheetml/2006/main" count="25" uniqueCount="23">
  <si>
    <t>A</t>
  </si>
  <si>
    <t>d</t>
  </si>
  <si>
    <t>P0</t>
  </si>
  <si>
    <t>D0</t>
  </si>
  <si>
    <t>Fc</t>
  </si>
  <si>
    <t>B</t>
  </si>
  <si>
    <t>X</t>
  </si>
  <si>
    <t>x</t>
  </si>
  <si>
    <t>y</t>
  </si>
  <si>
    <t>coS</t>
  </si>
  <si>
    <t>newCos</t>
  </si>
  <si>
    <t>Tong</t>
  </si>
  <si>
    <t>Mat</t>
  </si>
  <si>
    <t>Extra</t>
  </si>
  <si>
    <t>Net</t>
  </si>
  <si>
    <t>Y to X</t>
  </si>
  <si>
    <t>3.6% Y</t>
  </si>
  <si>
    <t>1.28%Y</t>
  </si>
  <si>
    <t>10% + 8%</t>
  </si>
  <si>
    <t>4.88% Y</t>
  </si>
  <si>
    <t>with 10%</t>
  </si>
  <si>
    <t>with 8%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</si>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</sst>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abSelected="1" workbookViewId="0">
      <selection activeCell="E4" sqref="E4"/>
    </sheetView>
  </sheetViews>
  <sheetFormatPr baseColWidth="10" defaultRowHeight="16" x14ac:dyDescent="0.2"/>
  <sheetData>
    <row r="2" spans="1:16" x14ac:dyDescent="0.2">
      <c r="B2" t="s">
        <v>6</v>
      </c>
      <c r="C2" t="s">
        <v>3</v>
      </c>
      <c r="D2" t="s">
        <v>2</v>
      </c>
      <c r="E2" t="s">
        <v>4</v>
      </c>
      <c r="F2" t="s">
        <v>5</v>
      </c>
      <c r="J2" t="s">
        <v>7</v>
      </c>
      <c r="K2" t="s">
        <v>0</v>
      </c>
      <c r="M2" t="s">
        <v>7</v>
      </c>
      <c r="N2" t="s">
        <v>8</v>
      </c>
      <c r="O2" t="s">
        <v>9</v>
      </c>
      <c r="P2" t="s">
        <v>10</v>
      </c>
    </row>
    <row r="3" spans="1:16" x14ac:dyDescent="0.2">
      <c r="B3">
        <v>2000</v>
      </c>
      <c r="C3">
        <v>900</v>
      </c>
      <c r="D3">
        <v>200</v>
      </c>
      <c r="E3">
        <v>6600</v>
      </c>
      <c r="F3">
        <f>B3+0.8*(E3+D3)+0.64*C3</f>
        <v>8016</v>
      </c>
      <c r="J3">
        <f>M3+O3-P3</f>
        <v>0.34119999999999995</v>
      </c>
      <c r="K3">
        <f>N3+O3-P3</f>
        <v>0.51880000000000004</v>
      </c>
      <c r="M3">
        <v>0.31119999999999998</v>
      </c>
      <c r="N3">
        <v>0.48880000000000001</v>
      </c>
      <c r="O3">
        <v>0.25</v>
      </c>
      <c r="P3">
        <v>0.22</v>
      </c>
    </row>
    <row r="4" spans="1:16" x14ac:dyDescent="0.2">
      <c r="F4">
        <f>F3</f>
        <v>8016</v>
      </c>
      <c r="J4">
        <f>J3</f>
        <v>0.34119999999999995</v>
      </c>
      <c r="K4">
        <f>K3</f>
        <v>0.51880000000000004</v>
      </c>
    </row>
    <row r="5" spans="1:16" x14ac:dyDescent="0.2">
      <c r="A5" t="s">
        <v>0</v>
      </c>
      <c r="B5" t="s">
        <v>1</v>
      </c>
      <c r="F5">
        <f t="shared" ref="F5:F18" si="0">F4</f>
        <v>8016</v>
      </c>
      <c r="J5">
        <f t="shared" ref="J5:J22" si="1">J4</f>
        <v>0.34119999999999995</v>
      </c>
      <c r="K5">
        <f t="shared" ref="K5:K22" si="2">K4</f>
        <v>0.51880000000000004</v>
      </c>
    </row>
    <row r="6" spans="1:16" x14ac:dyDescent="0.2">
      <c r="A6">
        <v>12000</v>
      </c>
      <c r="B6">
        <f>J3/(F3/A6-K3) -1</f>
        <v>1.2868632707774794</v>
      </c>
      <c r="C6">
        <f>A6/(1+B6)</f>
        <v>5247.3622508792505</v>
      </c>
      <c r="D6">
        <f>A6-C6</f>
        <v>6752.6377491207495</v>
      </c>
      <c r="F6">
        <f t="shared" si="0"/>
        <v>8016</v>
      </c>
      <c r="J6">
        <f t="shared" si="1"/>
        <v>0.34119999999999995</v>
      </c>
      <c r="K6">
        <f t="shared" si="2"/>
        <v>0.51880000000000004</v>
      </c>
    </row>
    <row r="7" spans="1:16" x14ac:dyDescent="0.2">
      <c r="A7">
        <v>12300</v>
      </c>
      <c r="B7">
        <f>J4/(F4/A7-K4) -1</f>
        <v>1.5672025251413051</v>
      </c>
      <c r="C7">
        <f t="shared" ref="C7:C22" si="3">A7/(1+B7)</f>
        <v>4791.2075029308326</v>
      </c>
      <c r="D7">
        <f t="shared" ref="D7:D22" si="4">A7-C7</f>
        <v>7508.7924970691674</v>
      </c>
      <c r="F7">
        <f t="shared" si="0"/>
        <v>8016</v>
      </c>
      <c r="J7">
        <f t="shared" si="1"/>
        <v>0.34119999999999995</v>
      </c>
      <c r="K7">
        <f t="shared" si="2"/>
        <v>0.51880000000000004</v>
      </c>
    </row>
    <row r="8" spans="1:16" x14ac:dyDescent="0.2">
      <c r="A8">
        <v>12600</v>
      </c>
      <c r="B8">
        <f t="shared" ref="B8:B22" si="5">J5/(F5/A8-K5) -1</f>
        <v>1.9065390232029862</v>
      </c>
      <c r="C8">
        <f t="shared" si="3"/>
        <v>4335.0527549824137</v>
      </c>
      <c r="D8">
        <f t="shared" si="4"/>
        <v>8264.9472450175854</v>
      </c>
      <c r="F8">
        <f t="shared" si="0"/>
        <v>8016</v>
      </c>
      <c r="J8">
        <f t="shared" si="1"/>
        <v>0.34119999999999995</v>
      </c>
      <c r="K8">
        <f t="shared" si="2"/>
        <v>0.51880000000000004</v>
      </c>
      <c r="M8" t="s">
        <v>11</v>
      </c>
      <c r="N8" t="s">
        <v>12</v>
      </c>
      <c r="O8" t="s">
        <v>14</v>
      </c>
      <c r="P8" t="s">
        <v>13</v>
      </c>
    </row>
    <row r="9" spans="1:16" x14ac:dyDescent="0.2">
      <c r="A9">
        <v>13000</v>
      </c>
      <c r="B9">
        <f t="shared" si="5"/>
        <v>2.488203837684809</v>
      </c>
      <c r="C9">
        <f t="shared" si="3"/>
        <v>3726.8464243845224</v>
      </c>
      <c r="D9">
        <f t="shared" si="4"/>
        <v>9273.1535756154772</v>
      </c>
      <c r="F9">
        <f t="shared" si="0"/>
        <v>8016</v>
      </c>
      <c r="J9">
        <f t="shared" si="1"/>
        <v>0.34119999999999995</v>
      </c>
      <c r="K9">
        <f t="shared" si="2"/>
        <v>0.51880000000000004</v>
      </c>
      <c r="M9">
        <v>0</v>
      </c>
      <c r="N9">
        <v>0</v>
      </c>
      <c r="O9">
        <f>M9*K3+N9*J3-0.64*C3-0.8*(E3+D3)</f>
        <v>-6016</v>
      </c>
      <c r="P9">
        <f>O9-B3</f>
        <v>-8016</v>
      </c>
    </row>
    <row r="10" spans="1:16" x14ac:dyDescent="0.2">
      <c r="A10">
        <v>13300</v>
      </c>
      <c r="B10">
        <f t="shared" si="5"/>
        <v>3.066418151188218</v>
      </c>
      <c r="C10">
        <f t="shared" si="3"/>
        <v>3270.6916764361049</v>
      </c>
      <c r="D10">
        <f t="shared" si="4"/>
        <v>10029.308323563895</v>
      </c>
      <c r="F10">
        <f t="shared" si="0"/>
        <v>8016</v>
      </c>
      <c r="J10">
        <f t="shared" si="1"/>
        <v>0.34119999999999995</v>
      </c>
      <c r="K10">
        <f t="shared" si="2"/>
        <v>0.51880000000000004</v>
      </c>
      <c r="M10">
        <v>0</v>
      </c>
      <c r="N10">
        <v>0</v>
      </c>
      <c r="O10">
        <f>M10*K4+N10*J4-0.64*C3-0.8*(E3+D3)</f>
        <v>-6016</v>
      </c>
      <c r="P10">
        <f>O10-B3</f>
        <v>-8016</v>
      </c>
    </row>
    <row r="11" spans="1:16" x14ac:dyDescent="0.2">
      <c r="A11">
        <v>13600</v>
      </c>
      <c r="B11">
        <f t="shared" si="5"/>
        <v>3.8320559813395585</v>
      </c>
      <c r="C11">
        <f t="shared" si="3"/>
        <v>2814.5369284876874</v>
      </c>
      <c r="D11">
        <f t="shared" si="4"/>
        <v>10785.463071512313</v>
      </c>
      <c r="F11">
        <f t="shared" si="0"/>
        <v>8016</v>
      </c>
      <c r="J11">
        <f t="shared" si="1"/>
        <v>0.34119999999999995</v>
      </c>
      <c r="K11">
        <f t="shared" si="2"/>
        <v>0.51880000000000004</v>
      </c>
      <c r="M11">
        <v>0</v>
      </c>
      <c r="N11">
        <v>0</v>
      </c>
      <c r="O11">
        <f>M11*K5+N11*J5-0.64*C3-0.8*(E3+D3)</f>
        <v>-6016</v>
      </c>
      <c r="P11">
        <f>O11-B3</f>
        <v>-8016</v>
      </c>
    </row>
    <row r="12" spans="1:16" x14ac:dyDescent="0.2">
      <c r="A12">
        <v>14000</v>
      </c>
      <c r="B12">
        <f t="shared" si="5"/>
        <v>5.3453772582359171</v>
      </c>
      <c r="C12">
        <f t="shared" si="3"/>
        <v>2206.3305978898015</v>
      </c>
      <c r="D12">
        <f t="shared" si="4"/>
        <v>11793.669402110198</v>
      </c>
      <c r="F12">
        <f t="shared" si="0"/>
        <v>8016</v>
      </c>
      <c r="J12">
        <f t="shared" si="1"/>
        <v>0.34119999999999995</v>
      </c>
      <c r="K12">
        <f t="shared" si="2"/>
        <v>0.51880000000000004</v>
      </c>
      <c r="M12">
        <v>0</v>
      </c>
      <c r="N12">
        <v>0</v>
      </c>
      <c r="O12">
        <f>M12*K6+N12*J6-0.64*C3-0.8*(E3+D3)</f>
        <v>-6016</v>
      </c>
    </row>
    <row r="13" spans="1:16" x14ac:dyDescent="0.2">
      <c r="A13">
        <v>14300</v>
      </c>
      <c r="B13">
        <f t="shared" si="5"/>
        <v>7.17060754236722</v>
      </c>
      <c r="C13">
        <f t="shared" si="3"/>
        <v>1750.1758499413802</v>
      </c>
      <c r="D13">
        <f t="shared" si="4"/>
        <v>12549.824150058619</v>
      </c>
      <c r="F13">
        <f t="shared" si="0"/>
        <v>8016</v>
      </c>
      <c r="J13">
        <f t="shared" si="1"/>
        <v>0.34119999999999995</v>
      </c>
      <c r="K13">
        <f t="shared" si="2"/>
        <v>0.51880000000000004</v>
      </c>
    </row>
    <row r="14" spans="1:16" x14ac:dyDescent="0.2">
      <c r="A14">
        <v>14600</v>
      </c>
      <c r="B14">
        <f t="shared" si="5"/>
        <v>10.282659902156205</v>
      </c>
      <c r="C14">
        <f t="shared" si="3"/>
        <v>1294.0211019929641</v>
      </c>
      <c r="D14">
        <f t="shared" si="4"/>
        <v>13305.978898007035</v>
      </c>
      <c r="F14">
        <f t="shared" si="0"/>
        <v>8016</v>
      </c>
      <c r="J14">
        <f t="shared" si="1"/>
        <v>0.34119999999999995</v>
      </c>
      <c r="K14">
        <f t="shared" si="2"/>
        <v>0.51880000000000004</v>
      </c>
    </row>
    <row r="15" spans="1:16" x14ac:dyDescent="0.2">
      <c r="A15">
        <v>15000</v>
      </c>
      <c r="B15">
        <f t="shared" si="5"/>
        <v>20.871794871794943</v>
      </c>
      <c r="C15">
        <f t="shared" si="3"/>
        <v>685.81477139507399</v>
      </c>
      <c r="D15">
        <f t="shared" si="4"/>
        <v>14314.185228604925</v>
      </c>
      <c r="F15">
        <f t="shared" si="0"/>
        <v>8016</v>
      </c>
      <c r="J15">
        <f t="shared" si="1"/>
        <v>0.34119999999999995</v>
      </c>
      <c r="K15">
        <f t="shared" si="2"/>
        <v>0.51880000000000004</v>
      </c>
      <c r="O15" t="s">
        <v>22</v>
      </c>
    </row>
    <row r="16" spans="1:16" x14ac:dyDescent="0.2">
      <c r="A16">
        <v>15300</v>
      </c>
      <c r="B16">
        <f t="shared" si="5"/>
        <v>65.620214395099993</v>
      </c>
      <c r="C16">
        <f t="shared" si="3"/>
        <v>229.66002344665731</v>
      </c>
      <c r="D16">
        <f t="shared" si="4"/>
        <v>15070.339976553343</v>
      </c>
      <c r="F16">
        <f t="shared" si="0"/>
        <v>8016</v>
      </c>
      <c r="J16">
        <f t="shared" si="1"/>
        <v>0.34119999999999995</v>
      </c>
      <c r="K16">
        <f t="shared" si="2"/>
        <v>0.51880000000000004</v>
      </c>
      <c r="M16" t="s">
        <v>15</v>
      </c>
      <c r="N16" s="1">
        <v>0.31119999999999998</v>
      </c>
      <c r="O16" s="2">
        <v>0.36</v>
      </c>
    </row>
    <row r="17" spans="1:14" x14ac:dyDescent="0.2">
      <c r="A17">
        <v>15600</v>
      </c>
      <c r="B17">
        <f t="shared" si="5"/>
        <v>-69.875776397514912</v>
      </c>
      <c r="C17">
        <f t="shared" si="3"/>
        <v>-226.49472450176052</v>
      </c>
      <c r="D17">
        <f t="shared" si="4"/>
        <v>15826.494724501761</v>
      </c>
      <c r="F17">
        <f t="shared" si="0"/>
        <v>8016</v>
      </c>
      <c r="J17">
        <f t="shared" si="1"/>
        <v>0.34119999999999995</v>
      </c>
      <c r="K17">
        <f t="shared" si="2"/>
        <v>0.51880000000000004</v>
      </c>
      <c r="M17" t="s">
        <v>20</v>
      </c>
      <c r="N17" t="s">
        <v>16</v>
      </c>
    </row>
    <row r="18" spans="1:14" x14ac:dyDescent="0.2">
      <c r="A18">
        <v>16000</v>
      </c>
      <c r="B18">
        <f t="shared" si="5"/>
        <v>-20.168539325842652</v>
      </c>
      <c r="C18">
        <f t="shared" si="3"/>
        <v>-834.70105509965026</v>
      </c>
      <c r="D18">
        <f t="shared" si="4"/>
        <v>16834.701055099649</v>
      </c>
      <c r="F18">
        <f t="shared" si="0"/>
        <v>8016</v>
      </c>
      <c r="J18">
        <f t="shared" si="1"/>
        <v>0.34119999999999995</v>
      </c>
      <c r="K18">
        <f t="shared" si="2"/>
        <v>0.51880000000000004</v>
      </c>
      <c r="M18" t="s">
        <v>21</v>
      </c>
      <c r="N18" t="s">
        <v>17</v>
      </c>
    </row>
    <row r="19" spans="1:14" x14ac:dyDescent="0.2">
      <c r="A19">
        <v>16300</v>
      </c>
      <c r="B19">
        <f t="shared" si="5"/>
        <v>-13.627281809099978</v>
      </c>
      <c r="C19">
        <f t="shared" si="3"/>
        <v>-1290.8558030480669</v>
      </c>
      <c r="D19">
        <f t="shared" si="4"/>
        <v>17590.855803048067</v>
      </c>
      <c r="J19">
        <f t="shared" si="1"/>
        <v>0.34119999999999995</v>
      </c>
      <c r="K19">
        <f t="shared" si="2"/>
        <v>0.51880000000000004</v>
      </c>
      <c r="M19" t="s">
        <v>18</v>
      </c>
      <c r="N19" t="s">
        <v>19</v>
      </c>
    </row>
    <row r="20" spans="1:14" x14ac:dyDescent="0.2">
      <c r="A20">
        <v>16600</v>
      </c>
      <c r="B20">
        <f t="shared" si="5"/>
        <v>-10.501946047510391</v>
      </c>
      <c r="C20">
        <f t="shared" si="3"/>
        <v>-1747.0105509964849</v>
      </c>
      <c r="D20">
        <f t="shared" si="4"/>
        <v>18347.010550996485</v>
      </c>
      <c r="J20">
        <f t="shared" si="1"/>
        <v>0.34119999999999995</v>
      </c>
      <c r="K20">
        <f t="shared" si="2"/>
        <v>0.51880000000000004</v>
      </c>
    </row>
    <row r="21" spans="1:14" x14ac:dyDescent="0.2">
      <c r="A21">
        <v>17000</v>
      </c>
      <c r="B21">
        <f t="shared" si="5"/>
        <v>-8.2180189148830163</v>
      </c>
      <c r="C21">
        <f>A21/(1+B21)</f>
        <v>-2355.216881594376</v>
      </c>
      <c r="D21">
        <f t="shared" si="4"/>
        <v>19355.216881594377</v>
      </c>
      <c r="J21">
        <f t="shared" si="1"/>
        <v>0.34119999999999995</v>
      </c>
      <c r="K21">
        <f t="shared" si="2"/>
        <v>0.51880000000000004</v>
      </c>
    </row>
    <row r="22" spans="1:14" x14ac:dyDescent="0.2">
      <c r="B22" t="e">
        <f t="shared" si="5"/>
        <v>#DIV/0!</v>
      </c>
      <c r="C22" t="e">
        <f t="shared" si="3"/>
        <v>#DIV/0!</v>
      </c>
      <c r="D22" t="e">
        <f t="shared" si="4"/>
        <v>#DIV/0!</v>
      </c>
      <c r="J22">
        <f t="shared" si="1"/>
        <v>0.34119999999999995</v>
      </c>
      <c r="K22">
        <f t="shared" si="2"/>
        <v>0.51880000000000004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2018-03-28T18:30:58Z</dcterms:created>
  <dcterms:modified xsi:type="dcterms:W3CDTF">2018-03-31T20:55:48Z</dcterms:modified>
</cp:coreProperties>
</file>