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e12d77c1d37fb9/Desktop/DATA ANALYSIS COURSE/Data Analysis - Excel/"/>
    </mc:Choice>
  </mc:AlternateContent>
  <xr:revisionPtr revIDLastSave="521" documentId="13_ncr:1_{ADC647DB-0054-F44D-B1ED-9BA98CD9865B}" xr6:coauthVersionLast="47" xr6:coauthVersionMax="47" xr10:uidLastSave="{D56E74A5-435E-4E92-B049-EB89DD5998D7}"/>
  <bookViews>
    <workbookView minimized="1" xWindow="7500" yWindow="3480" windowWidth="17280" windowHeight="8880" xr2:uid="{13B66997-0146-5F44-AC77-AAB874AB1097}"/>
  </bookViews>
  <sheets>
    <sheet name="In Class Exercise" sheetId="1" r:id="rId1"/>
    <sheet name="Length of Memebrship Code " sheetId="2" r:id="rId2"/>
    <sheet name="Membership Type " sheetId="3" r:id="rId3"/>
    <sheet name="Normalize Email" sheetId="4" r:id="rId4"/>
    <sheet name="Blanks &quot; Name and Email&quot;" sheetId="5" r:id="rId5"/>
    <sheet name="Determine reward" sheetId="6" r:id="rId6"/>
    <sheet name="Number of Customer In  S.Reward" sheetId="7" r:id="rId7"/>
    <sheet name="Missing Email" sheetId="8" r:id="rId8"/>
    <sheet name="Total purchase amount Active.R" sheetId="9" r:id="rId9"/>
    <sheet name="Total purchase amount for VIP" sheetId="10" r:id="rId10"/>
  </sheets>
  <definedNames>
    <definedName name="_xlnm._FilterDatabase" localSheetId="8" hidden="1">'Total purchase amount Active.R'!$A$1:$D$7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9" l="1"/>
  <c r="B15" i="10"/>
  <c r="B12" i="10"/>
  <c r="E3" i="10"/>
  <c r="E4" i="10"/>
  <c r="E5" i="10"/>
  <c r="E6" i="10"/>
  <c r="E7" i="10"/>
  <c r="E2" i="10"/>
  <c r="B13" i="9"/>
  <c r="B12" i="8"/>
  <c r="B12" i="7"/>
  <c r="B11" i="7"/>
  <c r="B12" i="6"/>
  <c r="B13" i="6"/>
  <c r="B14" i="6"/>
  <c r="B15" i="6"/>
  <c r="B16" i="6"/>
  <c r="B11" i="6"/>
  <c r="F11" i="6" s="1"/>
  <c r="B2" i="6"/>
  <c r="F2" i="6" s="1"/>
  <c r="B3" i="6"/>
  <c r="B4" i="6"/>
  <c r="B5" i="6"/>
  <c r="B6" i="6"/>
  <c r="B7" i="6"/>
  <c r="E3" i="5"/>
  <c r="E4" i="5"/>
  <c r="E5" i="5"/>
  <c r="E6" i="5"/>
  <c r="E7" i="5"/>
  <c r="E2" i="5"/>
  <c r="D3" i="5"/>
  <c r="D4" i="5"/>
  <c r="D5" i="5"/>
  <c r="D6" i="5"/>
  <c r="D7" i="5"/>
  <c r="D2" i="5"/>
  <c r="C3" i="4"/>
  <c r="C4" i="4"/>
  <c r="C5" i="4"/>
  <c r="C6" i="4"/>
  <c r="C7" i="4"/>
  <c r="C2" i="4"/>
  <c r="C3" i="3"/>
  <c r="C4" i="3"/>
  <c r="C5" i="3"/>
  <c r="C6" i="3"/>
  <c r="C7" i="3"/>
  <c r="C2" i="3"/>
  <c r="C3" i="2"/>
  <c r="C4" i="2"/>
  <c r="C5" i="2"/>
  <c r="C6" i="2"/>
  <c r="C7" i="2"/>
  <c r="C2" i="2"/>
  <c r="C15" i="10"/>
  <c r="C12" i="10"/>
  <c r="C16" i="9"/>
  <c r="C13" i="9"/>
  <c r="C12" i="7"/>
  <c r="C11" i="7"/>
  <c r="G11" i="6"/>
  <c r="G2" i="6"/>
  <c r="C11" i="6" a="1"/>
  <c r="C2" i="6" a="1"/>
  <c r="F2" i="5" a="1"/>
  <c r="D2" i="4" a="1"/>
  <c r="D2" i="3" a="1"/>
  <c r="D2" i="2" a="1"/>
  <c r="C12" i="8"/>
  <c r="C11" i="6" l="1"/>
  <c r="C2" i="6"/>
  <c r="F2" i="5"/>
  <c r="D2" i="4"/>
  <c r="D2" i="3"/>
  <c r="D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<sst xmlns="http://schemas.openxmlformats.org/spreadsheetml/2006/main" count="249" uniqueCount="73">
  <si>
    <t>Customer_ID</t>
  </si>
  <si>
    <t>Full_Name</t>
  </si>
  <si>
    <t>Membership_Code</t>
  </si>
  <si>
    <t>Email</t>
  </si>
  <si>
    <t>Purchase_Amount</t>
  </si>
  <si>
    <t>Discount_Applied</t>
  </si>
  <si>
    <t>Reward_Status</t>
  </si>
  <si>
    <t>Feedback</t>
  </si>
  <si>
    <t>C001</t>
  </si>
  <si>
    <t>Alice Thompson</t>
  </si>
  <si>
    <t>VIP-GOLD2024</t>
  </si>
  <si>
    <t>alice@gmail.com</t>
  </si>
  <si>
    <t>Yes</t>
  </si>
  <si>
    <t>Active</t>
  </si>
  <si>
    <t>Great service</t>
  </si>
  <si>
    <t>C002</t>
  </si>
  <si>
    <t>Bob Smith</t>
  </si>
  <si>
    <t>GEN-SILVER2023</t>
  </si>
  <si>
    <t>No</t>
  </si>
  <si>
    <t>Expired</t>
  </si>
  <si>
    <t>C003</t>
  </si>
  <si>
    <t>Charlie Johnson</t>
  </si>
  <si>
    <t>VIP-PLATINUM2023</t>
  </si>
  <si>
    <t>charliej@domain.com</t>
  </si>
  <si>
    <t>Outstanding support</t>
  </si>
  <si>
    <t>C004</t>
  </si>
  <si>
    <t>Dana Lee</t>
  </si>
  <si>
    <t>VIP-GOLD2023</t>
  </si>
  <si>
    <t>dana@lee.co</t>
  </si>
  <si>
    <t>C005</t>
  </si>
  <si>
    <t>Evan Martinez</t>
  </si>
  <si>
    <t>GEN-BRONZE2023</t>
  </si>
  <si>
    <t>evan.m@company.net</t>
  </si>
  <si>
    <t>Could be better</t>
  </si>
  <si>
    <t>C006</t>
  </si>
  <si>
    <t>Fiona Adams</t>
  </si>
  <si>
    <t>VIP-PLATINUM2024</t>
  </si>
  <si>
    <t>fiona.adams@xyz.org</t>
  </si>
  <si>
    <t>Excellent experience</t>
  </si>
  <si>
    <t>Perform the following analysis</t>
  </si>
  <si>
    <t>Find length of membership code</t>
  </si>
  <si>
    <t>Extract membership type</t>
  </si>
  <si>
    <t xml:space="preserve">Normalize emails </t>
  </si>
  <si>
    <t>Remove any blank spaces in name and email</t>
  </si>
  <si>
    <t>Determine the status of rewards</t>
  </si>
  <si>
    <t>Find number of customers in specific rewards</t>
  </si>
  <si>
    <t>Count the number of missing emails</t>
  </si>
  <si>
    <t>Calculate total purchase amount for customer with active rewards</t>
  </si>
  <si>
    <t>Calculate total purchase amount for VIP members with active rewards</t>
  </si>
  <si>
    <t>Length_of_Membership_Code</t>
  </si>
  <si>
    <t>Membeship Type</t>
  </si>
  <si>
    <t>Normalized Email</t>
  </si>
  <si>
    <t>Clean_Full_Name</t>
  </si>
  <si>
    <t>Clean_Email</t>
  </si>
  <si>
    <t>Reward Status</t>
  </si>
  <si>
    <t>Number of Active Customer</t>
  </si>
  <si>
    <t>Number of Expired Customer</t>
  </si>
  <si>
    <t>Status_Criteria</t>
  </si>
  <si>
    <t xml:space="preserve">Number of missing emails: </t>
  </si>
  <si>
    <t>Total purchase amount for customer with active rewards</t>
  </si>
  <si>
    <t>Amount (Active reward)</t>
  </si>
  <si>
    <t>Membership</t>
  </si>
  <si>
    <t>Total purchase amount for VIP members with active rewards</t>
  </si>
  <si>
    <t>Membership Status</t>
  </si>
  <si>
    <t>VIP</t>
  </si>
  <si>
    <t>GEN</t>
  </si>
  <si>
    <t>Amount (VIP Purchase)</t>
  </si>
  <si>
    <t>Amount (GEN Purchase)</t>
  </si>
  <si>
    <t>Amount (Expired reward)</t>
  </si>
  <si>
    <t>c001</t>
  </si>
  <si>
    <t>Enter Full_Name</t>
  </si>
  <si>
    <t>Enter Customer_ID</t>
  </si>
  <si>
    <t>Obiefune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</si>
</sst>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0" fillId="9" borderId="0" xfId="0" applyFill="1"/>
    <xf numFmtId="0" fontId="0" fillId="10" borderId="0" xfId="0" applyFill="1"/>
    <xf numFmtId="0" fontId="3" fillId="7" borderId="2" xfId="0" applyFont="1" applyFill="1" applyBorder="1"/>
    <xf numFmtId="0" fontId="3" fillId="7" borderId="3" xfId="0" applyFont="1" applyFill="1" applyBorder="1"/>
    <xf numFmtId="0" fontId="0" fillId="8" borderId="4" xfId="0" applyFill="1" applyBorder="1"/>
    <xf numFmtId="0" fontId="0" fillId="10" borderId="5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Number of Active vs Expired Customer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'Number of Customer In  S.Reward'!$A$11:$A$12</c:f>
              <c:strCache>
                <c:ptCount val="2"/>
                <c:pt idx="0">
                  <c:v>Number of Active Customer</c:v>
                </c:pt>
                <c:pt idx="1">
                  <c:v>Number of Expired Customer</c:v>
                </c:pt>
              </c:strCache>
            </c:strRef>
          </c:cat>
          <c:val>
            <c:numRef>
              <c:f>'Number of Customer In  S.Reward'!$B$11:$B$12</c:f>
              <c:numCache>
                <c:formatCode>General</c:formatCode>
                <c:ptCount val="2"/>
                <c:pt idx="0">
                  <c:v>5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54-496A-A3E1-AB1404F47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4552480"/>
        <c:axId val="1954551520"/>
      </c:barChart>
      <c:catAx>
        <c:axId val="195455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551520"/>
        <c:crosses val="autoZero"/>
        <c:auto val="1"/>
        <c:lblAlgn val="ctr"/>
        <c:lblOffset val="100"/>
        <c:noMultiLvlLbl val="0"/>
      </c:catAx>
      <c:valAx>
        <c:axId val="19545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552480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Purchase_Amount by Customer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purchase amount Active.R'!$C$1</c:f>
              <c:strCache>
                <c:ptCount val="1"/>
                <c:pt idx="0">
                  <c:v>Purchase_Amount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purchase amount Active.R'!$B$2:$B$7</c:f>
              <c:strCache>
                <c:ptCount val="6"/>
                <c:pt idx="0">
                  <c:v>Evan Martinez</c:v>
                </c:pt>
                <c:pt idx="1">
                  <c:v>Bob Smith</c:v>
                </c:pt>
                <c:pt idx="2">
                  <c:v>Dana Lee</c:v>
                </c:pt>
                <c:pt idx="3">
                  <c:v>Alice Thompson</c:v>
                </c:pt>
                <c:pt idx="4">
                  <c:v>Charlie Johnson</c:v>
                </c:pt>
                <c:pt idx="5">
                  <c:v>Fiona Adams</c:v>
                </c:pt>
              </c:strCache>
            </c:strRef>
          </c:cat>
          <c:val>
            <c:numRef>
              <c:f>'Total purchase amount Active.R'!$C$2:$C$7</c:f>
              <c:numCache>
                <c:formatCode>General</c:formatCode>
                <c:ptCount val="6"/>
                <c:pt idx="0">
                  <c:v>400</c:v>
                </c:pt>
                <c:pt idx="1">
                  <c:v>800</c:v>
                </c:pt>
                <c:pt idx="2">
                  <c:v>950</c:v>
                </c:pt>
                <c:pt idx="3">
                  <c:v>1200</c:v>
                </c:pt>
                <c:pt idx="4">
                  <c:v>1500</c:v>
                </c:pt>
                <c:pt idx="5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D3-405B-BC60-59421C789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1722064"/>
        <c:axId val="1061739344"/>
      </c:barChart>
      <c:catAx>
        <c:axId val="106172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739344"/>
        <c:crosses val="autoZero"/>
        <c:auto val="1"/>
        <c:lblAlgn val="ctr"/>
        <c:lblOffset val="100"/>
        <c:noMultiLvlLbl val="0"/>
      </c:catAx>
      <c:valAx>
        <c:axId val="106173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72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Purchase Amount (Active vs Expired) Reward</a:t>
            </a:r>
          </a:p>
        </c:rich>
      </c:tx>
      <c:layout>
        <c:manualLayout>
          <c:xMode val="edge"/>
          <c:yMode val="edge"/>
          <c:x val="0.1420901137357830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purchase amount Active.R'!$A$13:$A$16</c:f>
              <c:strCache>
                <c:ptCount val="4"/>
                <c:pt idx="0">
                  <c:v>Amount (Active reward)</c:v>
                </c:pt>
                <c:pt idx="3">
                  <c:v>Amount (Expired reward)</c:v>
                </c:pt>
              </c:strCache>
            </c:strRef>
          </c:cat>
          <c:val>
            <c:numRef>
              <c:f>'Total purchase amount Active.R'!$B$13:$B$16</c:f>
              <c:numCache>
                <c:formatCode>General</c:formatCode>
                <c:ptCount val="4"/>
                <c:pt idx="0">
                  <c:v>5600</c:v>
                </c:pt>
                <c:pt idx="3">
                  <c:v>1750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4F-4FA1-864E-4316AB7CF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7426096"/>
        <c:axId val="2037427056"/>
      </c:barChart>
      <c:catAx>
        <c:axId val="203742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427056"/>
        <c:crosses val="autoZero"/>
        <c:auto val="1"/>
        <c:lblAlgn val="ctr"/>
        <c:lblOffset val="100"/>
        <c:noMultiLvlLbl val="0"/>
      </c:catAx>
      <c:valAx>
        <c:axId val="20374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42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4</xdr:row>
      <xdr:rowOff>194310</xdr:rowOff>
    </xdr:from>
    <xdr:to>
      <xdr:col>11</xdr:col>
      <xdr:colOff>194310</xdr:colOff>
      <xdr:row>18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5A4E4C-C924-619D-F783-66B38FCDD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300990</xdr:colOff>
      <xdr:row>1</xdr:row>
      <xdr:rowOff>102870</xdr:rowOff>
    </xdr:from>
    <xdr:to>
      <xdr:col>16</xdr:col>
      <xdr:colOff>179070</xdr:colOff>
      <xdr:row>15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0ED847-6504-2717-B22A-3CDDECDA3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232410</xdr:colOff>
      <xdr:row>13</xdr:row>
      <xdr:rowOff>3810</xdr:rowOff>
    </xdr:from>
    <xdr:to>
      <xdr:col>13</xdr:col>
      <xdr:colOff>110490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4814A7-FE46-B566-6AEA-1EAFE14F3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9710-3B09-D549-8DCD-FB8B52056F1C}">
  <dimension ref="A1:H23"/>
  <sheetViews>
    <sheetView tabSelected="1" zoomScaleNormal="100" workbookViewId="0">
      <selection activeCell="F12" sqref="F12"/>
    </sheetView>
  </sheetViews>
  <sheetFormatPr defaultColWidth="11.19921875" defaultRowHeight="15.6" x14ac:dyDescent="0.3"/>
  <cols>
    <col min="1" max="1" width="11.796875" bestFit="1" customWidth="1"/>
    <col min="2" max="2" width="14" bestFit="1" customWidth="1"/>
    <col min="3" max="3" width="16.69921875" bestFit="1" customWidth="1"/>
    <col min="4" max="4" width="19.296875" bestFit="1" customWidth="1"/>
    <col min="5" max="5" width="15.69921875" bestFit="1" customWidth="1"/>
    <col min="6" max="6" width="15.296875" bestFit="1" customWidth="1"/>
    <col min="7" max="7" width="13.296875" bestFit="1" customWidth="1"/>
    <col min="8" max="8" width="18.199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1200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E3">
        <v>800</v>
      </c>
      <c r="F3" t="s">
        <v>18</v>
      </c>
      <c r="G3" t="s">
        <v>19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>
        <v>1500</v>
      </c>
      <c r="F4" t="s">
        <v>12</v>
      </c>
      <c r="G4" t="s">
        <v>13</v>
      </c>
      <c r="H4" t="s">
        <v>24</v>
      </c>
    </row>
    <row r="5" spans="1:8" x14ac:dyDescent="0.3">
      <c r="A5" t="s">
        <v>25</v>
      </c>
      <c r="B5" t="s">
        <v>26</v>
      </c>
      <c r="C5" t="s">
        <v>27</v>
      </c>
      <c r="D5" t="s">
        <v>28</v>
      </c>
      <c r="E5">
        <v>950</v>
      </c>
      <c r="F5" t="s">
        <v>12</v>
      </c>
      <c r="G5" t="s">
        <v>19</v>
      </c>
    </row>
    <row r="6" spans="1:8" x14ac:dyDescent="0.3">
      <c r="A6" t="s">
        <v>29</v>
      </c>
      <c r="B6" t="s">
        <v>30</v>
      </c>
      <c r="C6" t="s">
        <v>31</v>
      </c>
      <c r="D6" t="s">
        <v>32</v>
      </c>
      <c r="E6">
        <v>400</v>
      </c>
      <c r="F6" t="s">
        <v>18</v>
      </c>
      <c r="G6" t="s">
        <v>13</v>
      </c>
      <c r="H6" t="s">
        <v>33</v>
      </c>
    </row>
    <row r="7" spans="1:8" x14ac:dyDescent="0.3">
      <c r="A7" t="s">
        <v>34</v>
      </c>
      <c r="B7" t="s">
        <v>35</v>
      </c>
      <c r="C7" t="s">
        <v>36</v>
      </c>
      <c r="D7" t="s">
        <v>37</v>
      </c>
      <c r="E7">
        <v>2500</v>
      </c>
      <c r="F7" t="s">
        <v>12</v>
      </c>
      <c r="G7" t="s">
        <v>13</v>
      </c>
      <c r="H7" t="s">
        <v>38</v>
      </c>
    </row>
    <row r="12" spans="1:8" x14ac:dyDescent="0.3">
      <c r="A12" s="2" t="s">
        <v>39</v>
      </c>
      <c r="B12" s="2"/>
      <c r="C12" s="2"/>
      <c r="D12" s="2"/>
      <c r="E12" s="2"/>
    </row>
    <row r="13" spans="1:8" x14ac:dyDescent="0.3">
      <c r="A13" s="2"/>
      <c r="B13" s="2"/>
      <c r="C13" s="2"/>
      <c r="D13" s="2"/>
      <c r="E13" s="2"/>
    </row>
    <row r="14" spans="1:8" x14ac:dyDescent="0.3">
      <c r="A14" s="1" t="s">
        <v>40</v>
      </c>
      <c r="B14" s="1"/>
      <c r="C14" s="1"/>
      <c r="D14" s="1"/>
      <c r="E14" s="1"/>
    </row>
    <row r="15" spans="1:8" x14ac:dyDescent="0.3">
      <c r="A15" s="1" t="s">
        <v>41</v>
      </c>
      <c r="B15" s="1"/>
      <c r="C15" s="1"/>
      <c r="D15" s="1"/>
      <c r="E15" s="1"/>
    </row>
    <row r="16" spans="1:8" x14ac:dyDescent="0.3">
      <c r="A16" s="1" t="s">
        <v>42</v>
      </c>
      <c r="B16" s="1"/>
      <c r="C16" s="1"/>
      <c r="D16" s="1"/>
      <c r="E16" s="1"/>
    </row>
    <row r="17" spans="1:5" x14ac:dyDescent="0.3">
      <c r="A17" s="1" t="s">
        <v>43</v>
      </c>
      <c r="B17" s="1"/>
      <c r="C17" s="1"/>
      <c r="D17" s="1"/>
      <c r="E17" s="1"/>
    </row>
    <row r="18" spans="1:5" x14ac:dyDescent="0.3">
      <c r="A18" s="1" t="s">
        <v>44</v>
      </c>
      <c r="B18" s="1"/>
      <c r="C18" s="1"/>
      <c r="D18" s="1"/>
      <c r="E18" s="1"/>
    </row>
    <row r="19" spans="1:5" x14ac:dyDescent="0.3">
      <c r="A19" s="1" t="s">
        <v>45</v>
      </c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 t="s">
        <v>46</v>
      </c>
      <c r="B21" s="1"/>
      <c r="C21" s="1"/>
      <c r="D21" s="1"/>
      <c r="E21" s="1"/>
    </row>
    <row r="22" spans="1:5" x14ac:dyDescent="0.3">
      <c r="A22" s="1" t="s">
        <v>47</v>
      </c>
      <c r="B22" s="1"/>
      <c r="C22" s="1"/>
      <c r="D22" s="1"/>
      <c r="E22" s="1"/>
    </row>
    <row r="23" spans="1:5" x14ac:dyDescent="0.3">
      <c r="A23" s="1" t="s">
        <v>48</v>
      </c>
      <c r="B23" s="1"/>
      <c r="C23" s="1"/>
      <c r="D23" s="1"/>
      <c r="E23" s="1"/>
    </row>
  </sheetData>
  <mergeCells count="12">
    <mergeCell ref="A23:E23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D3F4-849E-474C-ABB5-A4D54ABA7E56}">
  <dimension ref="A1:D7"/>
  <sheetViews>
    <sheetView workbookViewId="0">
      <selection activeCell="F9" sqref="F9"/>
    </sheetView>
  </sheetViews>
  <sheetFormatPr defaultRowHeight="15.6" x14ac:dyDescent="0.3"/>
  <cols>
    <col min="1" max="1" width="11.5" bestFit="1" customWidth="1"/>
    <col min="2" max="2" width="16.69921875" bestFit="1" customWidth="1"/>
    <col min="3" max="3" width="25.796875" bestFit="1" customWidth="1"/>
  </cols>
  <sheetData>
    <row r="1" spans="1:4" x14ac:dyDescent="0.3">
      <c r="A1" s="3" t="s">
        <v>0</v>
      </c>
      <c r="B1" s="3" t="s">
        <v>2</v>
      </c>
      <c r="C1" s="3" t="s">
        <v>49</v>
      </c>
    </row>
    <row r="2" spans="1:4" x14ac:dyDescent="0.3">
      <c r="A2" s="4" t="s">
        <v>8</v>
      </c>
      <c r="B2" s="4" t="s">
        <v>10</v>
      </c>
      <c r="C2" s="16">
        <f>LEN(B2)</f>
        <v>12</v>
      </c>
      <c r="D2" t="str" cm="1">
        <f t="array" aca="1" ref="D2:D7" ca="1">_xlfn.FORMULATEXT(C2:C7)</f>
        <v>=LEN(B2)</v>
      </c>
    </row>
    <row r="3" spans="1:4" x14ac:dyDescent="0.3">
      <c r="A3" s="4" t="s">
        <v>15</v>
      </c>
      <c r="B3" s="4" t="s">
        <v>17</v>
      </c>
      <c r="C3" s="16">
        <f t="shared" ref="C3:C7" si="0">LEN(B3)</f>
        <v>14</v>
      </c>
      <c r="D3" t="str">
        <f ca="1"/>
        <v>=LEN(B3)</v>
      </c>
    </row>
    <row r="4" spans="1:4" x14ac:dyDescent="0.3">
      <c r="A4" s="4" t="s">
        <v>20</v>
      </c>
      <c r="B4" s="4" t="s">
        <v>22</v>
      </c>
      <c r="C4" s="16">
        <f t="shared" si="0"/>
        <v>16</v>
      </c>
      <c r="D4" t="str">
        <f ca="1"/>
        <v>=LEN(B4)</v>
      </c>
    </row>
    <row r="5" spans="1:4" x14ac:dyDescent="0.3">
      <c r="A5" s="4" t="s">
        <v>25</v>
      </c>
      <c r="B5" s="4" t="s">
        <v>27</v>
      </c>
      <c r="C5" s="16">
        <f t="shared" si="0"/>
        <v>12</v>
      </c>
      <c r="D5" t="str">
        <f ca="1"/>
        <v>=LEN(B5)</v>
      </c>
    </row>
    <row r="6" spans="1:4" x14ac:dyDescent="0.3">
      <c r="A6" s="4" t="s">
        <v>29</v>
      </c>
      <c r="B6" s="4" t="s">
        <v>31</v>
      </c>
      <c r="C6" s="16">
        <f t="shared" si="0"/>
        <v>14</v>
      </c>
      <c r="D6" t="str">
        <f ca="1"/>
        <v>=LEN(B6)</v>
      </c>
    </row>
    <row r="7" spans="1:4" x14ac:dyDescent="0.3">
      <c r="A7" s="4" t="s">
        <v>34</v>
      </c>
      <c r="B7" s="4" t="s">
        <v>36</v>
      </c>
      <c r="C7" s="16">
        <f t="shared" si="0"/>
        <v>16</v>
      </c>
      <c r="D7" t="str">
        <f ca="1"/>
        <v>=LEN(B7)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C30D-6419-4CF7-A603-E61EED428FFF}">
  <dimension ref="A1:D8"/>
  <sheetViews>
    <sheetView workbookViewId="0">
      <selection activeCell="D10" sqref="D10"/>
    </sheetView>
  </sheetViews>
  <sheetFormatPr defaultRowHeight="15.6" x14ac:dyDescent="0.3"/>
  <cols>
    <col min="2" max="2" width="16.69921875" bestFit="1" customWidth="1"/>
    <col min="3" max="3" width="15.09765625" bestFit="1" customWidth="1"/>
    <col min="4" max="4" width="10.5" bestFit="1" customWidth="1"/>
  </cols>
  <sheetData>
    <row r="1" spans="1:4" x14ac:dyDescent="0.3">
      <c r="A1" s="3" t="s">
        <v>0</v>
      </c>
      <c r="B1" s="3" t="s">
        <v>2</v>
      </c>
      <c r="C1" s="3" t="s">
        <v>50</v>
      </c>
    </row>
    <row r="2" spans="1:4" x14ac:dyDescent="0.3">
      <c r="A2" s="4" t="s">
        <v>8</v>
      </c>
      <c r="B2" s="4" t="s">
        <v>10</v>
      </c>
      <c r="C2" s="16" t="str">
        <f>LEFT(B2,3)</f>
        <v>VIP</v>
      </c>
      <c r="D2" t="str" cm="1">
        <f t="array" aca="1" ref="D2:D7" ca="1">_xlfn.FORMULATEXT(C2:C7)</f>
        <v>=LEFT(B2,3)</v>
      </c>
    </row>
    <row r="3" spans="1:4" x14ac:dyDescent="0.3">
      <c r="A3" s="4" t="s">
        <v>15</v>
      </c>
      <c r="B3" s="4" t="s">
        <v>17</v>
      </c>
      <c r="C3" s="16" t="str">
        <f t="shared" ref="C3:C7" si="0">LEFT(B3,3)</f>
        <v>GEN</v>
      </c>
      <c r="D3" t="str">
        <f ca="1"/>
        <v>=LEFT(B3,3)</v>
      </c>
    </row>
    <row r="4" spans="1:4" x14ac:dyDescent="0.3">
      <c r="A4" s="4" t="s">
        <v>20</v>
      </c>
      <c r="B4" s="4" t="s">
        <v>22</v>
      </c>
      <c r="C4" s="16" t="str">
        <f t="shared" si="0"/>
        <v>VIP</v>
      </c>
      <c r="D4" t="str">
        <f ca="1"/>
        <v>=LEFT(B4,3)</v>
      </c>
    </row>
    <row r="5" spans="1:4" x14ac:dyDescent="0.3">
      <c r="A5" s="4" t="s">
        <v>25</v>
      </c>
      <c r="B5" s="4" t="s">
        <v>27</v>
      </c>
      <c r="C5" s="16" t="str">
        <f t="shared" si="0"/>
        <v>VIP</v>
      </c>
      <c r="D5" t="str">
        <f ca="1"/>
        <v>=LEFT(B5,3)</v>
      </c>
    </row>
    <row r="6" spans="1:4" x14ac:dyDescent="0.3">
      <c r="A6" s="4" t="s">
        <v>29</v>
      </c>
      <c r="B6" s="4" t="s">
        <v>31</v>
      </c>
      <c r="C6" s="16" t="str">
        <f t="shared" si="0"/>
        <v>GEN</v>
      </c>
      <c r="D6" t="str">
        <f ca="1"/>
        <v>=LEFT(B6,3)</v>
      </c>
    </row>
    <row r="7" spans="1:4" x14ac:dyDescent="0.3">
      <c r="A7" s="4" t="s">
        <v>34</v>
      </c>
      <c r="B7" s="4" t="s">
        <v>36</v>
      </c>
      <c r="C7" s="16" t="str">
        <f t="shared" si="0"/>
        <v>VIP</v>
      </c>
      <c r="D7" t="str">
        <f ca="1"/>
        <v>=LEFT(B7,3)</v>
      </c>
    </row>
    <row r="8" spans="1:4" x14ac:dyDescent="0.3">
      <c r="C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9221-E6CA-478F-BA37-AC9FF6F3B118}">
  <dimension ref="A1:D7"/>
  <sheetViews>
    <sheetView zoomScale="98" workbookViewId="0">
      <selection activeCell="D3" sqref="D3"/>
    </sheetView>
  </sheetViews>
  <sheetFormatPr defaultRowHeight="15.6" x14ac:dyDescent="0.3"/>
  <cols>
    <col min="1" max="1" width="11.69921875" bestFit="1" customWidth="1"/>
    <col min="2" max="3" width="19.5" bestFit="1" customWidth="1"/>
    <col min="4" max="4" width="11.296875" bestFit="1" customWidth="1"/>
  </cols>
  <sheetData>
    <row r="1" spans="1:4" x14ac:dyDescent="0.3">
      <c r="A1" s="3" t="s">
        <v>0</v>
      </c>
      <c r="B1" s="3" t="s">
        <v>3</v>
      </c>
      <c r="C1" s="3" t="s">
        <v>51</v>
      </c>
    </row>
    <row r="2" spans="1:4" x14ac:dyDescent="0.3">
      <c r="A2" s="4" t="s">
        <v>8</v>
      </c>
      <c r="B2" s="4" t="s">
        <v>11</v>
      </c>
      <c r="C2" s="16" t="str">
        <f>LOWER(B2)</f>
        <v>alice@gmail.com</v>
      </c>
      <c r="D2" t="str" cm="1">
        <f t="array" aca="1" ref="D2:D7" ca="1">_xlfn.FORMULATEXT(C2:C7)</f>
        <v>=LOWER(B2)</v>
      </c>
    </row>
    <row r="3" spans="1:4" x14ac:dyDescent="0.3">
      <c r="A3" s="4" t="s">
        <v>15</v>
      </c>
      <c r="B3" s="4"/>
      <c r="C3" s="16" t="str">
        <f t="shared" ref="C3:C7" si="0">LOWER(B3)</f>
        <v/>
      </c>
      <c r="D3" t="str">
        <f ca="1"/>
        <v>=LOWER(B3)</v>
      </c>
    </row>
    <row r="4" spans="1:4" x14ac:dyDescent="0.3">
      <c r="A4" s="4" t="s">
        <v>20</v>
      </c>
      <c r="B4" s="4" t="s">
        <v>23</v>
      </c>
      <c r="C4" s="16" t="str">
        <f t="shared" si="0"/>
        <v>charliej@domain.com</v>
      </c>
      <c r="D4" t="str">
        <f ca="1"/>
        <v>=LOWER(B4)</v>
      </c>
    </row>
    <row r="5" spans="1:4" x14ac:dyDescent="0.3">
      <c r="A5" s="4" t="s">
        <v>25</v>
      </c>
      <c r="B5" s="4" t="s">
        <v>28</v>
      </c>
      <c r="C5" s="16" t="str">
        <f t="shared" si="0"/>
        <v>dana@lee.co</v>
      </c>
      <c r="D5" t="str">
        <f ca="1"/>
        <v>=LOWER(B5)</v>
      </c>
    </row>
    <row r="6" spans="1:4" x14ac:dyDescent="0.3">
      <c r="A6" s="4" t="s">
        <v>29</v>
      </c>
      <c r="B6" s="4" t="s">
        <v>32</v>
      </c>
      <c r="C6" s="16" t="str">
        <f t="shared" si="0"/>
        <v>evan.m@company.net</v>
      </c>
      <c r="D6" t="str">
        <f ca="1"/>
        <v>=LOWER(B6)</v>
      </c>
    </row>
    <row r="7" spans="1:4" x14ac:dyDescent="0.3">
      <c r="A7" s="4" t="s">
        <v>34</v>
      </c>
      <c r="B7" s="4" t="s">
        <v>37</v>
      </c>
      <c r="C7" s="16" t="str">
        <f t="shared" si="0"/>
        <v>fiona.adams@xyz.org</v>
      </c>
      <c r="D7" t="str">
        <f ca="1"/>
        <v>=LOWER(B7)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3117-A77E-465A-9D07-7713C532C567}">
  <dimension ref="A1:G7"/>
  <sheetViews>
    <sheetView zoomScale="88" workbookViewId="0">
      <selection activeCell="H14" sqref="H14"/>
    </sheetView>
  </sheetViews>
  <sheetFormatPr defaultRowHeight="15.6" x14ac:dyDescent="0.3"/>
  <cols>
    <col min="1" max="1" width="11.5" bestFit="1" customWidth="1"/>
    <col min="2" max="2" width="13.796875" bestFit="1" customWidth="1"/>
    <col min="3" max="3" width="19.09765625" bestFit="1" customWidth="1"/>
    <col min="4" max="4" width="15.3984375" bestFit="1" customWidth="1"/>
    <col min="5" max="5" width="19.59765625" bestFit="1" customWidth="1"/>
    <col min="6" max="6" width="9.296875" bestFit="1" customWidth="1"/>
    <col min="7" max="7" width="9.3984375" bestFit="1" customWidth="1"/>
  </cols>
  <sheetData>
    <row r="1" spans="1:7" x14ac:dyDescent="0.3">
      <c r="A1" s="3" t="s">
        <v>0</v>
      </c>
      <c r="B1" s="3" t="s">
        <v>1</v>
      </c>
      <c r="C1" s="3" t="s">
        <v>3</v>
      </c>
      <c r="D1" s="3" t="s">
        <v>52</v>
      </c>
      <c r="E1" s="3" t="s">
        <v>53</v>
      </c>
    </row>
    <row r="2" spans="1:7" x14ac:dyDescent="0.3">
      <c r="A2" s="4" t="s">
        <v>8</v>
      </c>
      <c r="B2" s="4" t="s">
        <v>9</v>
      </c>
      <c r="C2" s="4" t="s">
        <v>11</v>
      </c>
      <c r="D2" s="16" t="str">
        <f>TRIM(B2)</f>
        <v>Alice Thompson</v>
      </c>
      <c r="E2" s="16" t="str">
        <f>TRIM(C2)</f>
        <v>alice@gmail.com</v>
      </c>
      <c r="F2" t="str" cm="1">
        <f t="array" aca="1" ref="F2:G7" ca="1">_xlfn.FORMULATEXT(D2:E7)</f>
        <v>=TRIM(B2)</v>
      </c>
      <c r="G2" t="str">
        <f ca="1"/>
        <v>=TRIM(C2)</v>
      </c>
    </row>
    <row r="3" spans="1:7" x14ac:dyDescent="0.3">
      <c r="A3" s="4" t="s">
        <v>15</v>
      </c>
      <c r="B3" s="4" t="s">
        <v>16</v>
      </c>
      <c r="C3" s="4"/>
      <c r="D3" s="16" t="str">
        <f t="shared" ref="D3:D7" si="0">TRIM(B3)</f>
        <v>Bob Smith</v>
      </c>
      <c r="E3" s="16" t="str">
        <f t="shared" ref="E3:E7" si="1">TRIM(C3)</f>
        <v/>
      </c>
      <c r="F3" t="str">
        <f ca="1"/>
        <v>=TRIM(B3)</v>
      </c>
      <c r="G3" t="str">
        <f ca="1"/>
        <v>=TRIM(C3)</v>
      </c>
    </row>
    <row r="4" spans="1:7" x14ac:dyDescent="0.3">
      <c r="A4" s="4" t="s">
        <v>20</v>
      </c>
      <c r="B4" s="4" t="s">
        <v>21</v>
      </c>
      <c r="C4" s="4" t="s">
        <v>23</v>
      </c>
      <c r="D4" s="16" t="str">
        <f t="shared" si="0"/>
        <v>Charlie Johnson</v>
      </c>
      <c r="E4" s="16" t="str">
        <f t="shared" si="1"/>
        <v>charliej@domain.com</v>
      </c>
      <c r="F4" t="str">
        <f ca="1"/>
        <v>=TRIM(B4)</v>
      </c>
      <c r="G4" t="str">
        <f ca="1"/>
        <v>=TRIM(C4)</v>
      </c>
    </row>
    <row r="5" spans="1:7" x14ac:dyDescent="0.3">
      <c r="A5" s="4" t="s">
        <v>25</v>
      </c>
      <c r="B5" s="4" t="s">
        <v>26</v>
      </c>
      <c r="C5" s="4" t="s">
        <v>28</v>
      </c>
      <c r="D5" s="16" t="str">
        <f t="shared" si="0"/>
        <v>Dana Lee</v>
      </c>
      <c r="E5" s="16" t="str">
        <f t="shared" si="1"/>
        <v>dana@lee.co</v>
      </c>
      <c r="F5" t="str">
        <f ca="1"/>
        <v>=TRIM(B5)</v>
      </c>
      <c r="G5" t="str">
        <f ca="1"/>
        <v>=TRIM(C5)</v>
      </c>
    </row>
    <row r="6" spans="1:7" x14ac:dyDescent="0.3">
      <c r="A6" s="4" t="s">
        <v>29</v>
      </c>
      <c r="B6" s="4" t="s">
        <v>30</v>
      </c>
      <c r="C6" s="4" t="s">
        <v>32</v>
      </c>
      <c r="D6" s="16" t="str">
        <f t="shared" si="0"/>
        <v>Evan Martinez</v>
      </c>
      <c r="E6" s="16" t="str">
        <f t="shared" si="1"/>
        <v>evan.m@company.net</v>
      </c>
      <c r="F6" t="str">
        <f ca="1"/>
        <v>=TRIM(B6)</v>
      </c>
      <c r="G6" t="str">
        <f ca="1"/>
        <v>=TRIM(C6)</v>
      </c>
    </row>
    <row r="7" spans="1:7" x14ac:dyDescent="0.3">
      <c r="A7" s="4" t="s">
        <v>34</v>
      </c>
      <c r="B7" s="4" t="s">
        <v>35</v>
      </c>
      <c r="C7" s="4" t="s">
        <v>37</v>
      </c>
      <c r="D7" s="16" t="str">
        <f t="shared" si="0"/>
        <v>Fiona Adams</v>
      </c>
      <c r="E7" s="16" t="str">
        <f t="shared" si="1"/>
        <v>fiona.adams@xyz.org</v>
      </c>
      <c r="F7" t="str">
        <f ca="1"/>
        <v>=TRIM(B7)</v>
      </c>
      <c r="G7" t="str">
        <f ca="1"/>
        <v>=TRIM(C7)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34FB-FE2F-4110-A8AF-B1EB3F7B868B}">
  <dimension ref="A1:G16"/>
  <sheetViews>
    <sheetView workbookViewId="0">
      <selection activeCell="E12" sqref="E12"/>
    </sheetView>
  </sheetViews>
  <sheetFormatPr defaultRowHeight="15.6" x14ac:dyDescent="0.3"/>
  <cols>
    <col min="1" max="1" width="13.796875" bestFit="1" customWidth="1"/>
    <col min="2" max="2" width="12.796875" bestFit="1" customWidth="1"/>
    <col min="3" max="3" width="68.59765625" bestFit="1" customWidth="1"/>
    <col min="5" max="5" width="16.59765625" bestFit="1" customWidth="1"/>
    <col min="6" max="6" width="12.796875" bestFit="1" customWidth="1"/>
    <col min="7" max="7" width="39.19921875" bestFit="1" customWidth="1"/>
    <col min="8" max="8" width="13.3984375" bestFit="1" customWidth="1"/>
  </cols>
  <sheetData>
    <row r="1" spans="1:7" x14ac:dyDescent="0.3">
      <c r="A1" s="3" t="s">
        <v>0</v>
      </c>
      <c r="B1" s="3" t="s">
        <v>6</v>
      </c>
      <c r="E1" s="12" t="s">
        <v>71</v>
      </c>
      <c r="F1" s="13" t="s">
        <v>6</v>
      </c>
    </row>
    <row r="2" spans="1:7" ht="16.2" thickBot="1" x14ac:dyDescent="0.35">
      <c r="A2" s="4" t="s">
        <v>8</v>
      </c>
      <c r="B2" s="4" t="str">
        <f>_xlfn.XLOOKUP(A2,'In Class Exercise'!A1:A7,'In Class Exercise'!G1:G7,"Not Found")</f>
        <v>Active</v>
      </c>
      <c r="C2" t="str" cm="1">
        <f t="array" aca="1" ref="C2:C7" ca="1">_xlfn.FORMULATEXT(B2:B7)</f>
        <v>=XLOOKUP(A2,'In Class Exercise'!A1:A7,'In Class Exercise'!G1:G7,"Not Found")</v>
      </c>
      <c r="D2" s="10"/>
      <c r="E2" s="14" t="s">
        <v>69</v>
      </c>
      <c r="F2" s="15" t="str">
        <f>_xlfn.XLOOKUP(E2,A1:A7,B1:B7,"Not Found")</f>
        <v>Active</v>
      </c>
      <c r="G2" t="str">
        <f ca="1">_xlfn.FORMULATEXT(F2)</f>
        <v>=XLOOKUP(E2,A1:A7,B1:B7,"Not Found")</v>
      </c>
    </row>
    <row r="3" spans="1:7" x14ac:dyDescent="0.3">
      <c r="A3" s="4" t="s">
        <v>15</v>
      </c>
      <c r="B3" s="4" t="str">
        <f>_xlfn.XLOOKUP(A3,'In Class Exercise'!A2:A8,'In Class Exercise'!G2:G8,"Not Found")</f>
        <v>Expired</v>
      </c>
      <c r="C3" t="str">
        <f ca="1"/>
        <v>=XLOOKUP(A3,'In Class Exercise'!A2:A8,'In Class Exercise'!G2:G8,"Not Found")</v>
      </c>
    </row>
    <row r="4" spans="1:7" x14ac:dyDescent="0.3">
      <c r="A4" s="4" t="s">
        <v>20</v>
      </c>
      <c r="B4" s="4" t="str">
        <f>_xlfn.XLOOKUP(A4,'In Class Exercise'!A3:A9,'In Class Exercise'!G3:G9,"Not Found")</f>
        <v>Active</v>
      </c>
      <c r="C4" t="str">
        <f ca="1"/>
        <v>=XLOOKUP(A4,'In Class Exercise'!A3:A9,'In Class Exercise'!G3:G9,"Not Found")</v>
      </c>
      <c r="D4" s="10"/>
    </row>
    <row r="5" spans="1:7" x14ac:dyDescent="0.3">
      <c r="A5" s="4" t="s">
        <v>25</v>
      </c>
      <c r="B5" s="4" t="str">
        <f>_xlfn.XLOOKUP(A5,'In Class Exercise'!A4:A10,'In Class Exercise'!G4:G10,"Not Found")</f>
        <v>Expired</v>
      </c>
      <c r="C5" t="str">
        <f ca="1"/>
        <v>=XLOOKUP(A5,'In Class Exercise'!A4:A10,'In Class Exercise'!G4:G10,"Not Found")</v>
      </c>
      <c r="D5" s="10"/>
    </row>
    <row r="6" spans="1:7" x14ac:dyDescent="0.3">
      <c r="A6" s="4" t="s">
        <v>29</v>
      </c>
      <c r="B6" s="4" t="str">
        <f>_xlfn.XLOOKUP(A6,'In Class Exercise'!A5:A11,'In Class Exercise'!G5:G11,"Not Found")</f>
        <v>Active</v>
      </c>
      <c r="C6" t="str">
        <f ca="1"/>
        <v>=XLOOKUP(A6,'In Class Exercise'!A5:A11,'In Class Exercise'!G5:G11,"Not Found")</v>
      </c>
      <c r="D6" s="10"/>
    </row>
    <row r="7" spans="1:7" x14ac:dyDescent="0.3">
      <c r="A7" s="4" t="s">
        <v>34</v>
      </c>
      <c r="B7" s="4" t="str">
        <f>_xlfn.XLOOKUP(A7,'In Class Exercise'!A6:A12,'In Class Exercise'!G6:G12,"Not Found")</f>
        <v>Active</v>
      </c>
      <c r="C7" t="str">
        <f ca="1"/>
        <v>=XLOOKUP(A7,'In Class Exercise'!A6:A12,'In Class Exercise'!G6:G12,"Not Found")</v>
      </c>
      <c r="D7" s="10"/>
    </row>
    <row r="8" spans="1:7" x14ac:dyDescent="0.3">
      <c r="D8" s="10"/>
    </row>
    <row r="9" spans="1:7" ht="16.2" thickBot="1" x14ac:dyDescent="0.35">
      <c r="D9" s="10"/>
    </row>
    <row r="10" spans="1:7" x14ac:dyDescent="0.3">
      <c r="A10" s="3" t="s">
        <v>1</v>
      </c>
      <c r="B10" s="3" t="s">
        <v>54</v>
      </c>
      <c r="D10" s="10"/>
      <c r="E10" s="12" t="s">
        <v>70</v>
      </c>
      <c r="F10" s="13" t="s">
        <v>54</v>
      </c>
    </row>
    <row r="11" spans="1:7" ht="16.2" thickBot="1" x14ac:dyDescent="0.35">
      <c r="A11" s="4" t="s">
        <v>9</v>
      </c>
      <c r="B11" s="4" t="str">
        <f>_xlfn.XLOOKUP(A11,'In Class Exercise'!B1:B7,'In Class Exercise'!G1:G7,"Not Found")</f>
        <v>Active</v>
      </c>
      <c r="C11" t="str" cm="1">
        <f t="array" aca="1" ref="C11:C16" ca="1">_xlfn.FORMULATEXT(B11:B16)</f>
        <v>=XLOOKUP(A11,'In Class Exercise'!B1:B7,'In Class Exercise'!G1:G7,"Not Found")</v>
      </c>
      <c r="E11" s="14" t="s">
        <v>72</v>
      </c>
      <c r="F11" s="15" t="str">
        <f>_xlfn.XLOOKUP(E11,A10:A16,B10:B16,"Not Found")</f>
        <v>Not Found</v>
      </c>
      <c r="G11" t="str">
        <f ca="1">_xlfn.FORMULATEXT(F11)</f>
        <v>=XLOOKUP(E11,A10:A16,B10:B16,"Not Found")</v>
      </c>
    </row>
    <row r="12" spans="1:7" x14ac:dyDescent="0.3">
      <c r="A12" s="4" t="s">
        <v>16</v>
      </c>
      <c r="B12" s="4" t="str">
        <f>_xlfn.XLOOKUP(A12,'In Class Exercise'!B2:B8,'In Class Exercise'!G2:G8,"Not Found")</f>
        <v>Expired</v>
      </c>
      <c r="C12" t="str">
        <f ca="1"/>
        <v>=XLOOKUP(A12,'In Class Exercise'!B2:B8,'In Class Exercise'!G2:G8,"Not Found")</v>
      </c>
    </row>
    <row r="13" spans="1:7" x14ac:dyDescent="0.3">
      <c r="A13" s="4" t="s">
        <v>21</v>
      </c>
      <c r="B13" s="4" t="str">
        <f>_xlfn.XLOOKUP(A13,'In Class Exercise'!B3:B9,'In Class Exercise'!G3:G9,"Not Found")</f>
        <v>Active</v>
      </c>
      <c r="C13" t="str">
        <f ca="1"/>
        <v>=XLOOKUP(A13,'In Class Exercise'!B3:B9,'In Class Exercise'!G3:G9,"Not Found")</v>
      </c>
    </row>
    <row r="14" spans="1:7" x14ac:dyDescent="0.3">
      <c r="A14" s="4" t="s">
        <v>26</v>
      </c>
      <c r="B14" s="4" t="str">
        <f>_xlfn.XLOOKUP(A14,'In Class Exercise'!B4:B10,'In Class Exercise'!G4:G10,"Not Found")</f>
        <v>Expired</v>
      </c>
      <c r="C14" t="str">
        <f ca="1"/>
        <v>=XLOOKUP(A14,'In Class Exercise'!B4:B10,'In Class Exercise'!G4:G10,"Not Found")</v>
      </c>
    </row>
    <row r="15" spans="1:7" x14ac:dyDescent="0.3">
      <c r="A15" s="4" t="s">
        <v>30</v>
      </c>
      <c r="B15" s="4" t="str">
        <f>_xlfn.XLOOKUP(A15,'In Class Exercise'!B5:B11,'In Class Exercise'!G5:G11,"Not Found")</f>
        <v>Active</v>
      </c>
      <c r="C15" t="str">
        <f ca="1"/>
        <v>=XLOOKUP(A15,'In Class Exercise'!B5:B11,'In Class Exercise'!G5:G11,"Not Found")</v>
      </c>
    </row>
    <row r="16" spans="1:7" x14ac:dyDescent="0.3">
      <c r="A16" s="4" t="s">
        <v>35</v>
      </c>
      <c r="B16" s="4" t="str">
        <f>_xlfn.XLOOKUP(A16,'In Class Exercise'!B6:B12,'In Class Exercise'!G6:G12,"Not Found")</f>
        <v>Active</v>
      </c>
      <c r="C16" t="str">
        <f ca="1"/>
        <v>=XLOOKUP(A16,'In Class Exercise'!B6:B12,'In Class Exercise'!G6:G12,"Not Found")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E02C-41EC-4CB5-A3D5-4884F75DD961}">
  <dimension ref="A1:E12"/>
  <sheetViews>
    <sheetView workbookViewId="0">
      <selection activeCell="E13" sqref="E13"/>
    </sheetView>
  </sheetViews>
  <sheetFormatPr defaultRowHeight="15.6" x14ac:dyDescent="0.3"/>
  <cols>
    <col min="1" max="1" width="25.3984375" bestFit="1" customWidth="1"/>
    <col min="2" max="2" width="13.796875" bestFit="1" customWidth="1"/>
    <col min="3" max="3" width="18.3984375" bestFit="1" customWidth="1"/>
    <col min="5" max="5" width="13.3984375" bestFit="1" customWidth="1"/>
  </cols>
  <sheetData>
    <row r="1" spans="1:5" x14ac:dyDescent="0.3">
      <c r="A1" s="3" t="s">
        <v>0</v>
      </c>
      <c r="B1" s="3" t="s">
        <v>1</v>
      </c>
      <c r="C1" s="3" t="s">
        <v>6</v>
      </c>
      <c r="E1" s="5" t="s">
        <v>57</v>
      </c>
    </row>
    <row r="2" spans="1:5" x14ac:dyDescent="0.3">
      <c r="A2" s="4" t="s">
        <v>8</v>
      </c>
      <c r="B2" s="4" t="s">
        <v>9</v>
      </c>
      <c r="C2" s="4" t="s">
        <v>13</v>
      </c>
      <c r="E2" s="6" t="s">
        <v>13</v>
      </c>
    </row>
    <row r="3" spans="1:5" x14ac:dyDescent="0.3">
      <c r="A3" s="4" t="s">
        <v>15</v>
      </c>
      <c r="B3" s="4" t="s">
        <v>16</v>
      </c>
      <c r="C3" s="4" t="s">
        <v>19</v>
      </c>
      <c r="E3" s="7" t="s">
        <v>19</v>
      </c>
    </row>
    <row r="4" spans="1:5" x14ac:dyDescent="0.3">
      <c r="A4" s="4" t="s">
        <v>20</v>
      </c>
      <c r="B4" s="4" t="s">
        <v>21</v>
      </c>
      <c r="C4" s="4" t="s">
        <v>13</v>
      </c>
    </row>
    <row r="5" spans="1:5" x14ac:dyDescent="0.3">
      <c r="A5" s="4" t="s">
        <v>25</v>
      </c>
      <c r="B5" s="4" t="s">
        <v>26</v>
      </c>
      <c r="C5" s="4" t="s">
        <v>13</v>
      </c>
    </row>
    <row r="6" spans="1:5" x14ac:dyDescent="0.3">
      <c r="A6" s="4" t="s">
        <v>29</v>
      </c>
      <c r="B6" s="4" t="s">
        <v>30</v>
      </c>
      <c r="C6" s="4" t="s">
        <v>13</v>
      </c>
    </row>
    <row r="7" spans="1:5" x14ac:dyDescent="0.3">
      <c r="A7" s="4" t="s">
        <v>34</v>
      </c>
      <c r="B7" s="4" t="s">
        <v>35</v>
      </c>
      <c r="C7" s="4" t="s">
        <v>13</v>
      </c>
    </row>
    <row r="11" spans="1:5" x14ac:dyDescent="0.3">
      <c r="A11" s="8" t="s">
        <v>55</v>
      </c>
      <c r="B11" s="11">
        <f>COUNTIF(C1:C7,E2)</f>
        <v>5</v>
      </c>
      <c r="C11" t="str">
        <f ca="1">_xlfn.FORMULATEXT(B11)</f>
        <v>=COUNTIF(C1:C7,E2)</v>
      </c>
    </row>
    <row r="12" spans="1:5" x14ac:dyDescent="0.3">
      <c r="A12" s="8" t="s">
        <v>56</v>
      </c>
      <c r="B12" s="11">
        <f>COUNTIF(C2:C8,E3)</f>
        <v>1</v>
      </c>
      <c r="C12" t="str">
        <f ca="1">_xlfn.FORMULATEXT(B12)</f>
        <v>=COUNTIF(C2:C8,E3)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AEF6-F363-408F-B4A7-EF2D6D608340}">
  <dimension ref="A1:C12"/>
  <sheetViews>
    <sheetView workbookViewId="0">
      <selection activeCell="E16" sqref="E16"/>
    </sheetView>
  </sheetViews>
  <sheetFormatPr defaultRowHeight="15.6" x14ac:dyDescent="0.3"/>
  <cols>
    <col min="1" max="1" width="22.8984375" bestFit="1" customWidth="1"/>
    <col min="2" max="2" width="13.796875" bestFit="1" customWidth="1"/>
    <col min="3" max="3" width="19.09765625" bestFit="1" customWidth="1"/>
  </cols>
  <sheetData>
    <row r="1" spans="1:3" x14ac:dyDescent="0.3">
      <c r="A1" s="3" t="s">
        <v>0</v>
      </c>
      <c r="B1" s="3" t="s">
        <v>1</v>
      </c>
      <c r="C1" s="3" t="s">
        <v>3</v>
      </c>
    </row>
    <row r="2" spans="1:3" x14ac:dyDescent="0.3">
      <c r="A2" s="4" t="s">
        <v>8</v>
      </c>
      <c r="B2" s="4" t="s">
        <v>9</v>
      </c>
      <c r="C2" s="4" t="s">
        <v>11</v>
      </c>
    </row>
    <row r="3" spans="1:3" x14ac:dyDescent="0.3">
      <c r="A3" s="4" t="s">
        <v>15</v>
      </c>
      <c r="B3" s="4" t="s">
        <v>16</v>
      </c>
      <c r="C3" s="4"/>
    </row>
    <row r="4" spans="1:3" x14ac:dyDescent="0.3">
      <c r="A4" s="4" t="s">
        <v>20</v>
      </c>
      <c r="B4" s="4" t="s">
        <v>21</v>
      </c>
      <c r="C4" s="4" t="s">
        <v>23</v>
      </c>
    </row>
    <row r="5" spans="1:3" x14ac:dyDescent="0.3">
      <c r="A5" s="4" t="s">
        <v>25</v>
      </c>
      <c r="B5" s="4" t="s">
        <v>26</v>
      </c>
      <c r="C5" s="4" t="s">
        <v>28</v>
      </c>
    </row>
    <row r="6" spans="1:3" x14ac:dyDescent="0.3">
      <c r="A6" s="4" t="s">
        <v>29</v>
      </c>
      <c r="B6" s="4" t="s">
        <v>30</v>
      </c>
      <c r="C6" s="4" t="s">
        <v>32</v>
      </c>
    </row>
    <row r="7" spans="1:3" x14ac:dyDescent="0.3">
      <c r="A7" s="4" t="s">
        <v>34</v>
      </c>
      <c r="B7" s="4" t="s">
        <v>35</v>
      </c>
      <c r="C7" s="4" t="s">
        <v>37</v>
      </c>
    </row>
    <row r="12" spans="1:3" x14ac:dyDescent="0.3">
      <c r="A12" s="5" t="s">
        <v>58</v>
      </c>
      <c r="B12" s="11">
        <f>COUNTBLANK(C1:C7)</f>
        <v>1</v>
      </c>
      <c r="C12" t="str">
        <f ca="1">_xlfn.FORMULATEXT(B12)</f>
        <v>=COUNTBLANK(C1:C7)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2B37-CD8D-4156-B7EC-8826D848E42B}">
  <dimension ref="A1:F16"/>
  <sheetViews>
    <sheetView workbookViewId="0">
      <selection activeCell="C17" sqref="C17"/>
    </sheetView>
  </sheetViews>
  <sheetFormatPr defaultRowHeight="15.6" x14ac:dyDescent="0.3"/>
  <cols>
    <col min="1" max="1" width="20.59765625" bestFit="1" customWidth="1"/>
    <col min="2" max="2" width="13.796875" bestFit="1" customWidth="1"/>
    <col min="3" max="3" width="21.69921875" bestFit="1" customWidth="1"/>
    <col min="4" max="4" width="12.796875" bestFit="1" customWidth="1"/>
    <col min="6" max="6" width="12.69921875" bestFit="1" customWidth="1"/>
  </cols>
  <sheetData>
    <row r="1" spans="1:6" x14ac:dyDescent="0.3">
      <c r="A1" s="3" t="s">
        <v>0</v>
      </c>
      <c r="B1" s="3" t="s">
        <v>1</v>
      </c>
      <c r="C1" s="3" t="s">
        <v>4</v>
      </c>
      <c r="D1" s="3" t="s">
        <v>6</v>
      </c>
      <c r="F1" s="5" t="s">
        <v>57</v>
      </c>
    </row>
    <row r="2" spans="1:6" x14ac:dyDescent="0.3">
      <c r="A2" s="4" t="s">
        <v>29</v>
      </c>
      <c r="B2" s="4" t="s">
        <v>30</v>
      </c>
      <c r="C2" s="4">
        <v>400</v>
      </c>
      <c r="D2" s="4" t="s">
        <v>13</v>
      </c>
      <c r="F2" s="6" t="s">
        <v>13</v>
      </c>
    </row>
    <row r="3" spans="1:6" x14ac:dyDescent="0.3">
      <c r="A3" s="4" t="s">
        <v>15</v>
      </c>
      <c r="B3" s="4" t="s">
        <v>16</v>
      </c>
      <c r="C3" s="4">
        <v>800</v>
      </c>
      <c r="D3" s="4" t="s">
        <v>19</v>
      </c>
      <c r="F3" s="7" t="s">
        <v>19</v>
      </c>
    </row>
    <row r="4" spans="1:6" x14ac:dyDescent="0.3">
      <c r="A4" s="4" t="s">
        <v>25</v>
      </c>
      <c r="B4" s="4" t="s">
        <v>26</v>
      </c>
      <c r="C4" s="4">
        <v>950</v>
      </c>
      <c r="D4" s="4" t="s">
        <v>19</v>
      </c>
    </row>
    <row r="5" spans="1:6" x14ac:dyDescent="0.3">
      <c r="A5" s="4" t="s">
        <v>8</v>
      </c>
      <c r="B5" s="4" t="s">
        <v>9</v>
      </c>
      <c r="C5" s="4">
        <v>1200</v>
      </c>
      <c r="D5" s="4" t="s">
        <v>13</v>
      </c>
    </row>
    <row r="6" spans="1:6" x14ac:dyDescent="0.3">
      <c r="A6" s="4" t="s">
        <v>20</v>
      </c>
      <c r="B6" s="4" t="s">
        <v>21</v>
      </c>
      <c r="C6" s="4">
        <v>1500</v>
      </c>
      <c r="D6" s="4" t="s">
        <v>13</v>
      </c>
    </row>
    <row r="7" spans="1:6" x14ac:dyDescent="0.3">
      <c r="A7" s="4" t="s">
        <v>34</v>
      </c>
      <c r="B7" s="4" t="s">
        <v>35</v>
      </c>
      <c r="C7" s="4">
        <v>2500</v>
      </c>
      <c r="D7" s="4" t="s">
        <v>13</v>
      </c>
    </row>
    <row r="11" spans="1:6" x14ac:dyDescent="0.3">
      <c r="A11" s="1" t="s">
        <v>59</v>
      </c>
      <c r="B11" s="1"/>
      <c r="C11" s="1"/>
      <c r="D11" s="1"/>
      <c r="E11" s="1"/>
    </row>
    <row r="13" spans="1:6" x14ac:dyDescent="0.3">
      <c r="A13" s="9" t="s">
        <v>60</v>
      </c>
      <c r="B13" s="11">
        <f>SUMIF(D1:D7,F2,C1:C7)</f>
        <v>5600</v>
      </c>
      <c r="C13" t="str">
        <f ca="1">_xlfn.FORMULATEXT(B13)</f>
        <v>=SUMIF(D1:D7,F2,C1:C7)</v>
      </c>
    </row>
    <row r="16" spans="1:6" x14ac:dyDescent="0.3">
      <c r="A16" s="9" t="s">
        <v>68</v>
      </c>
      <c r="B16" s="11">
        <f>SUMIF(D1:D7,F3,C1:C7)</f>
        <v>1750</v>
      </c>
      <c r="C16" t="str">
        <f ca="1">_xlfn.FORMULATEXT(B16)</f>
        <v>=SUMIF(D1:D7,F3,C1:C7)</v>
      </c>
    </row>
  </sheetData>
  <autoFilter ref="A1:D7" xr:uid="{79122B37-CD8D-4156-B7EC-8826D848E42B}">
    <sortState xmlns:xlrd2="http://schemas.microsoft.com/office/spreadsheetml/2017/richdata2" ref="A2:D7">
      <sortCondition ref="C1:C7"/>
    </sortState>
  </autoFilter>
  <mergeCells count="1">
    <mergeCell ref="A11:E1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AE47-002E-4FBA-AD5E-2F389B3C55A6}">
  <dimension ref="A1:G15"/>
  <sheetViews>
    <sheetView workbookViewId="0">
      <selection activeCell="C18" sqref="C18"/>
    </sheetView>
  </sheetViews>
  <sheetFormatPr defaultRowHeight="15.6" x14ac:dyDescent="0.3"/>
  <cols>
    <col min="1" max="1" width="20.59765625" bestFit="1" customWidth="1"/>
    <col min="2" max="2" width="13.796875" bestFit="1" customWidth="1"/>
    <col min="3" max="3" width="21.3984375" bestFit="1" customWidth="1"/>
    <col min="4" max="4" width="15.69921875" bestFit="1" customWidth="1"/>
    <col min="5" max="5" width="11.3984375" bestFit="1" customWidth="1"/>
    <col min="7" max="7" width="16.39843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61</v>
      </c>
      <c r="G1" t="s">
        <v>63</v>
      </c>
    </row>
    <row r="2" spans="1:7" x14ac:dyDescent="0.3">
      <c r="A2" s="4" t="s">
        <v>8</v>
      </c>
      <c r="B2" s="4" t="s">
        <v>9</v>
      </c>
      <c r="C2" s="4" t="s">
        <v>10</v>
      </c>
      <c r="D2" s="4">
        <v>1200</v>
      </c>
      <c r="E2" s="4" t="str">
        <f>LEFT(C2,3)</f>
        <v>VIP</v>
      </c>
      <c r="G2" t="s">
        <v>64</v>
      </c>
    </row>
    <row r="3" spans="1:7" x14ac:dyDescent="0.3">
      <c r="A3" s="4" t="s">
        <v>15</v>
      </c>
      <c r="B3" s="4" t="s">
        <v>16</v>
      </c>
      <c r="C3" s="4" t="s">
        <v>17</v>
      </c>
      <c r="D3" s="4">
        <v>800</v>
      </c>
      <c r="E3" s="4" t="str">
        <f t="shared" ref="E3:E7" si="0">LEFT(C3,3)</f>
        <v>GEN</v>
      </c>
      <c r="G3" t="s">
        <v>65</v>
      </c>
    </row>
    <row r="4" spans="1:7" x14ac:dyDescent="0.3">
      <c r="A4" s="4" t="s">
        <v>20</v>
      </c>
      <c r="B4" s="4" t="s">
        <v>21</v>
      </c>
      <c r="C4" s="4" t="s">
        <v>22</v>
      </c>
      <c r="D4" s="4">
        <v>1500</v>
      </c>
      <c r="E4" s="4" t="str">
        <f t="shared" si="0"/>
        <v>VIP</v>
      </c>
    </row>
    <row r="5" spans="1:7" x14ac:dyDescent="0.3">
      <c r="A5" s="4" t="s">
        <v>25</v>
      </c>
      <c r="B5" s="4" t="s">
        <v>26</v>
      </c>
      <c r="C5" s="4" t="s">
        <v>27</v>
      </c>
      <c r="D5" s="4">
        <v>950</v>
      </c>
      <c r="E5" s="4" t="str">
        <f t="shared" si="0"/>
        <v>VIP</v>
      </c>
    </row>
    <row r="6" spans="1:7" x14ac:dyDescent="0.3">
      <c r="A6" s="4" t="s">
        <v>29</v>
      </c>
      <c r="B6" s="4" t="s">
        <v>30</v>
      </c>
      <c r="C6" s="4" t="s">
        <v>31</v>
      </c>
      <c r="D6" s="4">
        <v>400</v>
      </c>
      <c r="E6" s="4" t="str">
        <f t="shared" si="0"/>
        <v>GEN</v>
      </c>
    </row>
    <row r="7" spans="1:7" x14ac:dyDescent="0.3">
      <c r="A7" s="4" t="s">
        <v>34</v>
      </c>
      <c r="B7" s="4" t="s">
        <v>35</v>
      </c>
      <c r="C7" s="4" t="s">
        <v>36</v>
      </c>
      <c r="D7" s="4">
        <v>2500</v>
      </c>
      <c r="E7" s="4" t="str">
        <f t="shared" si="0"/>
        <v>VIP</v>
      </c>
    </row>
    <row r="10" spans="1:7" x14ac:dyDescent="0.3">
      <c r="A10" s="1" t="s">
        <v>62</v>
      </c>
      <c r="B10" s="1"/>
      <c r="C10" s="1"/>
      <c r="D10" s="1"/>
      <c r="E10" s="1"/>
    </row>
    <row r="12" spans="1:7" x14ac:dyDescent="0.3">
      <c r="A12" s="9" t="s">
        <v>66</v>
      </c>
      <c r="B12" s="11">
        <f>SUMIF(E1:E7,G2,D1:D7)</f>
        <v>6150</v>
      </c>
      <c r="C12" t="str">
        <f ca="1">_xlfn.FORMULATEXT(B12)</f>
        <v>=SUMIF(E1:E7,G2,D1:D7)</v>
      </c>
    </row>
    <row r="15" spans="1:7" x14ac:dyDescent="0.3">
      <c r="A15" s="9" t="s">
        <v>67</v>
      </c>
      <c r="B15" s="11">
        <f>SUMIF(E1:E7,G3,D1:D7)</f>
        <v>1200</v>
      </c>
      <c r="C15" t="str">
        <f ca="1">_xlfn.FORMULATEXT(B15)</f>
        <v>=SUMIF(E1:E7,G3,D1:D7)</v>
      </c>
    </row>
  </sheetData>
  <mergeCells count="1"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 Class Exercise</vt:lpstr>
      <vt:lpstr>Length of Memebrship Code </vt:lpstr>
      <vt:lpstr>Membership Type </vt:lpstr>
      <vt:lpstr>Normalize Email</vt:lpstr>
      <vt:lpstr>Blanks " Name and Email"</vt:lpstr>
      <vt:lpstr>Determine reward</vt:lpstr>
      <vt:lpstr>Number of Customer In  S.Reward</vt:lpstr>
      <vt:lpstr>Missing Email</vt:lpstr>
      <vt:lpstr>Total purchase amount Active.R</vt:lpstr>
      <vt:lpstr>Total purchase amount for VIP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Jasyot Gaur</dc:creator>
  <cp:lastModifiedBy>Obiefune Onwudinjo</cp:lastModifiedBy>
  <dcterms:created xsi:type="dcterms:W3CDTF">2024-12-05T04:41:29Z</dcterms:created>
  <dcterms:modified xsi:type="dcterms:W3CDTF">2024-12-14T02:21:23Z</dcterms:modified>
</cp:coreProperties>
</file>