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Y:\Kennisbasis\WRI_GlobalCities\ontwapps_WRI_GlobalCities\VU_vervanging_HYDE\"/>
    </mc:Choice>
  </mc:AlternateContent>
  <xr:revisionPtr revIDLastSave="0" documentId="13_ncr:1_{EC974B47-60F2-4DB3-94F2-4E04C12CD927}" xr6:coauthVersionLast="47" xr6:coauthVersionMax="47" xr10:uidLastSave="{00000000-0000-0000-0000-000000000000}"/>
  <bookViews>
    <workbookView xWindow="-120" yWindow="-120" windowWidth="29040" windowHeight="17640" activeTab="3" xr2:uid="{E24B1DEC-FCA3-4B24-9559-A9368E8EDE2D}"/>
  </bookViews>
  <sheets>
    <sheet name="1975" sheetId="5" r:id="rId1"/>
    <sheet name="1990" sheetId="3" r:id="rId2"/>
    <sheet name="2000" sheetId="2" r:id="rId3"/>
    <sheet name="2015" sheetId="1" r:id="rId4"/>
    <sheet name="all" sheetId="6" r:id="rId5"/>
    <sheet name="ISO3_join_to_name" sheetId="8" r:id="rId6"/>
    <sheet name="M1" sheetId="9" r:id="rId7"/>
    <sheet name="M3" sheetId="12" r:id="rId8"/>
  </sheets>
  <definedNames>
    <definedName name="_xlnm._FilterDatabase" localSheetId="3" hidden="1">'2015'!$A$1:$N$135</definedName>
    <definedName name="_xlchart.v1.0" hidden="1">all!$A$2:$A$537</definedName>
    <definedName name="_xlchart.v1.1" hidden="1">all!$B$2:$B$537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2" i="1"/>
  <c r="B537" i="6" l="1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269" i="6"/>
  <c r="B135" i="6"/>
  <c r="B402" i="6"/>
  <c r="B268" i="6"/>
  <c r="B134" i="6"/>
  <c r="B401" i="6"/>
  <c r="B267" i="6"/>
  <c r="B133" i="6"/>
  <c r="B400" i="6"/>
  <c r="B266" i="6"/>
  <c r="B132" i="6"/>
  <c r="B399" i="6"/>
  <c r="B265" i="6"/>
  <c r="B131" i="6"/>
  <c r="B398" i="6"/>
  <c r="B264" i="6"/>
  <c r="B130" i="6"/>
  <c r="B397" i="6"/>
  <c r="B263" i="6"/>
  <c r="B129" i="6"/>
  <c r="B396" i="6"/>
  <c r="B262" i="6"/>
  <c r="B128" i="6"/>
  <c r="B395" i="6"/>
  <c r="B261" i="6"/>
  <c r="B127" i="6"/>
  <c r="B394" i="6"/>
  <c r="B260" i="6"/>
  <c r="B126" i="6"/>
  <c r="B393" i="6"/>
  <c r="B259" i="6"/>
  <c r="B125" i="6"/>
  <c r="B392" i="6"/>
  <c r="B258" i="6"/>
  <c r="B124" i="6"/>
  <c r="B391" i="6"/>
  <c r="B257" i="6"/>
  <c r="B123" i="6"/>
  <c r="B390" i="6"/>
  <c r="B256" i="6"/>
  <c r="B122" i="6"/>
  <c r="B389" i="6"/>
  <c r="B255" i="6"/>
  <c r="B121" i="6"/>
  <c r="B388" i="6"/>
  <c r="B254" i="6"/>
  <c r="B120" i="6"/>
  <c r="B387" i="6"/>
  <c r="B253" i="6"/>
  <c r="B119" i="6"/>
  <c r="B386" i="6"/>
  <c r="B252" i="6"/>
  <c r="B118" i="6"/>
  <c r="B385" i="6"/>
  <c r="B251" i="6"/>
  <c r="B117" i="6"/>
  <c r="B384" i="6"/>
  <c r="B250" i="6"/>
  <c r="B116" i="6"/>
  <c r="B383" i="6"/>
  <c r="B249" i="6"/>
  <c r="B115" i="6"/>
  <c r="B382" i="6"/>
  <c r="B248" i="6"/>
  <c r="B114" i="6"/>
  <c r="B381" i="6"/>
  <c r="B247" i="6"/>
  <c r="B113" i="6"/>
  <c r="B380" i="6"/>
  <c r="B246" i="6"/>
  <c r="B112" i="6"/>
  <c r="B379" i="6"/>
  <c r="B245" i="6"/>
  <c r="B111" i="6"/>
  <c r="B378" i="6"/>
  <c r="B244" i="6"/>
  <c r="B110" i="6"/>
  <c r="B377" i="6"/>
  <c r="B243" i="6"/>
  <c r="B109" i="6"/>
  <c r="B376" i="6"/>
  <c r="B242" i="6"/>
  <c r="B108" i="6"/>
  <c r="B375" i="6"/>
  <c r="B241" i="6"/>
  <c r="B107" i="6"/>
  <c r="B374" i="6"/>
  <c r="B240" i="6"/>
  <c r="B106" i="6"/>
  <c r="B373" i="6"/>
  <c r="B239" i="6"/>
  <c r="B105" i="6"/>
  <c r="B372" i="6"/>
  <c r="B238" i="6"/>
  <c r="B104" i="6"/>
  <c r="B371" i="6"/>
  <c r="B237" i="6"/>
  <c r="B103" i="6"/>
  <c r="B370" i="6"/>
  <c r="B236" i="6"/>
  <c r="B102" i="6"/>
  <c r="B369" i="6"/>
  <c r="B235" i="6"/>
  <c r="B101" i="6"/>
  <c r="B368" i="6"/>
  <c r="B234" i="6"/>
  <c r="B100" i="6"/>
  <c r="B367" i="6"/>
  <c r="B233" i="6"/>
  <c r="B99" i="6"/>
  <c r="B366" i="6"/>
  <c r="B232" i="6"/>
  <c r="B98" i="6"/>
  <c r="B365" i="6"/>
  <c r="B231" i="6"/>
  <c r="B97" i="6"/>
  <c r="B364" i="6"/>
  <c r="B230" i="6"/>
  <c r="B96" i="6"/>
  <c r="B363" i="6"/>
  <c r="B229" i="6"/>
  <c r="B95" i="6"/>
  <c r="B362" i="6"/>
  <c r="B228" i="6"/>
  <c r="B94" i="6"/>
  <c r="B361" i="6"/>
  <c r="B227" i="6"/>
  <c r="B93" i="6"/>
  <c r="B360" i="6"/>
  <c r="B226" i="6"/>
  <c r="B92" i="6"/>
  <c r="B359" i="6"/>
  <c r="B225" i="6"/>
  <c r="B91" i="6"/>
  <c r="B358" i="6"/>
  <c r="B224" i="6"/>
  <c r="B90" i="6"/>
  <c r="B357" i="6"/>
  <c r="B223" i="6"/>
  <c r="B89" i="6"/>
  <c r="B356" i="6"/>
  <c r="B222" i="6"/>
  <c r="B88" i="6"/>
  <c r="B355" i="6"/>
  <c r="B221" i="6"/>
  <c r="B87" i="6"/>
  <c r="B354" i="6"/>
  <c r="B220" i="6"/>
  <c r="B86" i="6"/>
  <c r="B353" i="6"/>
  <c r="B219" i="6"/>
  <c r="B85" i="6"/>
  <c r="B352" i="6"/>
  <c r="B218" i="6"/>
  <c r="B84" i="6"/>
  <c r="B351" i="6"/>
  <c r="B217" i="6"/>
  <c r="B83" i="6"/>
  <c r="B350" i="6"/>
  <c r="B216" i="6"/>
  <c r="B82" i="6"/>
  <c r="B349" i="6"/>
  <c r="B215" i="6"/>
  <c r="B81" i="6"/>
  <c r="B348" i="6"/>
  <c r="B214" i="6"/>
  <c r="B80" i="6"/>
  <c r="B347" i="6"/>
  <c r="B213" i="6"/>
  <c r="B79" i="6"/>
  <c r="B346" i="6"/>
  <c r="B212" i="6"/>
  <c r="B78" i="6"/>
  <c r="B345" i="6"/>
  <c r="B211" i="6"/>
  <c r="B77" i="6"/>
  <c r="B344" i="6"/>
  <c r="B210" i="6"/>
  <c r="B76" i="6"/>
  <c r="B343" i="6"/>
  <c r="B209" i="6"/>
  <c r="B75" i="6"/>
  <c r="B342" i="6"/>
  <c r="B208" i="6"/>
  <c r="B74" i="6"/>
  <c r="B341" i="6"/>
  <c r="B207" i="6"/>
  <c r="B73" i="6"/>
  <c r="B340" i="6"/>
  <c r="B206" i="6"/>
  <c r="B72" i="6"/>
  <c r="B339" i="6"/>
  <c r="B205" i="6"/>
  <c r="B71" i="6"/>
  <c r="B338" i="6"/>
  <c r="B204" i="6"/>
  <c r="B70" i="6"/>
  <c r="B337" i="6"/>
  <c r="B203" i="6"/>
  <c r="B69" i="6"/>
  <c r="B336" i="6"/>
  <c r="B202" i="6"/>
  <c r="B68" i="6"/>
  <c r="B335" i="6"/>
  <c r="B201" i="6"/>
  <c r="B67" i="6"/>
  <c r="B334" i="6"/>
  <c r="B200" i="6"/>
  <c r="B66" i="6"/>
  <c r="B333" i="6"/>
  <c r="B199" i="6"/>
  <c r="B65" i="6"/>
  <c r="B332" i="6"/>
  <c r="B198" i="6"/>
  <c r="B64" i="6"/>
  <c r="B331" i="6"/>
  <c r="B197" i="6"/>
  <c r="B63" i="6"/>
  <c r="B330" i="6"/>
  <c r="B196" i="6"/>
  <c r="B62" i="6"/>
  <c r="B329" i="6"/>
  <c r="B195" i="6"/>
  <c r="B61" i="6"/>
  <c r="B328" i="6"/>
  <c r="B194" i="6"/>
  <c r="B60" i="6"/>
  <c r="B327" i="6"/>
  <c r="B193" i="6"/>
  <c r="B59" i="6"/>
  <c r="B326" i="6"/>
  <c r="B192" i="6"/>
  <c r="B58" i="6"/>
  <c r="B325" i="6"/>
  <c r="B191" i="6"/>
  <c r="B57" i="6"/>
  <c r="B324" i="6"/>
  <c r="B190" i="6"/>
  <c r="B56" i="6"/>
  <c r="B323" i="6"/>
  <c r="B189" i="6"/>
  <c r="B55" i="6"/>
  <c r="B322" i="6"/>
  <c r="B188" i="6"/>
  <c r="B54" i="6"/>
  <c r="B321" i="6"/>
  <c r="B187" i="6"/>
  <c r="B53" i="6"/>
  <c r="B320" i="6"/>
  <c r="B186" i="6"/>
  <c r="B52" i="6"/>
  <c r="B319" i="6"/>
  <c r="B185" i="6"/>
  <c r="B51" i="6"/>
  <c r="B318" i="6"/>
  <c r="B184" i="6"/>
  <c r="B50" i="6"/>
  <c r="B317" i="6"/>
  <c r="B183" i="6"/>
  <c r="B49" i="6"/>
  <c r="B316" i="6"/>
  <c r="B182" i="6"/>
  <c r="B48" i="6"/>
  <c r="B315" i="6"/>
  <c r="B181" i="6"/>
  <c r="B47" i="6"/>
  <c r="B314" i="6"/>
  <c r="B180" i="6"/>
  <c r="B46" i="6"/>
  <c r="B313" i="6"/>
  <c r="B179" i="6"/>
  <c r="B45" i="6"/>
  <c r="B312" i="6"/>
  <c r="B178" i="6"/>
  <c r="B44" i="6"/>
  <c r="B311" i="6"/>
  <c r="B177" i="6"/>
  <c r="B43" i="6"/>
  <c r="B310" i="6"/>
  <c r="B176" i="6"/>
  <c r="B42" i="6"/>
  <c r="B309" i="6"/>
  <c r="B175" i="6"/>
  <c r="B41" i="6"/>
  <c r="B308" i="6"/>
  <c r="B174" i="6"/>
  <c r="B40" i="6"/>
  <c r="B307" i="6"/>
  <c r="B173" i="6"/>
  <c r="B39" i="6"/>
  <c r="B306" i="6"/>
  <c r="B172" i="6"/>
  <c r="B38" i="6"/>
  <c r="B305" i="6"/>
  <c r="B171" i="6"/>
  <c r="B37" i="6"/>
  <c r="B304" i="6"/>
  <c r="B170" i="6"/>
  <c r="B36" i="6"/>
  <c r="B303" i="6"/>
  <c r="B169" i="6"/>
  <c r="B35" i="6"/>
  <c r="B302" i="6"/>
  <c r="B168" i="6"/>
  <c r="B34" i="6"/>
  <c r="B301" i="6"/>
  <c r="B167" i="6"/>
  <c r="B33" i="6"/>
  <c r="B300" i="6"/>
  <c r="B166" i="6"/>
  <c r="B32" i="6"/>
  <c r="B299" i="6"/>
  <c r="B165" i="6"/>
  <c r="B31" i="6"/>
  <c r="B298" i="6"/>
  <c r="B164" i="6"/>
  <c r="B30" i="6"/>
  <c r="B297" i="6"/>
  <c r="B163" i="6"/>
  <c r="B29" i="6"/>
  <c r="B296" i="6"/>
  <c r="B162" i="6"/>
  <c r="B28" i="6"/>
  <c r="B295" i="6"/>
  <c r="B161" i="6"/>
  <c r="B27" i="6"/>
  <c r="B294" i="6"/>
  <c r="B160" i="6"/>
  <c r="B26" i="6"/>
  <c r="B293" i="6"/>
  <c r="B159" i="6"/>
  <c r="B25" i="6"/>
  <c r="B292" i="6"/>
  <c r="B158" i="6"/>
  <c r="B24" i="6"/>
  <c r="B291" i="6"/>
  <c r="B157" i="6"/>
  <c r="B23" i="6"/>
  <c r="B290" i="6"/>
  <c r="B156" i="6"/>
  <c r="B22" i="6"/>
  <c r="B289" i="6"/>
  <c r="B155" i="6"/>
  <c r="B21" i="6"/>
  <c r="B288" i="6"/>
  <c r="B154" i="6"/>
  <c r="B20" i="6"/>
  <c r="B287" i="6"/>
  <c r="B153" i="6"/>
  <c r="B19" i="6"/>
  <c r="B286" i="6"/>
  <c r="B152" i="6"/>
  <c r="B18" i="6"/>
  <c r="B285" i="6"/>
  <c r="B151" i="6"/>
  <c r="B17" i="6"/>
  <c r="B284" i="6"/>
  <c r="B150" i="6"/>
  <c r="B16" i="6"/>
  <c r="B283" i="6"/>
  <c r="B149" i="6"/>
  <c r="B15" i="6"/>
  <c r="B282" i="6"/>
  <c r="B148" i="6"/>
  <c r="B14" i="6"/>
  <c r="B281" i="6"/>
  <c r="B147" i="6"/>
  <c r="B13" i="6"/>
  <c r="B280" i="6"/>
  <c r="B146" i="6"/>
  <c r="B12" i="6"/>
  <c r="B279" i="6"/>
  <c r="B145" i="6"/>
  <c r="B11" i="6"/>
  <c r="B278" i="6"/>
  <c r="B144" i="6"/>
  <c r="B10" i="6"/>
  <c r="B277" i="6"/>
  <c r="B143" i="6"/>
  <c r="B9" i="6"/>
  <c r="B276" i="6"/>
  <c r="B142" i="6"/>
  <c r="B8" i="6"/>
  <c r="B275" i="6"/>
  <c r="B141" i="6"/>
  <c r="B7" i="6"/>
  <c r="B274" i="6"/>
  <c r="B140" i="6"/>
  <c r="B6" i="6"/>
  <c r="B273" i="6"/>
  <c r="B139" i="6"/>
  <c r="B5" i="6"/>
  <c r="B272" i="6"/>
  <c r="B138" i="6"/>
  <c r="B4" i="6"/>
  <c r="B271" i="6"/>
  <c r="B137" i="6"/>
  <c r="B3" i="6"/>
  <c r="B270" i="6"/>
  <c r="B136" i="6"/>
  <c r="B2" i="6"/>
  <c r="L103" i="5"/>
  <c r="K103" i="5"/>
  <c r="H103" i="5"/>
  <c r="I103" i="5" s="1"/>
  <c r="J103" i="5" s="1"/>
  <c r="L102" i="5"/>
  <c r="K102" i="5"/>
  <c r="H102" i="5"/>
  <c r="I102" i="5" s="1"/>
  <c r="J102" i="5" s="1"/>
  <c r="L101" i="5"/>
  <c r="K101" i="5"/>
  <c r="H101" i="5"/>
  <c r="I101" i="5" s="1"/>
  <c r="J101" i="5" s="1"/>
  <c r="L100" i="5"/>
  <c r="K100" i="5"/>
  <c r="H100" i="5"/>
  <c r="I100" i="5" s="1"/>
  <c r="J100" i="5" s="1"/>
  <c r="L99" i="5"/>
  <c r="K99" i="5"/>
  <c r="H99" i="5"/>
  <c r="I99" i="5" s="1"/>
  <c r="J99" i="5" s="1"/>
  <c r="L98" i="5"/>
  <c r="K98" i="5"/>
  <c r="H98" i="5"/>
  <c r="I98" i="5" s="1"/>
  <c r="J98" i="5" s="1"/>
  <c r="L97" i="5"/>
  <c r="K97" i="5"/>
  <c r="H97" i="5"/>
  <c r="I97" i="5" s="1"/>
  <c r="J97" i="5" s="1"/>
  <c r="L96" i="5"/>
  <c r="K96" i="5"/>
  <c r="H96" i="5"/>
  <c r="I96" i="5" s="1"/>
  <c r="J96" i="5" s="1"/>
  <c r="L95" i="5"/>
  <c r="K95" i="5"/>
  <c r="H95" i="5"/>
  <c r="I95" i="5" s="1"/>
  <c r="J95" i="5" s="1"/>
  <c r="L94" i="5"/>
  <c r="K94" i="5"/>
  <c r="H94" i="5"/>
  <c r="I94" i="5" s="1"/>
  <c r="J94" i="5" s="1"/>
  <c r="L93" i="5"/>
  <c r="K93" i="5"/>
  <c r="M93" i="5" s="1"/>
  <c r="H93" i="5"/>
  <c r="I93" i="5" s="1"/>
  <c r="J93" i="5" s="1"/>
  <c r="L92" i="5"/>
  <c r="K92" i="5"/>
  <c r="H92" i="5"/>
  <c r="I92" i="5" s="1"/>
  <c r="J92" i="5" s="1"/>
  <c r="L91" i="5"/>
  <c r="K91" i="5"/>
  <c r="M91" i="5" s="1"/>
  <c r="H91" i="5"/>
  <c r="I91" i="5" s="1"/>
  <c r="J91" i="5" s="1"/>
  <c r="L90" i="5"/>
  <c r="K90" i="5"/>
  <c r="H90" i="5"/>
  <c r="I90" i="5" s="1"/>
  <c r="J90" i="5" s="1"/>
  <c r="L89" i="5"/>
  <c r="K89" i="5"/>
  <c r="H89" i="5"/>
  <c r="I89" i="5" s="1"/>
  <c r="J89" i="5" s="1"/>
  <c r="L88" i="5"/>
  <c r="K88" i="5"/>
  <c r="H88" i="5"/>
  <c r="I88" i="5" s="1"/>
  <c r="J88" i="5" s="1"/>
  <c r="L87" i="5"/>
  <c r="K87" i="5"/>
  <c r="M87" i="5" s="1"/>
  <c r="H87" i="5"/>
  <c r="I87" i="5" s="1"/>
  <c r="J87" i="5" s="1"/>
  <c r="L86" i="5"/>
  <c r="K86" i="5"/>
  <c r="H86" i="5"/>
  <c r="I86" i="5" s="1"/>
  <c r="J86" i="5" s="1"/>
  <c r="L85" i="5"/>
  <c r="K85" i="5"/>
  <c r="H85" i="5"/>
  <c r="I85" i="5" s="1"/>
  <c r="J85" i="5" s="1"/>
  <c r="L84" i="5"/>
  <c r="K84" i="5"/>
  <c r="H84" i="5"/>
  <c r="I84" i="5" s="1"/>
  <c r="J84" i="5" s="1"/>
  <c r="L83" i="5"/>
  <c r="K83" i="5"/>
  <c r="H83" i="5"/>
  <c r="I83" i="5" s="1"/>
  <c r="J83" i="5" s="1"/>
  <c r="L82" i="5"/>
  <c r="K82" i="5"/>
  <c r="H82" i="5"/>
  <c r="I82" i="5" s="1"/>
  <c r="J82" i="5" s="1"/>
  <c r="L81" i="5"/>
  <c r="K81" i="5"/>
  <c r="H81" i="5"/>
  <c r="I81" i="5" s="1"/>
  <c r="J81" i="5" s="1"/>
  <c r="L80" i="5"/>
  <c r="K80" i="5"/>
  <c r="H80" i="5"/>
  <c r="I80" i="5" s="1"/>
  <c r="J80" i="5" s="1"/>
  <c r="L79" i="5"/>
  <c r="K79" i="5"/>
  <c r="H79" i="5"/>
  <c r="I79" i="5" s="1"/>
  <c r="J79" i="5" s="1"/>
  <c r="L78" i="5"/>
  <c r="K78" i="5"/>
  <c r="H78" i="5"/>
  <c r="I78" i="5" s="1"/>
  <c r="J78" i="5" s="1"/>
  <c r="L77" i="5"/>
  <c r="K77" i="5"/>
  <c r="H77" i="5"/>
  <c r="I77" i="5" s="1"/>
  <c r="J77" i="5" s="1"/>
  <c r="L76" i="5"/>
  <c r="K76" i="5"/>
  <c r="H76" i="5"/>
  <c r="I76" i="5" s="1"/>
  <c r="J76" i="5" s="1"/>
  <c r="L75" i="5"/>
  <c r="K75" i="5"/>
  <c r="H75" i="5"/>
  <c r="I75" i="5" s="1"/>
  <c r="J75" i="5" s="1"/>
  <c r="L74" i="5"/>
  <c r="K74" i="5"/>
  <c r="H74" i="5"/>
  <c r="I74" i="5" s="1"/>
  <c r="J74" i="5" s="1"/>
  <c r="L73" i="5"/>
  <c r="K73" i="5"/>
  <c r="H73" i="5"/>
  <c r="I73" i="5" s="1"/>
  <c r="J73" i="5" s="1"/>
  <c r="L72" i="5"/>
  <c r="K72" i="5"/>
  <c r="H72" i="5"/>
  <c r="I72" i="5" s="1"/>
  <c r="J72" i="5" s="1"/>
  <c r="L71" i="5"/>
  <c r="K71" i="5"/>
  <c r="H71" i="5"/>
  <c r="I71" i="5" s="1"/>
  <c r="J71" i="5" s="1"/>
  <c r="L70" i="5"/>
  <c r="K70" i="5"/>
  <c r="H70" i="5"/>
  <c r="I70" i="5" s="1"/>
  <c r="J70" i="5" s="1"/>
  <c r="L69" i="5"/>
  <c r="K69" i="5"/>
  <c r="H69" i="5"/>
  <c r="I69" i="5" s="1"/>
  <c r="J69" i="5" s="1"/>
  <c r="L68" i="5"/>
  <c r="K68" i="5"/>
  <c r="H68" i="5"/>
  <c r="I68" i="5" s="1"/>
  <c r="J68" i="5" s="1"/>
  <c r="L67" i="5"/>
  <c r="K67" i="5"/>
  <c r="H67" i="5"/>
  <c r="I67" i="5" s="1"/>
  <c r="J67" i="5" s="1"/>
  <c r="L66" i="5"/>
  <c r="K66" i="5"/>
  <c r="H66" i="5"/>
  <c r="I66" i="5" s="1"/>
  <c r="J66" i="5" s="1"/>
  <c r="L65" i="5"/>
  <c r="K65" i="5"/>
  <c r="H65" i="5"/>
  <c r="I65" i="5" s="1"/>
  <c r="J65" i="5" s="1"/>
  <c r="L64" i="5"/>
  <c r="K64" i="5"/>
  <c r="H64" i="5"/>
  <c r="I64" i="5" s="1"/>
  <c r="J64" i="5" s="1"/>
  <c r="L63" i="5"/>
  <c r="K63" i="5"/>
  <c r="H63" i="5"/>
  <c r="I63" i="5" s="1"/>
  <c r="J63" i="5" s="1"/>
  <c r="L62" i="5"/>
  <c r="K62" i="5"/>
  <c r="H62" i="5"/>
  <c r="I62" i="5" s="1"/>
  <c r="J62" i="5" s="1"/>
  <c r="L61" i="5"/>
  <c r="K61" i="5"/>
  <c r="H61" i="5"/>
  <c r="I61" i="5" s="1"/>
  <c r="J61" i="5" s="1"/>
  <c r="L60" i="5"/>
  <c r="K60" i="5"/>
  <c r="H60" i="5"/>
  <c r="I60" i="5" s="1"/>
  <c r="J60" i="5" s="1"/>
  <c r="L59" i="5"/>
  <c r="K59" i="5"/>
  <c r="H59" i="5"/>
  <c r="I59" i="5" s="1"/>
  <c r="J59" i="5" s="1"/>
  <c r="L58" i="5"/>
  <c r="K58" i="5"/>
  <c r="H58" i="5"/>
  <c r="I58" i="5" s="1"/>
  <c r="J58" i="5" s="1"/>
  <c r="L57" i="5"/>
  <c r="K57" i="5"/>
  <c r="H57" i="5"/>
  <c r="I57" i="5" s="1"/>
  <c r="J57" i="5" s="1"/>
  <c r="L56" i="5"/>
  <c r="K56" i="5"/>
  <c r="H56" i="5"/>
  <c r="I56" i="5" s="1"/>
  <c r="J56" i="5" s="1"/>
  <c r="L55" i="5"/>
  <c r="K55" i="5"/>
  <c r="H55" i="5"/>
  <c r="I55" i="5" s="1"/>
  <c r="J55" i="5" s="1"/>
  <c r="L54" i="5"/>
  <c r="K54" i="5"/>
  <c r="H54" i="5"/>
  <c r="I54" i="5" s="1"/>
  <c r="J54" i="5" s="1"/>
  <c r="L53" i="5"/>
  <c r="K53" i="5"/>
  <c r="H53" i="5"/>
  <c r="I53" i="5" s="1"/>
  <c r="J53" i="5" s="1"/>
  <c r="L52" i="5"/>
  <c r="K52" i="5"/>
  <c r="H52" i="5"/>
  <c r="I52" i="5" s="1"/>
  <c r="J52" i="5" s="1"/>
  <c r="L51" i="5"/>
  <c r="K51" i="5"/>
  <c r="H51" i="5"/>
  <c r="I51" i="5" s="1"/>
  <c r="J51" i="5" s="1"/>
  <c r="L50" i="5"/>
  <c r="K50" i="5"/>
  <c r="H50" i="5"/>
  <c r="I50" i="5" s="1"/>
  <c r="J50" i="5" s="1"/>
  <c r="L49" i="5"/>
  <c r="K49" i="5"/>
  <c r="H49" i="5"/>
  <c r="I49" i="5" s="1"/>
  <c r="J49" i="5" s="1"/>
  <c r="L48" i="5"/>
  <c r="K48" i="5"/>
  <c r="H48" i="5"/>
  <c r="I48" i="5" s="1"/>
  <c r="J48" i="5" s="1"/>
  <c r="L47" i="5"/>
  <c r="K47" i="5"/>
  <c r="H47" i="5"/>
  <c r="I47" i="5" s="1"/>
  <c r="J47" i="5" s="1"/>
  <c r="L46" i="5"/>
  <c r="K46" i="5"/>
  <c r="H46" i="5"/>
  <c r="I46" i="5" s="1"/>
  <c r="J46" i="5" s="1"/>
  <c r="L45" i="5"/>
  <c r="K45" i="5"/>
  <c r="H45" i="5"/>
  <c r="I45" i="5" s="1"/>
  <c r="J45" i="5" s="1"/>
  <c r="L44" i="5"/>
  <c r="K44" i="5"/>
  <c r="H44" i="5"/>
  <c r="I44" i="5" s="1"/>
  <c r="J44" i="5" s="1"/>
  <c r="L43" i="5"/>
  <c r="K43" i="5"/>
  <c r="H43" i="5"/>
  <c r="I43" i="5" s="1"/>
  <c r="J43" i="5" s="1"/>
  <c r="L42" i="5"/>
  <c r="K42" i="5"/>
  <c r="H42" i="5"/>
  <c r="I42" i="5" s="1"/>
  <c r="J42" i="5" s="1"/>
  <c r="L41" i="5"/>
  <c r="K41" i="5"/>
  <c r="H41" i="5"/>
  <c r="I41" i="5" s="1"/>
  <c r="J41" i="5" s="1"/>
  <c r="L40" i="5"/>
  <c r="K40" i="5"/>
  <c r="H40" i="5"/>
  <c r="I40" i="5" s="1"/>
  <c r="J40" i="5" s="1"/>
  <c r="L39" i="5"/>
  <c r="K39" i="5"/>
  <c r="H39" i="5"/>
  <c r="I39" i="5" s="1"/>
  <c r="J39" i="5" s="1"/>
  <c r="L38" i="5"/>
  <c r="K38" i="5"/>
  <c r="H38" i="5"/>
  <c r="I38" i="5" s="1"/>
  <c r="J38" i="5" s="1"/>
  <c r="L37" i="5"/>
  <c r="K37" i="5"/>
  <c r="H37" i="5"/>
  <c r="I37" i="5" s="1"/>
  <c r="J37" i="5" s="1"/>
  <c r="L36" i="5"/>
  <c r="K36" i="5"/>
  <c r="H36" i="5"/>
  <c r="I36" i="5" s="1"/>
  <c r="J36" i="5" s="1"/>
  <c r="L35" i="5"/>
  <c r="K35" i="5"/>
  <c r="H35" i="5"/>
  <c r="I35" i="5" s="1"/>
  <c r="J35" i="5" s="1"/>
  <c r="L34" i="5"/>
  <c r="K34" i="5"/>
  <c r="H34" i="5"/>
  <c r="I34" i="5" s="1"/>
  <c r="J34" i="5" s="1"/>
  <c r="L33" i="5"/>
  <c r="K33" i="5"/>
  <c r="H33" i="5"/>
  <c r="I33" i="5" s="1"/>
  <c r="J33" i="5" s="1"/>
  <c r="L32" i="5"/>
  <c r="K32" i="5"/>
  <c r="H32" i="5"/>
  <c r="I32" i="5" s="1"/>
  <c r="J32" i="5" s="1"/>
  <c r="L31" i="5"/>
  <c r="K31" i="5"/>
  <c r="H31" i="5"/>
  <c r="I31" i="5" s="1"/>
  <c r="J31" i="5" s="1"/>
  <c r="L30" i="5"/>
  <c r="K30" i="5"/>
  <c r="H30" i="5"/>
  <c r="I30" i="5" s="1"/>
  <c r="J30" i="5" s="1"/>
  <c r="L29" i="5"/>
  <c r="K29" i="5"/>
  <c r="H29" i="5"/>
  <c r="I29" i="5" s="1"/>
  <c r="J29" i="5" s="1"/>
  <c r="L28" i="5"/>
  <c r="K28" i="5"/>
  <c r="H28" i="5"/>
  <c r="I28" i="5" s="1"/>
  <c r="J28" i="5" s="1"/>
  <c r="L27" i="5"/>
  <c r="K27" i="5"/>
  <c r="H27" i="5"/>
  <c r="I27" i="5" s="1"/>
  <c r="J27" i="5" s="1"/>
  <c r="L26" i="5"/>
  <c r="K26" i="5"/>
  <c r="H26" i="5"/>
  <c r="I26" i="5" s="1"/>
  <c r="J26" i="5" s="1"/>
  <c r="L25" i="5"/>
  <c r="K25" i="5"/>
  <c r="H25" i="5"/>
  <c r="I25" i="5" s="1"/>
  <c r="J25" i="5" s="1"/>
  <c r="L24" i="5"/>
  <c r="K24" i="5"/>
  <c r="H24" i="5"/>
  <c r="I24" i="5" s="1"/>
  <c r="J24" i="5" s="1"/>
  <c r="L23" i="5"/>
  <c r="K23" i="5"/>
  <c r="H23" i="5"/>
  <c r="I23" i="5" s="1"/>
  <c r="J23" i="5" s="1"/>
  <c r="L22" i="5"/>
  <c r="K22" i="5"/>
  <c r="H22" i="5"/>
  <c r="I22" i="5" s="1"/>
  <c r="J22" i="5" s="1"/>
  <c r="L21" i="5"/>
  <c r="K21" i="5"/>
  <c r="H21" i="5"/>
  <c r="I21" i="5" s="1"/>
  <c r="J21" i="5" s="1"/>
  <c r="L20" i="5"/>
  <c r="K20" i="5"/>
  <c r="H20" i="5"/>
  <c r="I20" i="5" s="1"/>
  <c r="J20" i="5" s="1"/>
  <c r="L19" i="5"/>
  <c r="K19" i="5"/>
  <c r="H19" i="5"/>
  <c r="I19" i="5" s="1"/>
  <c r="J19" i="5" s="1"/>
  <c r="L18" i="5"/>
  <c r="K18" i="5"/>
  <c r="H18" i="5"/>
  <c r="I18" i="5" s="1"/>
  <c r="J18" i="5" s="1"/>
  <c r="L17" i="5"/>
  <c r="K17" i="5"/>
  <c r="H17" i="5"/>
  <c r="I17" i="5" s="1"/>
  <c r="J17" i="5" s="1"/>
  <c r="L16" i="5"/>
  <c r="K16" i="5"/>
  <c r="H16" i="5"/>
  <c r="I16" i="5" s="1"/>
  <c r="J16" i="5" s="1"/>
  <c r="L15" i="5"/>
  <c r="K15" i="5"/>
  <c r="H15" i="5"/>
  <c r="I15" i="5" s="1"/>
  <c r="J15" i="5" s="1"/>
  <c r="L14" i="5"/>
  <c r="K14" i="5"/>
  <c r="H14" i="5"/>
  <c r="I14" i="5" s="1"/>
  <c r="J14" i="5" s="1"/>
  <c r="L13" i="5"/>
  <c r="K13" i="5"/>
  <c r="H13" i="5"/>
  <c r="I13" i="5" s="1"/>
  <c r="J13" i="5" s="1"/>
  <c r="L12" i="5"/>
  <c r="K12" i="5"/>
  <c r="H12" i="5"/>
  <c r="I12" i="5" s="1"/>
  <c r="J12" i="5" s="1"/>
  <c r="L11" i="5"/>
  <c r="K11" i="5"/>
  <c r="H11" i="5"/>
  <c r="I11" i="5" s="1"/>
  <c r="J11" i="5" s="1"/>
  <c r="L10" i="5"/>
  <c r="K10" i="5"/>
  <c r="H10" i="5"/>
  <c r="I10" i="5" s="1"/>
  <c r="J10" i="5" s="1"/>
  <c r="L9" i="5"/>
  <c r="K9" i="5"/>
  <c r="H9" i="5"/>
  <c r="I9" i="5" s="1"/>
  <c r="J9" i="5" s="1"/>
  <c r="L8" i="5"/>
  <c r="K8" i="5"/>
  <c r="H8" i="5"/>
  <c r="I8" i="5" s="1"/>
  <c r="J8" i="5" s="1"/>
  <c r="L7" i="5"/>
  <c r="K7" i="5"/>
  <c r="H7" i="5"/>
  <c r="I7" i="5" s="1"/>
  <c r="J7" i="5" s="1"/>
  <c r="L6" i="5"/>
  <c r="K6" i="5"/>
  <c r="H6" i="5"/>
  <c r="I6" i="5" s="1"/>
  <c r="J6" i="5" s="1"/>
  <c r="L5" i="5"/>
  <c r="K5" i="5"/>
  <c r="H5" i="5"/>
  <c r="I5" i="5" s="1"/>
  <c r="J5" i="5" s="1"/>
  <c r="L4" i="5"/>
  <c r="K4" i="5"/>
  <c r="H4" i="5"/>
  <c r="I4" i="5" s="1"/>
  <c r="J4" i="5" s="1"/>
  <c r="L3" i="5"/>
  <c r="K3" i="5"/>
  <c r="H3" i="5"/>
  <c r="I3" i="5" s="1"/>
  <c r="J3" i="5" s="1"/>
  <c r="L2" i="5"/>
  <c r="K2" i="5"/>
  <c r="H2" i="5"/>
  <c r="I2" i="5" s="1"/>
  <c r="J2" i="5" s="1"/>
  <c r="L134" i="3"/>
  <c r="K134" i="3"/>
  <c r="H134" i="3"/>
  <c r="I134" i="3" s="1"/>
  <c r="J134" i="3" s="1"/>
  <c r="L133" i="3"/>
  <c r="K133" i="3"/>
  <c r="H133" i="3"/>
  <c r="I133" i="3" s="1"/>
  <c r="J133" i="3" s="1"/>
  <c r="L132" i="3"/>
  <c r="K132" i="3"/>
  <c r="H132" i="3"/>
  <c r="I132" i="3" s="1"/>
  <c r="J132" i="3" s="1"/>
  <c r="L131" i="3"/>
  <c r="K131" i="3"/>
  <c r="M131" i="3" s="1"/>
  <c r="H131" i="3"/>
  <c r="I131" i="3" s="1"/>
  <c r="J131" i="3" s="1"/>
  <c r="L130" i="3"/>
  <c r="K130" i="3"/>
  <c r="H130" i="3"/>
  <c r="I130" i="3" s="1"/>
  <c r="J130" i="3" s="1"/>
  <c r="L129" i="3"/>
  <c r="K129" i="3"/>
  <c r="H129" i="3"/>
  <c r="I129" i="3" s="1"/>
  <c r="J129" i="3" s="1"/>
  <c r="L128" i="3"/>
  <c r="K128" i="3"/>
  <c r="H128" i="3"/>
  <c r="I128" i="3" s="1"/>
  <c r="J128" i="3" s="1"/>
  <c r="L127" i="3"/>
  <c r="K127" i="3"/>
  <c r="H127" i="3"/>
  <c r="I127" i="3" s="1"/>
  <c r="J127" i="3" s="1"/>
  <c r="L126" i="3"/>
  <c r="K126" i="3"/>
  <c r="M126" i="3" s="1"/>
  <c r="H126" i="3"/>
  <c r="I126" i="3" s="1"/>
  <c r="J126" i="3" s="1"/>
  <c r="L125" i="3"/>
  <c r="K125" i="3"/>
  <c r="M125" i="3" s="1"/>
  <c r="H125" i="3"/>
  <c r="I125" i="3" s="1"/>
  <c r="J125" i="3" s="1"/>
  <c r="L124" i="3"/>
  <c r="K124" i="3"/>
  <c r="H124" i="3"/>
  <c r="I124" i="3" s="1"/>
  <c r="J124" i="3" s="1"/>
  <c r="L123" i="3"/>
  <c r="K123" i="3"/>
  <c r="M123" i="3" s="1"/>
  <c r="H123" i="3"/>
  <c r="I123" i="3" s="1"/>
  <c r="J123" i="3" s="1"/>
  <c r="L122" i="3"/>
  <c r="K122" i="3"/>
  <c r="H122" i="3"/>
  <c r="I122" i="3" s="1"/>
  <c r="J122" i="3" s="1"/>
  <c r="L121" i="3"/>
  <c r="K121" i="3"/>
  <c r="H121" i="3"/>
  <c r="I121" i="3" s="1"/>
  <c r="J121" i="3" s="1"/>
  <c r="L120" i="3"/>
  <c r="K120" i="3"/>
  <c r="H120" i="3"/>
  <c r="I120" i="3" s="1"/>
  <c r="J120" i="3" s="1"/>
  <c r="L119" i="3"/>
  <c r="K119" i="3"/>
  <c r="M119" i="3" s="1"/>
  <c r="H119" i="3"/>
  <c r="I119" i="3" s="1"/>
  <c r="J119" i="3" s="1"/>
  <c r="L118" i="3"/>
  <c r="K118" i="3"/>
  <c r="M118" i="3" s="1"/>
  <c r="H118" i="3"/>
  <c r="I118" i="3" s="1"/>
  <c r="J118" i="3" s="1"/>
  <c r="L117" i="3"/>
  <c r="K117" i="3"/>
  <c r="H117" i="3"/>
  <c r="I117" i="3" s="1"/>
  <c r="J117" i="3" s="1"/>
  <c r="L116" i="3"/>
  <c r="K116" i="3"/>
  <c r="H116" i="3"/>
  <c r="I116" i="3" s="1"/>
  <c r="J116" i="3" s="1"/>
  <c r="L115" i="3"/>
  <c r="K115" i="3"/>
  <c r="H115" i="3"/>
  <c r="I115" i="3" s="1"/>
  <c r="J115" i="3" s="1"/>
  <c r="L114" i="3"/>
  <c r="K114" i="3"/>
  <c r="M114" i="3" s="1"/>
  <c r="H114" i="3"/>
  <c r="I114" i="3" s="1"/>
  <c r="J114" i="3" s="1"/>
  <c r="L113" i="3"/>
  <c r="K113" i="3"/>
  <c r="M113" i="3" s="1"/>
  <c r="H113" i="3"/>
  <c r="I113" i="3" s="1"/>
  <c r="J113" i="3" s="1"/>
  <c r="L112" i="3"/>
  <c r="K112" i="3"/>
  <c r="H112" i="3"/>
  <c r="I112" i="3" s="1"/>
  <c r="J112" i="3" s="1"/>
  <c r="M111" i="3"/>
  <c r="L111" i="3"/>
  <c r="K111" i="3"/>
  <c r="H111" i="3"/>
  <c r="I111" i="3" s="1"/>
  <c r="J111" i="3" s="1"/>
  <c r="L110" i="3"/>
  <c r="K110" i="3"/>
  <c r="H110" i="3"/>
  <c r="I110" i="3" s="1"/>
  <c r="J110" i="3" s="1"/>
  <c r="L109" i="3"/>
  <c r="K109" i="3"/>
  <c r="H109" i="3"/>
  <c r="I109" i="3" s="1"/>
  <c r="J109" i="3" s="1"/>
  <c r="L108" i="3"/>
  <c r="K108" i="3"/>
  <c r="H108" i="3"/>
  <c r="I108" i="3" s="1"/>
  <c r="J108" i="3" s="1"/>
  <c r="L107" i="3"/>
  <c r="K107" i="3"/>
  <c r="H107" i="3"/>
  <c r="I107" i="3" s="1"/>
  <c r="J107" i="3" s="1"/>
  <c r="L106" i="3"/>
  <c r="K106" i="3"/>
  <c r="H106" i="3"/>
  <c r="I106" i="3" s="1"/>
  <c r="J106" i="3" s="1"/>
  <c r="L105" i="3"/>
  <c r="K105" i="3"/>
  <c r="H105" i="3"/>
  <c r="I105" i="3" s="1"/>
  <c r="J105" i="3" s="1"/>
  <c r="L104" i="3"/>
  <c r="K104" i="3"/>
  <c r="H104" i="3"/>
  <c r="I104" i="3" s="1"/>
  <c r="J104" i="3" s="1"/>
  <c r="L103" i="3"/>
  <c r="K103" i="3"/>
  <c r="H103" i="3"/>
  <c r="I103" i="3" s="1"/>
  <c r="J103" i="3" s="1"/>
  <c r="L102" i="3"/>
  <c r="K102" i="3"/>
  <c r="H102" i="3"/>
  <c r="I102" i="3" s="1"/>
  <c r="J102" i="3" s="1"/>
  <c r="L101" i="3"/>
  <c r="K101" i="3"/>
  <c r="H101" i="3"/>
  <c r="I101" i="3" s="1"/>
  <c r="J101" i="3" s="1"/>
  <c r="L100" i="3"/>
  <c r="K100" i="3"/>
  <c r="H100" i="3"/>
  <c r="I100" i="3" s="1"/>
  <c r="J100" i="3" s="1"/>
  <c r="L99" i="3"/>
  <c r="K99" i="3"/>
  <c r="H99" i="3"/>
  <c r="I99" i="3" s="1"/>
  <c r="J99" i="3" s="1"/>
  <c r="L98" i="3"/>
  <c r="K98" i="3"/>
  <c r="H98" i="3"/>
  <c r="I98" i="3" s="1"/>
  <c r="J98" i="3" s="1"/>
  <c r="L97" i="3"/>
  <c r="K97" i="3"/>
  <c r="H97" i="3"/>
  <c r="I97" i="3" s="1"/>
  <c r="J97" i="3" s="1"/>
  <c r="L96" i="3"/>
  <c r="K96" i="3"/>
  <c r="H96" i="3"/>
  <c r="I96" i="3" s="1"/>
  <c r="J96" i="3" s="1"/>
  <c r="L95" i="3"/>
  <c r="K95" i="3"/>
  <c r="H95" i="3"/>
  <c r="I95" i="3" s="1"/>
  <c r="J95" i="3" s="1"/>
  <c r="L94" i="3"/>
  <c r="K94" i="3"/>
  <c r="H94" i="3"/>
  <c r="I94" i="3" s="1"/>
  <c r="J94" i="3" s="1"/>
  <c r="L93" i="3"/>
  <c r="K93" i="3"/>
  <c r="H93" i="3"/>
  <c r="I93" i="3" s="1"/>
  <c r="J93" i="3" s="1"/>
  <c r="L92" i="3"/>
  <c r="K92" i="3"/>
  <c r="H92" i="3"/>
  <c r="I92" i="3" s="1"/>
  <c r="J92" i="3" s="1"/>
  <c r="L91" i="3"/>
  <c r="K91" i="3"/>
  <c r="H91" i="3"/>
  <c r="I91" i="3" s="1"/>
  <c r="J91" i="3" s="1"/>
  <c r="M90" i="3"/>
  <c r="L90" i="3"/>
  <c r="K90" i="3"/>
  <c r="H90" i="3"/>
  <c r="I90" i="3" s="1"/>
  <c r="J90" i="3" s="1"/>
  <c r="L89" i="3"/>
  <c r="K89" i="3"/>
  <c r="H89" i="3"/>
  <c r="I89" i="3" s="1"/>
  <c r="J89" i="3" s="1"/>
  <c r="L88" i="3"/>
  <c r="K88" i="3"/>
  <c r="M88" i="3" s="1"/>
  <c r="H88" i="3"/>
  <c r="I88" i="3" s="1"/>
  <c r="J88" i="3" s="1"/>
  <c r="L87" i="3"/>
  <c r="K87" i="3"/>
  <c r="H87" i="3"/>
  <c r="I87" i="3" s="1"/>
  <c r="J87" i="3" s="1"/>
  <c r="L86" i="3"/>
  <c r="K86" i="3"/>
  <c r="H86" i="3"/>
  <c r="I86" i="3" s="1"/>
  <c r="J86" i="3" s="1"/>
  <c r="L85" i="3"/>
  <c r="K85" i="3"/>
  <c r="H85" i="3"/>
  <c r="I85" i="3" s="1"/>
  <c r="J85" i="3" s="1"/>
  <c r="L84" i="3"/>
  <c r="K84" i="3"/>
  <c r="H84" i="3"/>
  <c r="I84" i="3" s="1"/>
  <c r="J84" i="3" s="1"/>
  <c r="L83" i="3"/>
  <c r="K83" i="3"/>
  <c r="H83" i="3"/>
  <c r="I83" i="3" s="1"/>
  <c r="J83" i="3" s="1"/>
  <c r="L82" i="3"/>
  <c r="K82" i="3"/>
  <c r="M82" i="3" s="1"/>
  <c r="H82" i="3"/>
  <c r="I82" i="3" s="1"/>
  <c r="J82" i="3" s="1"/>
  <c r="L81" i="3"/>
  <c r="K81" i="3"/>
  <c r="H81" i="3"/>
  <c r="I81" i="3" s="1"/>
  <c r="J81" i="3" s="1"/>
  <c r="L80" i="3"/>
  <c r="K80" i="3"/>
  <c r="H80" i="3"/>
  <c r="I80" i="3" s="1"/>
  <c r="J80" i="3" s="1"/>
  <c r="L79" i="3"/>
  <c r="K79" i="3"/>
  <c r="H79" i="3"/>
  <c r="I79" i="3" s="1"/>
  <c r="J79" i="3" s="1"/>
  <c r="L78" i="3"/>
  <c r="K78" i="3"/>
  <c r="H78" i="3"/>
  <c r="I78" i="3" s="1"/>
  <c r="J78" i="3" s="1"/>
  <c r="L77" i="3"/>
  <c r="K77" i="3"/>
  <c r="M77" i="3" s="1"/>
  <c r="H77" i="3"/>
  <c r="I77" i="3" s="1"/>
  <c r="J77" i="3" s="1"/>
  <c r="L76" i="3"/>
  <c r="K76" i="3"/>
  <c r="H76" i="3"/>
  <c r="I76" i="3" s="1"/>
  <c r="J76" i="3" s="1"/>
  <c r="L75" i="3"/>
  <c r="M75" i="3" s="1"/>
  <c r="K75" i="3"/>
  <c r="H75" i="3"/>
  <c r="I75" i="3" s="1"/>
  <c r="J75" i="3" s="1"/>
  <c r="L74" i="3"/>
  <c r="K74" i="3"/>
  <c r="M74" i="3" s="1"/>
  <c r="H74" i="3"/>
  <c r="I74" i="3" s="1"/>
  <c r="J74" i="3" s="1"/>
  <c r="L73" i="3"/>
  <c r="K73" i="3"/>
  <c r="M73" i="3" s="1"/>
  <c r="H73" i="3"/>
  <c r="I73" i="3" s="1"/>
  <c r="J73" i="3" s="1"/>
  <c r="L72" i="3"/>
  <c r="K72" i="3"/>
  <c r="H72" i="3"/>
  <c r="I72" i="3" s="1"/>
  <c r="J72" i="3" s="1"/>
  <c r="L71" i="3"/>
  <c r="M71" i="3" s="1"/>
  <c r="K71" i="3"/>
  <c r="H71" i="3"/>
  <c r="I71" i="3" s="1"/>
  <c r="J71" i="3" s="1"/>
  <c r="L70" i="3"/>
  <c r="K70" i="3"/>
  <c r="M70" i="3" s="1"/>
  <c r="H70" i="3"/>
  <c r="I70" i="3" s="1"/>
  <c r="J70" i="3" s="1"/>
  <c r="L69" i="3"/>
  <c r="K69" i="3"/>
  <c r="M69" i="3" s="1"/>
  <c r="H69" i="3"/>
  <c r="I69" i="3" s="1"/>
  <c r="J69" i="3" s="1"/>
  <c r="L68" i="3"/>
  <c r="K68" i="3"/>
  <c r="H68" i="3"/>
  <c r="I68" i="3" s="1"/>
  <c r="J68" i="3" s="1"/>
  <c r="L67" i="3"/>
  <c r="M67" i="3" s="1"/>
  <c r="K67" i="3"/>
  <c r="H67" i="3"/>
  <c r="I67" i="3" s="1"/>
  <c r="J67" i="3" s="1"/>
  <c r="L66" i="3"/>
  <c r="K66" i="3"/>
  <c r="H66" i="3"/>
  <c r="I66" i="3" s="1"/>
  <c r="J66" i="3" s="1"/>
  <c r="L65" i="3"/>
  <c r="K65" i="3"/>
  <c r="H65" i="3"/>
  <c r="I65" i="3" s="1"/>
  <c r="J65" i="3" s="1"/>
  <c r="L64" i="3"/>
  <c r="K64" i="3"/>
  <c r="H64" i="3"/>
  <c r="I64" i="3" s="1"/>
  <c r="J64" i="3" s="1"/>
  <c r="L63" i="3"/>
  <c r="K63" i="3"/>
  <c r="H63" i="3"/>
  <c r="I63" i="3" s="1"/>
  <c r="J63" i="3" s="1"/>
  <c r="L62" i="3"/>
  <c r="M62" i="3" s="1"/>
  <c r="K62" i="3"/>
  <c r="H62" i="3"/>
  <c r="I62" i="3" s="1"/>
  <c r="J62" i="3" s="1"/>
  <c r="L61" i="3"/>
  <c r="K61" i="3"/>
  <c r="H61" i="3"/>
  <c r="I61" i="3" s="1"/>
  <c r="J61" i="3" s="1"/>
  <c r="L60" i="3"/>
  <c r="K60" i="3"/>
  <c r="I60" i="3"/>
  <c r="J60" i="3" s="1"/>
  <c r="H60" i="3"/>
  <c r="L59" i="3"/>
  <c r="K59" i="3"/>
  <c r="H59" i="3"/>
  <c r="I59" i="3" s="1"/>
  <c r="J59" i="3" s="1"/>
  <c r="L58" i="3"/>
  <c r="K58" i="3"/>
  <c r="M58" i="3" s="1"/>
  <c r="H58" i="3"/>
  <c r="I58" i="3" s="1"/>
  <c r="J58" i="3" s="1"/>
  <c r="L57" i="3"/>
  <c r="K57" i="3"/>
  <c r="M57" i="3" s="1"/>
  <c r="H57" i="3"/>
  <c r="I57" i="3" s="1"/>
  <c r="J57" i="3" s="1"/>
  <c r="L56" i="3"/>
  <c r="K56" i="3"/>
  <c r="H56" i="3"/>
  <c r="I56" i="3" s="1"/>
  <c r="J56" i="3" s="1"/>
  <c r="L55" i="3"/>
  <c r="M55" i="3" s="1"/>
  <c r="K55" i="3"/>
  <c r="H55" i="3"/>
  <c r="I55" i="3" s="1"/>
  <c r="J55" i="3" s="1"/>
  <c r="L54" i="3"/>
  <c r="K54" i="3"/>
  <c r="H54" i="3"/>
  <c r="I54" i="3" s="1"/>
  <c r="J54" i="3" s="1"/>
  <c r="L53" i="3"/>
  <c r="K53" i="3"/>
  <c r="H53" i="3"/>
  <c r="I53" i="3" s="1"/>
  <c r="J53" i="3" s="1"/>
  <c r="L52" i="3"/>
  <c r="K52" i="3"/>
  <c r="H52" i="3"/>
  <c r="I52" i="3" s="1"/>
  <c r="J52" i="3" s="1"/>
  <c r="L51" i="3"/>
  <c r="M51" i="3" s="1"/>
  <c r="K51" i="3"/>
  <c r="H51" i="3"/>
  <c r="I51" i="3" s="1"/>
  <c r="J51" i="3" s="1"/>
  <c r="L50" i="3"/>
  <c r="K50" i="3"/>
  <c r="M50" i="3" s="1"/>
  <c r="H50" i="3"/>
  <c r="I50" i="3" s="1"/>
  <c r="J50" i="3" s="1"/>
  <c r="L49" i="3"/>
  <c r="K49" i="3"/>
  <c r="H49" i="3"/>
  <c r="I49" i="3" s="1"/>
  <c r="J49" i="3" s="1"/>
  <c r="L48" i="3"/>
  <c r="K48" i="3"/>
  <c r="H48" i="3"/>
  <c r="I48" i="3" s="1"/>
  <c r="J48" i="3" s="1"/>
  <c r="L47" i="3"/>
  <c r="K47" i="3"/>
  <c r="H47" i="3"/>
  <c r="I47" i="3" s="1"/>
  <c r="J47" i="3" s="1"/>
  <c r="L46" i="3"/>
  <c r="K46" i="3"/>
  <c r="H46" i="3"/>
  <c r="I46" i="3" s="1"/>
  <c r="J46" i="3" s="1"/>
  <c r="L45" i="3"/>
  <c r="K45" i="3"/>
  <c r="M45" i="3" s="1"/>
  <c r="H45" i="3"/>
  <c r="I45" i="3" s="1"/>
  <c r="J45" i="3" s="1"/>
  <c r="L44" i="3"/>
  <c r="K44" i="3"/>
  <c r="H44" i="3"/>
  <c r="I44" i="3" s="1"/>
  <c r="J44" i="3" s="1"/>
  <c r="L43" i="3"/>
  <c r="K43" i="3"/>
  <c r="H43" i="3"/>
  <c r="I43" i="3" s="1"/>
  <c r="J43" i="3" s="1"/>
  <c r="L42" i="3"/>
  <c r="K42" i="3"/>
  <c r="H42" i="3"/>
  <c r="I42" i="3" s="1"/>
  <c r="J42" i="3" s="1"/>
  <c r="L41" i="3"/>
  <c r="K41" i="3"/>
  <c r="M41" i="3" s="1"/>
  <c r="H41" i="3"/>
  <c r="I41" i="3" s="1"/>
  <c r="J41" i="3" s="1"/>
  <c r="L40" i="3"/>
  <c r="K40" i="3"/>
  <c r="H40" i="3"/>
  <c r="I40" i="3" s="1"/>
  <c r="J40" i="3" s="1"/>
  <c r="L39" i="3"/>
  <c r="K39" i="3"/>
  <c r="H39" i="3"/>
  <c r="I39" i="3" s="1"/>
  <c r="J39" i="3" s="1"/>
  <c r="L38" i="3"/>
  <c r="K38" i="3"/>
  <c r="H38" i="3"/>
  <c r="I38" i="3" s="1"/>
  <c r="J38" i="3" s="1"/>
  <c r="L37" i="3"/>
  <c r="K37" i="3"/>
  <c r="H37" i="3"/>
  <c r="I37" i="3" s="1"/>
  <c r="J37" i="3" s="1"/>
  <c r="L36" i="3"/>
  <c r="K36" i="3"/>
  <c r="H36" i="3"/>
  <c r="I36" i="3" s="1"/>
  <c r="J36" i="3" s="1"/>
  <c r="L35" i="3"/>
  <c r="K35" i="3"/>
  <c r="I35" i="3"/>
  <c r="J35" i="3" s="1"/>
  <c r="H35" i="3"/>
  <c r="L34" i="3"/>
  <c r="K34" i="3"/>
  <c r="H34" i="3"/>
  <c r="I34" i="3" s="1"/>
  <c r="J34" i="3" s="1"/>
  <c r="L33" i="3"/>
  <c r="K33" i="3"/>
  <c r="M33" i="3" s="1"/>
  <c r="H33" i="3"/>
  <c r="I33" i="3" s="1"/>
  <c r="J33" i="3" s="1"/>
  <c r="L32" i="3"/>
  <c r="K32" i="3"/>
  <c r="H32" i="3"/>
  <c r="I32" i="3" s="1"/>
  <c r="J32" i="3" s="1"/>
  <c r="L31" i="3"/>
  <c r="M31" i="3" s="1"/>
  <c r="K31" i="3"/>
  <c r="H31" i="3"/>
  <c r="I31" i="3" s="1"/>
  <c r="J31" i="3" s="1"/>
  <c r="L30" i="3"/>
  <c r="K30" i="3"/>
  <c r="H30" i="3"/>
  <c r="I30" i="3" s="1"/>
  <c r="J30" i="3" s="1"/>
  <c r="L29" i="3"/>
  <c r="K29" i="3"/>
  <c r="H29" i="3"/>
  <c r="I29" i="3" s="1"/>
  <c r="J29" i="3" s="1"/>
  <c r="L28" i="3"/>
  <c r="K28" i="3"/>
  <c r="H28" i="3"/>
  <c r="I28" i="3" s="1"/>
  <c r="J28" i="3" s="1"/>
  <c r="L27" i="3"/>
  <c r="K27" i="3"/>
  <c r="H27" i="3"/>
  <c r="I27" i="3" s="1"/>
  <c r="J27" i="3" s="1"/>
  <c r="L26" i="3"/>
  <c r="K26" i="3"/>
  <c r="H26" i="3"/>
  <c r="I26" i="3" s="1"/>
  <c r="J26" i="3" s="1"/>
  <c r="L25" i="3"/>
  <c r="K25" i="3"/>
  <c r="M25" i="3" s="1"/>
  <c r="H25" i="3"/>
  <c r="I25" i="3" s="1"/>
  <c r="J25" i="3" s="1"/>
  <c r="L24" i="3"/>
  <c r="K24" i="3"/>
  <c r="H24" i="3"/>
  <c r="I24" i="3" s="1"/>
  <c r="J24" i="3" s="1"/>
  <c r="L23" i="3"/>
  <c r="K23" i="3"/>
  <c r="H23" i="3"/>
  <c r="I23" i="3" s="1"/>
  <c r="J23" i="3" s="1"/>
  <c r="L22" i="3"/>
  <c r="K22" i="3"/>
  <c r="H22" i="3"/>
  <c r="I22" i="3" s="1"/>
  <c r="J22" i="3" s="1"/>
  <c r="L21" i="3"/>
  <c r="K21" i="3"/>
  <c r="H21" i="3"/>
  <c r="I21" i="3" s="1"/>
  <c r="J21" i="3" s="1"/>
  <c r="L20" i="3"/>
  <c r="K20" i="3"/>
  <c r="H20" i="3"/>
  <c r="I20" i="3" s="1"/>
  <c r="J20" i="3" s="1"/>
  <c r="L19" i="3"/>
  <c r="K19" i="3"/>
  <c r="H19" i="3"/>
  <c r="I19" i="3" s="1"/>
  <c r="J19" i="3" s="1"/>
  <c r="L18" i="3"/>
  <c r="K18" i="3"/>
  <c r="H18" i="3"/>
  <c r="I18" i="3" s="1"/>
  <c r="J18" i="3" s="1"/>
  <c r="L17" i="3"/>
  <c r="K17" i="3"/>
  <c r="H17" i="3"/>
  <c r="I17" i="3" s="1"/>
  <c r="J17" i="3" s="1"/>
  <c r="L16" i="3"/>
  <c r="K16" i="3"/>
  <c r="H16" i="3"/>
  <c r="I16" i="3" s="1"/>
  <c r="J16" i="3" s="1"/>
  <c r="L15" i="3"/>
  <c r="K15" i="3"/>
  <c r="H15" i="3"/>
  <c r="I15" i="3" s="1"/>
  <c r="J15" i="3" s="1"/>
  <c r="L14" i="3"/>
  <c r="K14" i="3"/>
  <c r="H14" i="3"/>
  <c r="I14" i="3" s="1"/>
  <c r="J14" i="3" s="1"/>
  <c r="L13" i="3"/>
  <c r="K13" i="3"/>
  <c r="H13" i="3"/>
  <c r="I13" i="3" s="1"/>
  <c r="J13" i="3" s="1"/>
  <c r="L12" i="3"/>
  <c r="K12" i="3"/>
  <c r="H12" i="3"/>
  <c r="I12" i="3" s="1"/>
  <c r="J12" i="3" s="1"/>
  <c r="L11" i="3"/>
  <c r="K11" i="3"/>
  <c r="H11" i="3"/>
  <c r="I11" i="3" s="1"/>
  <c r="J11" i="3" s="1"/>
  <c r="L10" i="3"/>
  <c r="K10" i="3"/>
  <c r="H10" i="3"/>
  <c r="I10" i="3" s="1"/>
  <c r="J10" i="3" s="1"/>
  <c r="L9" i="3"/>
  <c r="K9" i="3"/>
  <c r="H9" i="3"/>
  <c r="I9" i="3" s="1"/>
  <c r="J9" i="3" s="1"/>
  <c r="L8" i="3"/>
  <c r="K8" i="3"/>
  <c r="H8" i="3"/>
  <c r="I8" i="3" s="1"/>
  <c r="J8" i="3" s="1"/>
  <c r="L7" i="3"/>
  <c r="K7" i="3"/>
  <c r="H7" i="3"/>
  <c r="I7" i="3" s="1"/>
  <c r="J7" i="3" s="1"/>
  <c r="L6" i="3"/>
  <c r="K6" i="3"/>
  <c r="H6" i="3"/>
  <c r="I6" i="3" s="1"/>
  <c r="J6" i="3" s="1"/>
  <c r="L5" i="3"/>
  <c r="K5" i="3"/>
  <c r="H5" i="3"/>
  <c r="I5" i="3" s="1"/>
  <c r="J5" i="3" s="1"/>
  <c r="L4" i="3"/>
  <c r="K4" i="3"/>
  <c r="H4" i="3"/>
  <c r="I4" i="3" s="1"/>
  <c r="J4" i="3" s="1"/>
  <c r="L3" i="3"/>
  <c r="K3" i="3"/>
  <c r="H3" i="3"/>
  <c r="I3" i="3" s="1"/>
  <c r="J3" i="3" s="1"/>
  <c r="L2" i="3"/>
  <c r="K2" i="3"/>
  <c r="H2" i="3"/>
  <c r="I2" i="3" s="1"/>
  <c r="J2" i="3" s="1"/>
  <c r="L135" i="2"/>
  <c r="M135" i="2" s="1"/>
  <c r="K135" i="2"/>
  <c r="H135" i="2"/>
  <c r="I135" i="2" s="1"/>
  <c r="J135" i="2" s="1"/>
  <c r="L134" i="2"/>
  <c r="K134" i="2"/>
  <c r="H134" i="2"/>
  <c r="I134" i="2" s="1"/>
  <c r="J134" i="2" s="1"/>
  <c r="L133" i="2"/>
  <c r="K133" i="2"/>
  <c r="H133" i="2"/>
  <c r="I133" i="2" s="1"/>
  <c r="J133" i="2" s="1"/>
  <c r="L132" i="2"/>
  <c r="K132" i="2"/>
  <c r="M132" i="2" s="1"/>
  <c r="H132" i="2"/>
  <c r="I132" i="2" s="1"/>
  <c r="J132" i="2" s="1"/>
  <c r="L131" i="2"/>
  <c r="K131" i="2"/>
  <c r="H131" i="2"/>
  <c r="I131" i="2" s="1"/>
  <c r="J131" i="2" s="1"/>
  <c r="L130" i="2"/>
  <c r="K130" i="2"/>
  <c r="H130" i="2"/>
  <c r="I130" i="2" s="1"/>
  <c r="J130" i="2" s="1"/>
  <c r="L129" i="2"/>
  <c r="K129" i="2"/>
  <c r="H129" i="2"/>
  <c r="I129" i="2" s="1"/>
  <c r="J129" i="2" s="1"/>
  <c r="L128" i="2"/>
  <c r="K128" i="2"/>
  <c r="H128" i="2"/>
  <c r="I128" i="2" s="1"/>
  <c r="J128" i="2" s="1"/>
  <c r="L127" i="2"/>
  <c r="K127" i="2"/>
  <c r="H127" i="2"/>
  <c r="I127" i="2" s="1"/>
  <c r="J127" i="2" s="1"/>
  <c r="L126" i="2"/>
  <c r="K126" i="2"/>
  <c r="H126" i="2"/>
  <c r="I126" i="2" s="1"/>
  <c r="J126" i="2" s="1"/>
  <c r="L125" i="2"/>
  <c r="K125" i="2"/>
  <c r="H125" i="2"/>
  <c r="I125" i="2" s="1"/>
  <c r="J125" i="2" s="1"/>
  <c r="L124" i="2"/>
  <c r="K124" i="2"/>
  <c r="M124" i="2" s="1"/>
  <c r="H124" i="2"/>
  <c r="I124" i="2" s="1"/>
  <c r="J124" i="2" s="1"/>
  <c r="L123" i="2"/>
  <c r="K123" i="2"/>
  <c r="H123" i="2"/>
  <c r="I123" i="2" s="1"/>
  <c r="J123" i="2" s="1"/>
  <c r="L122" i="2"/>
  <c r="K122" i="2"/>
  <c r="M122" i="2" s="1"/>
  <c r="H122" i="2"/>
  <c r="I122" i="2" s="1"/>
  <c r="J122" i="2" s="1"/>
  <c r="L121" i="2"/>
  <c r="K121" i="2"/>
  <c r="H121" i="2"/>
  <c r="I121" i="2" s="1"/>
  <c r="J121" i="2" s="1"/>
  <c r="L120" i="2"/>
  <c r="K120" i="2"/>
  <c r="H120" i="2"/>
  <c r="I120" i="2" s="1"/>
  <c r="J120" i="2" s="1"/>
  <c r="L119" i="2"/>
  <c r="K119" i="2"/>
  <c r="H119" i="2"/>
  <c r="I119" i="2" s="1"/>
  <c r="J119" i="2" s="1"/>
  <c r="L118" i="2"/>
  <c r="K118" i="2"/>
  <c r="H118" i="2"/>
  <c r="I118" i="2" s="1"/>
  <c r="J118" i="2" s="1"/>
  <c r="L117" i="2"/>
  <c r="K117" i="2"/>
  <c r="H117" i="2"/>
  <c r="I117" i="2" s="1"/>
  <c r="J117" i="2" s="1"/>
  <c r="L116" i="2"/>
  <c r="K116" i="2"/>
  <c r="M116" i="2" s="1"/>
  <c r="H116" i="2"/>
  <c r="I116" i="2" s="1"/>
  <c r="J116" i="2" s="1"/>
  <c r="L115" i="2"/>
  <c r="K115" i="2"/>
  <c r="H115" i="2"/>
  <c r="I115" i="2" s="1"/>
  <c r="J115" i="2" s="1"/>
  <c r="L114" i="2"/>
  <c r="K114" i="2"/>
  <c r="M114" i="2" s="1"/>
  <c r="H114" i="2"/>
  <c r="I114" i="2" s="1"/>
  <c r="J114" i="2" s="1"/>
  <c r="L113" i="2"/>
  <c r="K113" i="2"/>
  <c r="H113" i="2"/>
  <c r="I113" i="2" s="1"/>
  <c r="J113" i="2" s="1"/>
  <c r="L112" i="2"/>
  <c r="K112" i="2"/>
  <c r="H112" i="2"/>
  <c r="I112" i="2" s="1"/>
  <c r="J112" i="2" s="1"/>
  <c r="L111" i="2"/>
  <c r="K111" i="2"/>
  <c r="H111" i="2"/>
  <c r="I111" i="2" s="1"/>
  <c r="J111" i="2" s="1"/>
  <c r="L110" i="2"/>
  <c r="K110" i="2"/>
  <c r="H110" i="2"/>
  <c r="I110" i="2" s="1"/>
  <c r="J110" i="2" s="1"/>
  <c r="L109" i="2"/>
  <c r="K109" i="2"/>
  <c r="H109" i="2"/>
  <c r="I109" i="2" s="1"/>
  <c r="J109" i="2" s="1"/>
  <c r="L108" i="2"/>
  <c r="K108" i="2"/>
  <c r="H108" i="2"/>
  <c r="I108" i="2" s="1"/>
  <c r="J108" i="2" s="1"/>
  <c r="L107" i="2"/>
  <c r="K107" i="2"/>
  <c r="H107" i="2"/>
  <c r="I107" i="2" s="1"/>
  <c r="J107" i="2" s="1"/>
  <c r="L106" i="2"/>
  <c r="K106" i="2"/>
  <c r="M106" i="2" s="1"/>
  <c r="H106" i="2"/>
  <c r="I106" i="2" s="1"/>
  <c r="J106" i="2" s="1"/>
  <c r="L105" i="2"/>
  <c r="K105" i="2"/>
  <c r="H105" i="2"/>
  <c r="I105" i="2" s="1"/>
  <c r="J105" i="2" s="1"/>
  <c r="L104" i="2"/>
  <c r="K104" i="2"/>
  <c r="H104" i="2"/>
  <c r="I104" i="2" s="1"/>
  <c r="J104" i="2" s="1"/>
  <c r="L103" i="2"/>
  <c r="K103" i="2"/>
  <c r="H103" i="2"/>
  <c r="I103" i="2" s="1"/>
  <c r="J103" i="2" s="1"/>
  <c r="L102" i="2"/>
  <c r="K102" i="2"/>
  <c r="H102" i="2"/>
  <c r="I102" i="2" s="1"/>
  <c r="J102" i="2" s="1"/>
  <c r="L101" i="2"/>
  <c r="K101" i="2"/>
  <c r="H101" i="2"/>
  <c r="I101" i="2" s="1"/>
  <c r="J101" i="2" s="1"/>
  <c r="L100" i="2"/>
  <c r="K100" i="2"/>
  <c r="H100" i="2"/>
  <c r="I100" i="2" s="1"/>
  <c r="J100" i="2" s="1"/>
  <c r="L99" i="2"/>
  <c r="K99" i="2"/>
  <c r="H99" i="2"/>
  <c r="I99" i="2" s="1"/>
  <c r="J99" i="2" s="1"/>
  <c r="L98" i="2"/>
  <c r="K98" i="2"/>
  <c r="H98" i="2"/>
  <c r="I98" i="2" s="1"/>
  <c r="J98" i="2" s="1"/>
  <c r="L97" i="2"/>
  <c r="K97" i="2"/>
  <c r="H97" i="2"/>
  <c r="I97" i="2" s="1"/>
  <c r="J97" i="2" s="1"/>
  <c r="L96" i="2"/>
  <c r="K96" i="2"/>
  <c r="H96" i="2"/>
  <c r="I96" i="2" s="1"/>
  <c r="J96" i="2" s="1"/>
  <c r="L95" i="2"/>
  <c r="K95" i="2"/>
  <c r="H95" i="2"/>
  <c r="I95" i="2" s="1"/>
  <c r="J95" i="2" s="1"/>
  <c r="L94" i="2"/>
  <c r="K94" i="2"/>
  <c r="H94" i="2"/>
  <c r="I94" i="2" s="1"/>
  <c r="J94" i="2" s="1"/>
  <c r="L93" i="2"/>
  <c r="K93" i="2"/>
  <c r="H93" i="2"/>
  <c r="I93" i="2" s="1"/>
  <c r="J93" i="2" s="1"/>
  <c r="L92" i="2"/>
  <c r="K92" i="2"/>
  <c r="H92" i="2"/>
  <c r="I92" i="2" s="1"/>
  <c r="J92" i="2" s="1"/>
  <c r="L91" i="2"/>
  <c r="K91" i="2"/>
  <c r="H91" i="2"/>
  <c r="I91" i="2" s="1"/>
  <c r="J91" i="2" s="1"/>
  <c r="L90" i="2"/>
  <c r="K90" i="2"/>
  <c r="H90" i="2"/>
  <c r="I90" i="2" s="1"/>
  <c r="J90" i="2" s="1"/>
  <c r="L89" i="2"/>
  <c r="K89" i="2"/>
  <c r="H89" i="2"/>
  <c r="I89" i="2" s="1"/>
  <c r="J89" i="2" s="1"/>
  <c r="L88" i="2"/>
  <c r="K88" i="2"/>
  <c r="H88" i="2"/>
  <c r="I88" i="2" s="1"/>
  <c r="J88" i="2" s="1"/>
  <c r="L87" i="2"/>
  <c r="K87" i="2"/>
  <c r="H87" i="2"/>
  <c r="I87" i="2" s="1"/>
  <c r="J87" i="2" s="1"/>
  <c r="L86" i="2"/>
  <c r="K86" i="2"/>
  <c r="H86" i="2"/>
  <c r="I86" i="2" s="1"/>
  <c r="J86" i="2" s="1"/>
  <c r="L85" i="2"/>
  <c r="K85" i="2"/>
  <c r="H85" i="2"/>
  <c r="I85" i="2" s="1"/>
  <c r="J85" i="2" s="1"/>
  <c r="L84" i="2"/>
  <c r="K84" i="2"/>
  <c r="H84" i="2"/>
  <c r="I84" i="2" s="1"/>
  <c r="J84" i="2" s="1"/>
  <c r="L83" i="2"/>
  <c r="K83" i="2"/>
  <c r="H83" i="2"/>
  <c r="I83" i="2" s="1"/>
  <c r="J83" i="2" s="1"/>
  <c r="L82" i="2"/>
  <c r="K82" i="2"/>
  <c r="H82" i="2"/>
  <c r="I82" i="2" s="1"/>
  <c r="J82" i="2" s="1"/>
  <c r="L81" i="2"/>
  <c r="K81" i="2"/>
  <c r="M81" i="2" s="1"/>
  <c r="H81" i="2"/>
  <c r="I81" i="2" s="1"/>
  <c r="J81" i="2" s="1"/>
  <c r="L80" i="2"/>
  <c r="K80" i="2"/>
  <c r="H80" i="2"/>
  <c r="I80" i="2" s="1"/>
  <c r="J80" i="2" s="1"/>
  <c r="L79" i="2"/>
  <c r="M79" i="2" s="1"/>
  <c r="K79" i="2"/>
  <c r="H79" i="2"/>
  <c r="I79" i="2" s="1"/>
  <c r="J79" i="2" s="1"/>
  <c r="L78" i="2"/>
  <c r="K78" i="2"/>
  <c r="H78" i="2"/>
  <c r="I78" i="2" s="1"/>
  <c r="J78" i="2" s="1"/>
  <c r="L77" i="2"/>
  <c r="K77" i="2"/>
  <c r="H77" i="2"/>
  <c r="I77" i="2" s="1"/>
  <c r="J77" i="2" s="1"/>
  <c r="L76" i="2"/>
  <c r="K76" i="2"/>
  <c r="H76" i="2"/>
  <c r="I76" i="2" s="1"/>
  <c r="J76" i="2" s="1"/>
  <c r="L75" i="2"/>
  <c r="K75" i="2"/>
  <c r="H75" i="2"/>
  <c r="I75" i="2" s="1"/>
  <c r="J75" i="2" s="1"/>
  <c r="L74" i="2"/>
  <c r="K74" i="2"/>
  <c r="H74" i="2"/>
  <c r="I74" i="2" s="1"/>
  <c r="J74" i="2" s="1"/>
  <c r="L73" i="2"/>
  <c r="K73" i="2"/>
  <c r="H73" i="2"/>
  <c r="I73" i="2" s="1"/>
  <c r="J73" i="2" s="1"/>
  <c r="L72" i="2"/>
  <c r="K72" i="2"/>
  <c r="H72" i="2"/>
  <c r="I72" i="2" s="1"/>
  <c r="J72" i="2" s="1"/>
  <c r="L71" i="2"/>
  <c r="K71" i="2"/>
  <c r="H71" i="2"/>
  <c r="I71" i="2" s="1"/>
  <c r="J71" i="2" s="1"/>
  <c r="L70" i="2"/>
  <c r="K70" i="2"/>
  <c r="H70" i="2"/>
  <c r="I70" i="2" s="1"/>
  <c r="J70" i="2" s="1"/>
  <c r="L69" i="2"/>
  <c r="K69" i="2"/>
  <c r="H69" i="2"/>
  <c r="I69" i="2" s="1"/>
  <c r="J69" i="2" s="1"/>
  <c r="L68" i="2"/>
  <c r="K68" i="2"/>
  <c r="H68" i="2"/>
  <c r="I68" i="2" s="1"/>
  <c r="J68" i="2" s="1"/>
  <c r="L67" i="2"/>
  <c r="K67" i="2"/>
  <c r="H67" i="2"/>
  <c r="I67" i="2" s="1"/>
  <c r="J67" i="2" s="1"/>
  <c r="L66" i="2"/>
  <c r="K66" i="2"/>
  <c r="H66" i="2"/>
  <c r="I66" i="2" s="1"/>
  <c r="J66" i="2" s="1"/>
  <c r="L65" i="2"/>
  <c r="K65" i="2"/>
  <c r="H65" i="2"/>
  <c r="I65" i="2" s="1"/>
  <c r="J65" i="2" s="1"/>
  <c r="L64" i="2"/>
  <c r="K64" i="2"/>
  <c r="H64" i="2"/>
  <c r="I64" i="2" s="1"/>
  <c r="J64" i="2" s="1"/>
  <c r="L63" i="2"/>
  <c r="M63" i="2" s="1"/>
  <c r="K63" i="2"/>
  <c r="H63" i="2"/>
  <c r="I63" i="2" s="1"/>
  <c r="J63" i="2" s="1"/>
  <c r="L62" i="2"/>
  <c r="K62" i="2"/>
  <c r="H62" i="2"/>
  <c r="I62" i="2" s="1"/>
  <c r="J62" i="2" s="1"/>
  <c r="L61" i="2"/>
  <c r="K61" i="2"/>
  <c r="H61" i="2"/>
  <c r="I61" i="2" s="1"/>
  <c r="J61" i="2" s="1"/>
  <c r="L60" i="2"/>
  <c r="K60" i="2"/>
  <c r="H60" i="2"/>
  <c r="I60" i="2" s="1"/>
  <c r="J60" i="2" s="1"/>
  <c r="L59" i="2"/>
  <c r="K59" i="2"/>
  <c r="H59" i="2"/>
  <c r="I59" i="2" s="1"/>
  <c r="J59" i="2" s="1"/>
  <c r="L58" i="2"/>
  <c r="K58" i="2"/>
  <c r="H58" i="2"/>
  <c r="I58" i="2" s="1"/>
  <c r="J58" i="2" s="1"/>
  <c r="L57" i="2"/>
  <c r="K57" i="2"/>
  <c r="H57" i="2"/>
  <c r="I57" i="2" s="1"/>
  <c r="J57" i="2" s="1"/>
  <c r="L56" i="2"/>
  <c r="K56" i="2"/>
  <c r="H56" i="2"/>
  <c r="I56" i="2" s="1"/>
  <c r="J56" i="2" s="1"/>
  <c r="L55" i="2"/>
  <c r="M55" i="2" s="1"/>
  <c r="K55" i="2"/>
  <c r="H55" i="2"/>
  <c r="I55" i="2" s="1"/>
  <c r="J55" i="2" s="1"/>
  <c r="L54" i="2"/>
  <c r="K54" i="2"/>
  <c r="H54" i="2"/>
  <c r="I54" i="2" s="1"/>
  <c r="J54" i="2" s="1"/>
  <c r="L53" i="2"/>
  <c r="K53" i="2"/>
  <c r="H53" i="2"/>
  <c r="I53" i="2" s="1"/>
  <c r="J53" i="2" s="1"/>
  <c r="L52" i="2"/>
  <c r="K52" i="2"/>
  <c r="H52" i="2"/>
  <c r="I52" i="2" s="1"/>
  <c r="J52" i="2" s="1"/>
  <c r="L51" i="2"/>
  <c r="K51" i="2"/>
  <c r="H51" i="2"/>
  <c r="I51" i="2" s="1"/>
  <c r="J51" i="2" s="1"/>
  <c r="L50" i="2"/>
  <c r="K50" i="2"/>
  <c r="H50" i="2"/>
  <c r="I50" i="2" s="1"/>
  <c r="J50" i="2" s="1"/>
  <c r="L49" i="2"/>
  <c r="K49" i="2"/>
  <c r="H49" i="2"/>
  <c r="I49" i="2" s="1"/>
  <c r="J49" i="2" s="1"/>
  <c r="L48" i="2"/>
  <c r="K48" i="2"/>
  <c r="H48" i="2"/>
  <c r="I48" i="2" s="1"/>
  <c r="J48" i="2" s="1"/>
  <c r="L47" i="2"/>
  <c r="M47" i="2" s="1"/>
  <c r="K47" i="2"/>
  <c r="H47" i="2"/>
  <c r="I47" i="2" s="1"/>
  <c r="J47" i="2" s="1"/>
  <c r="L46" i="2"/>
  <c r="K46" i="2"/>
  <c r="H46" i="2"/>
  <c r="I46" i="2" s="1"/>
  <c r="J46" i="2" s="1"/>
  <c r="L45" i="2"/>
  <c r="K45" i="2"/>
  <c r="J45" i="2"/>
  <c r="H45" i="2"/>
  <c r="I45" i="2" s="1"/>
  <c r="L44" i="2"/>
  <c r="K44" i="2"/>
  <c r="H44" i="2"/>
  <c r="I44" i="2" s="1"/>
  <c r="J44" i="2" s="1"/>
  <c r="L43" i="2"/>
  <c r="K43" i="2"/>
  <c r="H43" i="2"/>
  <c r="I43" i="2" s="1"/>
  <c r="J43" i="2" s="1"/>
  <c r="L42" i="2"/>
  <c r="M42" i="2" s="1"/>
  <c r="K42" i="2"/>
  <c r="H42" i="2"/>
  <c r="I42" i="2" s="1"/>
  <c r="J42" i="2" s="1"/>
  <c r="L41" i="2"/>
  <c r="K41" i="2"/>
  <c r="H41" i="2"/>
  <c r="I41" i="2" s="1"/>
  <c r="J41" i="2" s="1"/>
  <c r="L40" i="2"/>
  <c r="K40" i="2"/>
  <c r="H40" i="2"/>
  <c r="I40" i="2" s="1"/>
  <c r="J40" i="2" s="1"/>
  <c r="L39" i="2"/>
  <c r="K39" i="2"/>
  <c r="H39" i="2"/>
  <c r="I39" i="2" s="1"/>
  <c r="J39" i="2" s="1"/>
  <c r="L38" i="2"/>
  <c r="K38" i="2"/>
  <c r="H38" i="2"/>
  <c r="I38" i="2" s="1"/>
  <c r="J38" i="2" s="1"/>
  <c r="L37" i="2"/>
  <c r="K37" i="2"/>
  <c r="H37" i="2"/>
  <c r="I37" i="2" s="1"/>
  <c r="J37" i="2" s="1"/>
  <c r="L36" i="2"/>
  <c r="K36" i="2"/>
  <c r="H36" i="2"/>
  <c r="I36" i="2" s="1"/>
  <c r="J36" i="2" s="1"/>
  <c r="L35" i="2"/>
  <c r="K35" i="2"/>
  <c r="H35" i="2"/>
  <c r="I35" i="2" s="1"/>
  <c r="J35" i="2" s="1"/>
  <c r="L34" i="2"/>
  <c r="K34" i="2"/>
  <c r="H34" i="2"/>
  <c r="I34" i="2" s="1"/>
  <c r="J34" i="2" s="1"/>
  <c r="L33" i="2"/>
  <c r="K33" i="2"/>
  <c r="H33" i="2"/>
  <c r="I33" i="2" s="1"/>
  <c r="J33" i="2" s="1"/>
  <c r="L32" i="2"/>
  <c r="K32" i="2"/>
  <c r="H32" i="2"/>
  <c r="I32" i="2" s="1"/>
  <c r="J32" i="2" s="1"/>
  <c r="L31" i="2"/>
  <c r="K31" i="2"/>
  <c r="H31" i="2"/>
  <c r="I31" i="2" s="1"/>
  <c r="J31" i="2" s="1"/>
  <c r="L30" i="2"/>
  <c r="K30" i="2"/>
  <c r="H30" i="2"/>
  <c r="I30" i="2" s="1"/>
  <c r="J30" i="2" s="1"/>
  <c r="L29" i="2"/>
  <c r="K29" i="2"/>
  <c r="H29" i="2"/>
  <c r="I29" i="2" s="1"/>
  <c r="J29" i="2" s="1"/>
  <c r="L28" i="2"/>
  <c r="K28" i="2"/>
  <c r="H28" i="2"/>
  <c r="I28" i="2" s="1"/>
  <c r="J28" i="2" s="1"/>
  <c r="L27" i="2"/>
  <c r="K27" i="2"/>
  <c r="H27" i="2"/>
  <c r="I27" i="2" s="1"/>
  <c r="J27" i="2" s="1"/>
  <c r="L26" i="2"/>
  <c r="K26" i="2"/>
  <c r="H26" i="2"/>
  <c r="I26" i="2" s="1"/>
  <c r="J26" i="2" s="1"/>
  <c r="L25" i="2"/>
  <c r="K25" i="2"/>
  <c r="H25" i="2"/>
  <c r="I25" i="2" s="1"/>
  <c r="J25" i="2" s="1"/>
  <c r="L24" i="2"/>
  <c r="K24" i="2"/>
  <c r="H24" i="2"/>
  <c r="I24" i="2" s="1"/>
  <c r="J24" i="2" s="1"/>
  <c r="L23" i="2"/>
  <c r="K23" i="2"/>
  <c r="H23" i="2"/>
  <c r="I23" i="2" s="1"/>
  <c r="J23" i="2" s="1"/>
  <c r="L22" i="2"/>
  <c r="K22" i="2"/>
  <c r="H22" i="2"/>
  <c r="I22" i="2" s="1"/>
  <c r="J22" i="2" s="1"/>
  <c r="L21" i="2"/>
  <c r="K21" i="2"/>
  <c r="H21" i="2"/>
  <c r="I21" i="2" s="1"/>
  <c r="J21" i="2" s="1"/>
  <c r="L20" i="2"/>
  <c r="K20" i="2"/>
  <c r="H20" i="2"/>
  <c r="I20" i="2" s="1"/>
  <c r="J20" i="2" s="1"/>
  <c r="L19" i="2"/>
  <c r="K19" i="2"/>
  <c r="H19" i="2"/>
  <c r="I19" i="2" s="1"/>
  <c r="J19" i="2" s="1"/>
  <c r="L18" i="2"/>
  <c r="K18" i="2"/>
  <c r="H18" i="2"/>
  <c r="I18" i="2" s="1"/>
  <c r="J18" i="2" s="1"/>
  <c r="L17" i="2"/>
  <c r="K17" i="2"/>
  <c r="H17" i="2"/>
  <c r="I17" i="2" s="1"/>
  <c r="J17" i="2" s="1"/>
  <c r="L16" i="2"/>
  <c r="K16" i="2"/>
  <c r="H16" i="2"/>
  <c r="I16" i="2" s="1"/>
  <c r="J16" i="2" s="1"/>
  <c r="L15" i="2"/>
  <c r="K15" i="2"/>
  <c r="H15" i="2"/>
  <c r="I15" i="2" s="1"/>
  <c r="J15" i="2" s="1"/>
  <c r="L14" i="2"/>
  <c r="K14" i="2"/>
  <c r="H14" i="2"/>
  <c r="I14" i="2" s="1"/>
  <c r="J14" i="2" s="1"/>
  <c r="L13" i="2"/>
  <c r="K13" i="2"/>
  <c r="H13" i="2"/>
  <c r="I13" i="2" s="1"/>
  <c r="J13" i="2" s="1"/>
  <c r="L12" i="2"/>
  <c r="K12" i="2"/>
  <c r="H12" i="2"/>
  <c r="I12" i="2" s="1"/>
  <c r="J12" i="2" s="1"/>
  <c r="L11" i="2"/>
  <c r="K11" i="2"/>
  <c r="H11" i="2"/>
  <c r="I11" i="2" s="1"/>
  <c r="J11" i="2" s="1"/>
  <c r="L10" i="2"/>
  <c r="K10" i="2"/>
  <c r="H10" i="2"/>
  <c r="I10" i="2" s="1"/>
  <c r="J10" i="2" s="1"/>
  <c r="L9" i="2"/>
  <c r="K9" i="2"/>
  <c r="H9" i="2"/>
  <c r="I9" i="2" s="1"/>
  <c r="J9" i="2" s="1"/>
  <c r="L8" i="2"/>
  <c r="K8" i="2"/>
  <c r="H8" i="2"/>
  <c r="I8" i="2" s="1"/>
  <c r="J8" i="2" s="1"/>
  <c r="L7" i="2"/>
  <c r="K7" i="2"/>
  <c r="H7" i="2"/>
  <c r="I7" i="2" s="1"/>
  <c r="J7" i="2" s="1"/>
  <c r="L6" i="2"/>
  <c r="K6" i="2"/>
  <c r="H6" i="2"/>
  <c r="I6" i="2" s="1"/>
  <c r="J6" i="2" s="1"/>
  <c r="L5" i="2"/>
  <c r="K5" i="2"/>
  <c r="H5" i="2"/>
  <c r="I5" i="2" s="1"/>
  <c r="J5" i="2" s="1"/>
  <c r="L4" i="2"/>
  <c r="K4" i="2"/>
  <c r="H4" i="2"/>
  <c r="I4" i="2" s="1"/>
  <c r="J4" i="2" s="1"/>
  <c r="L3" i="2"/>
  <c r="K3" i="2"/>
  <c r="H3" i="2"/>
  <c r="I3" i="2" s="1"/>
  <c r="J3" i="2" s="1"/>
  <c r="L2" i="2"/>
  <c r="K2" i="2"/>
  <c r="H2" i="2"/>
  <c r="I2" i="2" s="1"/>
  <c r="J2" i="2" s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I135" i="1"/>
  <c r="J135" i="1" s="1"/>
  <c r="K135" i="1" s="1"/>
  <c r="I134" i="1"/>
  <c r="J134" i="1" s="1"/>
  <c r="K134" i="1" s="1"/>
  <c r="I133" i="1"/>
  <c r="J133" i="1" s="1"/>
  <c r="K133" i="1" s="1"/>
  <c r="I132" i="1"/>
  <c r="J132" i="1" s="1"/>
  <c r="K132" i="1" s="1"/>
  <c r="I131" i="1"/>
  <c r="J131" i="1" s="1"/>
  <c r="K131" i="1" s="1"/>
  <c r="I130" i="1"/>
  <c r="J130" i="1" s="1"/>
  <c r="K130" i="1" s="1"/>
  <c r="I129" i="1"/>
  <c r="J129" i="1" s="1"/>
  <c r="K129" i="1" s="1"/>
  <c r="I128" i="1"/>
  <c r="J128" i="1" s="1"/>
  <c r="K128" i="1" s="1"/>
  <c r="I127" i="1"/>
  <c r="J127" i="1" s="1"/>
  <c r="K127" i="1" s="1"/>
  <c r="I126" i="1"/>
  <c r="J126" i="1" s="1"/>
  <c r="K126" i="1" s="1"/>
  <c r="I125" i="1"/>
  <c r="J125" i="1" s="1"/>
  <c r="K125" i="1" s="1"/>
  <c r="I124" i="1"/>
  <c r="J124" i="1" s="1"/>
  <c r="K124" i="1" s="1"/>
  <c r="I123" i="1"/>
  <c r="J123" i="1" s="1"/>
  <c r="K123" i="1" s="1"/>
  <c r="I122" i="1"/>
  <c r="J122" i="1" s="1"/>
  <c r="K122" i="1" s="1"/>
  <c r="I121" i="1"/>
  <c r="J121" i="1" s="1"/>
  <c r="K121" i="1" s="1"/>
  <c r="I120" i="1"/>
  <c r="J120" i="1" s="1"/>
  <c r="K120" i="1" s="1"/>
  <c r="I119" i="1"/>
  <c r="J119" i="1" s="1"/>
  <c r="K119" i="1" s="1"/>
  <c r="I118" i="1"/>
  <c r="J118" i="1" s="1"/>
  <c r="K118" i="1" s="1"/>
  <c r="I117" i="1"/>
  <c r="J117" i="1" s="1"/>
  <c r="K117" i="1" s="1"/>
  <c r="I116" i="1"/>
  <c r="J116" i="1" s="1"/>
  <c r="K116" i="1" s="1"/>
  <c r="I115" i="1"/>
  <c r="J115" i="1" s="1"/>
  <c r="K115" i="1" s="1"/>
  <c r="I114" i="1"/>
  <c r="J114" i="1" s="1"/>
  <c r="K114" i="1" s="1"/>
  <c r="I113" i="1"/>
  <c r="J113" i="1" s="1"/>
  <c r="K113" i="1" s="1"/>
  <c r="I112" i="1"/>
  <c r="J112" i="1" s="1"/>
  <c r="K112" i="1" s="1"/>
  <c r="I111" i="1"/>
  <c r="J111" i="1" s="1"/>
  <c r="K111" i="1" s="1"/>
  <c r="I110" i="1"/>
  <c r="J110" i="1" s="1"/>
  <c r="K110" i="1" s="1"/>
  <c r="I109" i="1"/>
  <c r="J109" i="1" s="1"/>
  <c r="K109" i="1" s="1"/>
  <c r="I108" i="1"/>
  <c r="J108" i="1" s="1"/>
  <c r="K108" i="1" s="1"/>
  <c r="I107" i="1"/>
  <c r="J107" i="1" s="1"/>
  <c r="K107" i="1" s="1"/>
  <c r="I106" i="1"/>
  <c r="J106" i="1" s="1"/>
  <c r="K106" i="1" s="1"/>
  <c r="I105" i="1"/>
  <c r="J105" i="1" s="1"/>
  <c r="K105" i="1" s="1"/>
  <c r="I104" i="1"/>
  <c r="J104" i="1" s="1"/>
  <c r="K104" i="1" s="1"/>
  <c r="I103" i="1"/>
  <c r="J103" i="1" s="1"/>
  <c r="K103" i="1" s="1"/>
  <c r="I102" i="1"/>
  <c r="J102" i="1" s="1"/>
  <c r="K102" i="1" s="1"/>
  <c r="I101" i="1"/>
  <c r="J101" i="1" s="1"/>
  <c r="K101" i="1" s="1"/>
  <c r="I100" i="1"/>
  <c r="J100" i="1" s="1"/>
  <c r="K100" i="1" s="1"/>
  <c r="I99" i="1"/>
  <c r="J99" i="1" s="1"/>
  <c r="K99" i="1" s="1"/>
  <c r="I98" i="1"/>
  <c r="J98" i="1" s="1"/>
  <c r="K98" i="1" s="1"/>
  <c r="I97" i="1"/>
  <c r="J97" i="1" s="1"/>
  <c r="K97" i="1" s="1"/>
  <c r="I96" i="1"/>
  <c r="J96" i="1" s="1"/>
  <c r="K96" i="1" s="1"/>
  <c r="I95" i="1"/>
  <c r="J95" i="1" s="1"/>
  <c r="K95" i="1" s="1"/>
  <c r="I94" i="1"/>
  <c r="J94" i="1" s="1"/>
  <c r="K94" i="1" s="1"/>
  <c r="I93" i="1"/>
  <c r="J93" i="1" s="1"/>
  <c r="K93" i="1" s="1"/>
  <c r="I92" i="1"/>
  <c r="J92" i="1" s="1"/>
  <c r="K92" i="1" s="1"/>
  <c r="I91" i="1"/>
  <c r="J91" i="1" s="1"/>
  <c r="K91" i="1" s="1"/>
  <c r="I90" i="1"/>
  <c r="J90" i="1" s="1"/>
  <c r="K90" i="1" s="1"/>
  <c r="I89" i="1"/>
  <c r="J89" i="1" s="1"/>
  <c r="K89" i="1" s="1"/>
  <c r="I88" i="1"/>
  <c r="J88" i="1" s="1"/>
  <c r="K88" i="1" s="1"/>
  <c r="I87" i="1"/>
  <c r="J87" i="1" s="1"/>
  <c r="K87" i="1" s="1"/>
  <c r="I86" i="1"/>
  <c r="J86" i="1" s="1"/>
  <c r="K86" i="1" s="1"/>
  <c r="I85" i="1"/>
  <c r="J85" i="1" s="1"/>
  <c r="K85" i="1" s="1"/>
  <c r="I84" i="1"/>
  <c r="J84" i="1" s="1"/>
  <c r="K84" i="1" s="1"/>
  <c r="I83" i="1"/>
  <c r="J83" i="1" s="1"/>
  <c r="K83" i="1" s="1"/>
  <c r="I82" i="1"/>
  <c r="J82" i="1" s="1"/>
  <c r="K82" i="1" s="1"/>
  <c r="I81" i="1"/>
  <c r="J81" i="1" s="1"/>
  <c r="K81" i="1" s="1"/>
  <c r="I80" i="1"/>
  <c r="J80" i="1" s="1"/>
  <c r="K80" i="1" s="1"/>
  <c r="I79" i="1"/>
  <c r="J79" i="1" s="1"/>
  <c r="K79" i="1" s="1"/>
  <c r="I78" i="1"/>
  <c r="J78" i="1" s="1"/>
  <c r="K78" i="1" s="1"/>
  <c r="I77" i="1"/>
  <c r="J77" i="1" s="1"/>
  <c r="K77" i="1" s="1"/>
  <c r="I76" i="1"/>
  <c r="J76" i="1" s="1"/>
  <c r="K76" i="1" s="1"/>
  <c r="I75" i="1"/>
  <c r="J75" i="1" s="1"/>
  <c r="K75" i="1" s="1"/>
  <c r="I74" i="1"/>
  <c r="J74" i="1" s="1"/>
  <c r="K74" i="1" s="1"/>
  <c r="I73" i="1"/>
  <c r="J73" i="1" s="1"/>
  <c r="K73" i="1" s="1"/>
  <c r="I72" i="1"/>
  <c r="J72" i="1" s="1"/>
  <c r="K72" i="1" s="1"/>
  <c r="I71" i="1"/>
  <c r="J71" i="1" s="1"/>
  <c r="K71" i="1" s="1"/>
  <c r="I70" i="1"/>
  <c r="J70" i="1" s="1"/>
  <c r="K70" i="1" s="1"/>
  <c r="I69" i="1"/>
  <c r="J69" i="1" s="1"/>
  <c r="K69" i="1" s="1"/>
  <c r="I68" i="1"/>
  <c r="J68" i="1" s="1"/>
  <c r="K68" i="1" s="1"/>
  <c r="I67" i="1"/>
  <c r="J67" i="1" s="1"/>
  <c r="K67" i="1" s="1"/>
  <c r="I66" i="1"/>
  <c r="J66" i="1" s="1"/>
  <c r="K66" i="1" s="1"/>
  <c r="I65" i="1"/>
  <c r="J65" i="1" s="1"/>
  <c r="K65" i="1" s="1"/>
  <c r="I64" i="1"/>
  <c r="J64" i="1" s="1"/>
  <c r="K64" i="1" s="1"/>
  <c r="I63" i="1"/>
  <c r="J63" i="1" s="1"/>
  <c r="K63" i="1" s="1"/>
  <c r="I62" i="1"/>
  <c r="J62" i="1" s="1"/>
  <c r="K62" i="1" s="1"/>
  <c r="I61" i="1"/>
  <c r="J61" i="1" s="1"/>
  <c r="K61" i="1" s="1"/>
  <c r="I60" i="1"/>
  <c r="J60" i="1" s="1"/>
  <c r="K60" i="1" s="1"/>
  <c r="I59" i="1"/>
  <c r="J59" i="1" s="1"/>
  <c r="K59" i="1" s="1"/>
  <c r="I58" i="1"/>
  <c r="J58" i="1" s="1"/>
  <c r="K58" i="1" s="1"/>
  <c r="I57" i="1"/>
  <c r="J57" i="1" s="1"/>
  <c r="K57" i="1" s="1"/>
  <c r="I56" i="1"/>
  <c r="J56" i="1" s="1"/>
  <c r="K56" i="1" s="1"/>
  <c r="I55" i="1"/>
  <c r="J55" i="1" s="1"/>
  <c r="K55" i="1" s="1"/>
  <c r="I54" i="1"/>
  <c r="J54" i="1" s="1"/>
  <c r="K54" i="1" s="1"/>
  <c r="I53" i="1"/>
  <c r="J53" i="1" s="1"/>
  <c r="K53" i="1" s="1"/>
  <c r="I52" i="1"/>
  <c r="J52" i="1" s="1"/>
  <c r="K52" i="1" s="1"/>
  <c r="I51" i="1"/>
  <c r="J51" i="1" s="1"/>
  <c r="K51" i="1" s="1"/>
  <c r="I50" i="1"/>
  <c r="J50" i="1" s="1"/>
  <c r="K50" i="1" s="1"/>
  <c r="I49" i="1"/>
  <c r="J49" i="1" s="1"/>
  <c r="K49" i="1" s="1"/>
  <c r="I48" i="1"/>
  <c r="J48" i="1" s="1"/>
  <c r="K48" i="1" s="1"/>
  <c r="I47" i="1"/>
  <c r="J47" i="1" s="1"/>
  <c r="K47" i="1" s="1"/>
  <c r="I46" i="1"/>
  <c r="J46" i="1" s="1"/>
  <c r="K46" i="1" s="1"/>
  <c r="I45" i="1"/>
  <c r="J45" i="1" s="1"/>
  <c r="K45" i="1" s="1"/>
  <c r="I44" i="1"/>
  <c r="J44" i="1" s="1"/>
  <c r="K44" i="1" s="1"/>
  <c r="I43" i="1"/>
  <c r="J43" i="1" s="1"/>
  <c r="K43" i="1" s="1"/>
  <c r="I42" i="1"/>
  <c r="J42" i="1" s="1"/>
  <c r="K42" i="1" s="1"/>
  <c r="I41" i="1"/>
  <c r="J41" i="1" s="1"/>
  <c r="K41" i="1" s="1"/>
  <c r="I40" i="1"/>
  <c r="J40" i="1" s="1"/>
  <c r="K40" i="1" s="1"/>
  <c r="I39" i="1"/>
  <c r="J39" i="1" s="1"/>
  <c r="K39" i="1" s="1"/>
  <c r="I38" i="1"/>
  <c r="J38" i="1" s="1"/>
  <c r="K38" i="1" s="1"/>
  <c r="I37" i="1"/>
  <c r="J37" i="1" s="1"/>
  <c r="K37" i="1" s="1"/>
  <c r="I36" i="1"/>
  <c r="J36" i="1" s="1"/>
  <c r="K36" i="1" s="1"/>
  <c r="I35" i="1"/>
  <c r="J35" i="1" s="1"/>
  <c r="K35" i="1" s="1"/>
  <c r="I34" i="1"/>
  <c r="J34" i="1" s="1"/>
  <c r="K34" i="1" s="1"/>
  <c r="I33" i="1"/>
  <c r="J33" i="1" s="1"/>
  <c r="K33" i="1" s="1"/>
  <c r="I32" i="1"/>
  <c r="J32" i="1" s="1"/>
  <c r="K32" i="1" s="1"/>
  <c r="I31" i="1"/>
  <c r="J31" i="1" s="1"/>
  <c r="K31" i="1" s="1"/>
  <c r="I30" i="1"/>
  <c r="J30" i="1" s="1"/>
  <c r="K30" i="1" s="1"/>
  <c r="I29" i="1"/>
  <c r="J29" i="1" s="1"/>
  <c r="K29" i="1" s="1"/>
  <c r="I28" i="1"/>
  <c r="J28" i="1" s="1"/>
  <c r="K28" i="1" s="1"/>
  <c r="I27" i="1"/>
  <c r="J27" i="1" s="1"/>
  <c r="K27" i="1" s="1"/>
  <c r="I26" i="1"/>
  <c r="J26" i="1" s="1"/>
  <c r="K26" i="1" s="1"/>
  <c r="I25" i="1"/>
  <c r="J25" i="1" s="1"/>
  <c r="K25" i="1" s="1"/>
  <c r="I24" i="1"/>
  <c r="J24" i="1" s="1"/>
  <c r="K24" i="1" s="1"/>
  <c r="I23" i="1"/>
  <c r="J23" i="1" s="1"/>
  <c r="K23" i="1" s="1"/>
  <c r="I22" i="1"/>
  <c r="J22" i="1" s="1"/>
  <c r="K22" i="1" s="1"/>
  <c r="I21" i="1"/>
  <c r="J21" i="1" s="1"/>
  <c r="K21" i="1" s="1"/>
  <c r="I20" i="1"/>
  <c r="J20" i="1" s="1"/>
  <c r="K20" i="1" s="1"/>
  <c r="I19" i="1"/>
  <c r="J19" i="1" s="1"/>
  <c r="K19" i="1" s="1"/>
  <c r="I18" i="1"/>
  <c r="J18" i="1" s="1"/>
  <c r="K18" i="1" s="1"/>
  <c r="I17" i="1"/>
  <c r="J17" i="1" s="1"/>
  <c r="K17" i="1" s="1"/>
  <c r="I16" i="1"/>
  <c r="J16" i="1" s="1"/>
  <c r="K16" i="1" s="1"/>
  <c r="I15" i="1"/>
  <c r="J15" i="1" s="1"/>
  <c r="K15" i="1" s="1"/>
  <c r="I14" i="1"/>
  <c r="J14" i="1" s="1"/>
  <c r="K14" i="1" s="1"/>
  <c r="I13" i="1"/>
  <c r="J13" i="1" s="1"/>
  <c r="K13" i="1" s="1"/>
  <c r="I12" i="1"/>
  <c r="J12" i="1" s="1"/>
  <c r="K12" i="1" s="1"/>
  <c r="I11" i="1"/>
  <c r="J11" i="1" s="1"/>
  <c r="K11" i="1" s="1"/>
  <c r="I10" i="1"/>
  <c r="J10" i="1" s="1"/>
  <c r="K10" i="1" s="1"/>
  <c r="I9" i="1"/>
  <c r="J9" i="1" s="1"/>
  <c r="K9" i="1" s="1"/>
  <c r="I8" i="1"/>
  <c r="J8" i="1" s="1"/>
  <c r="K8" i="1" s="1"/>
  <c r="I7" i="1"/>
  <c r="J7" i="1" s="1"/>
  <c r="K7" i="1" s="1"/>
  <c r="I6" i="1"/>
  <c r="J6" i="1" s="1"/>
  <c r="K6" i="1" s="1"/>
  <c r="I5" i="1"/>
  <c r="J5" i="1" s="1"/>
  <c r="K5" i="1" s="1"/>
  <c r="I4" i="1"/>
  <c r="J4" i="1" s="1"/>
  <c r="K4" i="1" s="1"/>
  <c r="I3" i="1"/>
  <c r="J3" i="1" s="1"/>
  <c r="K3" i="1" s="1"/>
  <c r="I2" i="1"/>
  <c r="J2" i="1" s="1"/>
  <c r="K2" i="1" s="1"/>
  <c r="M62" i="2" l="1"/>
  <c r="M134" i="2"/>
  <c r="M46" i="3"/>
  <c r="M87" i="3"/>
  <c r="M19" i="5"/>
  <c r="M27" i="5"/>
  <c r="M43" i="5"/>
  <c r="M59" i="5"/>
  <c r="M83" i="5"/>
  <c r="M11" i="5"/>
  <c r="M35" i="5"/>
  <c r="M51" i="5"/>
  <c r="M67" i="5"/>
  <c r="M75" i="5"/>
  <c r="M7" i="3"/>
  <c r="M15" i="3"/>
  <c r="M78" i="3"/>
  <c r="M122" i="3"/>
  <c r="M90" i="5"/>
  <c r="M94" i="5"/>
  <c r="M99" i="5"/>
  <c r="M6" i="2"/>
  <c r="M2" i="3"/>
  <c r="M10" i="3"/>
  <c r="M18" i="3"/>
  <c r="M23" i="3"/>
  <c r="M26" i="3"/>
  <c r="M27" i="3"/>
  <c r="M38" i="3"/>
  <c r="M39" i="3"/>
  <c r="M43" i="3"/>
  <c r="M89" i="3"/>
  <c r="M94" i="3"/>
  <c r="M98" i="3"/>
  <c r="M103" i="3"/>
  <c r="M106" i="3"/>
  <c r="M107" i="3"/>
  <c r="M110" i="3"/>
  <c r="M4" i="5"/>
  <c r="M12" i="5"/>
  <c r="M16" i="5"/>
  <c r="M20" i="5"/>
  <c r="M24" i="5"/>
  <c r="M28" i="5"/>
  <c r="M32" i="5"/>
  <c r="M36" i="5"/>
  <c r="M40" i="5"/>
  <c r="M44" i="5"/>
  <c r="M48" i="5"/>
  <c r="M52" i="5"/>
  <c r="M56" i="5"/>
  <c r="M60" i="5"/>
  <c r="M64" i="5"/>
  <c r="M68" i="5"/>
  <c r="M72" i="5"/>
  <c r="M76" i="5"/>
  <c r="M80" i="5"/>
  <c r="M84" i="5"/>
  <c r="M97" i="5"/>
  <c r="M102" i="5"/>
  <c r="M2" i="5"/>
  <c r="M10" i="5"/>
  <c r="M18" i="5"/>
  <c r="M26" i="5"/>
  <c r="M34" i="5"/>
  <c r="M42" i="5"/>
  <c r="M50" i="5"/>
  <c r="M58" i="5"/>
  <c r="M66" i="5"/>
  <c r="M74" i="5"/>
  <c r="M82" i="5"/>
  <c r="M95" i="5"/>
  <c r="M98" i="5"/>
  <c r="M103" i="5"/>
  <c r="M8" i="3"/>
  <c r="M16" i="3"/>
  <c r="M21" i="3"/>
  <c r="M37" i="3"/>
  <c r="M54" i="3"/>
  <c r="M61" i="3"/>
  <c r="M66" i="3"/>
  <c r="M83" i="3"/>
  <c r="M86" i="3"/>
  <c r="M93" i="3"/>
  <c r="M112" i="3"/>
  <c r="M130" i="3"/>
  <c r="M42" i="3"/>
  <c r="M91" i="3"/>
  <c r="M128" i="3"/>
  <c r="M11" i="3"/>
  <c r="M22" i="3"/>
  <c r="M72" i="3"/>
  <c r="M115" i="3"/>
  <c r="M117" i="3"/>
  <c r="M19" i="3"/>
  <c r="M59" i="3"/>
  <c r="M4" i="3"/>
  <c r="M12" i="3"/>
  <c r="M29" i="3"/>
  <c r="M129" i="3"/>
  <c r="M3" i="3"/>
  <c r="M34" i="3"/>
  <c r="M53" i="3"/>
  <c r="M99" i="3"/>
  <c r="M102" i="3"/>
  <c r="M104" i="3"/>
  <c r="M127" i="3"/>
  <c r="M134" i="3"/>
  <c r="M132" i="3"/>
  <c r="M35" i="3"/>
  <c r="M5" i="3"/>
  <c r="M13" i="3"/>
  <c r="M30" i="3"/>
  <c r="M56" i="3"/>
  <c r="M102" i="2"/>
  <c r="M107" i="2"/>
  <c r="M111" i="2"/>
  <c r="M130" i="2"/>
  <c r="M109" i="2"/>
  <c r="M133" i="2"/>
  <c r="N9" i="1"/>
  <c r="N41" i="1"/>
  <c r="N85" i="1"/>
  <c r="N93" i="1"/>
  <c r="N101" i="1"/>
  <c r="N105" i="1"/>
  <c r="N54" i="1"/>
  <c r="N74" i="1"/>
  <c r="N78" i="1"/>
  <c r="M7" i="5"/>
  <c r="M15" i="5"/>
  <c r="M23" i="5"/>
  <c r="M31" i="5"/>
  <c r="M39" i="5"/>
  <c r="M47" i="5"/>
  <c r="M55" i="5"/>
  <c r="M63" i="5"/>
  <c r="M71" i="5"/>
  <c r="M79" i="5"/>
  <c r="M89" i="5"/>
  <c r="M100" i="5"/>
  <c r="M5" i="5"/>
  <c r="M13" i="5"/>
  <c r="M21" i="5"/>
  <c r="M29" i="5"/>
  <c r="M37" i="5"/>
  <c r="M45" i="5"/>
  <c r="M53" i="5"/>
  <c r="M61" i="5"/>
  <c r="M69" i="5"/>
  <c r="M77" i="5"/>
  <c r="M85" i="5"/>
  <c r="M96" i="5"/>
  <c r="M8" i="5"/>
  <c r="M92" i="5"/>
  <c r="M88" i="5"/>
  <c r="M3" i="5"/>
  <c r="M6" i="5"/>
  <c r="M9" i="5"/>
  <c r="M14" i="5"/>
  <c r="M17" i="5"/>
  <c r="M22" i="5"/>
  <c r="M25" i="5"/>
  <c r="M30" i="5"/>
  <c r="M33" i="5"/>
  <c r="M38" i="5"/>
  <c r="M41" i="5"/>
  <c r="M46" i="5"/>
  <c r="M49" i="5"/>
  <c r="M54" i="5"/>
  <c r="M57" i="5"/>
  <c r="M62" i="5"/>
  <c r="M65" i="5"/>
  <c r="M70" i="5"/>
  <c r="M73" i="5"/>
  <c r="M78" i="5"/>
  <c r="M81" i="5"/>
  <c r="M86" i="5"/>
  <c r="M101" i="5"/>
  <c r="M49" i="3"/>
  <c r="M65" i="3"/>
  <c r="M81" i="3"/>
  <c r="M97" i="3"/>
  <c r="M109" i="3"/>
  <c r="M47" i="3"/>
  <c r="M95" i="3"/>
  <c r="M52" i="3"/>
  <c r="M68" i="3"/>
  <c r="M84" i="3"/>
  <c r="M100" i="3"/>
  <c r="M108" i="3"/>
  <c r="M121" i="3"/>
  <c r="M79" i="3"/>
  <c r="M6" i="3"/>
  <c r="M9" i="3"/>
  <c r="M14" i="3"/>
  <c r="M17" i="3"/>
  <c r="M48" i="3"/>
  <c r="M64" i="3"/>
  <c r="M80" i="3"/>
  <c r="M96" i="3"/>
  <c r="M116" i="3"/>
  <c r="M63" i="3"/>
  <c r="M85" i="3"/>
  <c r="M101" i="3"/>
  <c r="M120" i="3"/>
  <c r="M133" i="3"/>
  <c r="M20" i="3"/>
  <c r="M24" i="3"/>
  <c r="M28" i="3"/>
  <c r="M32" i="3"/>
  <c r="M36" i="3"/>
  <c r="M40" i="3"/>
  <c r="M44" i="3"/>
  <c r="M60" i="3"/>
  <c r="M76" i="3"/>
  <c r="M92" i="3"/>
  <c r="M105" i="3"/>
  <c r="M124" i="3"/>
  <c r="M43" i="2"/>
  <c r="M54" i="2"/>
  <c r="M119" i="2"/>
  <c r="M28" i="2"/>
  <c r="M44" i="2"/>
  <c r="M49" i="2"/>
  <c r="M70" i="2"/>
  <c r="M78" i="2"/>
  <c r="M86" i="2"/>
  <c r="M15" i="2"/>
  <c r="M76" i="2"/>
  <c r="M94" i="2"/>
  <c r="M97" i="2"/>
  <c r="M110" i="2"/>
  <c r="M13" i="2"/>
  <c r="M21" i="2"/>
  <c r="M29" i="2"/>
  <c r="M50" i="2"/>
  <c r="M58" i="2"/>
  <c r="M100" i="2"/>
  <c r="M108" i="2"/>
  <c r="M45" i="2"/>
  <c r="M66" i="2"/>
  <c r="M74" i="2"/>
  <c r="M82" i="2"/>
  <c r="M103" i="2"/>
  <c r="M123" i="2"/>
  <c r="M12" i="2"/>
  <c r="M14" i="2"/>
  <c r="M19" i="2"/>
  <c r="M60" i="2"/>
  <c r="M65" i="2"/>
  <c r="M92" i="2"/>
  <c r="M5" i="2"/>
  <c r="M17" i="2"/>
  <c r="M30" i="2"/>
  <c r="M35" i="2"/>
  <c r="M87" i="2"/>
  <c r="M90" i="2"/>
  <c r="M115" i="2"/>
  <c r="M117" i="2"/>
  <c r="M126" i="2"/>
  <c r="M38" i="2"/>
  <c r="M68" i="2"/>
  <c r="M95" i="2"/>
  <c r="M98" i="2"/>
  <c r="M131" i="2"/>
  <c r="M31" i="2"/>
  <c r="M46" i="2"/>
  <c r="M71" i="2"/>
  <c r="M105" i="2"/>
  <c r="M118" i="2"/>
  <c r="M4" i="2"/>
  <c r="M9" i="2"/>
  <c r="M11" i="2"/>
  <c r="M32" i="2"/>
  <c r="M52" i="2"/>
  <c r="M84" i="2"/>
  <c r="M125" i="2"/>
  <c r="M127" i="2"/>
  <c r="M7" i="2"/>
  <c r="M67" i="2"/>
  <c r="M2" i="2"/>
  <c r="M39" i="2"/>
  <c r="M83" i="2"/>
  <c r="M10" i="2"/>
  <c r="M20" i="2"/>
  <c r="M22" i="2"/>
  <c r="M27" i="2"/>
  <c r="M37" i="2"/>
  <c r="M56" i="2"/>
  <c r="M72" i="2"/>
  <c r="M88" i="2"/>
  <c r="M113" i="2"/>
  <c r="M120" i="2"/>
  <c r="M129" i="2"/>
  <c r="M34" i="2"/>
  <c r="M25" i="2"/>
  <c r="M40" i="2"/>
  <c r="M61" i="2"/>
  <c r="M77" i="2"/>
  <c r="M93" i="2"/>
  <c r="M104" i="2"/>
  <c r="M3" i="2"/>
  <c r="M51" i="2"/>
  <c r="M99" i="2"/>
  <c r="M16" i="2"/>
  <c r="M18" i="2"/>
  <c r="M23" i="2"/>
  <c r="M33" i="2"/>
  <c r="M57" i="2"/>
  <c r="M59" i="2"/>
  <c r="M73" i="2"/>
  <c r="M75" i="2"/>
  <c r="M89" i="2"/>
  <c r="M91" i="2"/>
  <c r="M112" i="2"/>
  <c r="M36" i="2"/>
  <c r="M48" i="2"/>
  <c r="M64" i="2"/>
  <c r="M80" i="2"/>
  <c r="M96" i="2"/>
  <c r="M121" i="2"/>
  <c r="M128" i="2"/>
  <c r="M24" i="2"/>
  <c r="M26" i="2"/>
  <c r="M41" i="2"/>
  <c r="M53" i="2"/>
  <c r="M69" i="2"/>
  <c r="M85" i="2"/>
  <c r="M101" i="2"/>
  <c r="M8" i="2"/>
  <c r="N57" i="1"/>
  <c r="N73" i="1"/>
  <c r="N14" i="1"/>
  <c r="N122" i="1"/>
  <c r="N15" i="1"/>
  <c r="N23" i="1"/>
  <c r="N58" i="1"/>
  <c r="N66" i="1"/>
  <c r="N106" i="1"/>
  <c r="N110" i="1"/>
  <c r="N17" i="1"/>
  <c r="N25" i="1"/>
  <c r="N92" i="1"/>
  <c r="N96" i="1"/>
  <c r="N104" i="1"/>
  <c r="N34" i="1"/>
  <c r="N42" i="1"/>
  <c r="N46" i="1"/>
  <c r="N50" i="1"/>
  <c r="N2" i="1"/>
  <c r="N79" i="1"/>
  <c r="N87" i="1"/>
  <c r="N126" i="1"/>
  <c r="N134" i="1"/>
  <c r="N26" i="1"/>
  <c r="N53" i="1"/>
  <c r="N38" i="1"/>
  <c r="N123" i="1"/>
  <c r="N8" i="1"/>
  <c r="N70" i="1"/>
  <c r="N81" i="1"/>
  <c r="N40" i="1"/>
  <c r="N55" i="1"/>
  <c r="N98" i="1"/>
  <c r="N113" i="1"/>
  <c r="N121" i="1"/>
  <c r="N125" i="1"/>
  <c r="N129" i="1"/>
  <c r="N133" i="1"/>
  <c r="N20" i="1"/>
  <c r="N28" i="1"/>
  <c r="N32" i="1"/>
  <c r="N43" i="1"/>
  <c r="N62" i="1"/>
  <c r="N114" i="1"/>
  <c r="N118" i="1"/>
  <c r="N130" i="1"/>
  <c r="N6" i="1"/>
  <c r="N10" i="1"/>
  <c r="N21" i="1"/>
  <c r="N29" i="1"/>
  <c r="N33" i="1"/>
  <c r="N52" i="1"/>
  <c r="N89" i="1"/>
  <c r="N97" i="1"/>
  <c r="N115" i="1"/>
  <c r="N135" i="1"/>
  <c r="N18" i="1"/>
  <c r="N22" i="1"/>
  <c r="N30" i="1"/>
  <c r="N60" i="1"/>
  <c r="N116" i="1"/>
  <c r="N131" i="1"/>
  <c r="N49" i="1"/>
  <c r="N72" i="1"/>
  <c r="N75" i="1"/>
  <c r="N82" i="1"/>
  <c r="N86" i="1"/>
  <c r="N90" i="1"/>
  <c r="N94" i="1"/>
  <c r="N109" i="1"/>
  <c r="N124" i="1"/>
  <c r="N132" i="1"/>
  <c r="N19" i="1"/>
  <c r="N27" i="1"/>
  <c r="N61" i="1"/>
  <c r="N65" i="1"/>
  <c r="N102" i="1"/>
  <c r="N11" i="1"/>
  <c r="N45" i="1"/>
  <c r="N16" i="1"/>
  <c r="N36" i="1"/>
  <c r="N63" i="1"/>
  <c r="N80" i="1"/>
  <c r="N83" i="1"/>
  <c r="N100" i="1"/>
  <c r="N117" i="1"/>
  <c r="N127" i="1"/>
  <c r="N13" i="1"/>
  <c r="N47" i="1"/>
  <c r="N64" i="1"/>
  <c r="N67" i="1"/>
  <c r="N77" i="1"/>
  <c r="N84" i="1"/>
  <c r="N107" i="1"/>
  <c r="N111" i="1"/>
  <c r="N128" i="1"/>
  <c r="N3" i="1"/>
  <c r="N7" i="1"/>
  <c r="N24" i="1"/>
  <c r="N37" i="1"/>
  <c r="N44" i="1"/>
  <c r="N71" i="1"/>
  <c r="N88" i="1"/>
  <c r="N91" i="1"/>
  <c r="N108" i="1"/>
  <c r="N4" i="1"/>
  <c r="N31" i="1"/>
  <c r="N48" i="1"/>
  <c r="N51" i="1"/>
  <c r="N68" i="1"/>
  <c r="N95" i="1"/>
  <c r="N112" i="1"/>
  <c r="N119" i="1"/>
  <c r="N5" i="1"/>
  <c r="N12" i="1"/>
  <c r="N35" i="1"/>
  <c r="N39" i="1"/>
  <c r="N56" i="1"/>
  <c r="N59" i="1"/>
  <c r="N69" i="1"/>
  <c r="N76" i="1"/>
  <c r="N99" i="1"/>
  <c r="N103" i="1"/>
  <c r="N120" i="1"/>
</calcChain>
</file>

<file path=xl/sharedStrings.xml><?xml version="1.0" encoding="utf-8"?>
<sst xmlns="http://schemas.openxmlformats.org/spreadsheetml/2006/main" count="1329" uniqueCount="654">
  <si>
    <t>Urban Density</t>
  </si>
  <si>
    <t>Country Fixed Effects</t>
  </si>
  <si>
    <t>Total Urban Population</t>
  </si>
  <si>
    <t>GDP/capita</t>
  </si>
  <si>
    <t>Urban Population Fraction</t>
  </si>
  <si>
    <t>'Afghanistan'</t>
  </si>
  <si>
    <t>'Albania'</t>
  </si>
  <si>
    <t>'Algeria'</t>
  </si>
  <si>
    <t>'Angola'</t>
  </si>
  <si>
    <t>'Argentina'</t>
  </si>
  <si>
    <t>'Armenia'</t>
  </si>
  <si>
    <t>'Australia'</t>
  </si>
  <si>
    <t>'Austria'</t>
  </si>
  <si>
    <t>'Azerbaijan'</t>
  </si>
  <si>
    <t>'Bangladesh'</t>
  </si>
  <si>
    <t>'Belarus'</t>
  </si>
  <si>
    <t>'Belgium'</t>
  </si>
  <si>
    <t>'Benin'</t>
  </si>
  <si>
    <t>'Bolivia'</t>
  </si>
  <si>
    <t>'Bosnia and Herzegovina'</t>
  </si>
  <si>
    <t>'Botswana'</t>
  </si>
  <si>
    <t>'Brazil'</t>
  </si>
  <si>
    <t>'Bulgaria'</t>
  </si>
  <si>
    <t>'Burkina Faso'</t>
  </si>
  <si>
    <t>'Burundi'</t>
  </si>
  <si>
    <t>'Cambodia'</t>
  </si>
  <si>
    <t>'Cameroon'</t>
  </si>
  <si>
    <t>'Canada'</t>
  </si>
  <si>
    <t>'Central African Republic'</t>
  </si>
  <si>
    <t>'Chad'</t>
  </si>
  <si>
    <t>'Chile'</t>
  </si>
  <si>
    <t>'China'</t>
  </si>
  <si>
    <t>'Colombia'</t>
  </si>
  <si>
    <t>'Costa Rica'</t>
  </si>
  <si>
    <t>'Cote d''Ivoire'</t>
  </si>
  <si>
    <t>'Croatia'</t>
  </si>
  <si>
    <t>'Cyprus'</t>
  </si>
  <si>
    <t>'Czech Republic'</t>
  </si>
  <si>
    <t>'Denmark'</t>
  </si>
  <si>
    <t>'Dominican Republic'</t>
  </si>
  <si>
    <t>'Ecuador'</t>
  </si>
  <si>
    <t>'Egypt'</t>
  </si>
  <si>
    <t>'El Salvador'</t>
  </si>
  <si>
    <t>'Ethiopia'</t>
  </si>
  <si>
    <t>'Finland'</t>
  </si>
  <si>
    <t>'France'</t>
  </si>
  <si>
    <t>'Gabon'</t>
  </si>
  <si>
    <t>'Gambia'</t>
  </si>
  <si>
    <t>'Georgia'</t>
  </si>
  <si>
    <t>'Germany'</t>
  </si>
  <si>
    <t>'Ghana'</t>
  </si>
  <si>
    <t>'Greece'</t>
  </si>
  <si>
    <t>'Guatemala'</t>
  </si>
  <si>
    <t>'Guinea'</t>
  </si>
  <si>
    <t>'Haiti'</t>
  </si>
  <si>
    <t>'Honduras'</t>
  </si>
  <si>
    <t>'Hong Kong'</t>
  </si>
  <si>
    <t>'Hungary'</t>
  </si>
  <si>
    <t>'India'</t>
  </si>
  <si>
    <t>'Indonesia'</t>
  </si>
  <si>
    <t>'Iran'</t>
  </si>
  <si>
    <t>'Iraq'</t>
  </si>
  <si>
    <t>'Ireland'</t>
  </si>
  <si>
    <t>'Israel'</t>
  </si>
  <si>
    <t>'Italy'</t>
  </si>
  <si>
    <t>'Jamaica'</t>
  </si>
  <si>
    <t>'Japan'</t>
  </si>
  <si>
    <t>'Jordan'</t>
  </si>
  <si>
    <t>'Kazakhstan'</t>
  </si>
  <si>
    <t>'Kenya'</t>
  </si>
  <si>
    <t>'Kuwait'</t>
  </si>
  <si>
    <t>'Kyrgyzstan'</t>
  </si>
  <si>
    <t>'Latvia'</t>
  </si>
  <si>
    <t>'Lebanon'</t>
  </si>
  <si>
    <t>'Liberia'</t>
  </si>
  <si>
    <t>'Libya'</t>
  </si>
  <si>
    <t>'Lithuania'</t>
  </si>
  <si>
    <t>'Macedonia'</t>
  </si>
  <si>
    <t>'Malawi'</t>
  </si>
  <si>
    <t>'Malaysia'</t>
  </si>
  <si>
    <t>'Mali'</t>
  </si>
  <si>
    <t>'Mauritania'</t>
  </si>
  <si>
    <t>'Mexico'</t>
  </si>
  <si>
    <t>'Moldova'</t>
  </si>
  <si>
    <t>'Morocco'</t>
  </si>
  <si>
    <t>'Mozambique'</t>
  </si>
  <si>
    <t>'Myanmar'</t>
  </si>
  <si>
    <t>'Namibia'</t>
  </si>
  <si>
    <t>'Nepal'</t>
  </si>
  <si>
    <t>'Netherlands'</t>
  </si>
  <si>
    <t>'New Zealand'</t>
  </si>
  <si>
    <t>'Nicaragua'</t>
  </si>
  <si>
    <t>'Niger'</t>
  </si>
  <si>
    <t>'Nigeria'</t>
  </si>
  <si>
    <t>'Norway'</t>
  </si>
  <si>
    <t>'Pakistan'</t>
  </si>
  <si>
    <t>'Panama'</t>
  </si>
  <si>
    <t>'Paraguay'</t>
  </si>
  <si>
    <t>'Peru'</t>
  </si>
  <si>
    <t>'Philippines'</t>
  </si>
  <si>
    <t>'Poland'</t>
  </si>
  <si>
    <t>'Portugal'</t>
  </si>
  <si>
    <t>'Qatar'</t>
  </si>
  <si>
    <t>'Republic of Congo'</t>
  </si>
  <si>
    <t>'Romania'</t>
  </si>
  <si>
    <t>'Russia'</t>
  </si>
  <si>
    <t>'Rwanda'</t>
  </si>
  <si>
    <t>'Saudi Arabia'</t>
  </si>
  <si>
    <t>'Senegal'</t>
  </si>
  <si>
    <t>'Serbia'</t>
  </si>
  <si>
    <t>'Sierra Leone'</t>
  </si>
  <si>
    <t>'Slovakia'</t>
  </si>
  <si>
    <t>'Slovenia'</t>
  </si>
  <si>
    <t>'South Africa'</t>
  </si>
  <si>
    <t>'South Korea'</t>
  </si>
  <si>
    <t>'Spain'</t>
  </si>
  <si>
    <t>'Sri Lanka'</t>
  </si>
  <si>
    <t>'Sudan'</t>
  </si>
  <si>
    <t>'Sweden'</t>
  </si>
  <si>
    <t>'Switzerland'</t>
  </si>
  <si>
    <t>'Syria'</t>
  </si>
  <si>
    <t>'Tajikistan'</t>
  </si>
  <si>
    <t>'Tanzania'</t>
  </si>
  <si>
    <t>'Thailand'</t>
  </si>
  <si>
    <t>'Togo'</t>
  </si>
  <si>
    <t>'Trinidad and Tobago'</t>
  </si>
  <si>
    <t>'Tunisia'</t>
  </si>
  <si>
    <t>'Turkey'</t>
  </si>
  <si>
    <t>'Uganda'</t>
  </si>
  <si>
    <t>'Ukraine'</t>
  </si>
  <si>
    <t>'United Arab Emirates'</t>
  </si>
  <si>
    <t>'United Kingdom'</t>
  </si>
  <si>
    <t>'United States'</t>
  </si>
  <si>
    <t>'Uruguay'</t>
  </si>
  <si>
    <t>'Uzbekistan'</t>
  </si>
  <si>
    <t>'Venezuela'</t>
  </si>
  <si>
    <t>'Vietnam'</t>
  </si>
  <si>
    <t>'Yemen'</t>
  </si>
  <si>
    <t>'Zambia'</t>
  </si>
  <si>
    <t>estimated</t>
  </si>
  <si>
    <t>diff</t>
  </si>
  <si>
    <t>idem %</t>
  </si>
  <si>
    <t>country FE</t>
  </si>
  <si>
    <t>rest</t>
  </si>
  <si>
    <t>combined</t>
  </si>
  <si>
    <t>density</t>
  </si>
  <si>
    <t>Andorra</t>
  </si>
  <si>
    <t>AND</t>
  </si>
  <si>
    <t>ARE</t>
  </si>
  <si>
    <t>United Arab Emirates</t>
  </si>
  <si>
    <t>AFG</t>
  </si>
  <si>
    <t>Afghanistan</t>
  </si>
  <si>
    <t>ATG</t>
  </si>
  <si>
    <t>Antigua and Barbuda</t>
  </si>
  <si>
    <t>Anguilla</t>
  </si>
  <si>
    <t>AIA</t>
  </si>
  <si>
    <t>ALB</t>
  </si>
  <si>
    <t>Albania</t>
  </si>
  <si>
    <t>ARM</t>
  </si>
  <si>
    <t>Armenia</t>
  </si>
  <si>
    <t>Bonaire</t>
  </si>
  <si>
    <t>Curaçao</t>
  </si>
  <si>
    <t>Sint Maarten</t>
  </si>
  <si>
    <t>AGO</t>
  </si>
  <si>
    <t>Angola</t>
  </si>
  <si>
    <t>Antarctica</t>
  </si>
  <si>
    <t>ATA</t>
  </si>
  <si>
    <t>ARG</t>
  </si>
  <si>
    <t>Argentina</t>
  </si>
  <si>
    <t>American Samoa</t>
  </si>
  <si>
    <t>ASM</t>
  </si>
  <si>
    <t>AUT</t>
  </si>
  <si>
    <t>Austria</t>
  </si>
  <si>
    <t>AUS</t>
  </si>
  <si>
    <t>Australia</t>
  </si>
  <si>
    <t>Aruba</t>
  </si>
  <si>
    <t>ABW</t>
  </si>
  <si>
    <t>AZE</t>
  </si>
  <si>
    <t>Azerbaijan</t>
  </si>
  <si>
    <t>BIH</t>
  </si>
  <si>
    <t>Barbados</t>
  </si>
  <si>
    <t>BRB</t>
  </si>
  <si>
    <t>BGD</t>
  </si>
  <si>
    <t>Bangladesh</t>
  </si>
  <si>
    <t>BEL</t>
  </si>
  <si>
    <t>Belgium</t>
  </si>
  <si>
    <t>BFA</t>
  </si>
  <si>
    <t>Burkina Faso</t>
  </si>
  <si>
    <t>BGR</t>
  </si>
  <si>
    <t>Bulgaria</t>
  </si>
  <si>
    <t>BHR</t>
  </si>
  <si>
    <t>Bahrain</t>
  </si>
  <si>
    <t>BDI</t>
  </si>
  <si>
    <t>Burundi</t>
  </si>
  <si>
    <t>BEN</t>
  </si>
  <si>
    <t>Benin</t>
  </si>
  <si>
    <t>Bermuda</t>
  </si>
  <si>
    <t>BMU</t>
  </si>
  <si>
    <t>BRN</t>
  </si>
  <si>
    <t>Brunei</t>
  </si>
  <si>
    <t>BOL</t>
  </si>
  <si>
    <t>Bolivia</t>
  </si>
  <si>
    <t>BRA</t>
  </si>
  <si>
    <t>Brazil</t>
  </si>
  <si>
    <t>BHS</t>
  </si>
  <si>
    <t>BTN</t>
  </si>
  <si>
    <t>Bhutan</t>
  </si>
  <si>
    <t>Bouvet Island</t>
  </si>
  <si>
    <t>BVT</t>
  </si>
  <si>
    <t>BWA</t>
  </si>
  <si>
    <t>Botswana</t>
  </si>
  <si>
    <t>BLR</t>
  </si>
  <si>
    <t>Belarus</t>
  </si>
  <si>
    <t>Belize</t>
  </si>
  <si>
    <t>BLZ</t>
  </si>
  <si>
    <t>CAN</t>
  </si>
  <si>
    <t>Canada</t>
  </si>
  <si>
    <t>CCK</t>
  </si>
  <si>
    <t>COD</t>
  </si>
  <si>
    <t>CAF</t>
  </si>
  <si>
    <t>Central African Republic</t>
  </si>
  <si>
    <t>COG</t>
  </si>
  <si>
    <t>CHE</t>
  </si>
  <si>
    <t>Switzerland</t>
  </si>
  <si>
    <t>CIV</t>
  </si>
  <si>
    <t>COK</t>
  </si>
  <si>
    <t>Cook Islands</t>
  </si>
  <si>
    <t>CHL</t>
  </si>
  <si>
    <t>Chile</t>
  </si>
  <si>
    <t>CMR</t>
  </si>
  <si>
    <t>Cameroon</t>
  </si>
  <si>
    <t>CHN</t>
  </si>
  <si>
    <t>China</t>
  </si>
  <si>
    <t>HKG</t>
  </si>
  <si>
    <t>Hong Kong</t>
  </si>
  <si>
    <t>MAC</t>
  </si>
  <si>
    <t>COL</t>
  </si>
  <si>
    <t>Colombia</t>
  </si>
  <si>
    <t>CRI</t>
  </si>
  <si>
    <t>Costa Rica</t>
  </si>
  <si>
    <t>CUB</t>
  </si>
  <si>
    <t>Cuba</t>
  </si>
  <si>
    <t>CPV</t>
  </si>
  <si>
    <t>Cape Verde</t>
  </si>
  <si>
    <t>CXR</t>
  </si>
  <si>
    <t>Christmas Island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</si>
  <si>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</si>
  <si>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</si>
  <si>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</si>
  <si>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</si>
  <si>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</si>
  <si>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</si>
  <si>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</si>
  <si>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</si>
  <si>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DNK</t>
  </si>
  <si>
    <t>Denmark</t>
  </si>
  <si>
    <t>Dominica</t>
  </si>
  <si>
    <t>DMA</t>
  </si>
  <si>
    <t>DOM</t>
  </si>
  <si>
    <t>Dominican Republic</t>
  </si>
  <si>
    <t>DZA</t>
  </si>
  <si>
    <t>Algeria</t>
  </si>
  <si>
    <t>ECU</t>
  </si>
  <si>
    <t>Ecuador</t>
  </si>
  <si>
    <t>EST</t>
  </si>
  <si>
    <t>Estonia</t>
  </si>
  <si>
    <t>EGY</t>
  </si>
  <si>
    <t>Egypt</t>
  </si>
  <si>
    <t>ESH</t>
  </si>
  <si>
    <t>Western Sahara</t>
  </si>
  <si>
    <t>ERI</t>
  </si>
  <si>
    <t>Eritrea</t>
  </si>
  <si>
    <t>Ethiopia</t>
  </si>
  <si>
    <t>ESP</t>
  </si>
  <si>
    <t>Spain</t>
  </si>
  <si>
    <t>ETH</t>
  </si>
  <si>
    <t>FIN</t>
  </si>
  <si>
    <t>Finland</t>
  </si>
  <si>
    <t>FJI</t>
  </si>
  <si>
    <t>Fiji</t>
  </si>
  <si>
    <t>FLK</t>
  </si>
  <si>
    <t>FSM</t>
  </si>
  <si>
    <t>Micronesia</t>
  </si>
  <si>
    <t>FRO</t>
  </si>
  <si>
    <t>Faroe Islands</t>
  </si>
  <si>
    <t>PYF</t>
  </si>
  <si>
    <t>French Polynesia</t>
  </si>
  <si>
    <t>FRA</t>
  </si>
  <si>
    <t>France</t>
  </si>
  <si>
    <t>GAB</t>
  </si>
  <si>
    <t>Gabon</t>
  </si>
  <si>
    <t>GBR</t>
  </si>
  <si>
    <t>United Kingdom</t>
  </si>
  <si>
    <t>GRD</t>
  </si>
  <si>
    <t>Grenada</t>
  </si>
  <si>
    <t>GEO</t>
  </si>
  <si>
    <t>Georgia</t>
  </si>
  <si>
    <t>GUF</t>
  </si>
  <si>
    <t>French Guiana</t>
  </si>
  <si>
    <t>GHA</t>
  </si>
  <si>
    <t>Ghana</t>
  </si>
  <si>
    <t>Gibraltar</t>
  </si>
  <si>
    <t>GIB</t>
  </si>
  <si>
    <t>GRL</t>
  </si>
  <si>
    <t>Greenland</t>
  </si>
  <si>
    <t>GMB</t>
  </si>
  <si>
    <t>GIN</t>
  </si>
  <si>
    <t>Guinea</t>
  </si>
  <si>
    <t>Mali</t>
  </si>
  <si>
    <t>Guadeloupe</t>
  </si>
  <si>
    <t>GLP</t>
  </si>
  <si>
    <t>GNQ</t>
  </si>
  <si>
    <t>Equatorial Guinea</t>
  </si>
  <si>
    <t>GRC</t>
  </si>
  <si>
    <t>Greece</t>
  </si>
  <si>
    <t>SGS</t>
  </si>
  <si>
    <t>Falkland Islands</t>
  </si>
  <si>
    <t>GTM</t>
  </si>
  <si>
    <t>Guatemala</t>
  </si>
  <si>
    <t>Guam</t>
  </si>
  <si>
    <t>GUM</t>
  </si>
  <si>
    <t>GNB</t>
  </si>
  <si>
    <t>Guinea-Bissau</t>
  </si>
  <si>
    <t>GUY</t>
  </si>
  <si>
    <t>Guyana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</si>
  <si>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</si>
  <si>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</si>
  <si>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</si>
  <si>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</si>
  <si>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</si>
  <si>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</si>
  <si>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</si>
  <si>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</si>
  <si>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</si>
  <si>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</si>
  <si>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</si>
  <si>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</si>
  <si>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IRL</t>
  </si>
  <si>
    <t>Ireland</t>
  </si>
  <si>
    <t>ISR</t>
  </si>
  <si>
    <t>Israel</t>
  </si>
  <si>
    <t>IND</t>
  </si>
  <si>
    <t>India</t>
  </si>
  <si>
    <t>IOT</t>
  </si>
  <si>
    <t>British Indian Ocean Territory</t>
  </si>
  <si>
    <t>IRQ</t>
  </si>
  <si>
    <t>Iraq</t>
  </si>
  <si>
    <t>IRN</t>
  </si>
  <si>
    <t>Iran</t>
  </si>
  <si>
    <t>ISL</t>
  </si>
  <si>
    <t>Iceland</t>
  </si>
  <si>
    <t>ITA</t>
  </si>
  <si>
    <t>Italy</t>
  </si>
  <si>
    <t>JAM</t>
  </si>
  <si>
    <t>Jamaica</t>
  </si>
  <si>
    <t>JOR</t>
  </si>
  <si>
    <t>Jordan</t>
  </si>
  <si>
    <t>JPN</t>
  </si>
  <si>
    <t>Japan</t>
  </si>
  <si>
    <t>KEN</t>
  </si>
  <si>
    <t>Kenya</t>
  </si>
  <si>
    <t>KGZ</t>
  </si>
  <si>
    <t>KHM</t>
  </si>
  <si>
    <t>Cambodia</t>
  </si>
  <si>
    <t>KIR</t>
  </si>
  <si>
    <t>Kiribati</t>
  </si>
  <si>
    <t>COM</t>
  </si>
  <si>
    <t>Comoros</t>
  </si>
  <si>
    <t>KNA</t>
  </si>
  <si>
    <t>Saint Kitts and Nevis</t>
  </si>
  <si>
    <t>PRK</t>
  </si>
  <si>
    <t>KOR</t>
  </si>
  <si>
    <t>KWT</t>
  </si>
  <si>
    <t>Kuwait</t>
  </si>
  <si>
    <t>CYM</t>
  </si>
  <si>
    <t>Cayman Islands</t>
  </si>
  <si>
    <t>KAZ</t>
  </si>
  <si>
    <t>LAO</t>
  </si>
  <si>
    <t>Laos</t>
  </si>
  <si>
    <t>LBN</t>
  </si>
  <si>
    <t>Lebanon</t>
  </si>
  <si>
    <t>LCA</t>
  </si>
  <si>
    <t>Saint Lucia</t>
  </si>
  <si>
    <t>Liechtenstein</t>
  </si>
  <si>
    <t>LIE</t>
  </si>
  <si>
    <t>LKA</t>
  </si>
  <si>
    <t>Sri Lanka</t>
  </si>
  <si>
    <t>LBR</t>
  </si>
  <si>
    <t>Liberia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</si>
  <si>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</si>
  <si>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</si>
  <si>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</si>
  <si>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</si>
  <si>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</si>
  <si>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</si>
  <si>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</si>
  <si>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</si>
  <si>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LBY</t>
  </si>
  <si>
    <t>Libya</t>
  </si>
  <si>
    <t>MAR</t>
  </si>
  <si>
    <t>Morocco</t>
  </si>
  <si>
    <t>Monaco</t>
  </si>
  <si>
    <t>MCO</t>
  </si>
  <si>
    <t>Moldova</t>
  </si>
  <si>
    <t>MDA</t>
  </si>
  <si>
    <t>MDG</t>
  </si>
  <si>
    <t>Madagascar</t>
  </si>
  <si>
    <t>MHL</t>
  </si>
  <si>
    <t>MKD</t>
  </si>
  <si>
    <t>Macedonia</t>
  </si>
  <si>
    <t>MLI</t>
  </si>
  <si>
    <t>MMR</t>
  </si>
  <si>
    <t>Myanmar</t>
  </si>
  <si>
    <t>MNG</t>
  </si>
  <si>
    <t>Mongolia</t>
  </si>
  <si>
    <t>MNP</t>
  </si>
  <si>
    <t>Martinique</t>
  </si>
  <si>
    <t>MTQ</t>
  </si>
  <si>
    <t>MRT</t>
  </si>
  <si>
    <t>Mauritania</t>
  </si>
  <si>
    <t>Montserrat</t>
  </si>
  <si>
    <t>MSR</t>
  </si>
  <si>
    <t>Malta</t>
  </si>
  <si>
    <t>MLT</t>
  </si>
  <si>
    <t>MUS</t>
  </si>
  <si>
    <t>Mauritius</t>
  </si>
  <si>
    <t>MDV</t>
  </si>
  <si>
    <t>Maldives</t>
  </si>
  <si>
    <t>MWI</t>
  </si>
  <si>
    <t>Malawi</t>
  </si>
  <si>
    <t>MEX</t>
  </si>
  <si>
    <t>Mexico</t>
  </si>
  <si>
    <t>MYS</t>
  </si>
  <si>
    <t>Malaysia</t>
  </si>
  <si>
    <t>MOZ</t>
  </si>
  <si>
    <t>Mozambique</t>
  </si>
  <si>
    <t>NAM</t>
  </si>
  <si>
    <t>Namibia</t>
  </si>
  <si>
    <t>NCL</t>
  </si>
  <si>
    <t>New Caledonia</t>
  </si>
  <si>
    <t>NER</t>
  </si>
  <si>
    <t>Niger</t>
  </si>
  <si>
    <t>Norfolk Island</t>
  </si>
  <si>
    <t>NFK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</si>
  <si>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</si>
  <si>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</si>
  <si>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</si>
  <si>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</si>
  <si>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</si>
  <si>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</si>
  <si>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</si>
  <si>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</si>
  <si>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</si>
  <si>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</si>
  <si>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Nauru</t>
  </si>
  <si>
    <t>NRU</t>
  </si>
  <si>
    <t>Niue</t>
  </si>
  <si>
    <t>NIU</t>
  </si>
  <si>
    <t>NZL</t>
  </si>
  <si>
    <t>New Zealand</t>
  </si>
  <si>
    <t>PAN</t>
  </si>
  <si>
    <t>Panama</t>
  </si>
  <si>
    <t>PER</t>
  </si>
  <si>
    <t>Peru</t>
  </si>
  <si>
    <t>PNG</t>
  </si>
  <si>
    <t>Papua New Guinea</t>
  </si>
  <si>
    <t>PHL</t>
  </si>
  <si>
    <t>Philippines</t>
  </si>
  <si>
    <t>OMN</t>
  </si>
  <si>
    <t>Oman</t>
  </si>
  <si>
    <t>Romania</t>
  </si>
  <si>
    <t>RUS</t>
  </si>
  <si>
    <t>Russia</t>
  </si>
  <si>
    <t>PAK</t>
  </si>
  <si>
    <t>Pakistan</t>
  </si>
  <si>
    <t>POL</t>
  </si>
  <si>
    <t>Poland</t>
  </si>
  <si>
    <t>SPM</t>
  </si>
  <si>
    <t>USA</t>
  </si>
  <si>
    <t>PCN</t>
  </si>
  <si>
    <t>Puerto Rico</t>
  </si>
  <si>
    <t>PRI</t>
  </si>
  <si>
    <t>PRT</t>
  </si>
  <si>
    <t>Portugal</t>
  </si>
  <si>
    <t>PLW</t>
  </si>
  <si>
    <t>Palau</t>
  </si>
  <si>
    <t>PRY</t>
  </si>
  <si>
    <t>Paraguay</t>
  </si>
  <si>
    <t>QAT</t>
  </si>
  <si>
    <t>Qatar</t>
  </si>
  <si>
    <t>Reunion</t>
  </si>
  <si>
    <t>REU</t>
  </si>
  <si>
    <t>RWA</t>
  </si>
  <si>
    <t>Rwanda</t>
  </si>
  <si>
    <t>SAU</t>
  </si>
  <si>
    <t>Saudi Arabia</t>
  </si>
  <si>
    <t>SLB</t>
  </si>
  <si>
    <t>Solomon Islands</t>
  </si>
  <si>
    <t>SYC</t>
  </si>
  <si>
    <t>Seychelles</t>
  </si>
  <si>
    <t>SDN</t>
  </si>
  <si>
    <t>Sudan</t>
  </si>
  <si>
    <t>SWE</t>
  </si>
  <si>
    <t>Sweden</t>
  </si>
  <si>
    <t>Singapore</t>
  </si>
  <si>
    <t>SGP</t>
  </si>
  <si>
    <t>SHN</t>
  </si>
  <si>
    <t>Saint Helena</t>
  </si>
  <si>
    <t>SVN</t>
  </si>
  <si>
    <t>Slovenia</t>
  </si>
  <si>
    <t>SJM</t>
  </si>
  <si>
    <t>Svalbard and Jan Mayen</t>
  </si>
  <si>
    <t>SVK</t>
  </si>
  <si>
    <t>Slovakia</t>
  </si>
  <si>
    <t>SLE</t>
  </si>
  <si>
    <t>Sierra Leone</t>
  </si>
  <si>
    <t>San Marino</t>
  </si>
  <si>
    <t>SMR</t>
  </si>
  <si>
    <t>SEN</t>
  </si>
  <si>
    <t>Senegal</t>
  </si>
  <si>
    <t>SOM</t>
  </si>
  <si>
    <t>Somalia</t>
  </si>
  <si>
    <t>SUR</t>
  </si>
  <si>
    <t>STP</t>
  </si>
  <si>
    <t>SLV</t>
  </si>
  <si>
    <t>El Salvador</t>
  </si>
  <si>
    <t>SYR</t>
  </si>
  <si>
    <t>Syria</t>
  </si>
  <si>
    <t>SWZ</t>
  </si>
  <si>
    <t>Swaziland</t>
  </si>
  <si>
    <t>TCA</t>
  </si>
  <si>
    <t>Turks and Caicos Islands</t>
  </si>
  <si>
    <t>TCD</t>
  </si>
  <si>
    <t>Chad</t>
  </si>
  <si>
    <t>French Southern Territories</t>
  </si>
  <si>
    <t>ATF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</si>
  <si>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</si>
  <si>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</si>
  <si>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</si>
  <si>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</si>
  <si>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</si>
  <si>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</si>
  <si>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</si>
  <si>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</si>
  <si>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TLS</t>
  </si>
  <si>
    <t>TKM</t>
  </si>
  <si>
    <t>Turkmenistan</t>
  </si>
  <si>
    <t>TUN</t>
  </si>
  <si>
    <t>TON</t>
  </si>
  <si>
    <t>Tonga</t>
  </si>
  <si>
    <t>TUR</t>
  </si>
  <si>
    <t>Turkey</t>
  </si>
  <si>
    <t>TTO</t>
  </si>
  <si>
    <t>TUV</t>
  </si>
  <si>
    <t>Tuvalu</t>
  </si>
  <si>
    <t>TWN</t>
  </si>
  <si>
    <t>Taiwan</t>
  </si>
  <si>
    <t>TZA</t>
  </si>
  <si>
    <t>Tanzania</t>
  </si>
  <si>
    <t>UKR</t>
  </si>
  <si>
    <t>Ukraine</t>
  </si>
  <si>
    <t>UGA</t>
  </si>
  <si>
    <t>Uganda</t>
  </si>
  <si>
    <t>UMI</t>
  </si>
  <si>
    <t>United States Minor Outlying Islands</t>
  </si>
  <si>
    <t>URY</t>
  </si>
  <si>
    <t>Uruguay</t>
  </si>
  <si>
    <t>UZB</t>
  </si>
  <si>
    <t>Uzbekistan</t>
  </si>
  <si>
    <t>Vatican City</t>
  </si>
  <si>
    <t>VAT</t>
  </si>
  <si>
    <t>VCT</t>
  </si>
  <si>
    <t>VEN</t>
  </si>
  <si>
    <t>Venezuela</t>
  </si>
  <si>
    <t>VGB</t>
  </si>
  <si>
    <t>British Virgin Islands</t>
  </si>
  <si>
    <t>VIR</t>
  </si>
  <si>
    <t>VNM</t>
  </si>
  <si>
    <t>Vietnam</t>
  </si>
  <si>
    <t>VUT</t>
  </si>
  <si>
    <t>Vanuatu</t>
  </si>
  <si>
    <t>WLF</t>
  </si>
  <si>
    <t>Wallis and Futuna</t>
  </si>
  <si>
    <t>WSM</t>
  </si>
  <si>
    <t>Samoa</t>
  </si>
  <si>
    <t>YEM</t>
  </si>
  <si>
    <t>Yemen</t>
  </si>
  <si>
    <t>Mayotte</t>
  </si>
  <si>
    <t>MYT</t>
  </si>
  <si>
    <t>Montenegro</t>
  </si>
  <si>
    <t>Serbia</t>
  </si>
  <si>
    <t>ZAF</t>
  </si>
  <si>
    <t>South Africa</t>
  </si>
  <si>
    <t>ZMB</t>
  </si>
  <si>
    <t>Zambia</t>
  </si>
  <si>
    <t>ZWE</t>
  </si>
  <si>
    <t>Zimbabwe</t>
  </si>
  <si>
    <t>Bosnia and Herzegovina</t>
  </si>
  <si>
    <t>Gambia</t>
  </si>
  <si>
    <t>Kazakhstan</t>
  </si>
  <si>
    <t>Kyrgyzstan</t>
  </si>
  <si>
    <t>Republic of Congo</t>
  </si>
  <si>
    <t>South Korea</t>
  </si>
  <si>
    <t>Trinidad and Tobago</t>
  </si>
  <si>
    <t>Tunisia</t>
  </si>
  <si>
    <t>United States</t>
  </si>
  <si>
    <t>id</t>
  </si>
  <si>
    <t>ISO3</t>
  </si>
  <si>
    <t>name</t>
  </si>
  <si>
    <t>ALA</t>
  </si>
  <si>
    <t>Åland</t>
  </si>
  <si>
    <t>Bahamas</t>
  </si>
  <si>
    <t>BES</t>
  </si>
  <si>
    <t>CL-</t>
  </si>
  <si>
    <t>Clipperton Island</t>
  </si>
  <si>
    <t>Cocos Islands</t>
  </si>
  <si>
    <t>Côte dIvoire</t>
  </si>
  <si>
    <t>CUW</t>
  </si>
  <si>
    <t>Democratic Republic of the Congo</t>
  </si>
  <si>
    <t>East Timor</t>
  </si>
  <si>
    <t>GGY</t>
  </si>
  <si>
    <t>Guernsey</t>
  </si>
  <si>
    <t>IMN</t>
  </si>
  <si>
    <t>Isle of Man</t>
  </si>
  <si>
    <t>JEY</t>
  </si>
  <si>
    <t>Jersey</t>
  </si>
  <si>
    <t>Macao</t>
  </si>
  <si>
    <t>Marshall Islands</t>
  </si>
  <si>
    <t>MNE</t>
  </si>
  <si>
    <t>North Korea</t>
  </si>
  <si>
    <t>Northern Mariana Islands</t>
  </si>
  <si>
    <t>PSE</t>
  </si>
  <si>
    <t>Palestina</t>
  </si>
  <si>
    <t>Pitcairn Islands</t>
  </si>
  <si>
    <t>ROU</t>
  </si>
  <si>
    <t>BLM</t>
  </si>
  <si>
    <t>Saint-Barthélemy</t>
  </si>
  <si>
    <t>MAF</t>
  </si>
  <si>
    <t>Saint-Martin</t>
  </si>
  <si>
    <t>Saint Pierre and Miquelon</t>
  </si>
  <si>
    <t>Saint Vincent and the Grenadines</t>
  </si>
  <si>
    <t>Sao Tome and Principe</t>
  </si>
  <si>
    <t>SRB</t>
  </si>
  <si>
    <t>SMX</t>
  </si>
  <si>
    <t>South Georgia and the South Sandwich Islands</t>
  </si>
  <si>
    <t>SP-</t>
  </si>
  <si>
    <t>Spratly islands</t>
  </si>
  <si>
    <t>Suriname</t>
  </si>
  <si>
    <t>Virgin Islands</t>
  </si>
  <si>
    <t>Cote d''Ivoire'</t>
  </si>
  <si>
    <t>Cote d''Ivoire</t>
  </si>
  <si>
    <t>CountryFixedEffects</t>
  </si>
  <si>
    <t>GDPCapita</t>
  </si>
  <si>
    <t>Y2010UD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</si>
</sst>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quotePrefix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43847072879329"/>
          <c:y val="4.4930555555555557E-2"/>
          <c:w val="0.72529988052568695"/>
          <c:h val="0.8096932721636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'2015'!$I$1</c:f>
              <c:strCache>
                <c:ptCount val="1"/>
                <c:pt idx="0">
                  <c:v>estimated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0.23897849462365592"/>
                  <c:y val="-4.3036073286397213E-2"/>
                </c:manualLayout>
              </c:layout>
              <c:tx>
                <c:rich>
                  <a:bodyPr/>
                  <a:lstStyle/>
                  <a:p>
                    <a:fld id="{AB93DB39-599B-4B81-8B7D-957843716E6B}" type="CELLREF">
                      <a:rPr lang="en-US"/>
                      <a:pPr/>
                      <a:t>[CELLREF]</a:t>
                    </a:fld>
                    <a:endParaRPr lang="nl-N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{AB93DB39-599B-4B81-8B7D-957843716E6B}</c15:txfldGUID>
                      <c15:f>'2015'!$A$11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541-48FD-A62B-E6B06D19B758}"/>
                </c:ext>
              </c:extLst>
            </c:dLbl>
            <c:dLbl>
              <c:idx val="51"/>
              <c:layout>
                <c:manualLayout>
                  <c:x val="-6.4463736513020953E-2"/>
                  <c:y val="7.4335035676504235E-2"/>
                </c:manualLayout>
              </c:layout>
              <c:tx>
                <c:rich>
                  <a:bodyPr/>
                  <a:lstStyle/>
                  <a:p>
                    <a:fld id="{26D1ADAA-224C-40F7-BF53-864EB6AF5DF8}" type="CELLREF">
                      <a:rPr lang="en-US"/>
                      <a:pPr/>
                      <a:t>[CELLREF]</a:t>
                    </a:fld>
                    <a:endParaRPr lang="nl-N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{26D1ADAA-224C-40F7-BF53-864EB6AF5DF8}</c15:txfldGUID>
                      <c15:f>'2015'!$A$53</c15:f>
                      <c15:dlblFieldTableCache>
                        <c:ptCount val="1"/>
                        <c:pt idx="0">
                          <c:v>Hong Kong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3541-48FD-A62B-E6B06D19B758}"/>
                </c:ext>
              </c:extLst>
            </c:dLbl>
            <c:dLbl>
              <c:idx val="127"/>
              <c:layout>
                <c:manualLayout>
                  <c:x val="4.9256028120388776E-2"/>
                  <c:y val="3.91237029876338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USA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541-48FD-A62B-E6B06D19B7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'2015'!$C$2:$C$272</c:f>
              <c:numCache>
                <c:formatCode>0.0</c:formatCode>
                <c:ptCount val="271"/>
                <c:pt idx="0">
                  <c:v>1990.34977561247</c:v>
                </c:pt>
                <c:pt idx="1">
                  <c:v>6774.9409755362403</c:v>
                </c:pt>
                <c:pt idx="2">
                  <c:v>8552.1522541359791</c:v>
                </c:pt>
                <c:pt idx="3">
                  <c:v>13129.3028167583</c:v>
                </c:pt>
                <c:pt idx="4">
                  <c:v>6368.4495532527599</c:v>
                </c:pt>
                <c:pt idx="5">
                  <c:v>4797.6207091895703</c:v>
                </c:pt>
                <c:pt idx="6">
                  <c:v>1834.5860551562</c:v>
                </c:pt>
                <c:pt idx="7">
                  <c:v>3002.8424905953202</c:v>
                </c:pt>
                <c:pt idx="8">
                  <c:v>4397.6148250957403</c:v>
                </c:pt>
                <c:pt idx="9">
                  <c:v>32629.296153680902</c:v>
                </c:pt>
                <c:pt idx="10">
                  <c:v>5752.39647371099</c:v>
                </c:pt>
                <c:pt idx="11">
                  <c:v>2060.3728123963001</c:v>
                </c:pt>
                <c:pt idx="12">
                  <c:v>6102.54869203813</c:v>
                </c:pt>
                <c:pt idx="13">
                  <c:v>7475.7959641519201</c:v>
                </c:pt>
                <c:pt idx="14">
                  <c:v>4969.01604134029</c:v>
                </c:pt>
                <c:pt idx="15">
                  <c:v>2153.8284185142902</c:v>
                </c:pt>
                <c:pt idx="16">
                  <c:v>6543.5820361424203</c:v>
                </c:pt>
                <c:pt idx="17">
                  <c:v>3018.9644942273098</c:v>
                </c:pt>
                <c:pt idx="18">
                  <c:v>9013.70938982607</c:v>
                </c:pt>
                <c:pt idx="19">
                  <c:v>9177.65632674886</c:v>
                </c:pt>
                <c:pt idx="20">
                  <c:v>13212.3916699004</c:v>
                </c:pt>
                <c:pt idx="21">
                  <c:v>17262.212823285299</c:v>
                </c:pt>
                <c:pt idx="22">
                  <c:v>2686.6799378096798</c:v>
                </c:pt>
                <c:pt idx="23">
                  <c:v>9338.5583501073306</c:v>
                </c:pt>
                <c:pt idx="24">
                  <c:v>16353.597787279599</c:v>
                </c:pt>
                <c:pt idx="25">
                  <c:v>6875.8770127395601</c:v>
                </c:pt>
                <c:pt idx="26">
                  <c:v>6587.9212259605802</c:v>
                </c:pt>
                <c:pt idx="27">
                  <c:v>16273.528760449501</c:v>
                </c:pt>
                <c:pt idx="28">
                  <c:v>5189.4362593405303</c:v>
                </c:pt>
                <c:pt idx="29">
                  <c:v>7639.4092302020599</c:v>
                </c:pt>
                <c:pt idx="30">
                  <c:v>3159.2540409284302</c:v>
                </c:pt>
                <c:pt idx="31">
                  <c:v>2848.3189657805801</c:v>
                </c:pt>
                <c:pt idx="32">
                  <c:v>2725.5064182944002</c:v>
                </c:pt>
                <c:pt idx="33">
                  <c:v>2254.4545345441402</c:v>
                </c:pt>
                <c:pt idx="34">
                  <c:v>10168.9192059055</c:v>
                </c:pt>
                <c:pt idx="35">
                  <c:v>8868.6284471961608</c:v>
                </c:pt>
                <c:pt idx="36">
                  <c:v>13817.866823148001</c:v>
                </c:pt>
                <c:pt idx="37">
                  <c:v>9222.9518449030602</c:v>
                </c:pt>
                <c:pt idx="38">
                  <c:v>8659.2817786354699</c:v>
                </c:pt>
                <c:pt idx="39">
                  <c:v>3479.2252852531401</c:v>
                </c:pt>
                <c:pt idx="40">
                  <c:v>2673.4205975109298</c:v>
                </c:pt>
                <c:pt idx="41">
                  <c:v>4459.6009660936097</c:v>
                </c:pt>
                <c:pt idx="42">
                  <c:v>7505.51302044558</c:v>
                </c:pt>
                <c:pt idx="43">
                  <c:v>5048.6428037591204</c:v>
                </c:pt>
                <c:pt idx="44">
                  <c:v>2572.52294665103</c:v>
                </c:pt>
                <c:pt idx="45">
                  <c:v>4685.3277551343099</c:v>
                </c:pt>
                <c:pt idx="46">
                  <c:v>5354.9395837939101</c:v>
                </c:pt>
                <c:pt idx="47">
                  <c:v>7285.6069485769203</c:v>
                </c:pt>
                <c:pt idx="48">
                  <c:v>7754.8146588811796</c:v>
                </c:pt>
                <c:pt idx="49">
                  <c:v>12398.9025365215</c:v>
                </c:pt>
                <c:pt idx="50">
                  <c:v>7549.1538502273197</c:v>
                </c:pt>
                <c:pt idx="51">
                  <c:v>33859.277070440301</c:v>
                </c:pt>
                <c:pt idx="52">
                  <c:v>2528.27599448824</c:v>
                </c:pt>
                <c:pt idx="53">
                  <c:v>16297.196564576199</c:v>
                </c:pt>
                <c:pt idx="54">
                  <c:v>6695.5092362926998</c:v>
                </c:pt>
                <c:pt idx="55">
                  <c:v>10665.597345941</c:v>
                </c:pt>
                <c:pt idx="56">
                  <c:v>10101.9503850619</c:v>
                </c:pt>
                <c:pt idx="57">
                  <c:v>3119.5545639894899</c:v>
                </c:pt>
                <c:pt idx="58">
                  <c:v>6113.3029642833499</c:v>
                </c:pt>
                <c:pt idx="59">
                  <c:v>3429.9387758469802</c:v>
                </c:pt>
                <c:pt idx="60">
                  <c:v>4926.3572460434598</c:v>
                </c:pt>
                <c:pt idx="61">
                  <c:v>3914.8988085372798</c:v>
                </c:pt>
                <c:pt idx="62">
                  <c:v>8897.7108178904291</c:v>
                </c:pt>
                <c:pt idx="63">
                  <c:v>4643.4447636458599</c:v>
                </c:pt>
                <c:pt idx="64">
                  <c:v>17302.2975428348</c:v>
                </c:pt>
                <c:pt idx="65">
                  <c:v>7944.8793946935202</c:v>
                </c:pt>
                <c:pt idx="66">
                  <c:v>5816.0807114782001</c:v>
                </c:pt>
                <c:pt idx="67">
                  <c:v>4794.21305306863</c:v>
                </c:pt>
                <c:pt idx="68">
                  <c:v>11999.112500392601</c:v>
                </c:pt>
                <c:pt idx="69">
                  <c:v>4070.3523918301498</c:v>
                </c:pt>
                <c:pt idx="70">
                  <c:v>3109.4309396958702</c:v>
                </c:pt>
                <c:pt idx="71">
                  <c:v>3792.7667269439398</c:v>
                </c:pt>
                <c:pt idx="72">
                  <c:v>4442.7291391466197</c:v>
                </c:pt>
                <c:pt idx="73">
                  <c:v>3758.80991113666</c:v>
                </c:pt>
                <c:pt idx="74">
                  <c:v>4076.0252186754501</c:v>
                </c:pt>
                <c:pt idx="75">
                  <c:v>11618.442662544599</c:v>
                </c:pt>
                <c:pt idx="76">
                  <c:v>7797.59684650094</c:v>
                </c:pt>
                <c:pt idx="77">
                  <c:v>7487.7430154844997</c:v>
                </c:pt>
                <c:pt idx="78">
                  <c:v>2674.6514946841899</c:v>
                </c:pt>
                <c:pt idx="79">
                  <c:v>8399.9264841021795</c:v>
                </c:pt>
                <c:pt idx="80">
                  <c:v>7833.1497667578396</c:v>
                </c:pt>
                <c:pt idx="81">
                  <c:v>14138.521940050199</c:v>
                </c:pt>
                <c:pt idx="82">
                  <c:v>573.95803285932595</c:v>
                </c:pt>
                <c:pt idx="83">
                  <c:v>15153.2883565101</c:v>
                </c:pt>
                <c:pt idx="84">
                  <c:v>2652.3223591034998</c:v>
                </c:pt>
                <c:pt idx="85">
                  <c:v>2085.65467223519</c:v>
                </c:pt>
                <c:pt idx="86">
                  <c:v>10236.580016538999</c:v>
                </c:pt>
                <c:pt idx="87">
                  <c:v>17952.590995955699</c:v>
                </c:pt>
                <c:pt idx="88">
                  <c:v>9007.4903754951702</c:v>
                </c:pt>
                <c:pt idx="89">
                  <c:v>1911.5066010436301</c:v>
                </c:pt>
                <c:pt idx="90">
                  <c:v>19742.180941515799</c:v>
                </c:pt>
                <c:pt idx="91">
                  <c:v>6580.79459089794</c:v>
                </c:pt>
                <c:pt idx="92">
                  <c:v>6539.4062648565796</c:v>
                </c:pt>
                <c:pt idx="93">
                  <c:v>7022.6008395427498</c:v>
                </c:pt>
                <c:pt idx="94">
                  <c:v>15715.2943184551</c:v>
                </c:pt>
                <c:pt idx="95">
                  <c:v>3341.10238689364</c:v>
                </c:pt>
                <c:pt idx="96">
                  <c:v>2799.3613478518</c:v>
                </c:pt>
                <c:pt idx="97">
                  <c:v>7219.9942228760601</c:v>
                </c:pt>
                <c:pt idx="98">
                  <c:v>7512.1726695344496</c:v>
                </c:pt>
                <c:pt idx="99">
                  <c:v>3404.3927109553501</c:v>
                </c:pt>
                <c:pt idx="100">
                  <c:v>4192.4756395495697</c:v>
                </c:pt>
                <c:pt idx="101">
                  <c:v>7221.0427153342098</c:v>
                </c:pt>
                <c:pt idx="102">
                  <c:v>6220.4577383386904</c:v>
                </c:pt>
                <c:pt idx="103">
                  <c:v>14920.0488538143</c:v>
                </c:pt>
                <c:pt idx="104">
                  <c:v>4744.8211489822897</c:v>
                </c:pt>
                <c:pt idx="105">
                  <c:v>5841.3134474353001</c:v>
                </c:pt>
                <c:pt idx="106">
                  <c:v>2374.7941289771402</c:v>
                </c:pt>
                <c:pt idx="107">
                  <c:v>2720.0959427963699</c:v>
                </c:pt>
                <c:pt idx="108">
                  <c:v>2817.6631133936298</c:v>
                </c:pt>
                <c:pt idx="109">
                  <c:v>11698.3073038436</c:v>
                </c:pt>
                <c:pt idx="110">
                  <c:v>4913.4401135972903</c:v>
                </c:pt>
                <c:pt idx="111">
                  <c:v>5118.27979374387</c:v>
                </c:pt>
                <c:pt idx="112">
                  <c:v>10464.185010052601</c:v>
                </c:pt>
                <c:pt idx="113">
                  <c:v>2953.0822739266</c:v>
                </c:pt>
                <c:pt idx="114">
                  <c:v>3196.70066848648</c:v>
                </c:pt>
                <c:pt idx="115">
                  <c:v>7694.3576422795904</c:v>
                </c:pt>
                <c:pt idx="116">
                  <c:v>6202.9381993269999</c:v>
                </c:pt>
                <c:pt idx="117">
                  <c:v>10051.541913188699</c:v>
                </c:pt>
                <c:pt idx="118">
                  <c:v>6944.3140935398096</c:v>
                </c:pt>
                <c:pt idx="119">
                  <c:v>9144.9866597813907</c:v>
                </c:pt>
                <c:pt idx="120">
                  <c:v>3197.56291255006</c:v>
                </c:pt>
                <c:pt idx="121">
                  <c:v>5700.7999226873098</c:v>
                </c:pt>
                <c:pt idx="122">
                  <c:v>9049.07087300075</c:v>
                </c:pt>
                <c:pt idx="123">
                  <c:v>8694.9664564505401</c:v>
                </c:pt>
                <c:pt idx="124">
                  <c:v>2915.18001622163</c:v>
                </c:pt>
                <c:pt idx="125">
                  <c:v>9594.5661104586798</c:v>
                </c:pt>
                <c:pt idx="126">
                  <c:v>3823.6284780384399</c:v>
                </c:pt>
                <c:pt idx="127">
                  <c:v>1610.04465137579</c:v>
                </c:pt>
                <c:pt idx="128">
                  <c:v>5090.8856108341497</c:v>
                </c:pt>
                <c:pt idx="129">
                  <c:v>4087.24571754198</c:v>
                </c:pt>
                <c:pt idx="130">
                  <c:v>7285.3045046493198</c:v>
                </c:pt>
                <c:pt idx="131">
                  <c:v>11640.651177493201</c:v>
                </c:pt>
                <c:pt idx="132">
                  <c:v>6847.4818912463297</c:v>
                </c:pt>
                <c:pt idx="133">
                  <c:v>5825.0570183872296</c:v>
                </c:pt>
              </c:numCache>
            </c:numRef>
          </c:xVal>
          <c:yVal>
            <c:numRef>
              <c:f>'2015'!$I$2:$I$272</c:f>
              <c:numCache>
                <c:formatCode>0.0</c:formatCode>
                <c:ptCount val="271"/>
                <c:pt idx="0">
                  <c:v>1517.8017951757217</c:v>
                </c:pt>
                <c:pt idx="1">
                  <c:v>5338.6752883899308</c:v>
                </c:pt>
                <c:pt idx="2">
                  <c:v>9499.5563049233751</c:v>
                </c:pt>
                <c:pt idx="3">
                  <c:v>6707.7953920732953</c:v>
                </c:pt>
                <c:pt idx="4">
                  <c:v>6558.6205865685188</c:v>
                </c:pt>
                <c:pt idx="5">
                  <c:v>4434.6712664940997</c:v>
                </c:pt>
                <c:pt idx="6">
                  <c:v>1650.9843270119279</c:v>
                </c:pt>
                <c:pt idx="7">
                  <c:v>2942.1729564801808</c:v>
                </c:pt>
                <c:pt idx="8">
                  <c:v>4321.5797236519657</c:v>
                </c:pt>
                <c:pt idx="9">
                  <c:v>35939.612614628364</c:v>
                </c:pt>
                <c:pt idx="10">
                  <c:v>5280.8434123090146</c:v>
                </c:pt>
                <c:pt idx="11">
                  <c:v>2201.823843868151</c:v>
                </c:pt>
                <c:pt idx="12">
                  <c:v>7925.2911813851251</c:v>
                </c:pt>
                <c:pt idx="13">
                  <c:v>7791.6702364633948</c:v>
                </c:pt>
                <c:pt idx="14">
                  <c:v>5157.8624573446459</c:v>
                </c:pt>
                <c:pt idx="15">
                  <c:v>2583.8862182841099</c:v>
                </c:pt>
                <c:pt idx="16">
                  <c:v>6191.1090738484563</c:v>
                </c:pt>
                <c:pt idx="17">
                  <c:v>3127.2370542041467</c:v>
                </c:pt>
                <c:pt idx="18">
                  <c:v>8178.9261508085665</c:v>
                </c:pt>
                <c:pt idx="19">
                  <c:v>13502.500713943271</c:v>
                </c:pt>
                <c:pt idx="20">
                  <c:v>21297.251387310396</c:v>
                </c:pt>
                <c:pt idx="21">
                  <c:v>14737.981542492873</c:v>
                </c:pt>
                <c:pt idx="22">
                  <c:v>2488.6496765673537</c:v>
                </c:pt>
                <c:pt idx="23">
                  <c:v>10020.124909188282</c:v>
                </c:pt>
                <c:pt idx="24">
                  <c:v>17235.973809468916</c:v>
                </c:pt>
                <c:pt idx="25">
                  <c:v>7038.6794711174025</c:v>
                </c:pt>
                <c:pt idx="26">
                  <c:v>7750.6586790089023</c:v>
                </c:pt>
                <c:pt idx="27">
                  <c:v>14100.777815712863</c:v>
                </c:pt>
                <c:pt idx="28">
                  <c:v>5193.632598209163</c:v>
                </c:pt>
                <c:pt idx="29">
                  <c:v>7687.2793344931979</c:v>
                </c:pt>
                <c:pt idx="30">
                  <c:v>3193.0419608288285</c:v>
                </c:pt>
                <c:pt idx="31">
                  <c:v>2946.7678611420106</c:v>
                </c:pt>
                <c:pt idx="32">
                  <c:v>2756.0029367000707</c:v>
                </c:pt>
                <c:pt idx="33">
                  <c:v>2156.2499484844616</c:v>
                </c:pt>
                <c:pt idx="34">
                  <c:v>8672.6372008290309</c:v>
                </c:pt>
                <c:pt idx="35">
                  <c:v>7690.7917260151053</c:v>
                </c:pt>
                <c:pt idx="36">
                  <c:v>13609.281238842896</c:v>
                </c:pt>
                <c:pt idx="37">
                  <c:v>11097.82592625998</c:v>
                </c:pt>
                <c:pt idx="38">
                  <c:v>10005.918114424505</c:v>
                </c:pt>
                <c:pt idx="39">
                  <c:v>3888.6431549707431</c:v>
                </c:pt>
                <c:pt idx="40">
                  <c:v>3083.8009555066446</c:v>
                </c:pt>
                <c:pt idx="41">
                  <c:v>4340.54392342134</c:v>
                </c:pt>
                <c:pt idx="42">
                  <c:v>6378.4025352034314</c:v>
                </c:pt>
                <c:pt idx="43">
                  <c:v>4741.016248486656</c:v>
                </c:pt>
                <c:pt idx="44">
                  <c:v>2763.9169804158992</c:v>
                </c:pt>
                <c:pt idx="45">
                  <c:v>4472.4620884968144</c:v>
                </c:pt>
                <c:pt idx="46">
                  <c:v>5690.7433014017624</c:v>
                </c:pt>
                <c:pt idx="47">
                  <c:v>6810.1589419807879</c:v>
                </c:pt>
                <c:pt idx="48">
                  <c:v>8205.432233502881</c:v>
                </c:pt>
                <c:pt idx="49">
                  <c:v>9675.8312999508071</c:v>
                </c:pt>
                <c:pt idx="50">
                  <c:v>7831.4242000485765</c:v>
                </c:pt>
                <c:pt idx="51">
                  <c:v>29043.820517273336</c:v>
                </c:pt>
                <c:pt idx="52">
                  <c:v>2480.7379586128945</c:v>
                </c:pt>
                <c:pt idx="53">
                  <c:v>20216.891658530207</c:v>
                </c:pt>
                <c:pt idx="54">
                  <c:v>6727.8693144615881</c:v>
                </c:pt>
                <c:pt idx="55">
                  <c:v>7986.8657262068964</c:v>
                </c:pt>
                <c:pt idx="56">
                  <c:v>14461.258857416804</c:v>
                </c:pt>
                <c:pt idx="57">
                  <c:v>3283.2218864840611</c:v>
                </c:pt>
                <c:pt idx="58">
                  <c:v>6736.4144467283768</c:v>
                </c:pt>
                <c:pt idx="59">
                  <c:v>3873.0992487890703</c:v>
                </c:pt>
                <c:pt idx="60">
                  <c:v>4999.26347356518</c:v>
                </c:pt>
                <c:pt idx="61">
                  <c:v>4073.5105752625104</c:v>
                </c:pt>
                <c:pt idx="62">
                  <c:v>11755.409048888952</c:v>
                </c:pt>
                <c:pt idx="63">
                  <c:v>3887.9818056066551</c:v>
                </c:pt>
                <c:pt idx="64">
                  <c:v>18236.481526088151</c:v>
                </c:pt>
                <c:pt idx="65">
                  <c:v>7026.2080225039381</c:v>
                </c:pt>
                <c:pt idx="66">
                  <c:v>5843.7341462871818</c:v>
                </c:pt>
                <c:pt idx="67">
                  <c:v>4863.5043578345467</c:v>
                </c:pt>
                <c:pt idx="68">
                  <c:v>10053.6815928911</c:v>
                </c:pt>
                <c:pt idx="69">
                  <c:v>3594.7012646214148</c:v>
                </c:pt>
                <c:pt idx="70">
                  <c:v>3351.4865517698508</c:v>
                </c:pt>
                <c:pt idx="71">
                  <c:v>3962.9074144091574</c:v>
                </c:pt>
                <c:pt idx="72">
                  <c:v>4636.8366652513341</c:v>
                </c:pt>
                <c:pt idx="73">
                  <c:v>5875.6929099862446</c:v>
                </c:pt>
                <c:pt idx="74">
                  <c:v>3543.2110106888945</c:v>
                </c:pt>
                <c:pt idx="75">
                  <c:v>11626.524826009427</c:v>
                </c:pt>
                <c:pt idx="76">
                  <c:v>5168.9390553012972</c:v>
                </c:pt>
                <c:pt idx="77">
                  <c:v>8425.7012720760613</c:v>
                </c:pt>
                <c:pt idx="78">
                  <c:v>2593.5784870282091</c:v>
                </c:pt>
                <c:pt idx="79">
                  <c:v>7864.4800265710555</c:v>
                </c:pt>
                <c:pt idx="80">
                  <c:v>8002.3560253593132</c:v>
                </c:pt>
                <c:pt idx="81">
                  <c:v>10883.400637503393</c:v>
                </c:pt>
                <c:pt idx="82">
                  <c:v>554.79380397816158</c:v>
                </c:pt>
                <c:pt idx="83">
                  <c:v>5577.5573804205333</c:v>
                </c:pt>
                <c:pt idx="84">
                  <c:v>2992.4079195497293</c:v>
                </c:pt>
                <c:pt idx="85">
                  <c:v>1655.6986556434069</c:v>
                </c:pt>
                <c:pt idx="86">
                  <c:v>10404.375154351344</c:v>
                </c:pt>
                <c:pt idx="87">
                  <c:v>23277.941598715821</c:v>
                </c:pt>
                <c:pt idx="88">
                  <c:v>10924.556244777765</c:v>
                </c:pt>
                <c:pt idx="89">
                  <c:v>2092.4229965429095</c:v>
                </c:pt>
                <c:pt idx="90">
                  <c:v>19977.187901006044</c:v>
                </c:pt>
                <c:pt idx="91">
                  <c:v>5815.6097914939501</c:v>
                </c:pt>
                <c:pt idx="92">
                  <c:v>5978.0180566062636</c:v>
                </c:pt>
                <c:pt idx="93">
                  <c:v>5675.4331568647904</c:v>
                </c:pt>
                <c:pt idx="94">
                  <c:v>13995.336375557707</c:v>
                </c:pt>
                <c:pt idx="95">
                  <c:v>3410.5708108346221</c:v>
                </c:pt>
                <c:pt idx="96">
                  <c:v>3089.6094380270983</c:v>
                </c:pt>
                <c:pt idx="97">
                  <c:v>4277.2681644612512</c:v>
                </c:pt>
                <c:pt idx="98">
                  <c:v>8211.9857949967791</c:v>
                </c:pt>
                <c:pt idx="99">
                  <c:v>3671.6838654604721</c:v>
                </c:pt>
                <c:pt idx="100">
                  <c:v>4133.510889485342</c:v>
                </c:pt>
                <c:pt idx="101">
                  <c:v>10310.670841522142</c:v>
                </c:pt>
                <c:pt idx="102">
                  <c:v>6205.6680820733836</c:v>
                </c:pt>
                <c:pt idx="103">
                  <c:v>14960.346602347059</c:v>
                </c:pt>
                <c:pt idx="104">
                  <c:v>4688.1435508829136</c:v>
                </c:pt>
                <c:pt idx="105">
                  <c:v>6962.5103094993619</c:v>
                </c:pt>
                <c:pt idx="106">
                  <c:v>2433.8438669452048</c:v>
                </c:pt>
                <c:pt idx="107">
                  <c:v>2680.5973281750689</c:v>
                </c:pt>
                <c:pt idx="108">
                  <c:v>2416.1062557289297</c:v>
                </c:pt>
                <c:pt idx="109">
                  <c:v>13134.213239873046</c:v>
                </c:pt>
                <c:pt idx="110">
                  <c:v>5666.1946179526867</c:v>
                </c:pt>
                <c:pt idx="111">
                  <c:v>6329.7805983211365</c:v>
                </c:pt>
                <c:pt idx="112">
                  <c:v>9649.5355703541718</c:v>
                </c:pt>
                <c:pt idx="113">
                  <c:v>2791.9120808710572</c:v>
                </c:pt>
                <c:pt idx="114">
                  <c:v>3175.0043992991364</c:v>
                </c:pt>
                <c:pt idx="115">
                  <c:v>10155.979395752582</c:v>
                </c:pt>
                <c:pt idx="116">
                  <c:v>5578.4039188344304</c:v>
                </c:pt>
                <c:pt idx="117">
                  <c:v>8898.2334093443151</c:v>
                </c:pt>
                <c:pt idx="118">
                  <c:v>7350.2456396326934</c:v>
                </c:pt>
                <c:pt idx="119">
                  <c:v>8421.4064988981809</c:v>
                </c:pt>
                <c:pt idx="120">
                  <c:v>3334.1082450528493</c:v>
                </c:pt>
                <c:pt idx="121">
                  <c:v>5242.772706113401</c:v>
                </c:pt>
                <c:pt idx="122">
                  <c:v>9130.3470593030397</c:v>
                </c:pt>
                <c:pt idx="123">
                  <c:v>9374.1544597373268</c:v>
                </c:pt>
                <c:pt idx="124">
                  <c:v>3013.0781092505808</c:v>
                </c:pt>
                <c:pt idx="125">
                  <c:v>6559.409982825754</c:v>
                </c:pt>
                <c:pt idx="126">
                  <c:v>3546.6990377004681</c:v>
                </c:pt>
                <c:pt idx="127">
                  <c:v>1685.7470441084533</c:v>
                </c:pt>
                <c:pt idx="128">
                  <c:v>4358.0150193067921</c:v>
                </c:pt>
                <c:pt idx="129">
                  <c:v>3830.9534316979398</c:v>
                </c:pt>
                <c:pt idx="130">
                  <c:v>6687.4552454414415</c:v>
                </c:pt>
                <c:pt idx="131">
                  <c:v>10347.636841421705</c:v>
                </c:pt>
                <c:pt idx="132">
                  <c:v>7417.8586863995351</c:v>
                </c:pt>
                <c:pt idx="133">
                  <c:v>5026.1596639497893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B-4DA7-A025-DB9200CF4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54672"/>
        <c:axId val="847157192"/>
      </c:scatterChart>
      <c:valAx>
        <c:axId val="847154672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observed density 2015 (inh./km</a:t>
                </a:r>
                <a:r>
                  <a:rPr lang="nl-NL" baseline="30000"/>
                  <a:t>2</a:t>
                </a:r>
                <a:r>
                  <a:rPr lang="nl-N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57192"/>
        <c:crosses val="autoZero"/>
        <c:crossBetween val="midCat"/>
      </c:valAx>
      <c:valAx>
        <c:axId val="84715719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 b="0" i="0" baseline="0">
                    <a:effectLst/>
                  </a:rPr>
                  <a:t>estimated density 2015 (inh./km</a:t>
                </a:r>
                <a:r>
                  <a:rPr lang="nl-NL" sz="1050" b="0" i="0" baseline="30000">
                    <a:effectLst/>
                  </a:rPr>
                  <a:t>2</a:t>
                </a:r>
                <a:r>
                  <a:rPr lang="nl-NL" sz="1050" b="0" i="0" baseline="0">
                    <a:effectLst/>
                  </a:rPr>
                  <a:t>)</a:t>
                </a:r>
                <a:endParaRPr lang="en-NL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5190558606983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54672"/>
        <c:crosses val="autoZero"/>
        <c:crossBetween val="midCat"/>
        <c:majorUnit val="100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89874551971327"/>
          <c:y val="4.4930426808412055E-2"/>
          <c:w val="0.67598685782556756"/>
          <c:h val="0.8096932721636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'2015'!$C$1</c:f>
              <c:strCache>
                <c:ptCount val="1"/>
                <c:pt idx="0">
                  <c:v>Urban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5A-4E0C-831E-8C0AD4413D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65A-4E0C-831E-8C0AD4413D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65A-4E0C-831E-8C0AD4413D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65A-4E0C-831E-8C0AD4413D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65A-4E0C-831E-8C0AD4413D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65A-4E0C-831E-8C0AD4413D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65A-4E0C-831E-8C0AD4413D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65A-4E0C-831E-8C0AD4413D0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65A-4E0C-831E-8C0AD4413D07}"/>
                </c:ext>
              </c:extLst>
            </c:dLbl>
            <c:dLbl>
              <c:idx val="9"/>
              <c:layout>
                <c:manualLayout>
                  <c:x val="-4.9313022700119474E-2"/>
                  <c:y val="-6.9274786993666779E-2"/>
                </c:manualLayout>
              </c:layout>
              <c:tx>
                <c:rich>
                  <a:bodyPr/>
                  <a:lstStyle/>
                  <a:p>
                    <a:fld id="{0B832085-EFBC-4F7D-9588-9DB83BE75EDD}" type="CELLREF">
                      <a:rPr lang="en-US"/>
                      <a:pPr/>
                      <a:t>[CELLREF]</a:t>
                    </a:fld>
                    <a:endParaRPr lang="nl-N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{0B832085-EFBC-4F7D-9588-9DB83BE75EDD}</c15:txfldGUID>
                      <c15:f>'2015'!$A$11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9-865A-4E0C-831E-8C0AD4413D0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65A-4E0C-831E-8C0AD4413D0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65A-4E0C-831E-8C0AD4413D0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65A-4E0C-831E-8C0AD4413D0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65A-4E0C-831E-8C0AD4413D0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65A-4E0C-831E-8C0AD4413D0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65A-4E0C-831E-8C0AD4413D0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65A-4E0C-831E-8C0AD4413D0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65A-4E0C-831E-8C0AD4413D0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65A-4E0C-831E-8C0AD4413D0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65A-4E0C-831E-8C0AD4413D0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65A-4E0C-831E-8C0AD4413D0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65A-4E0C-831E-8C0AD4413D0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65A-4E0C-831E-8C0AD4413D0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65A-4E0C-831E-8C0AD4413D0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65A-4E0C-831E-8C0AD4413D0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65A-4E0C-831E-8C0AD4413D0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65A-4E0C-831E-8C0AD4413D0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65A-4E0C-831E-8C0AD4413D0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65A-4E0C-831E-8C0AD4413D0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65A-4E0C-831E-8C0AD4413D0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65A-4E0C-831E-8C0AD4413D0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65A-4E0C-831E-8C0AD4413D0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65A-4E0C-831E-8C0AD4413D0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65A-4E0C-831E-8C0AD4413D0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65A-4E0C-831E-8C0AD4413D0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65A-4E0C-831E-8C0AD4413D0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65A-4E0C-831E-8C0AD4413D0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65A-4E0C-831E-8C0AD4413D0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65A-4E0C-831E-8C0AD4413D0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65A-4E0C-831E-8C0AD4413D0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65A-4E0C-831E-8C0AD4413D0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65A-4E0C-831E-8C0AD4413D0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65A-4E0C-831E-8C0AD4413D0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65A-4E0C-831E-8C0AD4413D0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65A-4E0C-831E-8C0AD4413D0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65A-4E0C-831E-8C0AD4413D0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65A-4E0C-831E-8C0AD4413D0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65A-4E0C-831E-8C0AD4413D0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65A-4E0C-831E-8C0AD4413D0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65A-4E0C-831E-8C0AD4413D0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65A-4E0C-831E-8C0AD4413D07}"/>
                </c:ext>
              </c:extLst>
            </c:dLbl>
            <c:dLbl>
              <c:idx val="51"/>
              <c:layout>
                <c:manualLayout>
                  <c:x val="-0.14035244922341689"/>
                  <c:y val="-9.372471181496092E-2"/>
                </c:manualLayout>
              </c:layout>
              <c:tx>
                <c:rich>
                  <a:bodyPr/>
                  <a:lstStyle/>
                  <a:p>
                    <a:fld id="{39A1500F-AB96-4E41-ADA5-DB412A8A1C2A}" type="CELLREF">
                      <a:rPr lang="en-US"/>
                      <a:pPr/>
                      <a:t>[CELLREF]</a:t>
                    </a:fld>
                    <a:endParaRPr lang="nl-NL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{39A1500F-AB96-4E41-ADA5-DB412A8A1C2A}</c15:txfldGUID>
                      <c15:f>'2015'!$A$53</c15:f>
                      <c15:dlblFieldTableCache>
                        <c:ptCount val="1"/>
                        <c:pt idx="0">
                          <c:v>Hong Kong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33-865A-4E0C-831E-8C0AD4413D0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65A-4E0C-831E-8C0AD4413D07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65A-4E0C-831E-8C0AD4413D0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65A-4E0C-831E-8C0AD4413D07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65A-4E0C-831E-8C0AD4413D07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65A-4E0C-831E-8C0AD4413D07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65A-4E0C-831E-8C0AD4413D07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65A-4E0C-831E-8C0AD4413D07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65A-4E0C-831E-8C0AD4413D07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65A-4E0C-831E-8C0AD4413D07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65A-4E0C-831E-8C0AD4413D07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65A-4E0C-831E-8C0AD4413D07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865A-4E0C-831E-8C0AD4413D07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865A-4E0C-831E-8C0AD4413D07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865A-4E0C-831E-8C0AD4413D07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865A-4E0C-831E-8C0AD4413D07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865A-4E0C-831E-8C0AD4413D07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865A-4E0C-831E-8C0AD4413D07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865A-4E0C-831E-8C0AD4413D07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865A-4E0C-831E-8C0AD4413D07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865A-4E0C-831E-8C0AD4413D07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865A-4E0C-831E-8C0AD4413D07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865A-4E0C-831E-8C0AD4413D07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865A-4E0C-831E-8C0AD4413D07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865A-4E0C-831E-8C0AD4413D07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865A-4E0C-831E-8C0AD4413D07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865A-4E0C-831E-8C0AD4413D07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865A-4E0C-831E-8C0AD4413D07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865A-4E0C-831E-8C0AD4413D07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865A-4E0C-831E-8C0AD4413D07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865A-4E0C-831E-8C0AD4413D07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865A-4E0C-831E-8C0AD4413D07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865A-4E0C-831E-8C0AD4413D07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865A-4E0C-831E-8C0AD4413D07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865A-4E0C-831E-8C0AD4413D07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865A-4E0C-831E-8C0AD4413D07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865A-4E0C-831E-8C0AD4413D07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865A-4E0C-831E-8C0AD4413D07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865A-4E0C-831E-8C0AD4413D07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865A-4E0C-831E-8C0AD4413D07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865A-4E0C-831E-8C0AD4413D07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865A-4E0C-831E-8C0AD4413D07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865A-4E0C-831E-8C0AD4413D07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865A-4E0C-831E-8C0AD4413D07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865A-4E0C-831E-8C0AD4413D0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865A-4E0C-831E-8C0AD4413D07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865A-4E0C-831E-8C0AD4413D07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865A-4E0C-831E-8C0AD4413D07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865A-4E0C-831E-8C0AD4413D07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865A-4E0C-831E-8C0AD4413D07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865A-4E0C-831E-8C0AD4413D0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865A-4E0C-831E-8C0AD4413D07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865A-4E0C-831E-8C0AD4413D0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865A-4E0C-831E-8C0AD4413D0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865A-4E0C-831E-8C0AD4413D0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865A-4E0C-831E-8C0AD4413D07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865A-4E0C-831E-8C0AD4413D07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865A-4E0C-831E-8C0AD4413D0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865A-4E0C-831E-8C0AD4413D0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865A-4E0C-831E-8C0AD4413D0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865A-4E0C-831E-8C0AD4413D0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865A-4E0C-831E-8C0AD4413D0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865A-4E0C-831E-8C0AD4413D0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865A-4E0C-831E-8C0AD4413D0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865A-4E0C-831E-8C0AD4413D0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865A-4E0C-831E-8C0AD4413D0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865A-4E0C-831E-8C0AD4413D0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865A-4E0C-831E-8C0AD4413D0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865A-4E0C-831E-8C0AD4413D0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865A-4E0C-831E-8C0AD4413D0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865A-4E0C-831E-8C0AD4413D0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865A-4E0C-831E-8C0AD4413D0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865A-4E0C-831E-8C0AD4413D0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865A-4E0C-831E-8C0AD4413D0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865A-4E0C-831E-8C0AD4413D0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865A-4E0C-831E-8C0AD4413D07}"/>
                </c:ext>
              </c:extLst>
            </c:dLbl>
            <c:dLbl>
              <c:idx val="127"/>
              <c:layout>
                <c:manualLayout>
                  <c:x val="-3.7933094384707288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USA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F-865A-4E0C-831E-8C0AD4413D0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865A-4E0C-831E-8C0AD4413D0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865A-4E0C-831E-8C0AD4413D0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865A-4E0C-831E-8C0AD4413D0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865A-4E0C-831E-8C0AD4413D0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865A-4E0C-831E-8C0AD4413D0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865A-4E0C-831E-8C0AD4413D0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865A-4E0C-831E-8C0AD4413D0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865A-4E0C-831E-8C0AD4413D0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865A-4E0C-831E-8C0AD4413D0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865A-4E0C-831E-8C0AD4413D0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865A-4E0C-831E-8C0AD4413D0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865A-4E0C-831E-8C0AD4413D0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865A-4E0C-831E-8C0AD4413D0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865A-4E0C-831E-8C0AD4413D0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865A-4E0C-831E-8C0AD4413D0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865A-4E0C-831E-8C0AD4413D0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865A-4E0C-831E-8C0AD4413D0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865A-4E0C-831E-8C0AD4413D0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865A-4E0C-831E-8C0AD4413D0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865A-4E0C-831E-8C0AD4413D0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865A-4E0C-831E-8C0AD4413D0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865A-4E0C-831E-8C0AD4413D0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865A-4E0C-831E-8C0AD4413D0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865A-4E0C-831E-8C0AD4413D0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865A-4E0C-831E-8C0AD4413D0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865A-4E0C-831E-8C0AD4413D0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865A-4E0C-831E-8C0AD4413D0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865A-4E0C-831E-8C0AD4413D0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865A-4E0C-831E-8C0AD4413D0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865A-4E0C-831E-8C0AD4413D0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865A-4E0C-831E-8C0AD4413D0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865A-4E0C-831E-8C0AD4413D0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865A-4E0C-831E-8C0AD4413D0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865A-4E0C-831E-8C0AD4413D0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865A-4E0C-831E-8C0AD4413D0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865A-4E0C-831E-8C0AD4413D0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865A-4E0C-831E-8C0AD4413D0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865A-4E0C-831E-8C0AD4413D0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865A-4E0C-831E-8C0AD4413D0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865A-4E0C-831E-8C0AD4413D0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865A-4E0C-831E-8C0AD4413D0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865A-4E0C-831E-8C0AD4413D0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865A-4E0C-831E-8C0AD4413D0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865A-4E0C-831E-8C0AD4413D0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865A-4E0C-831E-8C0AD4413D0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865A-4E0C-831E-8C0AD4413D0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865A-4E0C-831E-8C0AD4413D0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865A-4E0C-831E-8C0AD4413D0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865A-4E0C-831E-8C0AD4413D0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865A-4E0C-831E-8C0AD4413D0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865A-4E0C-831E-8C0AD4413D0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865A-4E0C-831E-8C0AD4413D0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865A-4E0C-831E-8C0AD4413D0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865A-4E0C-831E-8C0AD4413D0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865A-4E0C-831E-8C0AD4413D0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865A-4E0C-831E-8C0AD4413D0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865A-4E0C-831E-8C0AD4413D0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865A-4E0C-831E-8C0AD4413D0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865A-4E0C-831E-8C0AD4413D0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865A-4E0C-831E-8C0AD4413D0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865A-4E0C-831E-8C0AD4413D0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865A-4E0C-831E-8C0AD4413D0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865A-4E0C-831E-8C0AD4413D0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865A-4E0C-831E-8C0AD4413D0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865A-4E0C-831E-8C0AD4413D0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865A-4E0C-831E-8C0AD4413D0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865A-4E0C-831E-8C0AD4413D07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865A-4E0C-831E-8C0AD4413D07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865A-4E0C-831E-8C0AD4413D07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865A-4E0C-831E-8C0AD4413D07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865A-4E0C-831E-8C0AD4413D07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865A-4E0C-831E-8C0AD4413D07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865A-4E0C-831E-8C0AD4413D07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865A-4E0C-831E-8C0AD4413D07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865A-4E0C-831E-8C0AD4413D07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865A-4E0C-831E-8C0AD4413D07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865A-4E0C-831E-8C0AD4413D07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865A-4E0C-831E-8C0AD4413D07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865A-4E0C-831E-8C0AD4413D07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865A-4E0C-831E-8C0AD4413D07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865A-4E0C-831E-8C0AD4413D07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865A-4E0C-831E-8C0AD4413D07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865A-4E0C-831E-8C0AD4413D07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865A-4E0C-831E-8C0AD4413D07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865A-4E0C-831E-8C0AD4413D07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865A-4E0C-831E-8C0AD4413D07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865A-4E0C-831E-8C0AD4413D07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865A-4E0C-831E-8C0AD4413D07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865A-4E0C-831E-8C0AD4413D07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865A-4E0C-831E-8C0AD4413D07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865A-4E0C-831E-8C0AD4413D07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865A-4E0C-831E-8C0AD4413D07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865A-4E0C-831E-8C0AD4413D07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865A-4E0C-831E-8C0AD4413D07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865A-4E0C-831E-8C0AD4413D07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865A-4E0C-831E-8C0AD4413D07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865A-4E0C-831E-8C0AD4413D07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865A-4E0C-831E-8C0AD4413D07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865A-4E0C-831E-8C0AD4413D07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865A-4E0C-831E-8C0AD4413D07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865A-4E0C-831E-8C0AD4413D07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865A-4E0C-831E-8C0AD4413D07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865A-4E0C-831E-8C0AD4413D07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865A-4E0C-831E-8C0AD4413D07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865A-4E0C-831E-8C0AD4413D07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865A-4E0C-831E-8C0AD4413D07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865A-4E0C-831E-8C0AD4413D07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865A-4E0C-831E-8C0AD4413D07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865A-4E0C-831E-8C0AD4413D07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865A-4E0C-831E-8C0AD4413D07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865A-4E0C-831E-8C0AD4413D07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865A-4E0C-831E-8C0AD4413D07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865A-4E0C-831E-8C0AD4413D07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865A-4E0C-831E-8C0AD4413D07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865A-4E0C-831E-8C0AD4413D07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865A-4E0C-831E-8C0AD4413D07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865A-4E0C-831E-8C0AD4413D07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865A-4E0C-831E-8C0AD4413D07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865A-4E0C-831E-8C0AD4413D07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865A-4E0C-831E-8C0AD4413D07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865A-4E0C-831E-8C0AD4413D07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865A-4E0C-831E-8C0AD4413D07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865A-4E0C-831E-8C0AD4413D07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865A-4E0C-831E-8C0AD4413D07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865A-4E0C-831E-8C0AD4413D07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865A-4E0C-831E-8C0AD4413D07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865A-4E0C-831E-8C0AD4413D07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865A-4E0C-831E-8C0AD4413D07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865A-4E0C-831E-8C0AD4413D07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865A-4E0C-831E-8C0AD4413D07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865A-4E0C-831E-8C0AD4413D07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865A-4E0C-831E-8C0AD4413D07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865A-4E0C-831E-8C0AD4413D07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865A-4E0C-831E-8C0AD4413D07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865A-4E0C-831E-8C0AD4413D07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865A-4E0C-831E-8C0AD4413D07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865A-4E0C-831E-8C0AD4413D07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865A-4E0C-831E-8C0AD4413D07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865A-4E0C-831E-8C0AD4413D07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865A-4E0C-831E-8C0AD4413D07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865A-4E0C-831E-8C0AD4413D07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865A-4E0C-831E-8C0AD4413D07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865A-4E0C-831E-8C0AD4413D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'2015'!$E$2:$E$272</c:f>
              <c:numCache>
                <c:formatCode>General</c:formatCode>
                <c:ptCount val="271"/>
                <c:pt idx="0">
                  <c:v>828915</c:v>
                </c:pt>
                <c:pt idx="1">
                  <c:v>1078950</c:v>
                </c:pt>
                <c:pt idx="2">
                  <c:v>14438000</c:v>
                </c:pt>
                <c:pt idx="3">
                  <c:v>10344000</c:v>
                </c:pt>
                <c:pt idx="4">
                  <c:v>25873100</c:v>
                </c:pt>
                <c:pt idx="5">
                  <c:v>1168710</c:v>
                </c:pt>
                <c:pt idx="6">
                  <c:v>16780500</c:v>
                </c:pt>
                <c:pt idx="7">
                  <c:v>3560110</c:v>
                </c:pt>
                <c:pt idx="8">
                  <c:v>3421960</c:v>
                </c:pt>
                <c:pt idx="9">
                  <c:v>13676700</c:v>
                </c:pt>
                <c:pt idx="10">
                  <c:v>3346100</c:v>
                </c:pt>
                <c:pt idx="11">
                  <c:v>5712260</c:v>
                </c:pt>
                <c:pt idx="12">
                  <c:v>3594450</c:v>
                </c:pt>
                <c:pt idx="13">
                  <c:v>3179000</c:v>
                </c:pt>
                <c:pt idx="14">
                  <c:v>700994</c:v>
                </c:pt>
                <c:pt idx="15">
                  <c:v>569847</c:v>
                </c:pt>
                <c:pt idx="16">
                  <c:v>91430200</c:v>
                </c:pt>
                <c:pt idx="17">
                  <c:v>2666120</c:v>
                </c:pt>
                <c:pt idx="18">
                  <c:v>3993560</c:v>
                </c:pt>
                <c:pt idx="19">
                  <c:v>1476070</c:v>
                </c:pt>
                <c:pt idx="20">
                  <c:v>1430030</c:v>
                </c:pt>
                <c:pt idx="21">
                  <c:v>10840100</c:v>
                </c:pt>
                <c:pt idx="22">
                  <c:v>20339000</c:v>
                </c:pt>
                <c:pt idx="23">
                  <c:v>1396460</c:v>
                </c:pt>
                <c:pt idx="24">
                  <c:v>2317730</c:v>
                </c:pt>
                <c:pt idx="25">
                  <c:v>9202330</c:v>
                </c:pt>
                <c:pt idx="26">
                  <c:v>399286000</c:v>
                </c:pt>
                <c:pt idx="27">
                  <c:v>23515900</c:v>
                </c:pt>
                <c:pt idx="28">
                  <c:v>1936900</c:v>
                </c:pt>
                <c:pt idx="29">
                  <c:v>9946740</c:v>
                </c:pt>
                <c:pt idx="30">
                  <c:v>1329670</c:v>
                </c:pt>
                <c:pt idx="31">
                  <c:v>466210</c:v>
                </c:pt>
                <c:pt idx="32">
                  <c:v>4216740</c:v>
                </c:pt>
                <c:pt idx="33">
                  <c:v>2817730</c:v>
                </c:pt>
                <c:pt idx="34">
                  <c:v>4788300</c:v>
                </c:pt>
                <c:pt idx="35">
                  <c:v>6004700</c:v>
                </c:pt>
                <c:pt idx="36">
                  <c:v>44505000</c:v>
                </c:pt>
                <c:pt idx="37">
                  <c:v>1474750</c:v>
                </c:pt>
                <c:pt idx="38">
                  <c:v>5420390</c:v>
                </c:pt>
                <c:pt idx="39">
                  <c:v>1209330</c:v>
                </c:pt>
                <c:pt idx="40">
                  <c:v>31534600</c:v>
                </c:pt>
                <c:pt idx="41">
                  <c:v>814283</c:v>
                </c:pt>
                <c:pt idx="42">
                  <c:v>957756</c:v>
                </c:pt>
                <c:pt idx="43">
                  <c:v>1587470</c:v>
                </c:pt>
                <c:pt idx="44">
                  <c:v>40163000</c:v>
                </c:pt>
                <c:pt idx="45">
                  <c:v>13035800</c:v>
                </c:pt>
                <c:pt idx="46">
                  <c:v>5353060</c:v>
                </c:pt>
                <c:pt idx="47">
                  <c:v>3636210</c:v>
                </c:pt>
                <c:pt idx="48">
                  <c:v>3794330</c:v>
                </c:pt>
                <c:pt idx="49">
                  <c:v>3411930</c:v>
                </c:pt>
                <c:pt idx="50">
                  <c:v>1995800</c:v>
                </c:pt>
                <c:pt idx="51">
                  <c:v>4294880</c:v>
                </c:pt>
                <c:pt idx="52">
                  <c:v>4476970</c:v>
                </c:pt>
                <c:pt idx="53">
                  <c:v>281596000</c:v>
                </c:pt>
                <c:pt idx="54">
                  <c:v>79631700</c:v>
                </c:pt>
                <c:pt idx="55">
                  <c:v>29191100</c:v>
                </c:pt>
                <c:pt idx="56">
                  <c:v>14704500</c:v>
                </c:pt>
                <c:pt idx="57">
                  <c:v>1785580</c:v>
                </c:pt>
                <c:pt idx="58">
                  <c:v>4629910</c:v>
                </c:pt>
                <c:pt idx="59">
                  <c:v>31176600</c:v>
                </c:pt>
                <c:pt idx="60">
                  <c:v>1220840</c:v>
                </c:pt>
                <c:pt idx="61">
                  <c:v>85036300</c:v>
                </c:pt>
                <c:pt idx="62">
                  <c:v>3828160</c:v>
                </c:pt>
                <c:pt idx="63">
                  <c:v>4978330</c:v>
                </c:pt>
                <c:pt idx="64">
                  <c:v>4075660</c:v>
                </c:pt>
                <c:pt idx="65">
                  <c:v>3083940</c:v>
                </c:pt>
                <c:pt idx="66">
                  <c:v>1926600</c:v>
                </c:pt>
                <c:pt idx="67">
                  <c:v>480337</c:v>
                </c:pt>
                <c:pt idx="68">
                  <c:v>3055550</c:v>
                </c:pt>
                <c:pt idx="69">
                  <c:v>1938660</c:v>
                </c:pt>
                <c:pt idx="70">
                  <c:v>2562140</c:v>
                </c:pt>
                <c:pt idx="71">
                  <c:v>702629</c:v>
                </c:pt>
                <c:pt idx="72">
                  <c:v>837450</c:v>
                </c:pt>
                <c:pt idx="73">
                  <c:v>1758360</c:v>
                </c:pt>
                <c:pt idx="74">
                  <c:v>14352500</c:v>
                </c:pt>
                <c:pt idx="75">
                  <c:v>3848400</c:v>
                </c:pt>
                <c:pt idx="76">
                  <c:v>1066220</c:v>
                </c:pt>
                <c:pt idx="77">
                  <c:v>59043100</c:v>
                </c:pt>
                <c:pt idx="78">
                  <c:v>1542410</c:v>
                </c:pt>
                <c:pt idx="79">
                  <c:v>13711200</c:v>
                </c:pt>
                <c:pt idx="80">
                  <c:v>4985510</c:v>
                </c:pt>
                <c:pt idx="81">
                  <c:v>6773780</c:v>
                </c:pt>
                <c:pt idx="82">
                  <c:v>280557</c:v>
                </c:pt>
                <c:pt idx="83">
                  <c:v>3301750</c:v>
                </c:pt>
                <c:pt idx="84">
                  <c:v>10805800</c:v>
                </c:pt>
                <c:pt idx="85">
                  <c:v>1812290</c:v>
                </c:pt>
                <c:pt idx="86">
                  <c:v>1423550</c:v>
                </c:pt>
                <c:pt idx="87">
                  <c:v>3231610</c:v>
                </c:pt>
                <c:pt idx="88">
                  <c:v>64576500</c:v>
                </c:pt>
                <c:pt idx="89">
                  <c:v>1134850</c:v>
                </c:pt>
                <c:pt idx="90">
                  <c:v>36686500</c:v>
                </c:pt>
                <c:pt idx="91">
                  <c:v>1020010</c:v>
                </c:pt>
                <c:pt idx="92">
                  <c:v>1485570</c:v>
                </c:pt>
                <c:pt idx="93">
                  <c:v>9669700</c:v>
                </c:pt>
                <c:pt idx="94">
                  <c:v>20255600</c:v>
                </c:pt>
                <c:pt idx="95">
                  <c:v>12786900</c:v>
                </c:pt>
                <c:pt idx="96">
                  <c:v>5110850</c:v>
                </c:pt>
                <c:pt idx="97">
                  <c:v>1074790</c:v>
                </c:pt>
                <c:pt idx="98">
                  <c:v>2595050</c:v>
                </c:pt>
                <c:pt idx="99">
                  <c:v>7343990</c:v>
                </c:pt>
                <c:pt idx="100">
                  <c:v>59719300</c:v>
                </c:pt>
                <c:pt idx="101">
                  <c:v>1027150</c:v>
                </c:pt>
                <c:pt idx="102">
                  <c:v>13991800</c:v>
                </c:pt>
                <c:pt idx="103">
                  <c:v>6352360</c:v>
                </c:pt>
                <c:pt idx="104">
                  <c:v>2521360</c:v>
                </c:pt>
                <c:pt idx="105">
                  <c:v>2245360</c:v>
                </c:pt>
                <c:pt idx="106">
                  <c:v>2126830</c:v>
                </c:pt>
                <c:pt idx="107">
                  <c:v>601046</c:v>
                </c:pt>
                <c:pt idx="108">
                  <c:v>27926000</c:v>
                </c:pt>
                <c:pt idx="109">
                  <c:v>27519800</c:v>
                </c:pt>
                <c:pt idx="110">
                  <c:v>22007200</c:v>
                </c:pt>
                <c:pt idx="111">
                  <c:v>3933700</c:v>
                </c:pt>
                <c:pt idx="112">
                  <c:v>10086700</c:v>
                </c:pt>
                <c:pt idx="113">
                  <c:v>3077850</c:v>
                </c:pt>
                <c:pt idx="114">
                  <c:v>3782560</c:v>
                </c:pt>
                <c:pt idx="115">
                  <c:v>7879330</c:v>
                </c:pt>
                <c:pt idx="116">
                  <c:v>1133680</c:v>
                </c:pt>
                <c:pt idx="117">
                  <c:v>7172720</c:v>
                </c:pt>
                <c:pt idx="118">
                  <c:v>15094300</c:v>
                </c:pt>
                <c:pt idx="119">
                  <c:v>2656390</c:v>
                </c:pt>
                <c:pt idx="120">
                  <c:v>374457</c:v>
                </c:pt>
                <c:pt idx="121">
                  <c:v>5191080</c:v>
                </c:pt>
                <c:pt idx="122">
                  <c:v>36566300</c:v>
                </c:pt>
                <c:pt idx="123">
                  <c:v>4107250</c:v>
                </c:pt>
                <c:pt idx="124">
                  <c:v>21888600</c:v>
                </c:pt>
                <c:pt idx="125">
                  <c:v>2230420</c:v>
                </c:pt>
                <c:pt idx="126">
                  <c:v>42229300</c:v>
                </c:pt>
                <c:pt idx="127">
                  <c:v>168752000</c:v>
                </c:pt>
                <c:pt idx="128">
                  <c:v>2089330</c:v>
                </c:pt>
                <c:pt idx="129">
                  <c:v>8320120</c:v>
                </c:pt>
                <c:pt idx="130">
                  <c:v>14502200</c:v>
                </c:pt>
                <c:pt idx="131">
                  <c:v>18412600</c:v>
                </c:pt>
                <c:pt idx="132">
                  <c:v>3520400</c:v>
                </c:pt>
                <c:pt idx="133">
                  <c:v>4574260</c:v>
                </c:pt>
              </c:numCache>
            </c:numRef>
          </c:xVal>
          <c:yVal>
            <c:numRef>
              <c:f>'2015'!$C$2:$C$272</c:f>
              <c:numCache>
                <c:formatCode>0.0</c:formatCode>
                <c:ptCount val="271"/>
                <c:pt idx="0">
                  <c:v>1990.34977561247</c:v>
                </c:pt>
                <c:pt idx="1">
                  <c:v>6774.9409755362403</c:v>
                </c:pt>
                <c:pt idx="2">
                  <c:v>8552.1522541359791</c:v>
                </c:pt>
                <c:pt idx="3">
                  <c:v>13129.3028167583</c:v>
                </c:pt>
                <c:pt idx="4">
                  <c:v>6368.4495532527599</c:v>
                </c:pt>
                <c:pt idx="5">
                  <c:v>4797.6207091895703</c:v>
                </c:pt>
                <c:pt idx="6">
                  <c:v>1834.5860551562</c:v>
                </c:pt>
                <c:pt idx="7">
                  <c:v>3002.8424905953202</c:v>
                </c:pt>
                <c:pt idx="8">
                  <c:v>4397.6148250957403</c:v>
                </c:pt>
                <c:pt idx="9">
                  <c:v>32629.296153680902</c:v>
                </c:pt>
                <c:pt idx="10">
                  <c:v>5752.39647371099</c:v>
                </c:pt>
                <c:pt idx="11">
                  <c:v>2060.3728123963001</c:v>
                </c:pt>
                <c:pt idx="12">
                  <c:v>6102.54869203813</c:v>
                </c:pt>
                <c:pt idx="13">
                  <c:v>7475.7959641519201</c:v>
                </c:pt>
                <c:pt idx="14">
                  <c:v>4969.01604134029</c:v>
                </c:pt>
                <c:pt idx="15">
                  <c:v>2153.8284185142902</c:v>
                </c:pt>
                <c:pt idx="16">
                  <c:v>6543.5820361424203</c:v>
                </c:pt>
                <c:pt idx="17">
                  <c:v>3018.9644942273098</c:v>
                </c:pt>
                <c:pt idx="18">
                  <c:v>9013.70938982607</c:v>
                </c:pt>
                <c:pt idx="19">
                  <c:v>9177.65632674886</c:v>
                </c:pt>
                <c:pt idx="20">
                  <c:v>13212.3916699004</c:v>
                </c:pt>
                <c:pt idx="21">
                  <c:v>17262.212823285299</c:v>
                </c:pt>
                <c:pt idx="22">
                  <c:v>2686.6799378096798</c:v>
                </c:pt>
                <c:pt idx="23">
                  <c:v>9338.5583501073306</c:v>
                </c:pt>
                <c:pt idx="24">
                  <c:v>16353.597787279599</c:v>
                </c:pt>
                <c:pt idx="25">
                  <c:v>6875.8770127395601</c:v>
                </c:pt>
                <c:pt idx="26">
                  <c:v>6587.9212259605802</c:v>
                </c:pt>
                <c:pt idx="27">
                  <c:v>16273.528760449501</c:v>
                </c:pt>
                <c:pt idx="28">
                  <c:v>5189.4362593405303</c:v>
                </c:pt>
                <c:pt idx="29">
                  <c:v>7639.4092302020599</c:v>
                </c:pt>
                <c:pt idx="30">
                  <c:v>3159.2540409284302</c:v>
                </c:pt>
                <c:pt idx="31">
                  <c:v>2848.3189657805801</c:v>
                </c:pt>
                <c:pt idx="32">
                  <c:v>2725.5064182944002</c:v>
                </c:pt>
                <c:pt idx="33">
                  <c:v>2254.4545345441402</c:v>
                </c:pt>
                <c:pt idx="34">
                  <c:v>10168.9192059055</c:v>
                </c:pt>
                <c:pt idx="35">
                  <c:v>8868.6284471961608</c:v>
                </c:pt>
                <c:pt idx="36">
                  <c:v>13817.866823148001</c:v>
                </c:pt>
                <c:pt idx="37">
                  <c:v>9222.9518449030602</c:v>
                </c:pt>
                <c:pt idx="38">
                  <c:v>8659.2817786354699</c:v>
                </c:pt>
                <c:pt idx="39">
                  <c:v>3479.2252852531401</c:v>
                </c:pt>
                <c:pt idx="40">
                  <c:v>2673.4205975109298</c:v>
                </c:pt>
                <c:pt idx="41">
                  <c:v>4459.6009660936097</c:v>
                </c:pt>
                <c:pt idx="42">
                  <c:v>7505.51302044558</c:v>
                </c:pt>
                <c:pt idx="43">
                  <c:v>5048.6428037591204</c:v>
                </c:pt>
                <c:pt idx="44">
                  <c:v>2572.52294665103</c:v>
                </c:pt>
                <c:pt idx="45">
                  <c:v>4685.3277551343099</c:v>
                </c:pt>
                <c:pt idx="46">
                  <c:v>5354.9395837939101</c:v>
                </c:pt>
                <c:pt idx="47">
                  <c:v>7285.6069485769203</c:v>
                </c:pt>
                <c:pt idx="48">
                  <c:v>7754.8146588811796</c:v>
                </c:pt>
                <c:pt idx="49">
                  <c:v>12398.9025365215</c:v>
                </c:pt>
                <c:pt idx="50">
                  <c:v>7549.1538502273197</c:v>
                </c:pt>
                <c:pt idx="51">
                  <c:v>33859.277070440301</c:v>
                </c:pt>
                <c:pt idx="52">
                  <c:v>2528.27599448824</c:v>
                </c:pt>
                <c:pt idx="53">
                  <c:v>16297.196564576199</c:v>
                </c:pt>
                <c:pt idx="54">
                  <c:v>6695.5092362926998</c:v>
                </c:pt>
                <c:pt idx="55">
                  <c:v>10665.597345941</c:v>
                </c:pt>
                <c:pt idx="56">
                  <c:v>10101.9503850619</c:v>
                </c:pt>
                <c:pt idx="57">
                  <c:v>3119.5545639894899</c:v>
                </c:pt>
                <c:pt idx="58">
                  <c:v>6113.3029642833499</c:v>
                </c:pt>
                <c:pt idx="59">
                  <c:v>3429.9387758469802</c:v>
                </c:pt>
                <c:pt idx="60">
                  <c:v>4926.3572460434598</c:v>
                </c:pt>
                <c:pt idx="61">
                  <c:v>3914.8988085372798</c:v>
                </c:pt>
                <c:pt idx="62">
                  <c:v>8897.7108178904291</c:v>
                </c:pt>
                <c:pt idx="63">
                  <c:v>4643.4447636458599</c:v>
                </c:pt>
                <c:pt idx="64">
                  <c:v>17302.2975428348</c:v>
                </c:pt>
                <c:pt idx="65">
                  <c:v>7944.8793946935202</c:v>
                </c:pt>
                <c:pt idx="66">
                  <c:v>5816.0807114782001</c:v>
                </c:pt>
                <c:pt idx="67">
                  <c:v>4794.21305306863</c:v>
                </c:pt>
                <c:pt idx="68">
                  <c:v>11999.112500392601</c:v>
                </c:pt>
                <c:pt idx="69">
                  <c:v>4070.3523918301498</c:v>
                </c:pt>
                <c:pt idx="70">
                  <c:v>3109.4309396958702</c:v>
                </c:pt>
                <c:pt idx="71">
                  <c:v>3792.7667269439398</c:v>
                </c:pt>
                <c:pt idx="72">
                  <c:v>4442.7291391466197</c:v>
                </c:pt>
                <c:pt idx="73">
                  <c:v>3758.80991113666</c:v>
                </c:pt>
                <c:pt idx="74">
                  <c:v>4076.0252186754501</c:v>
                </c:pt>
                <c:pt idx="75">
                  <c:v>11618.442662544599</c:v>
                </c:pt>
                <c:pt idx="76">
                  <c:v>7797.59684650094</c:v>
                </c:pt>
                <c:pt idx="77">
                  <c:v>7487.7430154844997</c:v>
                </c:pt>
                <c:pt idx="78">
                  <c:v>2674.6514946841899</c:v>
                </c:pt>
                <c:pt idx="79">
                  <c:v>8399.9264841021795</c:v>
                </c:pt>
                <c:pt idx="80">
                  <c:v>7833.1497667578396</c:v>
                </c:pt>
                <c:pt idx="81">
                  <c:v>14138.521940050199</c:v>
                </c:pt>
                <c:pt idx="82">
                  <c:v>573.95803285932595</c:v>
                </c:pt>
                <c:pt idx="83">
                  <c:v>15153.2883565101</c:v>
                </c:pt>
                <c:pt idx="84">
                  <c:v>2652.3223591034998</c:v>
                </c:pt>
                <c:pt idx="85">
                  <c:v>2085.65467223519</c:v>
                </c:pt>
                <c:pt idx="86">
                  <c:v>10236.580016538999</c:v>
                </c:pt>
                <c:pt idx="87">
                  <c:v>17952.590995955699</c:v>
                </c:pt>
                <c:pt idx="88">
                  <c:v>9007.4903754951702</c:v>
                </c:pt>
                <c:pt idx="89">
                  <c:v>1911.5066010436301</c:v>
                </c:pt>
                <c:pt idx="90">
                  <c:v>19742.180941515799</c:v>
                </c:pt>
                <c:pt idx="91">
                  <c:v>6580.79459089794</c:v>
                </c:pt>
                <c:pt idx="92">
                  <c:v>6539.4062648565796</c:v>
                </c:pt>
                <c:pt idx="93">
                  <c:v>7022.6008395427498</c:v>
                </c:pt>
                <c:pt idx="94">
                  <c:v>15715.2943184551</c:v>
                </c:pt>
                <c:pt idx="95">
                  <c:v>3341.10238689364</c:v>
                </c:pt>
                <c:pt idx="96">
                  <c:v>2799.3613478518</c:v>
                </c:pt>
                <c:pt idx="97">
                  <c:v>7219.9942228760601</c:v>
                </c:pt>
                <c:pt idx="98">
                  <c:v>7512.1726695344496</c:v>
                </c:pt>
                <c:pt idx="99">
                  <c:v>3404.3927109553501</c:v>
                </c:pt>
                <c:pt idx="100">
                  <c:v>4192.4756395495697</c:v>
                </c:pt>
                <c:pt idx="101">
                  <c:v>7221.0427153342098</c:v>
                </c:pt>
                <c:pt idx="102">
                  <c:v>6220.4577383386904</c:v>
                </c:pt>
                <c:pt idx="103">
                  <c:v>14920.0488538143</c:v>
                </c:pt>
                <c:pt idx="104">
                  <c:v>4744.8211489822897</c:v>
                </c:pt>
                <c:pt idx="105">
                  <c:v>5841.3134474353001</c:v>
                </c:pt>
                <c:pt idx="106">
                  <c:v>2374.7941289771402</c:v>
                </c:pt>
                <c:pt idx="107">
                  <c:v>2720.0959427963699</c:v>
                </c:pt>
                <c:pt idx="108">
                  <c:v>2817.6631133936298</c:v>
                </c:pt>
                <c:pt idx="109">
                  <c:v>11698.3073038436</c:v>
                </c:pt>
                <c:pt idx="110">
                  <c:v>4913.4401135972903</c:v>
                </c:pt>
                <c:pt idx="111">
                  <c:v>5118.27979374387</c:v>
                </c:pt>
                <c:pt idx="112">
                  <c:v>10464.185010052601</c:v>
                </c:pt>
                <c:pt idx="113">
                  <c:v>2953.0822739266</c:v>
                </c:pt>
                <c:pt idx="114">
                  <c:v>3196.70066848648</c:v>
                </c:pt>
                <c:pt idx="115">
                  <c:v>7694.3576422795904</c:v>
                </c:pt>
                <c:pt idx="116">
                  <c:v>6202.9381993269999</c:v>
                </c:pt>
                <c:pt idx="117">
                  <c:v>10051.541913188699</c:v>
                </c:pt>
                <c:pt idx="118">
                  <c:v>6944.3140935398096</c:v>
                </c:pt>
                <c:pt idx="119">
                  <c:v>9144.9866597813907</c:v>
                </c:pt>
                <c:pt idx="120">
                  <c:v>3197.56291255006</c:v>
                </c:pt>
                <c:pt idx="121">
                  <c:v>5700.7999226873098</c:v>
                </c:pt>
                <c:pt idx="122">
                  <c:v>9049.07087300075</c:v>
                </c:pt>
                <c:pt idx="123">
                  <c:v>8694.9664564505401</c:v>
                </c:pt>
                <c:pt idx="124">
                  <c:v>2915.18001622163</c:v>
                </c:pt>
                <c:pt idx="125">
                  <c:v>9594.5661104586798</c:v>
                </c:pt>
                <c:pt idx="126">
                  <c:v>3823.6284780384399</c:v>
                </c:pt>
                <c:pt idx="127">
                  <c:v>1610.04465137579</c:v>
                </c:pt>
                <c:pt idx="128">
                  <c:v>5090.8856108341497</c:v>
                </c:pt>
                <c:pt idx="129">
                  <c:v>4087.24571754198</c:v>
                </c:pt>
                <c:pt idx="130">
                  <c:v>7285.3045046493198</c:v>
                </c:pt>
                <c:pt idx="131">
                  <c:v>11640.651177493201</c:v>
                </c:pt>
                <c:pt idx="132">
                  <c:v>6847.4818912463297</c:v>
                </c:pt>
                <c:pt idx="133">
                  <c:v>5825.0570183872296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'2015'!$A$22</c15:f>
                <c15:dlblRangeCache>
                  <c:ptCount val="1"/>
                  <c:pt idx="0">
                    <c:v>Cambodia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0F-865A-4E0C-831E-8C0AD441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54672"/>
        <c:axId val="847157192"/>
      </c:scatterChart>
      <c:valAx>
        <c:axId val="847154672"/>
        <c:scaling>
          <c:logBase val="10"/>
          <c:orientation val="minMax"/>
          <c:max val="4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urban</a:t>
                </a:r>
                <a:r>
                  <a:rPr lang="nl-NL" baseline="0"/>
                  <a:t> population</a:t>
                </a:r>
                <a:r>
                  <a:rPr lang="nl-NL"/>
                  <a:t> 2015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57192"/>
        <c:crosses val="autoZero"/>
        <c:crossBetween val="midCat"/>
      </c:valAx>
      <c:valAx>
        <c:axId val="84715719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 b="0" i="0" baseline="0">
                    <a:effectLst/>
                  </a:rPr>
                  <a:t>observed density 2015 (inh./km</a:t>
                </a:r>
                <a:r>
                  <a:rPr lang="nl-NL" sz="1050" b="0" i="0" baseline="30000">
                    <a:effectLst/>
                  </a:rPr>
                  <a:t>2</a:t>
                </a:r>
                <a:r>
                  <a:rPr lang="nl-NL" sz="1050" b="0" i="0" baseline="0">
                    <a:effectLst/>
                  </a:rPr>
                  <a:t>)</a:t>
                </a:r>
                <a:endParaRPr lang="en-NL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5190558606983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54672"/>
        <c:crosses val="autoZero"/>
        <c:crossBetween val="midCat"/>
        <c:majorUnit val="100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89874551971327"/>
          <c:y val="4.4930426808412055E-2"/>
          <c:w val="0.67598685782556756"/>
          <c:h val="0.8096932721636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'2015'!$C$1</c:f>
              <c:strCache>
                <c:ptCount val="1"/>
                <c:pt idx="0">
                  <c:v>Urban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FD-496A-9AA7-034E6F4292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7FD-496A-9AA7-034E6F4292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7FD-496A-9AA7-034E6F4292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7FD-496A-9AA7-034E6F42927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7FD-496A-9AA7-034E6F42927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7FD-496A-9AA7-034E6F42927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7FD-496A-9AA7-034E6F42927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7FD-496A-9AA7-034E6F42927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7FD-496A-9AA7-034E6F429273}"/>
                </c:ext>
              </c:extLst>
            </c:dLbl>
            <c:dLbl>
              <c:idx val="9"/>
              <c:layout>
                <c:manualLayout>
                  <c:x val="-0.14793906810035842"/>
                  <c:y val="-8.9649724344745219E-2"/>
                </c:manualLayout>
              </c:layout>
              <c:tx>
                <c:rich>
                  <a:bodyPr/>
                  <a:lstStyle/>
                  <a:p>
                    <a:fld id="{9C063B4D-351E-498B-9829-3BCE97241E61}" type="CELLREF">
                      <a:rPr lang="en-US"/>
                      <a:pPr/>
                      <a:t>[CELLREF]</a:t>
                    </a:fld>
                    <a:endParaRPr lang="nl-NL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{9C063B4D-351E-498B-9829-3BCE97241E61}</c15:txfldGUID>
                      <c15:f>'2015'!$A$11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9-87FD-496A-9AA7-034E6F42927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7FD-496A-9AA7-034E6F42927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7FD-496A-9AA7-034E6F42927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7FD-496A-9AA7-034E6F42927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7FD-496A-9AA7-034E6F42927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7FD-496A-9AA7-034E6F42927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7FD-496A-9AA7-034E6F42927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7FD-496A-9AA7-034E6F42927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7FD-496A-9AA7-034E6F42927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7FD-496A-9AA7-034E6F42927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7FD-496A-9AA7-034E6F42927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7FD-496A-9AA7-034E6F42927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7FD-496A-9AA7-034E6F42927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7FD-496A-9AA7-034E6F42927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7FD-496A-9AA7-034E6F42927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7FD-496A-9AA7-034E6F42927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7FD-496A-9AA7-034E6F42927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7FD-496A-9AA7-034E6F42927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7FD-496A-9AA7-034E6F42927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7FD-496A-9AA7-034E6F42927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7FD-496A-9AA7-034E6F42927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7FD-496A-9AA7-034E6F42927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7FD-496A-9AA7-034E6F42927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7FD-496A-9AA7-034E6F42927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7FD-496A-9AA7-034E6F42927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7FD-496A-9AA7-034E6F42927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7FD-496A-9AA7-034E6F42927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7FD-496A-9AA7-034E6F42927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7FD-496A-9AA7-034E6F42927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7FD-496A-9AA7-034E6F42927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7FD-496A-9AA7-034E6F42927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7FD-496A-9AA7-034E6F42927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7FD-496A-9AA7-034E6F42927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7FD-496A-9AA7-034E6F42927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7FD-496A-9AA7-034E6F42927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7FD-496A-9AA7-034E6F42927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7FD-496A-9AA7-034E6F42927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7FD-496A-9AA7-034E6F42927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7FD-496A-9AA7-034E6F42927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7FD-496A-9AA7-034E6F42927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7FD-496A-9AA7-034E6F42927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7FD-496A-9AA7-034E6F429273}"/>
                </c:ext>
              </c:extLst>
            </c:dLbl>
            <c:dLbl>
              <c:idx val="51"/>
              <c:layout>
                <c:manualLayout>
                  <c:x val="-0.11379928315412187"/>
                  <c:y val="-8.9649724344745219E-2"/>
                </c:manualLayout>
              </c:layout>
              <c:tx>
                <c:rich>
                  <a:bodyPr/>
                  <a:lstStyle/>
                  <a:p>
                    <a:fld id="{FB59A301-3AAD-4414-BF7A-982160BC71CA}" type="CELLREF">
                      <a:rPr lang="en-US"/>
                      <a:pPr/>
                      <a:t>[CELLREF]</a:t>
                    </a:fld>
                    <a:endParaRPr lang="nl-NL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{FB59A301-3AAD-4414-BF7A-982160BC71CA}</c15:txfldGUID>
                      <c15:f>'2015'!$A$53</c15:f>
                      <c15:dlblFieldTableCache>
                        <c:ptCount val="1"/>
                        <c:pt idx="0">
                          <c:v>Hong Kong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33-87FD-496A-9AA7-034E6F42927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7FD-496A-9AA7-034E6F42927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7FD-496A-9AA7-034E6F42927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7FD-496A-9AA7-034E6F429273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7FD-496A-9AA7-034E6F429273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7FD-496A-9AA7-034E6F429273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7FD-496A-9AA7-034E6F429273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7FD-496A-9AA7-034E6F429273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7FD-496A-9AA7-034E6F429273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7FD-496A-9AA7-034E6F429273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7FD-496A-9AA7-034E6F429273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7FD-496A-9AA7-034E6F429273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87FD-496A-9AA7-034E6F429273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87FD-496A-9AA7-034E6F429273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87FD-496A-9AA7-034E6F429273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87FD-496A-9AA7-034E6F429273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87FD-496A-9AA7-034E6F429273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87FD-496A-9AA7-034E6F429273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87FD-496A-9AA7-034E6F429273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87FD-496A-9AA7-034E6F429273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87FD-496A-9AA7-034E6F429273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87FD-496A-9AA7-034E6F429273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87FD-496A-9AA7-034E6F42927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87FD-496A-9AA7-034E6F429273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87FD-496A-9AA7-034E6F429273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87FD-496A-9AA7-034E6F429273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87FD-496A-9AA7-034E6F429273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87FD-496A-9AA7-034E6F429273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87FD-496A-9AA7-034E6F429273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87FD-496A-9AA7-034E6F429273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87FD-496A-9AA7-034E6F429273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87FD-496A-9AA7-034E6F429273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87FD-496A-9AA7-034E6F429273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87FD-496A-9AA7-034E6F429273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87FD-496A-9AA7-034E6F429273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87FD-496A-9AA7-034E6F429273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87FD-496A-9AA7-034E6F429273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87FD-496A-9AA7-034E6F429273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87FD-496A-9AA7-034E6F429273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87FD-496A-9AA7-034E6F429273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87FD-496A-9AA7-034E6F429273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87FD-496A-9AA7-034E6F429273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87FD-496A-9AA7-034E6F429273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87FD-496A-9AA7-034E6F429273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87FD-496A-9AA7-034E6F429273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87FD-496A-9AA7-034E6F42927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87FD-496A-9AA7-034E6F42927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87FD-496A-9AA7-034E6F42927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87FD-496A-9AA7-034E6F42927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87FD-496A-9AA7-034E6F42927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87FD-496A-9AA7-034E6F42927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87FD-496A-9AA7-034E6F429273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87FD-496A-9AA7-034E6F429273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87FD-496A-9AA7-034E6F429273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87FD-496A-9AA7-034E6F429273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87FD-496A-9AA7-034E6F429273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87FD-496A-9AA7-034E6F429273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87FD-496A-9AA7-034E6F429273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87FD-496A-9AA7-034E6F429273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87FD-496A-9AA7-034E6F429273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87FD-496A-9AA7-034E6F429273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87FD-496A-9AA7-034E6F429273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87FD-496A-9AA7-034E6F429273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87FD-496A-9AA7-034E6F429273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87FD-496A-9AA7-034E6F429273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87FD-496A-9AA7-034E6F429273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87FD-496A-9AA7-034E6F429273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87FD-496A-9AA7-034E6F429273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87FD-496A-9AA7-034E6F429273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87FD-496A-9AA7-034E6F429273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87FD-496A-9AA7-034E6F429273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87FD-496A-9AA7-034E6F429273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87FD-496A-9AA7-034E6F429273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87FD-496A-9AA7-034E6F429273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87FD-496A-9AA7-034E6F429273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87FD-496A-9AA7-034E6F429273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87FD-496A-9AA7-034E6F429273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87FD-496A-9AA7-034E6F429273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87FD-496A-9AA7-034E6F429273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87FD-496A-9AA7-034E6F429273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87FD-496A-9AA7-034E6F429273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87FD-496A-9AA7-034E6F429273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87FD-496A-9AA7-034E6F429273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87FD-496A-9AA7-034E6F429273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87FD-496A-9AA7-034E6F429273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87FD-496A-9AA7-034E6F429273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87FD-496A-9AA7-034E6F429273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87FD-496A-9AA7-034E6F429273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87FD-496A-9AA7-034E6F429273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87FD-496A-9AA7-034E6F429273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87FD-496A-9AA7-034E6F429273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87FD-496A-9AA7-034E6F429273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87FD-496A-9AA7-034E6F429273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87FD-496A-9AA7-034E6F429273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87FD-496A-9AA7-034E6F429273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87FD-496A-9AA7-034E6F429273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87FD-496A-9AA7-034E6F429273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87FD-496A-9AA7-034E6F429273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87FD-496A-9AA7-034E6F429273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87FD-496A-9AA7-034E6F429273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87FD-496A-9AA7-034E6F429273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87FD-496A-9AA7-034E6F429273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87FD-496A-9AA7-034E6F429273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87FD-496A-9AA7-034E6F429273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87FD-496A-9AA7-034E6F429273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87FD-496A-9AA7-034E6F429273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87FD-496A-9AA7-034E6F429273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87FD-496A-9AA7-034E6F429273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87FD-496A-9AA7-034E6F429273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87FD-496A-9AA7-034E6F429273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87FD-496A-9AA7-034E6F429273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87FD-496A-9AA7-034E6F429273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87FD-496A-9AA7-034E6F429273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87FD-496A-9AA7-034E6F429273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87FD-496A-9AA7-034E6F429273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87FD-496A-9AA7-034E6F429273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87FD-496A-9AA7-034E6F429273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87FD-496A-9AA7-034E6F429273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87FD-496A-9AA7-034E6F429273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87FD-496A-9AA7-034E6F429273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87FD-496A-9AA7-034E6F429273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87FD-496A-9AA7-034E6F429273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87FD-496A-9AA7-034E6F429273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87FD-496A-9AA7-034E6F429273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87FD-496A-9AA7-034E6F429273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87FD-496A-9AA7-034E6F429273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87FD-496A-9AA7-034E6F429273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87FD-496A-9AA7-034E6F429273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87FD-496A-9AA7-034E6F429273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87FD-496A-9AA7-034E6F429273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87FD-496A-9AA7-034E6F429273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87FD-496A-9AA7-034E6F429273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87FD-496A-9AA7-034E6F429273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87FD-496A-9AA7-034E6F429273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87FD-496A-9AA7-034E6F429273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87FD-496A-9AA7-034E6F429273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87FD-496A-9AA7-034E6F429273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87FD-496A-9AA7-034E6F429273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87FD-496A-9AA7-034E6F429273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87FD-496A-9AA7-034E6F429273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87FD-496A-9AA7-034E6F429273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87FD-496A-9AA7-034E6F429273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87FD-496A-9AA7-034E6F429273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87FD-496A-9AA7-034E6F429273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87FD-496A-9AA7-034E6F429273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87FD-496A-9AA7-034E6F429273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87FD-496A-9AA7-034E6F429273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87FD-496A-9AA7-034E6F429273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87FD-496A-9AA7-034E6F429273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87FD-496A-9AA7-034E6F429273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87FD-496A-9AA7-034E6F429273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87FD-496A-9AA7-034E6F429273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87FD-496A-9AA7-034E6F429273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87FD-496A-9AA7-034E6F429273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87FD-496A-9AA7-034E6F429273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87FD-496A-9AA7-034E6F429273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87FD-496A-9AA7-034E6F429273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87FD-496A-9AA7-034E6F429273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87FD-496A-9AA7-034E6F429273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87FD-496A-9AA7-034E6F429273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87FD-496A-9AA7-034E6F429273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87FD-496A-9AA7-034E6F429273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87FD-496A-9AA7-034E6F429273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87FD-496A-9AA7-034E6F429273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87FD-496A-9AA7-034E6F429273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87FD-496A-9AA7-034E6F429273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87FD-496A-9AA7-034E6F429273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87FD-496A-9AA7-034E6F429273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87FD-496A-9AA7-034E6F429273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87FD-496A-9AA7-034E6F429273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87FD-496A-9AA7-034E6F429273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87FD-496A-9AA7-034E6F429273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87FD-496A-9AA7-034E6F429273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87FD-496A-9AA7-034E6F429273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87FD-496A-9AA7-034E6F429273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87FD-496A-9AA7-034E6F429273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87FD-496A-9AA7-034E6F429273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87FD-496A-9AA7-034E6F429273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87FD-496A-9AA7-034E6F429273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87FD-496A-9AA7-034E6F429273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87FD-496A-9AA7-034E6F429273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87FD-496A-9AA7-034E6F429273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87FD-496A-9AA7-034E6F429273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87FD-496A-9AA7-034E6F429273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87FD-496A-9AA7-034E6F429273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87FD-496A-9AA7-034E6F429273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87FD-496A-9AA7-034E6F429273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87FD-496A-9AA7-034E6F429273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87FD-496A-9AA7-034E6F429273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87FD-496A-9AA7-034E6F429273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87FD-496A-9AA7-034E6F429273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87FD-496A-9AA7-034E6F429273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87FD-496A-9AA7-034E6F429273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87FD-496A-9AA7-034E6F429273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87FD-496A-9AA7-034E6F429273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87FD-496A-9AA7-034E6F429273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87FD-496A-9AA7-034E6F429273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87FD-496A-9AA7-034E6F429273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87FD-496A-9AA7-034E6F429273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87FD-496A-9AA7-034E6F429273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87FD-496A-9AA7-034E6F429273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87FD-496A-9AA7-034E6F429273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87FD-496A-9AA7-034E6F429273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87FD-496A-9AA7-034E6F429273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87FD-496A-9AA7-034E6F429273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87FD-496A-9AA7-034E6F429273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87FD-496A-9AA7-034E6F429273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87FD-496A-9AA7-034E6F429273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87FD-496A-9AA7-034E6F429273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87FD-496A-9AA7-034E6F429273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87FD-496A-9AA7-034E6F429273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87FD-496A-9AA7-034E6F429273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87FD-496A-9AA7-034E6F429273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87FD-496A-9AA7-034E6F429273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87FD-496A-9AA7-034E6F429273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87FD-496A-9AA7-034E6F429273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87FD-496A-9AA7-034E6F429273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87FD-496A-9AA7-034E6F429273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87FD-496A-9AA7-034E6F429273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87FD-496A-9AA7-034E6F429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'2015'!$F$2:$F$272</c:f>
              <c:numCache>
                <c:formatCode>General</c:formatCode>
                <c:ptCount val="271"/>
                <c:pt idx="0">
                  <c:v>588.191172737638</c:v>
                </c:pt>
                <c:pt idx="1">
                  <c:v>3930.5390124476298</c:v>
                </c:pt>
                <c:pt idx="2">
                  <c:v>4184.4219044817801</c:v>
                </c:pt>
                <c:pt idx="3">
                  <c:v>3488.9530267064401</c:v>
                </c:pt>
                <c:pt idx="4">
                  <c:v>13679.724666619401</c:v>
                </c:pt>
                <c:pt idx="5">
                  <c:v>3497.2155966209298</c:v>
                </c:pt>
                <c:pt idx="6">
                  <c:v>56367.376374956097</c:v>
                </c:pt>
                <c:pt idx="7">
                  <c:v>44801.112433545903</c:v>
                </c:pt>
                <c:pt idx="8">
                  <c:v>5442.4478524808201</c:v>
                </c:pt>
                <c:pt idx="9">
                  <c:v>1211.81182063243</c:v>
                </c:pt>
                <c:pt idx="10">
                  <c:v>5946.1149580525098</c:v>
                </c:pt>
                <c:pt idx="11">
                  <c:v>40935.663866540701</c:v>
                </c:pt>
                <c:pt idx="12">
                  <c:v>1047.7460124249201</c:v>
                </c:pt>
                <c:pt idx="13">
                  <c:v>3084.59192485928</c:v>
                </c:pt>
                <c:pt idx="14">
                  <c:v>4266.5433888940697</c:v>
                </c:pt>
                <c:pt idx="15">
                  <c:v>5996.5969380391298</c:v>
                </c:pt>
                <c:pt idx="16">
                  <c:v>8673.90529873171</c:v>
                </c:pt>
                <c:pt idx="17">
                  <c:v>7101.0562668431603</c:v>
                </c:pt>
                <c:pt idx="18">
                  <c:v>654.821120663388</c:v>
                </c:pt>
                <c:pt idx="19">
                  <c:v>277.89249686024499</c:v>
                </c:pt>
                <c:pt idx="20">
                  <c:v>1162.17383649833</c:v>
                </c:pt>
                <c:pt idx="21">
                  <c:v>1378.82729517489</c:v>
                </c:pt>
                <c:pt idx="22">
                  <c:v>43325.413801067101</c:v>
                </c:pt>
                <c:pt idx="23">
                  <c:v>344.19940214701001</c:v>
                </c:pt>
                <c:pt idx="24">
                  <c:v>777.450636841348</c:v>
                </c:pt>
                <c:pt idx="25">
                  <c:v>13514.1552212304</c:v>
                </c:pt>
                <c:pt idx="26">
                  <c:v>8040.6724430264803</c:v>
                </c:pt>
                <c:pt idx="27">
                  <c:v>6091.3857724768104</c:v>
                </c:pt>
                <c:pt idx="28">
                  <c:v>11739.582650172901</c:v>
                </c:pt>
                <c:pt idx="29">
                  <c:v>2018.71063985347</c:v>
                </c:pt>
                <c:pt idx="30">
                  <c:v>11819.9859288799</c:v>
                </c:pt>
                <c:pt idx="31">
                  <c:v>17028.014129559298</c:v>
                </c:pt>
                <c:pt idx="32">
                  <c:v>17849.431430350101</c:v>
                </c:pt>
                <c:pt idx="33">
                  <c:v>53386.013427390099</c:v>
                </c:pt>
                <c:pt idx="34">
                  <c:v>6767.5477630078003</c:v>
                </c:pt>
                <c:pt idx="35">
                  <c:v>6150.3342438939699</c:v>
                </c:pt>
                <c:pt idx="36">
                  <c:v>3600.1462155213999</c:v>
                </c:pt>
                <c:pt idx="37">
                  <c:v>3826.30159528271</c:v>
                </c:pt>
                <c:pt idx="38">
                  <c:v>650.28210370592399</c:v>
                </c:pt>
                <c:pt idx="39">
                  <c:v>42866.142427195897</c:v>
                </c:pt>
                <c:pt idx="40">
                  <c:v>37905.913007490402</c:v>
                </c:pt>
                <c:pt idx="41">
                  <c:v>8291.9829088533297</c:v>
                </c:pt>
                <c:pt idx="42">
                  <c:v>691.29712848334395</c:v>
                </c:pt>
                <c:pt idx="43">
                  <c:v>3737.8522044853898</c:v>
                </c:pt>
                <c:pt idx="44">
                  <c:v>41660.3889529464</c:v>
                </c:pt>
                <c:pt idx="45">
                  <c:v>1802.9686067048001</c:v>
                </c:pt>
                <c:pt idx="46">
                  <c:v>17862.159248884</c:v>
                </c:pt>
                <c:pt idx="47">
                  <c:v>3811.6192300132502</c:v>
                </c:pt>
                <c:pt idx="48">
                  <c:v>698.71783728795504</c:v>
                </c:pt>
                <c:pt idx="49">
                  <c:v>1383.18657127963</c:v>
                </c:pt>
                <c:pt idx="50">
                  <c:v>2599.8393714230601</c:v>
                </c:pt>
                <c:pt idx="51">
                  <c:v>42228.313443558698</c:v>
                </c:pt>
                <c:pt idx="52">
                  <c:v>12725.208430582699</c:v>
                </c:pt>
                <c:pt idx="53">
                  <c:v>1605.0693304639501</c:v>
                </c:pt>
                <c:pt idx="54">
                  <c:v>3344.1622059866299</c:v>
                </c:pt>
                <c:pt idx="55">
                  <c:v>5160.9740310070802</c:v>
                </c:pt>
                <c:pt idx="56">
                  <c:v>4580.0831483823704</c:v>
                </c:pt>
                <c:pt idx="57">
                  <c:v>62042.662055916597</c:v>
                </c:pt>
                <c:pt idx="58">
                  <c:v>37286.624318259499</c:v>
                </c:pt>
                <c:pt idx="59">
                  <c:v>30706.637938964901</c:v>
                </c:pt>
                <c:pt idx="60">
                  <c:v>5079.5592185589103</c:v>
                </c:pt>
                <c:pt idx="61">
                  <c:v>35122.7985837206</c:v>
                </c:pt>
                <c:pt idx="62">
                  <c:v>5084.4845862358998</c:v>
                </c:pt>
                <c:pt idx="63">
                  <c:v>10475.246538731601</c:v>
                </c:pt>
                <c:pt idx="64">
                  <c:v>1525.5639969189399</c:v>
                </c:pt>
                <c:pt idx="65">
                  <c:v>29429.732027116701</c:v>
                </c:pt>
                <c:pt idx="66">
                  <c:v>1125.87596820576</c:v>
                </c:pt>
                <c:pt idx="67">
                  <c:v>13831.2687949296</c:v>
                </c:pt>
                <c:pt idx="68">
                  <c:v>8534.5210549035692</c:v>
                </c:pt>
                <c:pt idx="69">
                  <c:v>716.63743482238795</c:v>
                </c:pt>
                <c:pt idx="70">
                  <c:v>7759.1274164670904</c:v>
                </c:pt>
                <c:pt idx="71">
                  <c:v>14391.835413979399</c:v>
                </c:pt>
                <c:pt idx="72">
                  <c:v>4844.3688694130697</c:v>
                </c:pt>
                <c:pt idx="73">
                  <c:v>369.02091651975201</c:v>
                </c:pt>
                <c:pt idx="74">
                  <c:v>9934.2934185940503</c:v>
                </c:pt>
                <c:pt idx="75">
                  <c:v>744.21255039845801</c:v>
                </c:pt>
                <c:pt idx="76">
                  <c:v>1517.98233617407</c:v>
                </c:pt>
                <c:pt idx="77">
                  <c:v>9234.0659553667192</c:v>
                </c:pt>
                <c:pt idx="78">
                  <c:v>1904.9268090575799</c:v>
                </c:pt>
                <c:pt idx="79">
                  <c:v>2944.0463714766101</c:v>
                </c:pt>
                <c:pt idx="80">
                  <c:v>571.627491378027</c:v>
                </c:pt>
                <c:pt idx="81">
                  <c:v>1170.7121027611599</c:v>
                </c:pt>
                <c:pt idx="82">
                  <c:v>4600.4284041093197</c:v>
                </c:pt>
                <c:pt idx="83">
                  <c:v>855.8277794398</c:v>
                </c:pt>
                <c:pt idx="84">
                  <c:v>45253.839007074101</c:v>
                </c:pt>
                <c:pt idx="85">
                  <c:v>39323.976541785501</c:v>
                </c:pt>
                <c:pt idx="86">
                  <c:v>2101.7479958730701</c:v>
                </c:pt>
                <c:pt idx="87">
                  <c:v>486.63630895512603</c:v>
                </c:pt>
                <c:pt idx="88">
                  <c:v>2672.6140991950901</c:v>
                </c:pt>
                <c:pt idx="89">
                  <c:v>74133.014243775004</c:v>
                </c:pt>
                <c:pt idx="90">
                  <c:v>1433.14422068051</c:v>
                </c:pt>
                <c:pt idx="91">
                  <c:v>13781.4336924868</c:v>
                </c:pt>
                <c:pt idx="92">
                  <c:v>5491.3724123678503</c:v>
                </c:pt>
                <c:pt idx="93">
                  <c:v>6053.5845545924503</c:v>
                </c:pt>
                <c:pt idx="94">
                  <c:v>3050.5508942094898</c:v>
                </c:pt>
                <c:pt idx="95">
                  <c:v>12382.1396724978</c:v>
                </c:pt>
                <c:pt idx="96">
                  <c:v>19264.196563010399</c:v>
                </c:pt>
                <c:pt idx="97">
                  <c:v>72900.167028484793</c:v>
                </c:pt>
                <c:pt idx="98">
                  <c:v>2566.59935732433</c:v>
                </c:pt>
                <c:pt idx="99">
                  <c:v>9106.2862948836791</c:v>
                </c:pt>
                <c:pt idx="100">
                  <c:v>9507.5068401082608</c:v>
                </c:pt>
                <c:pt idx="101">
                  <c:v>731.88588240010301</c:v>
                </c:pt>
                <c:pt idx="102">
                  <c:v>20741.824450426098</c:v>
                </c:pt>
                <c:pt idx="103">
                  <c:v>1175.22226280668</c:v>
                </c:pt>
                <c:pt idx="104">
                  <c:v>4480.62591011935</c:v>
                </c:pt>
                <c:pt idx="105">
                  <c:v>654.20061425656797</c:v>
                </c:pt>
                <c:pt idx="106">
                  <c:v>16343.213644519999</c:v>
                </c:pt>
                <c:pt idx="107">
                  <c:v>21141.4938814739</c:v>
                </c:pt>
                <c:pt idx="108">
                  <c:v>6358.1009942814098</c:v>
                </c:pt>
                <c:pt idx="109">
                  <c:v>29147.053237337601</c:v>
                </c:pt>
                <c:pt idx="110">
                  <c:v>25932.2801321468</c:v>
                </c:pt>
                <c:pt idx="111">
                  <c:v>3892.4314241703601</c:v>
                </c:pt>
                <c:pt idx="112">
                  <c:v>1619.1869529232699</c:v>
                </c:pt>
                <c:pt idx="113">
                  <c:v>51679.418255329401</c:v>
                </c:pt>
                <c:pt idx="114">
                  <c:v>84023.054840396202</c:v>
                </c:pt>
                <c:pt idx="115">
                  <c:v>952.52345310425699</c:v>
                </c:pt>
                <c:pt idx="116">
                  <c:v>975.00492728183804</c:v>
                </c:pt>
                <c:pt idx="117">
                  <c:v>886.49761389444404</c:v>
                </c:pt>
                <c:pt idx="118">
                  <c:v>5907.5255363264496</c:v>
                </c:pt>
                <c:pt idx="119">
                  <c:v>572.20797463090696</c:v>
                </c:pt>
                <c:pt idx="120">
                  <c:v>18546.382500493499</c:v>
                </c:pt>
                <c:pt idx="121">
                  <c:v>4068.8022456168401</c:v>
                </c:pt>
                <c:pt idx="122">
                  <c:v>10988.2030741823</c:v>
                </c:pt>
                <c:pt idx="123">
                  <c:v>829.82781547651598</c:v>
                </c:pt>
                <c:pt idx="124">
                  <c:v>2034.3704972388</c:v>
                </c:pt>
                <c:pt idx="125">
                  <c:v>39221.145200505904</c:v>
                </c:pt>
                <c:pt idx="126">
                  <c:v>45706.972187506799</c:v>
                </c:pt>
                <c:pt idx="127">
                  <c:v>56609.000780448303</c:v>
                </c:pt>
                <c:pt idx="128">
                  <c:v>15542.3344065933</c:v>
                </c:pt>
                <c:pt idx="129">
                  <c:v>2882.0567539567901</c:v>
                </c:pt>
                <c:pt idx="130">
                  <c:v>15529.7201184692</c:v>
                </c:pt>
                <c:pt idx="131">
                  <c:v>2562.06306725902</c:v>
                </c:pt>
                <c:pt idx="132">
                  <c:v>1582.5924171168699</c:v>
                </c:pt>
                <c:pt idx="133">
                  <c:v>1313.7416805519399</c:v>
                </c:pt>
              </c:numCache>
            </c:numRef>
          </c:xVal>
          <c:yVal>
            <c:numRef>
              <c:f>'2015'!$C$2:$C$272</c:f>
              <c:numCache>
                <c:formatCode>0.0</c:formatCode>
                <c:ptCount val="271"/>
                <c:pt idx="0">
                  <c:v>1990.34977561247</c:v>
                </c:pt>
                <c:pt idx="1">
                  <c:v>6774.9409755362403</c:v>
                </c:pt>
                <c:pt idx="2">
                  <c:v>8552.1522541359791</c:v>
                </c:pt>
                <c:pt idx="3">
                  <c:v>13129.3028167583</c:v>
                </c:pt>
                <c:pt idx="4">
                  <c:v>6368.4495532527599</c:v>
                </c:pt>
                <c:pt idx="5">
                  <c:v>4797.6207091895703</c:v>
                </c:pt>
                <c:pt idx="6">
                  <c:v>1834.5860551562</c:v>
                </c:pt>
                <c:pt idx="7">
                  <c:v>3002.8424905953202</c:v>
                </c:pt>
                <c:pt idx="8">
                  <c:v>4397.6148250957403</c:v>
                </c:pt>
                <c:pt idx="9">
                  <c:v>32629.296153680902</c:v>
                </c:pt>
                <c:pt idx="10">
                  <c:v>5752.39647371099</c:v>
                </c:pt>
                <c:pt idx="11">
                  <c:v>2060.3728123963001</c:v>
                </c:pt>
                <c:pt idx="12">
                  <c:v>6102.54869203813</c:v>
                </c:pt>
                <c:pt idx="13">
                  <c:v>7475.7959641519201</c:v>
                </c:pt>
                <c:pt idx="14">
                  <c:v>4969.01604134029</c:v>
                </c:pt>
                <c:pt idx="15">
                  <c:v>2153.8284185142902</c:v>
                </c:pt>
                <c:pt idx="16">
                  <c:v>6543.5820361424203</c:v>
                </c:pt>
                <c:pt idx="17">
                  <c:v>3018.9644942273098</c:v>
                </c:pt>
                <c:pt idx="18">
                  <c:v>9013.70938982607</c:v>
                </c:pt>
                <c:pt idx="19">
                  <c:v>9177.65632674886</c:v>
                </c:pt>
                <c:pt idx="20">
                  <c:v>13212.3916699004</c:v>
                </c:pt>
                <c:pt idx="21">
                  <c:v>17262.212823285299</c:v>
                </c:pt>
                <c:pt idx="22">
                  <c:v>2686.6799378096798</c:v>
                </c:pt>
                <c:pt idx="23">
                  <c:v>9338.5583501073306</c:v>
                </c:pt>
                <c:pt idx="24">
                  <c:v>16353.597787279599</c:v>
                </c:pt>
                <c:pt idx="25">
                  <c:v>6875.8770127395601</c:v>
                </c:pt>
                <c:pt idx="26">
                  <c:v>6587.9212259605802</c:v>
                </c:pt>
                <c:pt idx="27">
                  <c:v>16273.528760449501</c:v>
                </c:pt>
                <c:pt idx="28">
                  <c:v>5189.4362593405303</c:v>
                </c:pt>
                <c:pt idx="29">
                  <c:v>7639.4092302020599</c:v>
                </c:pt>
                <c:pt idx="30">
                  <c:v>3159.2540409284302</c:v>
                </c:pt>
                <c:pt idx="31">
                  <c:v>2848.3189657805801</c:v>
                </c:pt>
                <c:pt idx="32">
                  <c:v>2725.5064182944002</c:v>
                </c:pt>
                <c:pt idx="33">
                  <c:v>2254.4545345441402</c:v>
                </c:pt>
                <c:pt idx="34">
                  <c:v>10168.9192059055</c:v>
                </c:pt>
                <c:pt idx="35">
                  <c:v>8868.6284471961608</c:v>
                </c:pt>
                <c:pt idx="36">
                  <c:v>13817.866823148001</c:v>
                </c:pt>
                <c:pt idx="37">
                  <c:v>9222.9518449030602</c:v>
                </c:pt>
                <c:pt idx="38">
                  <c:v>8659.2817786354699</c:v>
                </c:pt>
                <c:pt idx="39">
                  <c:v>3479.2252852531401</c:v>
                </c:pt>
                <c:pt idx="40">
                  <c:v>2673.4205975109298</c:v>
                </c:pt>
                <c:pt idx="41">
                  <c:v>4459.6009660936097</c:v>
                </c:pt>
                <c:pt idx="42">
                  <c:v>7505.51302044558</c:v>
                </c:pt>
                <c:pt idx="43">
                  <c:v>5048.6428037591204</c:v>
                </c:pt>
                <c:pt idx="44">
                  <c:v>2572.52294665103</c:v>
                </c:pt>
                <c:pt idx="45">
                  <c:v>4685.3277551343099</c:v>
                </c:pt>
                <c:pt idx="46">
                  <c:v>5354.9395837939101</c:v>
                </c:pt>
                <c:pt idx="47">
                  <c:v>7285.6069485769203</c:v>
                </c:pt>
                <c:pt idx="48">
                  <c:v>7754.8146588811796</c:v>
                </c:pt>
                <c:pt idx="49">
                  <c:v>12398.9025365215</c:v>
                </c:pt>
                <c:pt idx="50">
                  <c:v>7549.1538502273197</c:v>
                </c:pt>
                <c:pt idx="51">
                  <c:v>33859.277070440301</c:v>
                </c:pt>
                <c:pt idx="52">
                  <c:v>2528.27599448824</c:v>
                </c:pt>
                <c:pt idx="53">
                  <c:v>16297.196564576199</c:v>
                </c:pt>
                <c:pt idx="54">
                  <c:v>6695.5092362926998</c:v>
                </c:pt>
                <c:pt idx="55">
                  <c:v>10665.597345941</c:v>
                </c:pt>
                <c:pt idx="56">
                  <c:v>10101.9503850619</c:v>
                </c:pt>
                <c:pt idx="57">
                  <c:v>3119.5545639894899</c:v>
                </c:pt>
                <c:pt idx="58">
                  <c:v>6113.3029642833499</c:v>
                </c:pt>
                <c:pt idx="59">
                  <c:v>3429.9387758469802</c:v>
                </c:pt>
                <c:pt idx="60">
                  <c:v>4926.3572460434598</c:v>
                </c:pt>
                <c:pt idx="61">
                  <c:v>3914.8988085372798</c:v>
                </c:pt>
                <c:pt idx="62">
                  <c:v>8897.7108178904291</c:v>
                </c:pt>
                <c:pt idx="63">
                  <c:v>4643.4447636458599</c:v>
                </c:pt>
                <c:pt idx="64">
                  <c:v>17302.2975428348</c:v>
                </c:pt>
                <c:pt idx="65">
                  <c:v>7944.8793946935202</c:v>
                </c:pt>
                <c:pt idx="66">
                  <c:v>5816.0807114782001</c:v>
                </c:pt>
                <c:pt idx="67">
                  <c:v>4794.21305306863</c:v>
                </c:pt>
                <c:pt idx="68">
                  <c:v>11999.112500392601</c:v>
                </c:pt>
                <c:pt idx="69">
                  <c:v>4070.3523918301498</c:v>
                </c:pt>
                <c:pt idx="70">
                  <c:v>3109.4309396958702</c:v>
                </c:pt>
                <c:pt idx="71">
                  <c:v>3792.7667269439398</c:v>
                </c:pt>
                <c:pt idx="72">
                  <c:v>4442.7291391466197</c:v>
                </c:pt>
                <c:pt idx="73">
                  <c:v>3758.80991113666</c:v>
                </c:pt>
                <c:pt idx="74">
                  <c:v>4076.0252186754501</c:v>
                </c:pt>
                <c:pt idx="75">
                  <c:v>11618.442662544599</c:v>
                </c:pt>
                <c:pt idx="76">
                  <c:v>7797.59684650094</c:v>
                </c:pt>
                <c:pt idx="77">
                  <c:v>7487.7430154844997</c:v>
                </c:pt>
                <c:pt idx="78">
                  <c:v>2674.6514946841899</c:v>
                </c:pt>
                <c:pt idx="79">
                  <c:v>8399.9264841021795</c:v>
                </c:pt>
                <c:pt idx="80">
                  <c:v>7833.1497667578396</c:v>
                </c:pt>
                <c:pt idx="81">
                  <c:v>14138.521940050199</c:v>
                </c:pt>
                <c:pt idx="82">
                  <c:v>573.95803285932595</c:v>
                </c:pt>
                <c:pt idx="83">
                  <c:v>15153.2883565101</c:v>
                </c:pt>
                <c:pt idx="84">
                  <c:v>2652.3223591034998</c:v>
                </c:pt>
                <c:pt idx="85">
                  <c:v>2085.65467223519</c:v>
                </c:pt>
                <c:pt idx="86">
                  <c:v>10236.580016538999</c:v>
                </c:pt>
                <c:pt idx="87">
                  <c:v>17952.590995955699</c:v>
                </c:pt>
                <c:pt idx="88">
                  <c:v>9007.4903754951702</c:v>
                </c:pt>
                <c:pt idx="89">
                  <c:v>1911.5066010436301</c:v>
                </c:pt>
                <c:pt idx="90">
                  <c:v>19742.180941515799</c:v>
                </c:pt>
                <c:pt idx="91">
                  <c:v>6580.79459089794</c:v>
                </c:pt>
                <c:pt idx="92">
                  <c:v>6539.4062648565796</c:v>
                </c:pt>
                <c:pt idx="93">
                  <c:v>7022.6008395427498</c:v>
                </c:pt>
                <c:pt idx="94">
                  <c:v>15715.2943184551</c:v>
                </c:pt>
                <c:pt idx="95">
                  <c:v>3341.10238689364</c:v>
                </c:pt>
                <c:pt idx="96">
                  <c:v>2799.3613478518</c:v>
                </c:pt>
                <c:pt idx="97">
                  <c:v>7219.9942228760601</c:v>
                </c:pt>
                <c:pt idx="98">
                  <c:v>7512.1726695344496</c:v>
                </c:pt>
                <c:pt idx="99">
                  <c:v>3404.3927109553501</c:v>
                </c:pt>
                <c:pt idx="100">
                  <c:v>4192.4756395495697</c:v>
                </c:pt>
                <c:pt idx="101">
                  <c:v>7221.0427153342098</c:v>
                </c:pt>
                <c:pt idx="102">
                  <c:v>6220.4577383386904</c:v>
                </c:pt>
                <c:pt idx="103">
                  <c:v>14920.0488538143</c:v>
                </c:pt>
                <c:pt idx="104">
                  <c:v>4744.8211489822897</c:v>
                </c:pt>
                <c:pt idx="105">
                  <c:v>5841.3134474353001</c:v>
                </c:pt>
                <c:pt idx="106">
                  <c:v>2374.7941289771402</c:v>
                </c:pt>
                <c:pt idx="107">
                  <c:v>2720.0959427963699</c:v>
                </c:pt>
                <c:pt idx="108">
                  <c:v>2817.6631133936298</c:v>
                </c:pt>
                <c:pt idx="109">
                  <c:v>11698.3073038436</c:v>
                </c:pt>
                <c:pt idx="110">
                  <c:v>4913.4401135972903</c:v>
                </c:pt>
                <c:pt idx="111">
                  <c:v>5118.27979374387</c:v>
                </c:pt>
                <c:pt idx="112">
                  <c:v>10464.185010052601</c:v>
                </c:pt>
                <c:pt idx="113">
                  <c:v>2953.0822739266</c:v>
                </c:pt>
                <c:pt idx="114">
                  <c:v>3196.70066848648</c:v>
                </c:pt>
                <c:pt idx="115">
                  <c:v>7694.3576422795904</c:v>
                </c:pt>
                <c:pt idx="116">
                  <c:v>6202.9381993269999</c:v>
                </c:pt>
                <c:pt idx="117">
                  <c:v>10051.541913188699</c:v>
                </c:pt>
                <c:pt idx="118">
                  <c:v>6944.3140935398096</c:v>
                </c:pt>
                <c:pt idx="119">
                  <c:v>9144.9866597813907</c:v>
                </c:pt>
                <c:pt idx="120">
                  <c:v>3197.56291255006</c:v>
                </c:pt>
                <c:pt idx="121">
                  <c:v>5700.7999226873098</c:v>
                </c:pt>
                <c:pt idx="122">
                  <c:v>9049.07087300075</c:v>
                </c:pt>
                <c:pt idx="123">
                  <c:v>8694.9664564505401</c:v>
                </c:pt>
                <c:pt idx="124">
                  <c:v>2915.18001622163</c:v>
                </c:pt>
                <c:pt idx="125">
                  <c:v>9594.5661104586798</c:v>
                </c:pt>
                <c:pt idx="126">
                  <c:v>3823.6284780384399</c:v>
                </c:pt>
                <c:pt idx="127">
                  <c:v>1610.04465137579</c:v>
                </c:pt>
                <c:pt idx="128">
                  <c:v>5090.8856108341497</c:v>
                </c:pt>
                <c:pt idx="129">
                  <c:v>4087.24571754198</c:v>
                </c:pt>
                <c:pt idx="130">
                  <c:v>7285.3045046493198</c:v>
                </c:pt>
                <c:pt idx="131">
                  <c:v>11640.651177493201</c:v>
                </c:pt>
                <c:pt idx="132">
                  <c:v>6847.4818912463297</c:v>
                </c:pt>
                <c:pt idx="133">
                  <c:v>5825.0570183872296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'2015'!$A$22</c15:f>
                <c15:dlblRangeCache>
                  <c:ptCount val="1"/>
                  <c:pt idx="0">
                    <c:v>Cambodia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0F-87FD-496A-9AA7-034E6F42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54672"/>
        <c:axId val="847157192"/>
      </c:scatterChart>
      <c:valAx>
        <c:axId val="84715467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GDP per capita 2015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57192"/>
        <c:crosses val="autoZero"/>
        <c:crossBetween val="midCat"/>
      </c:valAx>
      <c:valAx>
        <c:axId val="84715719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 b="0" i="0" baseline="0">
                    <a:effectLst/>
                  </a:rPr>
                  <a:t>observed density 2015 (inh./km</a:t>
                </a:r>
                <a:r>
                  <a:rPr lang="nl-NL" sz="1050" b="0" i="0" baseline="30000">
                    <a:effectLst/>
                  </a:rPr>
                  <a:t>2</a:t>
                </a:r>
                <a:r>
                  <a:rPr lang="nl-NL" sz="1050" b="0" i="0" baseline="0">
                    <a:effectLst/>
                  </a:rPr>
                  <a:t>)</a:t>
                </a:r>
                <a:endParaRPr lang="en-NL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5190558606983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54672"/>
        <c:crosses val="autoZero"/>
        <c:crossBetween val="midCat"/>
        <c:majorUnit val="100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89874551971327"/>
          <c:y val="4.4930426808412055E-2"/>
          <c:w val="0.67598685782556756"/>
          <c:h val="0.8096932721636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'2015'!$A$1</c:f>
              <c:strCache>
                <c:ptCount val="1"/>
                <c:pt idx="0">
                  <c:v>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C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'2015'!$G$2:$G$272</c:f>
              <c:numCache>
                <c:formatCode>General</c:formatCode>
                <c:ptCount val="271"/>
                <c:pt idx="0">
                  <c:v>2.5481085501035901E-2</c:v>
                </c:pt>
                <c:pt idx="1">
                  <c:v>0.37243443262386799</c:v>
                </c:pt>
                <c:pt idx="2">
                  <c:v>0.36398931074471802</c:v>
                </c:pt>
                <c:pt idx="3">
                  <c:v>0.41378151663886498</c:v>
                </c:pt>
                <c:pt idx="4">
                  <c:v>0.59510266418564395</c:v>
                </c:pt>
                <c:pt idx="5">
                  <c:v>0.38729271881337701</c:v>
                </c:pt>
                <c:pt idx="6">
                  <c:v>0.70036937331747295</c:v>
                </c:pt>
                <c:pt idx="7">
                  <c:v>0.41756265885363802</c:v>
                </c:pt>
                <c:pt idx="8">
                  <c:v>0.35090079604755098</c:v>
                </c:pt>
                <c:pt idx="9">
                  <c:v>8.4958473360210202E-2</c:v>
                </c:pt>
                <c:pt idx="10">
                  <c:v>0.35242917133170198</c:v>
                </c:pt>
                <c:pt idx="11">
                  <c:v>0.50576933293194704</c:v>
                </c:pt>
                <c:pt idx="12">
                  <c:v>0.33070051153718699</c:v>
                </c:pt>
                <c:pt idx="13">
                  <c:v>0.29714723697001399</c:v>
                </c:pt>
                <c:pt idx="14">
                  <c:v>0.18439301036660499</c:v>
                </c:pt>
                <c:pt idx="15">
                  <c:v>0.25165363163031401</c:v>
                </c:pt>
                <c:pt idx="16">
                  <c:v>0.44004639656549899</c:v>
                </c:pt>
                <c:pt idx="17">
                  <c:v>0.37281456736019702</c:v>
                </c:pt>
                <c:pt idx="18">
                  <c:v>0.221013542306564</c:v>
                </c:pt>
                <c:pt idx="19">
                  <c:v>0.13214829271786399</c:v>
                </c:pt>
                <c:pt idx="20">
                  <c:v>9.2074662614608005E-2</c:v>
                </c:pt>
                <c:pt idx="21">
                  <c:v>0.464033458044742</c:v>
                </c:pt>
                <c:pt idx="22">
                  <c:v>0.56613594611145102</c:v>
                </c:pt>
                <c:pt idx="23">
                  <c:v>0.28343755771920098</c:v>
                </c:pt>
                <c:pt idx="24">
                  <c:v>0.164553070642527</c:v>
                </c:pt>
                <c:pt idx="25">
                  <c:v>0.51283890347137395</c:v>
                </c:pt>
                <c:pt idx="26">
                  <c:v>0.290242058588355</c:v>
                </c:pt>
                <c:pt idx="27">
                  <c:v>0.48808629342587501</c:v>
                </c:pt>
                <c:pt idx="28">
                  <c:v>0.40286366198472001</c:v>
                </c:pt>
                <c:pt idx="29">
                  <c:v>0.43827891606080599</c:v>
                </c:pt>
                <c:pt idx="30">
                  <c:v>0.31331101125607602</c:v>
                </c:pt>
                <c:pt idx="31">
                  <c:v>0.400084099958808</c:v>
                </c:pt>
                <c:pt idx="32">
                  <c:v>0.40028288274605101</c:v>
                </c:pt>
                <c:pt idx="33">
                  <c:v>0.496996218374747</c:v>
                </c:pt>
                <c:pt idx="34">
                  <c:v>0.455352048385256</c:v>
                </c:pt>
                <c:pt idx="35">
                  <c:v>0.371948537837821</c:v>
                </c:pt>
                <c:pt idx="36">
                  <c:v>0.48646255752183298</c:v>
                </c:pt>
                <c:pt idx="37">
                  <c:v>0.240753498455651</c:v>
                </c:pt>
                <c:pt idx="38">
                  <c:v>5.4572207830648999E-2</c:v>
                </c:pt>
                <c:pt idx="39">
                  <c:v>0.22103075674608599</c:v>
                </c:pt>
                <c:pt idx="40">
                  <c:v>0.49005959734881099</c:v>
                </c:pt>
                <c:pt idx="41">
                  <c:v>0.46944101742208399</c:v>
                </c:pt>
                <c:pt idx="42">
                  <c:v>0.48041291927709001</c:v>
                </c:pt>
                <c:pt idx="43">
                  <c:v>0.396800043992521</c:v>
                </c:pt>
                <c:pt idx="44">
                  <c:v>0.49833610855371702</c:v>
                </c:pt>
                <c:pt idx="45">
                  <c:v>0.47570877534859402</c:v>
                </c:pt>
                <c:pt idx="46">
                  <c:v>0.48863188257631002</c:v>
                </c:pt>
                <c:pt idx="47">
                  <c:v>0.22287663424231799</c:v>
                </c:pt>
                <c:pt idx="48">
                  <c:v>0.301467480256153</c:v>
                </c:pt>
                <c:pt idx="49">
                  <c:v>0.31816130325720998</c:v>
                </c:pt>
                <c:pt idx="50">
                  <c:v>0.24732206145503299</c:v>
                </c:pt>
                <c:pt idx="51">
                  <c:v>0.586215697916453</c:v>
                </c:pt>
                <c:pt idx="52">
                  <c:v>0.45499743382573299</c:v>
                </c:pt>
                <c:pt idx="53">
                  <c:v>0.21486200871363201</c:v>
                </c:pt>
                <c:pt idx="54">
                  <c:v>0.30934542770569401</c:v>
                </c:pt>
                <c:pt idx="55">
                  <c:v>0.36905865143793398</c:v>
                </c:pt>
                <c:pt idx="56">
                  <c:v>0.40382666582447402</c:v>
                </c:pt>
                <c:pt idx="57">
                  <c:v>0.37993731474763098</c:v>
                </c:pt>
                <c:pt idx="58">
                  <c:v>0.57529560579929095</c:v>
                </c:pt>
                <c:pt idx="59">
                  <c:v>0.52123974292955899</c:v>
                </c:pt>
                <c:pt idx="60">
                  <c:v>0.43705384951348503</c:v>
                </c:pt>
                <c:pt idx="61">
                  <c:v>0.67193688069914803</c:v>
                </c:pt>
                <c:pt idx="62">
                  <c:v>0.50442406745401602</c:v>
                </c:pt>
                <c:pt idx="63">
                  <c:v>0.28282269930634002</c:v>
                </c:pt>
                <c:pt idx="64">
                  <c:v>8.8671470467935498E-2</c:v>
                </c:pt>
                <c:pt idx="65">
                  <c:v>0.792194014246412</c:v>
                </c:pt>
                <c:pt idx="66">
                  <c:v>0.32480603688081</c:v>
                </c:pt>
                <c:pt idx="67">
                  <c:v>0.24368734526563501</c:v>
                </c:pt>
                <c:pt idx="68">
                  <c:v>0.52229124076112599</c:v>
                </c:pt>
                <c:pt idx="69">
                  <c:v>0.43051866722332199</c:v>
                </c:pt>
                <c:pt idx="70">
                  <c:v>0.408063349886442</c:v>
                </c:pt>
                <c:pt idx="71">
                  <c:v>0.24404466673613201</c:v>
                </c:pt>
                <c:pt idx="72">
                  <c:v>0.403091111250162</c:v>
                </c:pt>
                <c:pt idx="73">
                  <c:v>0.101812328465716</c:v>
                </c:pt>
                <c:pt idx="74">
                  <c:v>0.47313646373142398</c:v>
                </c:pt>
                <c:pt idx="75">
                  <c:v>0.21854857486838999</c:v>
                </c:pt>
                <c:pt idx="76">
                  <c:v>0.26245156970762101</c:v>
                </c:pt>
                <c:pt idx="77">
                  <c:v>0.46524699189169999</c:v>
                </c:pt>
                <c:pt idx="78">
                  <c:v>0.37935266484665098</c:v>
                </c:pt>
                <c:pt idx="79">
                  <c:v>0.39895715732259401</c:v>
                </c:pt>
                <c:pt idx="80">
                  <c:v>0.17866329803436701</c:v>
                </c:pt>
                <c:pt idx="81">
                  <c:v>0.12578488118383499</c:v>
                </c:pt>
                <c:pt idx="82">
                  <c:v>0.11386519152252</c:v>
                </c:pt>
                <c:pt idx="83">
                  <c:v>0.11599495513725799</c:v>
                </c:pt>
                <c:pt idx="84">
                  <c:v>0.63874258894740799</c:v>
                </c:pt>
                <c:pt idx="85">
                  <c:v>0.40022834983017302</c:v>
                </c:pt>
                <c:pt idx="86">
                  <c:v>0.234538855306059</c:v>
                </c:pt>
                <c:pt idx="87">
                  <c:v>0.162395726547267</c:v>
                </c:pt>
                <c:pt idx="88">
                  <c:v>0.35453347607675201</c:v>
                </c:pt>
                <c:pt idx="89">
                  <c:v>0.21806509382842201</c:v>
                </c:pt>
                <c:pt idx="90">
                  <c:v>0.19432952829938799</c:v>
                </c:pt>
                <c:pt idx="91">
                  <c:v>0.2598771455578</c:v>
                </c:pt>
                <c:pt idx="92">
                  <c:v>0.22528331586856901</c:v>
                </c:pt>
                <c:pt idx="93">
                  <c:v>0.308402064157274</c:v>
                </c:pt>
                <c:pt idx="94">
                  <c:v>0.20163653738950299</c:v>
                </c:pt>
                <c:pt idx="95">
                  <c:v>0.33136298615142201</c:v>
                </c:pt>
                <c:pt idx="96">
                  <c:v>0.49377807835370202</c:v>
                </c:pt>
                <c:pt idx="97">
                  <c:v>0.48443422802154401</c:v>
                </c:pt>
                <c:pt idx="98">
                  <c:v>0.56016051149548096</c:v>
                </c:pt>
                <c:pt idx="99">
                  <c:v>0.37628297091795898</c:v>
                </c:pt>
                <c:pt idx="100">
                  <c:v>0.41642063718961497</c:v>
                </c:pt>
                <c:pt idx="101">
                  <c:v>8.8033631306941307E-2</c:v>
                </c:pt>
                <c:pt idx="102">
                  <c:v>0.44357157576045703</c:v>
                </c:pt>
                <c:pt idx="103">
                  <c:v>0.42000185128862899</c:v>
                </c:pt>
                <c:pt idx="104">
                  <c:v>0.28488205239454301</c:v>
                </c:pt>
                <c:pt idx="105">
                  <c:v>0.34818962669821801</c:v>
                </c:pt>
                <c:pt idx="106">
                  <c:v>0.392152994300696</c:v>
                </c:pt>
                <c:pt idx="107">
                  <c:v>0.29477488965179</c:v>
                </c:pt>
                <c:pt idx="108">
                  <c:v>0.51211801123776801</c:v>
                </c:pt>
                <c:pt idx="109">
                  <c:v>0.54723408147722397</c:v>
                </c:pt>
                <c:pt idx="110">
                  <c:v>0.47733094456747299</c:v>
                </c:pt>
                <c:pt idx="111">
                  <c:v>0.189961319110098</c:v>
                </c:pt>
                <c:pt idx="112">
                  <c:v>0.19217776829382099</c:v>
                </c:pt>
                <c:pt idx="113">
                  <c:v>0.314908546224136</c:v>
                </c:pt>
                <c:pt idx="114">
                  <c:v>0.45264179459901899</c:v>
                </c:pt>
                <c:pt idx="115">
                  <c:v>0.42590052106981402</c:v>
                </c:pt>
                <c:pt idx="116">
                  <c:v>0.133633523899334</c:v>
                </c:pt>
                <c:pt idx="117">
                  <c:v>0.13420825638463599</c:v>
                </c:pt>
                <c:pt idx="118">
                  <c:v>0.22220472046836601</c:v>
                </c:pt>
                <c:pt idx="119">
                  <c:v>0.36356283061089001</c:v>
                </c:pt>
                <c:pt idx="120">
                  <c:v>0.275680630199514</c:v>
                </c:pt>
                <c:pt idx="121">
                  <c:v>0.461367817624316</c:v>
                </c:pt>
                <c:pt idx="122">
                  <c:v>0.46487351669111798</c:v>
                </c:pt>
                <c:pt idx="123">
                  <c:v>0.10523638953798201</c:v>
                </c:pt>
                <c:pt idx="124">
                  <c:v>0.48916898528376501</c:v>
                </c:pt>
                <c:pt idx="125">
                  <c:v>0.24426442613597099</c:v>
                </c:pt>
                <c:pt idx="126">
                  <c:v>0.65284129030662197</c:v>
                </c:pt>
                <c:pt idx="127">
                  <c:v>0.52471005254811698</c:v>
                </c:pt>
                <c:pt idx="128">
                  <c:v>0.60954462042950197</c:v>
                </c:pt>
                <c:pt idx="129">
                  <c:v>0.27819138087261203</c:v>
                </c:pt>
                <c:pt idx="130">
                  <c:v>0.46690319506509897</c:v>
                </c:pt>
                <c:pt idx="131">
                  <c:v>0.197169554723155</c:v>
                </c:pt>
                <c:pt idx="132">
                  <c:v>0.13126221121866</c:v>
                </c:pt>
                <c:pt idx="133">
                  <c:v>0.28277891457149701</c:v>
                </c:pt>
              </c:numCache>
            </c:numRef>
          </c:xVal>
          <c:yVal>
            <c:numRef>
              <c:f>'2015'!$C$2:$C$272</c:f>
              <c:numCache>
                <c:formatCode>0.0</c:formatCode>
                <c:ptCount val="271"/>
                <c:pt idx="0">
                  <c:v>1990.34977561247</c:v>
                </c:pt>
                <c:pt idx="1">
                  <c:v>6774.9409755362403</c:v>
                </c:pt>
                <c:pt idx="2">
                  <c:v>8552.1522541359791</c:v>
                </c:pt>
                <c:pt idx="3">
                  <c:v>13129.3028167583</c:v>
                </c:pt>
                <c:pt idx="4">
                  <c:v>6368.4495532527599</c:v>
                </c:pt>
                <c:pt idx="5">
                  <c:v>4797.6207091895703</c:v>
                </c:pt>
                <c:pt idx="6">
                  <c:v>1834.5860551562</c:v>
                </c:pt>
                <c:pt idx="7">
                  <c:v>3002.8424905953202</c:v>
                </c:pt>
                <c:pt idx="8">
                  <c:v>4397.6148250957403</c:v>
                </c:pt>
                <c:pt idx="9">
                  <c:v>32629.296153680902</c:v>
                </c:pt>
                <c:pt idx="10">
                  <c:v>5752.39647371099</c:v>
                </c:pt>
                <c:pt idx="11">
                  <c:v>2060.3728123963001</c:v>
                </c:pt>
                <c:pt idx="12">
                  <c:v>6102.54869203813</c:v>
                </c:pt>
                <c:pt idx="13">
                  <c:v>7475.7959641519201</c:v>
                </c:pt>
                <c:pt idx="14">
                  <c:v>4969.01604134029</c:v>
                </c:pt>
                <c:pt idx="15">
                  <c:v>2153.8284185142902</c:v>
                </c:pt>
                <c:pt idx="16">
                  <c:v>6543.5820361424203</c:v>
                </c:pt>
                <c:pt idx="17">
                  <c:v>3018.9644942273098</c:v>
                </c:pt>
                <c:pt idx="18">
                  <c:v>9013.70938982607</c:v>
                </c:pt>
                <c:pt idx="19">
                  <c:v>9177.65632674886</c:v>
                </c:pt>
                <c:pt idx="20">
                  <c:v>13212.3916699004</c:v>
                </c:pt>
                <c:pt idx="21">
                  <c:v>17262.212823285299</c:v>
                </c:pt>
                <c:pt idx="22">
                  <c:v>2686.6799378096798</c:v>
                </c:pt>
                <c:pt idx="23">
                  <c:v>9338.5583501073306</c:v>
                </c:pt>
                <c:pt idx="24">
                  <c:v>16353.597787279599</c:v>
                </c:pt>
                <c:pt idx="25">
                  <c:v>6875.8770127395601</c:v>
                </c:pt>
                <c:pt idx="26">
                  <c:v>6587.9212259605802</c:v>
                </c:pt>
                <c:pt idx="27">
                  <c:v>16273.528760449501</c:v>
                </c:pt>
                <c:pt idx="28">
                  <c:v>5189.4362593405303</c:v>
                </c:pt>
                <c:pt idx="29">
                  <c:v>7639.4092302020599</c:v>
                </c:pt>
                <c:pt idx="30">
                  <c:v>3159.2540409284302</c:v>
                </c:pt>
                <c:pt idx="31">
                  <c:v>2848.3189657805801</c:v>
                </c:pt>
                <c:pt idx="32">
                  <c:v>2725.5064182944002</c:v>
                </c:pt>
                <c:pt idx="33">
                  <c:v>2254.4545345441402</c:v>
                </c:pt>
                <c:pt idx="34">
                  <c:v>10168.9192059055</c:v>
                </c:pt>
                <c:pt idx="35">
                  <c:v>8868.6284471961608</c:v>
                </c:pt>
                <c:pt idx="36">
                  <c:v>13817.866823148001</c:v>
                </c:pt>
                <c:pt idx="37">
                  <c:v>9222.9518449030602</c:v>
                </c:pt>
                <c:pt idx="38">
                  <c:v>8659.2817786354699</c:v>
                </c:pt>
                <c:pt idx="39">
                  <c:v>3479.2252852531401</c:v>
                </c:pt>
                <c:pt idx="40">
                  <c:v>2673.4205975109298</c:v>
                </c:pt>
                <c:pt idx="41">
                  <c:v>4459.6009660936097</c:v>
                </c:pt>
                <c:pt idx="42">
                  <c:v>7505.51302044558</c:v>
                </c:pt>
                <c:pt idx="43">
                  <c:v>5048.6428037591204</c:v>
                </c:pt>
                <c:pt idx="44">
                  <c:v>2572.52294665103</c:v>
                </c:pt>
                <c:pt idx="45">
                  <c:v>4685.3277551343099</c:v>
                </c:pt>
                <c:pt idx="46">
                  <c:v>5354.9395837939101</c:v>
                </c:pt>
                <c:pt idx="47">
                  <c:v>7285.6069485769203</c:v>
                </c:pt>
                <c:pt idx="48">
                  <c:v>7754.8146588811796</c:v>
                </c:pt>
                <c:pt idx="49">
                  <c:v>12398.9025365215</c:v>
                </c:pt>
                <c:pt idx="50">
                  <c:v>7549.1538502273197</c:v>
                </c:pt>
                <c:pt idx="51">
                  <c:v>33859.277070440301</c:v>
                </c:pt>
                <c:pt idx="52">
                  <c:v>2528.27599448824</c:v>
                </c:pt>
                <c:pt idx="53">
                  <c:v>16297.196564576199</c:v>
                </c:pt>
                <c:pt idx="54">
                  <c:v>6695.5092362926998</c:v>
                </c:pt>
                <c:pt idx="55">
                  <c:v>10665.597345941</c:v>
                </c:pt>
                <c:pt idx="56">
                  <c:v>10101.9503850619</c:v>
                </c:pt>
                <c:pt idx="57">
                  <c:v>3119.5545639894899</c:v>
                </c:pt>
                <c:pt idx="58">
                  <c:v>6113.3029642833499</c:v>
                </c:pt>
                <c:pt idx="59">
                  <c:v>3429.9387758469802</c:v>
                </c:pt>
                <c:pt idx="60">
                  <c:v>4926.3572460434598</c:v>
                </c:pt>
                <c:pt idx="61">
                  <c:v>3914.8988085372798</c:v>
                </c:pt>
                <c:pt idx="62">
                  <c:v>8897.7108178904291</c:v>
                </c:pt>
                <c:pt idx="63">
                  <c:v>4643.4447636458599</c:v>
                </c:pt>
                <c:pt idx="64">
                  <c:v>17302.2975428348</c:v>
                </c:pt>
                <c:pt idx="65">
                  <c:v>7944.8793946935202</c:v>
                </c:pt>
                <c:pt idx="66">
                  <c:v>5816.0807114782001</c:v>
                </c:pt>
                <c:pt idx="67">
                  <c:v>4794.21305306863</c:v>
                </c:pt>
                <c:pt idx="68">
                  <c:v>11999.112500392601</c:v>
                </c:pt>
                <c:pt idx="69">
                  <c:v>4070.3523918301498</c:v>
                </c:pt>
                <c:pt idx="70">
                  <c:v>3109.4309396958702</c:v>
                </c:pt>
                <c:pt idx="71">
                  <c:v>3792.7667269439398</c:v>
                </c:pt>
                <c:pt idx="72">
                  <c:v>4442.7291391466197</c:v>
                </c:pt>
                <c:pt idx="73">
                  <c:v>3758.80991113666</c:v>
                </c:pt>
                <c:pt idx="74">
                  <c:v>4076.0252186754501</c:v>
                </c:pt>
                <c:pt idx="75">
                  <c:v>11618.442662544599</c:v>
                </c:pt>
                <c:pt idx="76">
                  <c:v>7797.59684650094</c:v>
                </c:pt>
                <c:pt idx="77">
                  <c:v>7487.7430154844997</c:v>
                </c:pt>
                <c:pt idx="78">
                  <c:v>2674.6514946841899</c:v>
                </c:pt>
                <c:pt idx="79">
                  <c:v>8399.9264841021795</c:v>
                </c:pt>
                <c:pt idx="80">
                  <c:v>7833.1497667578396</c:v>
                </c:pt>
                <c:pt idx="81">
                  <c:v>14138.521940050199</c:v>
                </c:pt>
                <c:pt idx="82">
                  <c:v>573.95803285932595</c:v>
                </c:pt>
                <c:pt idx="83">
                  <c:v>15153.2883565101</c:v>
                </c:pt>
                <c:pt idx="84">
                  <c:v>2652.3223591034998</c:v>
                </c:pt>
                <c:pt idx="85">
                  <c:v>2085.65467223519</c:v>
                </c:pt>
                <c:pt idx="86">
                  <c:v>10236.580016538999</c:v>
                </c:pt>
                <c:pt idx="87">
                  <c:v>17952.590995955699</c:v>
                </c:pt>
                <c:pt idx="88">
                  <c:v>9007.4903754951702</c:v>
                </c:pt>
                <c:pt idx="89">
                  <c:v>1911.5066010436301</c:v>
                </c:pt>
                <c:pt idx="90">
                  <c:v>19742.180941515799</c:v>
                </c:pt>
                <c:pt idx="91">
                  <c:v>6580.79459089794</c:v>
                </c:pt>
                <c:pt idx="92">
                  <c:v>6539.4062648565796</c:v>
                </c:pt>
                <c:pt idx="93">
                  <c:v>7022.6008395427498</c:v>
                </c:pt>
                <c:pt idx="94">
                  <c:v>15715.2943184551</c:v>
                </c:pt>
                <c:pt idx="95">
                  <c:v>3341.10238689364</c:v>
                </c:pt>
                <c:pt idx="96">
                  <c:v>2799.3613478518</c:v>
                </c:pt>
                <c:pt idx="97">
                  <c:v>7219.9942228760601</c:v>
                </c:pt>
                <c:pt idx="98">
                  <c:v>7512.1726695344496</c:v>
                </c:pt>
                <c:pt idx="99">
                  <c:v>3404.3927109553501</c:v>
                </c:pt>
                <c:pt idx="100">
                  <c:v>4192.4756395495697</c:v>
                </c:pt>
                <c:pt idx="101">
                  <c:v>7221.0427153342098</c:v>
                </c:pt>
                <c:pt idx="102">
                  <c:v>6220.4577383386904</c:v>
                </c:pt>
                <c:pt idx="103">
                  <c:v>14920.0488538143</c:v>
                </c:pt>
                <c:pt idx="104">
                  <c:v>4744.8211489822897</c:v>
                </c:pt>
                <c:pt idx="105">
                  <c:v>5841.3134474353001</c:v>
                </c:pt>
                <c:pt idx="106">
                  <c:v>2374.7941289771402</c:v>
                </c:pt>
                <c:pt idx="107">
                  <c:v>2720.0959427963699</c:v>
                </c:pt>
                <c:pt idx="108">
                  <c:v>2817.6631133936298</c:v>
                </c:pt>
                <c:pt idx="109">
                  <c:v>11698.3073038436</c:v>
                </c:pt>
                <c:pt idx="110">
                  <c:v>4913.4401135972903</c:v>
                </c:pt>
                <c:pt idx="111">
                  <c:v>5118.27979374387</c:v>
                </c:pt>
                <c:pt idx="112">
                  <c:v>10464.185010052601</c:v>
                </c:pt>
                <c:pt idx="113">
                  <c:v>2953.0822739266</c:v>
                </c:pt>
                <c:pt idx="114">
                  <c:v>3196.70066848648</c:v>
                </c:pt>
                <c:pt idx="115">
                  <c:v>7694.3576422795904</c:v>
                </c:pt>
                <c:pt idx="116">
                  <c:v>6202.9381993269999</c:v>
                </c:pt>
                <c:pt idx="117">
                  <c:v>10051.541913188699</c:v>
                </c:pt>
                <c:pt idx="118">
                  <c:v>6944.3140935398096</c:v>
                </c:pt>
                <c:pt idx="119">
                  <c:v>9144.9866597813907</c:v>
                </c:pt>
                <c:pt idx="120">
                  <c:v>3197.56291255006</c:v>
                </c:pt>
                <c:pt idx="121">
                  <c:v>5700.7999226873098</c:v>
                </c:pt>
                <c:pt idx="122">
                  <c:v>9049.07087300075</c:v>
                </c:pt>
                <c:pt idx="123">
                  <c:v>8694.9664564505401</c:v>
                </c:pt>
                <c:pt idx="124">
                  <c:v>2915.18001622163</c:v>
                </c:pt>
                <c:pt idx="125">
                  <c:v>9594.5661104586798</c:v>
                </c:pt>
                <c:pt idx="126">
                  <c:v>3823.6284780384399</c:v>
                </c:pt>
                <c:pt idx="127">
                  <c:v>1610.04465137579</c:v>
                </c:pt>
                <c:pt idx="128">
                  <c:v>5090.8856108341497</c:v>
                </c:pt>
                <c:pt idx="129">
                  <c:v>4087.24571754198</c:v>
                </c:pt>
                <c:pt idx="130">
                  <c:v>7285.3045046493198</c:v>
                </c:pt>
                <c:pt idx="131">
                  <c:v>11640.651177493201</c:v>
                </c:pt>
                <c:pt idx="132">
                  <c:v>6847.4818912463297</c:v>
                </c:pt>
                <c:pt idx="133">
                  <c:v>5825.0570183872296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F-84CD-4CE8-9C2C-C2023594BBE3}"/>
            </c:ext>
          </c:extLst>
        </c:ser>
        <c:ser>
          <c:idx val="1"/>
          <c:order val="1"/>
          <c:tx>
            <c:strRef>
              <c:f>'2000'!$A$1</c:f>
              <c:strCache>
                <c:ptCount val="1"/>
                <c:pt idx="0">
                  <c:v>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'2000'!$F$2:$F$135</c:f>
              <c:numCache>
                <c:formatCode>General</c:formatCode>
                <c:ptCount val="134"/>
                <c:pt idx="0">
                  <c:v>2.5481085501035901E-2</c:v>
                </c:pt>
                <c:pt idx="1">
                  <c:v>0.37243443262386799</c:v>
                </c:pt>
                <c:pt idx="2">
                  <c:v>0.36398931074471802</c:v>
                </c:pt>
                <c:pt idx="3">
                  <c:v>0.41378151663886498</c:v>
                </c:pt>
                <c:pt idx="4">
                  <c:v>0.59510266418564395</c:v>
                </c:pt>
                <c:pt idx="5">
                  <c:v>0.38729271881337701</c:v>
                </c:pt>
                <c:pt idx="6">
                  <c:v>0.70036937331747295</c:v>
                </c:pt>
                <c:pt idx="7">
                  <c:v>0.41756265885363802</c:v>
                </c:pt>
                <c:pt idx="8">
                  <c:v>0.35090079604755098</c:v>
                </c:pt>
                <c:pt idx="9">
                  <c:v>8.4958473360210202E-2</c:v>
                </c:pt>
                <c:pt idx="10">
                  <c:v>0.35242917133170198</c:v>
                </c:pt>
                <c:pt idx="11">
                  <c:v>0.50576933293194704</c:v>
                </c:pt>
                <c:pt idx="12">
                  <c:v>0.33070051153718699</c:v>
                </c:pt>
                <c:pt idx="13">
                  <c:v>0.29714723697001399</c:v>
                </c:pt>
                <c:pt idx="14">
                  <c:v>0.18439301036660499</c:v>
                </c:pt>
                <c:pt idx="15">
                  <c:v>0.25165363163031401</c:v>
                </c:pt>
                <c:pt idx="16">
                  <c:v>0.44004639656549899</c:v>
                </c:pt>
                <c:pt idx="17">
                  <c:v>0.37281456736019702</c:v>
                </c:pt>
                <c:pt idx="18">
                  <c:v>0.221013542306564</c:v>
                </c:pt>
                <c:pt idx="19">
                  <c:v>0.13214829271786399</c:v>
                </c:pt>
                <c:pt idx="20">
                  <c:v>9.2074662614608005E-2</c:v>
                </c:pt>
                <c:pt idx="21">
                  <c:v>0.464033458044742</c:v>
                </c:pt>
                <c:pt idx="22">
                  <c:v>0.56613594611145102</c:v>
                </c:pt>
                <c:pt idx="23">
                  <c:v>0.28343755771920098</c:v>
                </c:pt>
                <c:pt idx="24">
                  <c:v>0.164553070642527</c:v>
                </c:pt>
                <c:pt idx="25">
                  <c:v>0.51283890347137395</c:v>
                </c:pt>
                <c:pt idx="26">
                  <c:v>0.290242058588355</c:v>
                </c:pt>
                <c:pt idx="27">
                  <c:v>0.48808629342587501</c:v>
                </c:pt>
                <c:pt idx="28">
                  <c:v>0.40286366198472001</c:v>
                </c:pt>
                <c:pt idx="29">
                  <c:v>0.43827891606080599</c:v>
                </c:pt>
                <c:pt idx="30">
                  <c:v>0.31331101125607602</c:v>
                </c:pt>
                <c:pt idx="31">
                  <c:v>0.400084099958808</c:v>
                </c:pt>
                <c:pt idx="32">
                  <c:v>0.40028288274605101</c:v>
                </c:pt>
                <c:pt idx="33">
                  <c:v>0.496996218374747</c:v>
                </c:pt>
                <c:pt idx="34">
                  <c:v>0.455352048385256</c:v>
                </c:pt>
                <c:pt idx="35">
                  <c:v>0.371948537837821</c:v>
                </c:pt>
                <c:pt idx="36">
                  <c:v>0.48646255752183298</c:v>
                </c:pt>
                <c:pt idx="37">
                  <c:v>0.240753498455651</c:v>
                </c:pt>
                <c:pt idx="38">
                  <c:v>5.4572207830648999E-2</c:v>
                </c:pt>
                <c:pt idx="39">
                  <c:v>0.22103075674608599</c:v>
                </c:pt>
                <c:pt idx="40">
                  <c:v>0.49005959734881099</c:v>
                </c:pt>
                <c:pt idx="41">
                  <c:v>0.46944101742208399</c:v>
                </c:pt>
                <c:pt idx="42">
                  <c:v>0.48041291927709001</c:v>
                </c:pt>
                <c:pt idx="43">
                  <c:v>0.396800043992521</c:v>
                </c:pt>
                <c:pt idx="44">
                  <c:v>0.49833610855371702</c:v>
                </c:pt>
                <c:pt idx="45">
                  <c:v>0.47570877534859402</c:v>
                </c:pt>
                <c:pt idx="46">
                  <c:v>0.48863188257631002</c:v>
                </c:pt>
                <c:pt idx="47">
                  <c:v>0.22287663424231799</c:v>
                </c:pt>
                <c:pt idx="48">
                  <c:v>0.301467480256153</c:v>
                </c:pt>
                <c:pt idx="49">
                  <c:v>0.31816130325720998</c:v>
                </c:pt>
                <c:pt idx="50">
                  <c:v>0.24732206145503299</c:v>
                </c:pt>
                <c:pt idx="51">
                  <c:v>0.586215697916453</c:v>
                </c:pt>
                <c:pt idx="52">
                  <c:v>0.45499743382573299</c:v>
                </c:pt>
                <c:pt idx="53">
                  <c:v>0.21486200871363201</c:v>
                </c:pt>
                <c:pt idx="54">
                  <c:v>0.30934542770569401</c:v>
                </c:pt>
                <c:pt idx="55">
                  <c:v>0.36905865143793398</c:v>
                </c:pt>
                <c:pt idx="56">
                  <c:v>0.40382666582447402</c:v>
                </c:pt>
                <c:pt idx="57">
                  <c:v>0.37993731474763098</c:v>
                </c:pt>
                <c:pt idx="58">
                  <c:v>0.57529560579929095</c:v>
                </c:pt>
                <c:pt idx="59">
                  <c:v>0.52123974292955899</c:v>
                </c:pt>
                <c:pt idx="60">
                  <c:v>0.43705384951348503</c:v>
                </c:pt>
                <c:pt idx="61">
                  <c:v>0.67193688069914803</c:v>
                </c:pt>
                <c:pt idx="62">
                  <c:v>0.50442406745401602</c:v>
                </c:pt>
                <c:pt idx="63">
                  <c:v>0.28282269930634002</c:v>
                </c:pt>
                <c:pt idx="64">
                  <c:v>8.8671470467935498E-2</c:v>
                </c:pt>
                <c:pt idx="65">
                  <c:v>0.792194014246412</c:v>
                </c:pt>
                <c:pt idx="66">
                  <c:v>0.32480603688081</c:v>
                </c:pt>
                <c:pt idx="67">
                  <c:v>0.24368734526563501</c:v>
                </c:pt>
                <c:pt idx="68">
                  <c:v>0.52229124076112599</c:v>
                </c:pt>
                <c:pt idx="69">
                  <c:v>0.43051866722332199</c:v>
                </c:pt>
                <c:pt idx="70">
                  <c:v>0.408063349886442</c:v>
                </c:pt>
                <c:pt idx="71">
                  <c:v>0.24404466673613201</c:v>
                </c:pt>
                <c:pt idx="72">
                  <c:v>0.403091111250162</c:v>
                </c:pt>
                <c:pt idx="73">
                  <c:v>0.101812328465716</c:v>
                </c:pt>
                <c:pt idx="74">
                  <c:v>0.47313646373142398</c:v>
                </c:pt>
                <c:pt idx="75">
                  <c:v>0.21854857486838999</c:v>
                </c:pt>
                <c:pt idx="76">
                  <c:v>0.26245156970762101</c:v>
                </c:pt>
                <c:pt idx="77">
                  <c:v>0.46524699189169999</c:v>
                </c:pt>
                <c:pt idx="78">
                  <c:v>0.37935266484665098</c:v>
                </c:pt>
                <c:pt idx="79">
                  <c:v>0.39895715732259401</c:v>
                </c:pt>
                <c:pt idx="80">
                  <c:v>0.17866329803436701</c:v>
                </c:pt>
                <c:pt idx="81">
                  <c:v>0.12578488118383499</c:v>
                </c:pt>
                <c:pt idx="82">
                  <c:v>0.11386519152252</c:v>
                </c:pt>
                <c:pt idx="83">
                  <c:v>0.11599495513725799</c:v>
                </c:pt>
                <c:pt idx="84">
                  <c:v>0.63874258894740799</c:v>
                </c:pt>
                <c:pt idx="85">
                  <c:v>0.40022834983017302</c:v>
                </c:pt>
                <c:pt idx="86">
                  <c:v>0.234538855306059</c:v>
                </c:pt>
                <c:pt idx="87">
                  <c:v>0.162395726547267</c:v>
                </c:pt>
                <c:pt idx="88">
                  <c:v>0.35453347607675201</c:v>
                </c:pt>
                <c:pt idx="89">
                  <c:v>0.21806509382842201</c:v>
                </c:pt>
                <c:pt idx="90">
                  <c:v>0.19432952829938799</c:v>
                </c:pt>
                <c:pt idx="91">
                  <c:v>0.2598771455578</c:v>
                </c:pt>
                <c:pt idx="92">
                  <c:v>0.22528331586856901</c:v>
                </c:pt>
                <c:pt idx="93">
                  <c:v>0.308402064157274</c:v>
                </c:pt>
                <c:pt idx="94">
                  <c:v>0.20163653738950299</c:v>
                </c:pt>
                <c:pt idx="95">
                  <c:v>0.33136298615142201</c:v>
                </c:pt>
                <c:pt idx="96">
                  <c:v>0.49377807835370202</c:v>
                </c:pt>
                <c:pt idx="97">
                  <c:v>0.48443422802154401</c:v>
                </c:pt>
                <c:pt idx="98">
                  <c:v>0.56016051149548096</c:v>
                </c:pt>
                <c:pt idx="99">
                  <c:v>0.37628297091795898</c:v>
                </c:pt>
                <c:pt idx="100">
                  <c:v>0.41642063718961497</c:v>
                </c:pt>
                <c:pt idx="101">
                  <c:v>8.8033631306941307E-2</c:v>
                </c:pt>
                <c:pt idx="102">
                  <c:v>0.44357157576045703</c:v>
                </c:pt>
                <c:pt idx="103">
                  <c:v>0.42000185128862899</c:v>
                </c:pt>
                <c:pt idx="104">
                  <c:v>0.28488205239454301</c:v>
                </c:pt>
                <c:pt idx="105">
                  <c:v>0.34818962669821801</c:v>
                </c:pt>
                <c:pt idx="106">
                  <c:v>0.392152994300696</c:v>
                </c:pt>
                <c:pt idx="107">
                  <c:v>0.29477488965179</c:v>
                </c:pt>
                <c:pt idx="108">
                  <c:v>0.51211801123776801</c:v>
                </c:pt>
                <c:pt idx="109">
                  <c:v>0.54723408147722397</c:v>
                </c:pt>
                <c:pt idx="110">
                  <c:v>0.47733094456747299</c:v>
                </c:pt>
                <c:pt idx="111">
                  <c:v>0.189961319110098</c:v>
                </c:pt>
                <c:pt idx="112">
                  <c:v>0.19217776829382099</c:v>
                </c:pt>
                <c:pt idx="113">
                  <c:v>0.314908546224136</c:v>
                </c:pt>
                <c:pt idx="114">
                  <c:v>0.45264179459901899</c:v>
                </c:pt>
                <c:pt idx="115">
                  <c:v>0.42590052106981402</c:v>
                </c:pt>
                <c:pt idx="116">
                  <c:v>0.133633523899334</c:v>
                </c:pt>
                <c:pt idx="117">
                  <c:v>0.13420825638463599</c:v>
                </c:pt>
                <c:pt idx="118">
                  <c:v>0.22220472046836601</c:v>
                </c:pt>
                <c:pt idx="119">
                  <c:v>0.36356283061089001</c:v>
                </c:pt>
                <c:pt idx="120">
                  <c:v>0.275680630199514</c:v>
                </c:pt>
                <c:pt idx="121">
                  <c:v>0.461367817624316</c:v>
                </c:pt>
                <c:pt idx="122">
                  <c:v>0.46487351669111798</c:v>
                </c:pt>
                <c:pt idx="123">
                  <c:v>0.10523638953798201</c:v>
                </c:pt>
                <c:pt idx="124">
                  <c:v>0.48916898528376501</c:v>
                </c:pt>
                <c:pt idx="125">
                  <c:v>0.24426442613597099</c:v>
                </c:pt>
                <c:pt idx="126">
                  <c:v>0.65284129030662197</c:v>
                </c:pt>
                <c:pt idx="127">
                  <c:v>0.52471005254811698</c:v>
                </c:pt>
                <c:pt idx="128">
                  <c:v>0.60954462042950197</c:v>
                </c:pt>
                <c:pt idx="129">
                  <c:v>0.27819138087261203</c:v>
                </c:pt>
                <c:pt idx="130">
                  <c:v>0.46690319506509897</c:v>
                </c:pt>
                <c:pt idx="131">
                  <c:v>0.197169554723155</c:v>
                </c:pt>
                <c:pt idx="132">
                  <c:v>0.13126221121866</c:v>
                </c:pt>
                <c:pt idx="133">
                  <c:v>0.28277891457149701</c:v>
                </c:pt>
              </c:numCache>
            </c:numRef>
          </c:xVal>
          <c:yVal>
            <c:numRef>
              <c:f>'2000'!$B$2:$B$135</c:f>
              <c:numCache>
                <c:formatCode>General</c:formatCode>
                <c:ptCount val="134"/>
                <c:pt idx="0">
                  <c:v>1143.22433242895</c:v>
                </c:pt>
                <c:pt idx="1">
                  <c:v>6013.4502674405303</c:v>
                </c:pt>
                <c:pt idx="2">
                  <c:v>7771.0445468509897</c:v>
                </c:pt>
                <c:pt idx="3">
                  <c:v>7037.46155241414</c:v>
                </c:pt>
                <c:pt idx="4">
                  <c:v>5947.1468538150702</c:v>
                </c:pt>
                <c:pt idx="5">
                  <c:v>4960.1067252339899</c:v>
                </c:pt>
                <c:pt idx="6">
                  <c:v>1552.6559746146199</c:v>
                </c:pt>
                <c:pt idx="7">
                  <c:v>2956.7857754764</c:v>
                </c:pt>
                <c:pt idx="8">
                  <c:v>4366.6763398602798</c:v>
                </c:pt>
                <c:pt idx="9">
                  <c:v>26261.370331395501</c:v>
                </c:pt>
                <c:pt idx="10">
                  <c:v>5891.06246733642</c:v>
                </c:pt>
                <c:pt idx="11">
                  <c:v>2080.8812433982198</c:v>
                </c:pt>
                <c:pt idx="12">
                  <c:v>5219.1746727064501</c:v>
                </c:pt>
                <c:pt idx="13">
                  <c:v>6423.5826304960901</c:v>
                </c:pt>
                <c:pt idx="14">
                  <c:v>5708.4317616302797</c:v>
                </c:pt>
                <c:pt idx="15">
                  <c:v>2150.2569154175799</c:v>
                </c:pt>
                <c:pt idx="16">
                  <c:v>5788.5850327350099</c:v>
                </c:pt>
                <c:pt idx="17">
                  <c:v>3513.5938984807899</c:v>
                </c:pt>
                <c:pt idx="18">
                  <c:v>5753.09466543092</c:v>
                </c:pt>
                <c:pt idx="19">
                  <c:v>7405.7844796579102</c:v>
                </c:pt>
                <c:pt idx="20">
                  <c:v>13346.4108955601</c:v>
                </c:pt>
                <c:pt idx="21">
                  <c:v>11781.063432835799</c:v>
                </c:pt>
                <c:pt idx="22">
                  <c:v>2357.7838000602201</c:v>
                </c:pt>
                <c:pt idx="23">
                  <c:v>8145.5239133396899</c:v>
                </c:pt>
                <c:pt idx="24">
                  <c:v>12201.195823108699</c:v>
                </c:pt>
                <c:pt idx="25">
                  <c:v>6501.3732605366504</c:v>
                </c:pt>
                <c:pt idx="26">
                  <c:v>7293.1171452115004</c:v>
                </c:pt>
                <c:pt idx="27">
                  <c:v>14751.979124142499</c:v>
                </c:pt>
                <c:pt idx="28">
                  <c:v>4861.16281455643</c:v>
                </c:pt>
                <c:pt idx="29">
                  <c:v>6918.6086467734804</c:v>
                </c:pt>
                <c:pt idx="30">
                  <c:v>3490.7152881072602</c:v>
                </c:pt>
                <c:pt idx="31">
                  <c:v>2584.9581045160699</c:v>
                </c:pt>
                <c:pt idx="32">
                  <c:v>2997.7248520066901</c:v>
                </c:pt>
                <c:pt idx="33">
                  <c:v>2250</c:v>
                </c:pt>
                <c:pt idx="34">
                  <c:v>9102.33694895396</c:v>
                </c:pt>
                <c:pt idx="35">
                  <c:v>7615.8097347126604</c:v>
                </c:pt>
                <c:pt idx="36">
                  <c:v>12259.8055308039</c:v>
                </c:pt>
                <c:pt idx="37">
                  <c:v>10468.760599687899</c:v>
                </c:pt>
                <c:pt idx="38">
                  <c:v>6863.8826322517798</c:v>
                </c:pt>
                <c:pt idx="39">
                  <c:v>3558.8791699389099</c:v>
                </c:pt>
                <c:pt idx="40">
                  <c:v>2847.7533159329701</c:v>
                </c:pt>
                <c:pt idx="41">
                  <c:v>3565.8601538671601</c:v>
                </c:pt>
                <c:pt idx="42">
                  <c:v>4701.1165857953802</c:v>
                </c:pt>
                <c:pt idx="43">
                  <c:v>5847.4857915921102</c:v>
                </c:pt>
                <c:pt idx="44">
                  <c:v>2815.7921032346399</c:v>
                </c:pt>
                <c:pt idx="45">
                  <c:v>3768.34143820082</c:v>
                </c:pt>
                <c:pt idx="46">
                  <c:v>5802.4710081735002</c:v>
                </c:pt>
                <c:pt idx="47">
                  <c:v>6196.6853386211196</c:v>
                </c:pt>
                <c:pt idx="48">
                  <c:v>6634.4516598752898</c:v>
                </c:pt>
                <c:pt idx="49">
                  <c:v>10486.313676988701</c:v>
                </c:pt>
                <c:pt idx="50">
                  <c:v>6578.53913366303</c:v>
                </c:pt>
                <c:pt idx="51">
                  <c:v>31203.0014392677</c:v>
                </c:pt>
                <c:pt idx="52">
                  <c:v>2789.2789373813998</c:v>
                </c:pt>
                <c:pt idx="53">
                  <c:v>16765.810179894801</c:v>
                </c:pt>
                <c:pt idx="54">
                  <c:v>6548.9111216931697</c:v>
                </c:pt>
                <c:pt idx="55">
                  <c:v>9643.7767269271608</c:v>
                </c:pt>
                <c:pt idx="56">
                  <c:v>9237.9715648898691</c:v>
                </c:pt>
                <c:pt idx="57">
                  <c:v>3039.2974030331302</c:v>
                </c:pt>
                <c:pt idx="58">
                  <c:v>5340.4699335291298</c:v>
                </c:pt>
                <c:pt idx="59">
                  <c:v>3666.5266479519701</c:v>
                </c:pt>
                <c:pt idx="60">
                  <c:v>5159.6115422145804</c:v>
                </c:pt>
                <c:pt idx="61">
                  <c:v>4068.0483335809399</c:v>
                </c:pt>
                <c:pt idx="62">
                  <c:v>6757.3342623640901</c:v>
                </c:pt>
                <c:pt idx="63">
                  <c:v>3769.8619846706201</c:v>
                </c:pt>
                <c:pt idx="64">
                  <c:v>13504.4644465743</c:v>
                </c:pt>
                <c:pt idx="65">
                  <c:v>4198.3374726158099</c:v>
                </c:pt>
                <c:pt idx="66">
                  <c:v>5257.41760249445</c:v>
                </c:pt>
                <c:pt idx="67">
                  <c:v>6238.3813934022101</c:v>
                </c:pt>
                <c:pt idx="68">
                  <c:v>7460.8823954579202</c:v>
                </c:pt>
                <c:pt idx="69">
                  <c:v>2653.3070338419102</c:v>
                </c:pt>
                <c:pt idx="70">
                  <c:v>3051.0452680032499</c:v>
                </c:pt>
                <c:pt idx="71">
                  <c:v>5097.3076344091996</c:v>
                </c:pt>
                <c:pt idx="72">
                  <c:v>4760.7829348335599</c:v>
                </c:pt>
                <c:pt idx="73">
                  <c:v>3651.7344132428002</c:v>
                </c:pt>
                <c:pt idx="74">
                  <c:v>3449.7406715967199</c:v>
                </c:pt>
                <c:pt idx="75">
                  <c:v>7393.0069140148798</c:v>
                </c:pt>
                <c:pt idx="76">
                  <c:v>4492.3969127116097</c:v>
                </c:pt>
                <c:pt idx="77">
                  <c:v>6993.5135491093397</c:v>
                </c:pt>
                <c:pt idx="78">
                  <c:v>2968.6667050539299</c:v>
                </c:pt>
                <c:pt idx="79">
                  <c:v>7661.2732380528396</c:v>
                </c:pt>
                <c:pt idx="80">
                  <c:v>5997.9249965379904</c:v>
                </c:pt>
                <c:pt idx="81">
                  <c:v>10868.993433019299</c:v>
                </c:pt>
                <c:pt idx="82">
                  <c:v>482.54362966366602</c:v>
                </c:pt>
                <c:pt idx="83">
                  <c:v>4488.64833852422</c:v>
                </c:pt>
                <c:pt idx="84">
                  <c:v>2896.4754301274902</c:v>
                </c:pt>
                <c:pt idx="85">
                  <c:v>1756.9678281854101</c:v>
                </c:pt>
                <c:pt idx="86">
                  <c:v>10058.5670178565</c:v>
                </c:pt>
                <c:pt idx="87">
                  <c:v>13419.2506518228</c:v>
                </c:pt>
                <c:pt idx="88">
                  <c:v>8096.9536675777199</c:v>
                </c:pt>
                <c:pt idx="89">
                  <c:v>1846.2459812141401</c:v>
                </c:pt>
                <c:pt idx="90">
                  <c:v>17109.104824536498</c:v>
                </c:pt>
                <c:pt idx="91">
                  <c:v>5460.4934766039396</c:v>
                </c:pt>
                <c:pt idx="92">
                  <c:v>5669.3520500191498</c:v>
                </c:pt>
                <c:pt idx="93">
                  <c:v>5849.3244612052104</c:v>
                </c:pt>
                <c:pt idx="94">
                  <c:v>13506.1266319119</c:v>
                </c:pt>
                <c:pt idx="95">
                  <c:v>3831.0748196199002</c:v>
                </c:pt>
                <c:pt idx="96">
                  <c:v>3152.0287375983498</c:v>
                </c:pt>
                <c:pt idx="97">
                  <c:v>2023.78465528723</c:v>
                </c:pt>
                <c:pt idx="98">
                  <c:v>7749.1475447641897</c:v>
                </c:pt>
                <c:pt idx="99">
                  <c:v>4637.6394548264698</c:v>
                </c:pt>
                <c:pt idx="100">
                  <c:v>4592.9868695545401</c:v>
                </c:pt>
                <c:pt idx="101">
                  <c:v>6788.2640074013798</c:v>
                </c:pt>
                <c:pt idx="102">
                  <c:v>4767.5817505811101</c:v>
                </c:pt>
                <c:pt idx="103">
                  <c:v>11887.41828111</c:v>
                </c:pt>
                <c:pt idx="104">
                  <c:v>5393.8213893061802</c:v>
                </c:pt>
                <c:pt idx="105">
                  <c:v>5626.2819628403204</c:v>
                </c:pt>
                <c:pt idx="106">
                  <c:v>2746.3061962615402</c:v>
                </c:pt>
                <c:pt idx="107">
                  <c:v>2777.1181813172202</c:v>
                </c:pt>
                <c:pt idx="108">
                  <c:v>2388.8105943964301</c:v>
                </c:pt>
                <c:pt idx="109">
                  <c:v>12971.269509891599</c:v>
                </c:pt>
                <c:pt idx="110">
                  <c:v>5013.23114395431</c:v>
                </c:pt>
                <c:pt idx="111">
                  <c:v>5502.8567181022299</c:v>
                </c:pt>
                <c:pt idx="112">
                  <c:v>8534.7211691338798</c:v>
                </c:pt>
                <c:pt idx="113">
                  <c:v>2717.0393897188201</c:v>
                </c:pt>
                <c:pt idx="114">
                  <c:v>3020.8029477239502</c:v>
                </c:pt>
                <c:pt idx="115">
                  <c:v>8256.3211512534108</c:v>
                </c:pt>
                <c:pt idx="116">
                  <c:v>4789.7051519983197</c:v>
                </c:pt>
                <c:pt idx="117">
                  <c:v>5785.66494316635</c:v>
                </c:pt>
                <c:pt idx="118">
                  <c:v>6081.8360165664899</c:v>
                </c:pt>
                <c:pt idx="119">
                  <c:v>6304.1316836058304</c:v>
                </c:pt>
                <c:pt idx="120">
                  <c:v>3408.4859247447198</c:v>
                </c:pt>
                <c:pt idx="121">
                  <c:v>5182.0418537409496</c:v>
                </c:pt>
                <c:pt idx="122">
                  <c:v>7715.2682214607103</c:v>
                </c:pt>
                <c:pt idx="123">
                  <c:v>6358.9216909876704</c:v>
                </c:pt>
                <c:pt idx="124">
                  <c:v>3365.25471978408</c:v>
                </c:pt>
                <c:pt idx="125">
                  <c:v>3567.24788982674</c:v>
                </c:pt>
                <c:pt idx="126">
                  <c:v>3569.82458829502</c:v>
                </c:pt>
                <c:pt idx="127">
                  <c:v>1543.4855544372001</c:v>
                </c:pt>
                <c:pt idx="128">
                  <c:v>5039.83849947614</c:v>
                </c:pt>
                <c:pt idx="129">
                  <c:v>3673.5025529139202</c:v>
                </c:pt>
                <c:pt idx="130">
                  <c:v>6435.7471169460196</c:v>
                </c:pt>
                <c:pt idx="131">
                  <c:v>9843.7962622356608</c:v>
                </c:pt>
                <c:pt idx="132">
                  <c:v>5342.2053231939099</c:v>
                </c:pt>
                <c:pt idx="133">
                  <c:v>4443.0461250292601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0-84CD-4CE8-9C2C-C2023594BBE3}"/>
            </c:ext>
          </c:extLst>
        </c:ser>
        <c:ser>
          <c:idx val="2"/>
          <c:order val="2"/>
          <c:tx>
            <c:strRef>
              <c:f>'1990'!$A$1</c:f>
              <c:strCache>
                <c:ptCount val="1"/>
                <c:pt idx="0">
                  <c:v>1990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'1990'!$F$2:$F$135</c:f>
              <c:numCache>
                <c:formatCode>General</c:formatCode>
                <c:ptCount val="134"/>
                <c:pt idx="0">
                  <c:v>1.8136164587292398E-2</c:v>
                </c:pt>
                <c:pt idx="1">
                  <c:v>0.193017731631828</c:v>
                </c:pt>
                <c:pt idx="2">
                  <c:v>0.30246441912876998</c:v>
                </c:pt>
                <c:pt idx="3">
                  <c:v>0.190792735139032</c:v>
                </c:pt>
                <c:pt idx="4">
                  <c:v>0.60650967881639894</c:v>
                </c:pt>
                <c:pt idx="5">
                  <c:v>0.36598167975121398</c:v>
                </c:pt>
                <c:pt idx="6">
                  <c:v>0.62575631678116195</c:v>
                </c:pt>
                <c:pt idx="7">
                  <c:v>0.3658648237762</c:v>
                </c:pt>
                <c:pt idx="8">
                  <c:v>0.32442215649740602</c:v>
                </c:pt>
                <c:pt idx="9">
                  <c:v>4.5910952183265998E-2</c:v>
                </c:pt>
                <c:pt idx="10">
                  <c:v>0.28204050514133699</c:v>
                </c:pt>
                <c:pt idx="11">
                  <c:v>0.44161979526974798</c:v>
                </c:pt>
                <c:pt idx="12">
                  <c:v>0.285817683059715</c:v>
                </c:pt>
                <c:pt idx="13">
                  <c:v>0.26653275784773001</c:v>
                </c:pt>
                <c:pt idx="14">
                  <c:v>0.205285566031878</c:v>
                </c:pt>
                <c:pt idx="15">
                  <c:v>0.17598620220851399</c:v>
                </c:pt>
                <c:pt idx="16">
                  <c:v>0.38219352177153199</c:v>
                </c:pt>
                <c:pt idx="17">
                  <c:v>0.35018106617021799</c:v>
                </c:pt>
                <c:pt idx="18">
                  <c:v>9.2125457120606893E-2</c:v>
                </c:pt>
                <c:pt idx="19">
                  <c:v>3.12450191567465E-2</c:v>
                </c:pt>
                <c:pt idx="20">
                  <c:v>4.3474618808071103E-2</c:v>
                </c:pt>
                <c:pt idx="21">
                  <c:v>0.346537866183251</c:v>
                </c:pt>
                <c:pt idx="22">
                  <c:v>0.46265092499791899</c:v>
                </c:pt>
                <c:pt idx="23">
                  <c:v>0.22515647609397699</c:v>
                </c:pt>
                <c:pt idx="24">
                  <c:v>0.110273035788594</c:v>
                </c:pt>
                <c:pt idx="25">
                  <c:v>0.52078852228184302</c:v>
                </c:pt>
                <c:pt idx="26">
                  <c:v>0.19714605047695699</c:v>
                </c:pt>
                <c:pt idx="27">
                  <c:v>0.44392130289506199</c:v>
                </c:pt>
                <c:pt idx="28">
                  <c:v>0.43732986305085603</c:v>
                </c:pt>
                <c:pt idx="29">
                  <c:v>0.38757101630394503</c:v>
                </c:pt>
                <c:pt idx="30">
                  <c:v>0.29546877650473602</c:v>
                </c:pt>
                <c:pt idx="31">
                  <c:v>0.39165423067290001</c:v>
                </c:pt>
                <c:pt idx="32">
                  <c:v>0.40530750361169998</c:v>
                </c:pt>
                <c:pt idx="33">
                  <c:v>0.45394102085278498</c:v>
                </c:pt>
                <c:pt idx="34">
                  <c:v>0.380267514236524</c:v>
                </c:pt>
                <c:pt idx="35">
                  <c:v>0.36178256016605598</c:v>
                </c:pt>
                <c:pt idx="36">
                  <c:v>0.45893443059077998</c:v>
                </c:pt>
                <c:pt idx="37">
                  <c:v>0.27224731021005899</c:v>
                </c:pt>
                <c:pt idx="38">
                  <c:v>2.7374072391968301E-2</c:v>
                </c:pt>
                <c:pt idx="39">
                  <c:v>0.154161247456752</c:v>
                </c:pt>
                <c:pt idx="40">
                  <c:v>0.49350425668028097</c:v>
                </c:pt>
                <c:pt idx="41">
                  <c:v>0.47329168937870297</c:v>
                </c:pt>
                <c:pt idx="42">
                  <c:v>0.34053685094041902</c:v>
                </c:pt>
                <c:pt idx="43">
                  <c:v>0.35345984738471897</c:v>
                </c:pt>
                <c:pt idx="44">
                  <c:v>0.47051521345499298</c:v>
                </c:pt>
                <c:pt idx="45">
                  <c:v>0.28409221389906503</c:v>
                </c:pt>
                <c:pt idx="46">
                  <c:v>0.49121551596505902</c:v>
                </c:pt>
                <c:pt idx="47">
                  <c:v>0.24889403407567701</c:v>
                </c:pt>
                <c:pt idx="48">
                  <c:v>0.22273579282738801</c:v>
                </c:pt>
                <c:pt idx="49">
                  <c:v>0.23268021661157601</c:v>
                </c:pt>
                <c:pt idx="50">
                  <c:v>0.22651625632667</c:v>
                </c:pt>
                <c:pt idx="51">
                  <c:v>0.53800174617743801</c:v>
                </c:pt>
                <c:pt idx="52">
                  <c:v>0.41856180035289597</c:v>
                </c:pt>
                <c:pt idx="53">
                  <c:v>0.18277858658794799</c:v>
                </c:pt>
                <c:pt idx="54">
                  <c:v>0.24181525377925001</c:v>
                </c:pt>
                <c:pt idx="55">
                  <c:v>0.27329816450037497</c:v>
                </c:pt>
                <c:pt idx="56">
                  <c:v>0.38226095315477099</c:v>
                </c:pt>
                <c:pt idx="57">
                  <c:v>0.36420349115456602</c:v>
                </c:pt>
                <c:pt idx="58">
                  <c:v>0.52348878258992004</c:v>
                </c:pt>
                <c:pt idx="59">
                  <c:v>0.48324681701799299</c:v>
                </c:pt>
                <c:pt idx="60">
                  <c:v>0.39801367250535402</c:v>
                </c:pt>
                <c:pt idx="61">
                  <c:v>0.64351376116765302</c:v>
                </c:pt>
                <c:pt idx="62">
                  <c:v>0.49141256907928998</c:v>
                </c:pt>
                <c:pt idx="63">
                  <c:v>0.21392895638799</c:v>
                </c:pt>
                <c:pt idx="64">
                  <c:v>3.5670222187993303E-2</c:v>
                </c:pt>
                <c:pt idx="65">
                  <c:v>0.79480678440286701</c:v>
                </c:pt>
                <c:pt idx="66">
                  <c:v>0.15738669134862401</c:v>
                </c:pt>
                <c:pt idx="67">
                  <c:v>0.24763182485148399</c:v>
                </c:pt>
                <c:pt idx="68">
                  <c:v>0.42269666830765101</c:v>
                </c:pt>
                <c:pt idx="69">
                  <c:v>0.41497579050260203</c:v>
                </c:pt>
                <c:pt idx="70">
                  <c:v>0.27620306973423697</c:v>
                </c:pt>
                <c:pt idx="71">
                  <c:v>0.41243567924717101</c:v>
                </c:pt>
                <c:pt idx="72">
                  <c:v>4.0166419491525399E-2</c:v>
                </c:pt>
                <c:pt idx="73">
                  <c:v>0.38355349848464798</c:v>
                </c:pt>
                <c:pt idx="74">
                  <c:v>0.109701535636454</c:v>
                </c:pt>
                <c:pt idx="75">
                  <c:v>0.160639220955658</c:v>
                </c:pt>
                <c:pt idx="76">
                  <c:v>0.42224448921226598</c:v>
                </c:pt>
                <c:pt idx="77">
                  <c:v>0.38307043286867198</c:v>
                </c:pt>
                <c:pt idx="78">
                  <c:v>0.30619374651704401</c:v>
                </c:pt>
                <c:pt idx="79">
                  <c:v>0.135567339397171</c:v>
                </c:pt>
                <c:pt idx="80">
                  <c:v>3.9685390475010802E-2</c:v>
                </c:pt>
                <c:pt idx="81">
                  <c:v>2.4139448740158501E-2</c:v>
                </c:pt>
                <c:pt idx="82">
                  <c:v>1.7529877071084901E-2</c:v>
                </c:pt>
                <c:pt idx="83">
                  <c:v>0.55553379171557904</c:v>
                </c:pt>
                <c:pt idx="84">
                  <c:v>0.34071204194647098</c:v>
                </c:pt>
                <c:pt idx="85">
                  <c:v>0.23835206769957101</c:v>
                </c:pt>
                <c:pt idx="86">
                  <c:v>0.12988872711094901</c:v>
                </c:pt>
                <c:pt idx="87">
                  <c:v>0.26900255668860701</c:v>
                </c:pt>
                <c:pt idx="88">
                  <c:v>0.15649507807316401</c:v>
                </c:pt>
                <c:pt idx="89">
                  <c:v>0.172990243040376</c:v>
                </c:pt>
                <c:pt idx="90">
                  <c:v>0.190637423559019</c:v>
                </c:pt>
                <c:pt idx="91">
                  <c:v>0.230436520282398</c:v>
                </c:pt>
                <c:pt idx="92">
                  <c:v>0.284279165711666</c:v>
                </c:pt>
                <c:pt idx="93">
                  <c:v>0.17810569108322499</c:v>
                </c:pt>
                <c:pt idx="94">
                  <c:v>0.34110586305991902</c:v>
                </c:pt>
                <c:pt idx="95">
                  <c:v>0.383179072412485</c:v>
                </c:pt>
                <c:pt idx="96">
                  <c:v>0.497992859271848</c:v>
                </c:pt>
                <c:pt idx="97">
                  <c:v>0.53646974232061895</c:v>
                </c:pt>
                <c:pt idx="98">
                  <c:v>0.36762679918480901</c:v>
                </c:pt>
                <c:pt idx="99">
                  <c:v>0.40579032279931099</c:v>
                </c:pt>
                <c:pt idx="100">
                  <c:v>4.9889121850552103E-2</c:v>
                </c:pt>
                <c:pt idx="101">
                  <c:v>0.39107749663855201</c:v>
                </c:pt>
                <c:pt idx="102">
                  <c:v>0.38981814988430602</c:v>
                </c:pt>
                <c:pt idx="103">
                  <c:v>0.274113301916034</c:v>
                </c:pt>
                <c:pt idx="104">
                  <c:v>0.20216279283043001</c:v>
                </c:pt>
                <c:pt idx="105">
                  <c:v>0.39872539504412902</c:v>
                </c:pt>
                <c:pt idx="106">
                  <c:v>0.27586921366484701</c:v>
                </c:pt>
                <c:pt idx="107">
                  <c:v>0.29806349223603301</c:v>
                </c:pt>
                <c:pt idx="108">
                  <c:v>0.57113401102174499</c:v>
                </c:pt>
                <c:pt idx="109">
                  <c:v>0.44495724313975699</c:v>
                </c:pt>
                <c:pt idx="110">
                  <c:v>0.17293367878044799</c:v>
                </c:pt>
                <c:pt idx="111">
                  <c:v>0.14043901944262299</c:v>
                </c:pt>
                <c:pt idx="112">
                  <c:v>0.26487755323911899</c:v>
                </c:pt>
                <c:pt idx="113">
                  <c:v>0.43131700404196699</c:v>
                </c:pt>
                <c:pt idx="114">
                  <c:v>0.42796386267817699</c:v>
                </c:pt>
                <c:pt idx="115">
                  <c:v>0.124897088952257</c:v>
                </c:pt>
                <c:pt idx="116">
                  <c:v>5.4475408287005603E-2</c:v>
                </c:pt>
                <c:pt idx="117">
                  <c:v>0.13161420054660999</c:v>
                </c:pt>
                <c:pt idx="118">
                  <c:v>0.247103656523014</c:v>
                </c:pt>
                <c:pt idx="119">
                  <c:v>0.31910650048755701</c:v>
                </c:pt>
                <c:pt idx="120">
                  <c:v>0.39830214030424399</c:v>
                </c:pt>
                <c:pt idx="121">
                  <c:v>0.35869836972122399</c:v>
                </c:pt>
                <c:pt idx="122">
                  <c:v>5.2646158661704801E-2</c:v>
                </c:pt>
                <c:pt idx="123">
                  <c:v>0.46154536025392001</c:v>
                </c:pt>
                <c:pt idx="124">
                  <c:v>0.26707158159771999</c:v>
                </c:pt>
                <c:pt idx="125">
                  <c:v>0.61650216705032301</c:v>
                </c:pt>
                <c:pt idx="126">
                  <c:v>0.44977447178919</c:v>
                </c:pt>
                <c:pt idx="127">
                  <c:v>0.54836507875181895</c:v>
                </c:pt>
                <c:pt idx="128">
                  <c:v>0.26962550119116602</c:v>
                </c:pt>
                <c:pt idx="129">
                  <c:v>0.48536163387186998</c:v>
                </c:pt>
                <c:pt idx="130">
                  <c:v>0.106421115467144</c:v>
                </c:pt>
                <c:pt idx="131">
                  <c:v>6.7814638799176694E-2</c:v>
                </c:pt>
                <c:pt idx="132">
                  <c:v>0.17790662904494001</c:v>
                </c:pt>
              </c:numCache>
            </c:numRef>
          </c:xVal>
          <c:yVal>
            <c:numRef>
              <c:f>'1990'!$B$2:$B$135</c:f>
              <c:numCache>
                <c:formatCode>General</c:formatCode>
                <c:ptCount val="134"/>
                <c:pt idx="0">
                  <c:v>681.219915647432</c:v>
                </c:pt>
                <c:pt idx="1">
                  <c:v>6291.97936443247</c:v>
                </c:pt>
                <c:pt idx="2">
                  <c:v>7562.0628105552596</c:v>
                </c:pt>
                <c:pt idx="3">
                  <c:v>5098.9068695228998</c:v>
                </c:pt>
                <c:pt idx="4">
                  <c:v>5897.5666898975296</c:v>
                </c:pt>
                <c:pt idx="5">
                  <c:v>5983.22537784421</c:v>
                </c:pt>
                <c:pt idx="6">
                  <c:v>1446.05586093588</c:v>
                </c:pt>
                <c:pt idx="7">
                  <c:v>3002.6629666195199</c:v>
                </c:pt>
                <c:pt idx="8">
                  <c:v>4453.5239069622303</c:v>
                </c:pt>
                <c:pt idx="9">
                  <c:v>19990.674324402</c:v>
                </c:pt>
                <c:pt idx="10">
                  <c:v>6142.2890909710104</c:v>
                </c:pt>
                <c:pt idx="11">
                  <c:v>2269.79284757291</c:v>
                </c:pt>
                <c:pt idx="12">
                  <c:v>5381.2969139380903</c:v>
                </c:pt>
                <c:pt idx="13">
                  <c:v>6418.2595626680204</c:v>
                </c:pt>
                <c:pt idx="14">
                  <c:v>7980.3113632053501</c:v>
                </c:pt>
                <c:pt idx="15">
                  <c:v>2291.9476360896501</c:v>
                </c:pt>
                <c:pt idx="16">
                  <c:v>5185.3446719387503</c:v>
                </c:pt>
                <c:pt idx="17">
                  <c:v>4040.5204577683999</c:v>
                </c:pt>
                <c:pt idx="18">
                  <c:v>4595.8287895310796</c:v>
                </c:pt>
                <c:pt idx="19">
                  <c:v>5388.5865387571803</c:v>
                </c:pt>
                <c:pt idx="20">
                  <c:v>13653.1395043348</c:v>
                </c:pt>
                <c:pt idx="21">
                  <c:v>10754.872089976299</c:v>
                </c:pt>
                <c:pt idx="22">
                  <c:v>2177.7198719258799</c:v>
                </c:pt>
                <c:pt idx="23">
                  <c:v>8270.9895868992808</c:v>
                </c:pt>
                <c:pt idx="24">
                  <c:v>11336.878526017899</c:v>
                </c:pt>
                <c:pt idx="25">
                  <c:v>6702.10494353187</c:v>
                </c:pt>
                <c:pt idx="26">
                  <c:v>7377.0380192511502</c:v>
                </c:pt>
                <c:pt idx="27">
                  <c:v>13404.1220929719</c:v>
                </c:pt>
                <c:pt idx="28">
                  <c:v>4288.2066480485801</c:v>
                </c:pt>
                <c:pt idx="29">
                  <c:v>5928.3801781566299</c:v>
                </c:pt>
                <c:pt idx="30">
                  <c:v>3971.47409192244</c:v>
                </c:pt>
                <c:pt idx="31">
                  <c:v>2361.13055308708</c:v>
                </c:pt>
                <c:pt idx="32">
                  <c:v>3236.2158395912302</c:v>
                </c:pt>
                <c:pt idx="33">
                  <c:v>2245.6792024327301</c:v>
                </c:pt>
                <c:pt idx="34">
                  <c:v>8355.6839345226399</c:v>
                </c:pt>
                <c:pt idx="35">
                  <c:v>6643.0371827278796</c:v>
                </c:pt>
                <c:pt idx="36">
                  <c:v>11270.8638232629</c:v>
                </c:pt>
                <c:pt idx="37">
                  <c:v>11836.685684947901</c:v>
                </c:pt>
                <c:pt idx="38">
                  <c:v>5904.8094121030699</c:v>
                </c:pt>
                <c:pt idx="39">
                  <c:v>3766.71084462006</c:v>
                </c:pt>
                <c:pt idx="40">
                  <c:v>3080.9320983184198</c:v>
                </c:pt>
                <c:pt idx="41">
                  <c:v>3263.70666935495</c:v>
                </c:pt>
                <c:pt idx="42">
                  <c:v>4519.1479771391496</c:v>
                </c:pt>
                <c:pt idx="43">
                  <c:v>6830.3083276419102</c:v>
                </c:pt>
                <c:pt idx="44">
                  <c:v>2902.8091777424802</c:v>
                </c:pt>
                <c:pt idx="45">
                  <c:v>3605.7270251045302</c:v>
                </c:pt>
                <c:pt idx="46">
                  <c:v>5791.1677056072504</c:v>
                </c:pt>
                <c:pt idx="47">
                  <c:v>5588.3783664263901</c:v>
                </c:pt>
                <c:pt idx="48">
                  <c:v>5900.6342308741096</c:v>
                </c:pt>
                <c:pt idx="49">
                  <c:v>9099.0297243184905</c:v>
                </c:pt>
                <c:pt idx="50">
                  <c:v>6590.46204130144</c:v>
                </c:pt>
                <c:pt idx="51">
                  <c:v>28977.581553244901</c:v>
                </c:pt>
                <c:pt idx="52">
                  <c:v>3003.7988347472201</c:v>
                </c:pt>
                <c:pt idx="53">
                  <c:v>16914.929817099099</c:v>
                </c:pt>
                <c:pt idx="54">
                  <c:v>6428.7526117077796</c:v>
                </c:pt>
                <c:pt idx="55">
                  <c:v>8094.5272319662399</c:v>
                </c:pt>
                <c:pt idx="56">
                  <c:v>8294.7833698573995</c:v>
                </c:pt>
                <c:pt idx="57">
                  <c:v>3332.6162616492102</c:v>
                </c:pt>
                <c:pt idx="58">
                  <c:v>4781.1803069391599</c:v>
                </c:pt>
                <c:pt idx="59">
                  <c:v>3951.9694807569499</c:v>
                </c:pt>
                <c:pt idx="60">
                  <c:v>5318.9397800917404</c:v>
                </c:pt>
                <c:pt idx="61">
                  <c:v>4181.9738199295998</c:v>
                </c:pt>
                <c:pt idx="62">
                  <c:v>6135.4827670859804</c:v>
                </c:pt>
                <c:pt idx="63">
                  <c:v>4111.9957166468703</c:v>
                </c:pt>
                <c:pt idx="64">
                  <c:v>10034.1577902148</c:v>
                </c:pt>
                <c:pt idx="65">
                  <c:v>4725.9116783198597</c:v>
                </c:pt>
                <c:pt idx="66">
                  <c:v>5470.5029358394204</c:v>
                </c:pt>
                <c:pt idx="67">
                  <c:v>7264.51351526901</c:v>
                </c:pt>
                <c:pt idx="68">
                  <c:v>6370.1121213811502</c:v>
                </c:pt>
                <c:pt idx="69">
                  <c:v>2881.3096517686199</c:v>
                </c:pt>
                <c:pt idx="70">
                  <c:v>5971.7260773732596</c:v>
                </c:pt>
                <c:pt idx="71">
                  <c:v>5306.4136993888296</c:v>
                </c:pt>
                <c:pt idx="72">
                  <c:v>4120.9938962890801</c:v>
                </c:pt>
                <c:pt idx="73">
                  <c:v>3020.3768396658702</c:v>
                </c:pt>
                <c:pt idx="74">
                  <c:v>5298.8881361335798</c:v>
                </c:pt>
                <c:pt idx="75">
                  <c:v>3084.2504093522698</c:v>
                </c:pt>
                <c:pt idx="76">
                  <c:v>6587.7768879824698</c:v>
                </c:pt>
                <c:pt idx="77">
                  <c:v>3311.6297507556601</c:v>
                </c:pt>
                <c:pt idx="78">
                  <c:v>6855.9220093718004</c:v>
                </c:pt>
                <c:pt idx="79">
                  <c:v>5543.1073930415096</c:v>
                </c:pt>
                <c:pt idx="80">
                  <c:v>7233.7931303974001</c:v>
                </c:pt>
                <c:pt idx="81">
                  <c:v>192.18607206732401</c:v>
                </c:pt>
                <c:pt idx="82">
                  <c:v>1981.87223551591</c:v>
                </c:pt>
                <c:pt idx="83">
                  <c:v>3217.6000932455199</c:v>
                </c:pt>
                <c:pt idx="84">
                  <c:v>1538.2611388688399</c:v>
                </c:pt>
                <c:pt idx="85">
                  <c:v>9503.0939343489208</c:v>
                </c:pt>
                <c:pt idx="86">
                  <c:v>12843.7007514831</c:v>
                </c:pt>
                <c:pt idx="87">
                  <c:v>7873.9776530496601</c:v>
                </c:pt>
                <c:pt idx="88">
                  <c:v>1895.15928411505</c:v>
                </c:pt>
                <c:pt idx="89">
                  <c:v>15546.462932468399</c:v>
                </c:pt>
                <c:pt idx="90">
                  <c:v>4958.9769484500002</c:v>
                </c:pt>
                <c:pt idx="91">
                  <c:v>5131.0856034445997</c:v>
                </c:pt>
                <c:pt idx="92">
                  <c:v>5011.7990286005197</c:v>
                </c:pt>
                <c:pt idx="93">
                  <c:v>10621.3326127239</c:v>
                </c:pt>
                <c:pt idx="94">
                  <c:v>4193.9234651644401</c:v>
                </c:pt>
                <c:pt idx="95">
                  <c:v>3509.1104362639799</c:v>
                </c:pt>
                <c:pt idx="96">
                  <c:v>1697.57521167357</c:v>
                </c:pt>
                <c:pt idx="97">
                  <c:v>6730.6885410984696</c:v>
                </c:pt>
                <c:pt idx="98">
                  <c:v>5456.7781945865299</c:v>
                </c:pt>
                <c:pt idx="99">
                  <c:v>4941.9641382954096</c:v>
                </c:pt>
                <c:pt idx="100">
                  <c:v>7567.1518927987099</c:v>
                </c:pt>
                <c:pt idx="101">
                  <c:v>4083.6343446462502</c:v>
                </c:pt>
                <c:pt idx="102">
                  <c:v>10322.461304291101</c:v>
                </c:pt>
                <c:pt idx="103">
                  <c:v>5800.8187298347102</c:v>
                </c:pt>
                <c:pt idx="104">
                  <c:v>6276.4833357060297</c:v>
                </c:pt>
                <c:pt idx="105">
                  <c:v>2928.81599485366</c:v>
                </c:pt>
                <c:pt idx="106">
                  <c:v>2862.7541468479699</c:v>
                </c:pt>
                <c:pt idx="107">
                  <c:v>1805.76226539348</c:v>
                </c:pt>
                <c:pt idx="108">
                  <c:v>14443.509325360599</c:v>
                </c:pt>
                <c:pt idx="109">
                  <c:v>5670.3240938027502</c:v>
                </c:pt>
                <c:pt idx="110">
                  <c:v>5318.9161883383304</c:v>
                </c:pt>
                <c:pt idx="111">
                  <c:v>6317.2089709642096</c:v>
                </c:pt>
                <c:pt idx="112">
                  <c:v>2664.9032761897502</c:v>
                </c:pt>
                <c:pt idx="113">
                  <c:v>2960.2227428527099</c:v>
                </c:pt>
                <c:pt idx="114">
                  <c:v>7690.0277631875097</c:v>
                </c:pt>
                <c:pt idx="115">
                  <c:v>4566.0667312750902</c:v>
                </c:pt>
                <c:pt idx="116">
                  <c:v>4577.3825474491396</c:v>
                </c:pt>
                <c:pt idx="117">
                  <c:v>5356.3859292717498</c:v>
                </c:pt>
                <c:pt idx="118">
                  <c:v>5688.2860200929199</c:v>
                </c:pt>
                <c:pt idx="119">
                  <c:v>3668.3810923340602</c:v>
                </c:pt>
                <c:pt idx="120">
                  <c:v>4854.9500310223702</c:v>
                </c:pt>
                <c:pt idx="121">
                  <c:v>7427.0091185876499</c:v>
                </c:pt>
                <c:pt idx="122">
                  <c:v>5323.5545812623004</c:v>
                </c:pt>
                <c:pt idx="123">
                  <c:v>3747.9675697754801</c:v>
                </c:pt>
                <c:pt idx="124">
                  <c:v>2412.0721295779099</c:v>
                </c:pt>
                <c:pt idx="125">
                  <c:v>3516.1061487121001</c:v>
                </c:pt>
                <c:pt idx="126">
                  <c:v>1465.72043055118</c:v>
                </c:pt>
                <c:pt idx="127">
                  <c:v>4971.8450881428198</c:v>
                </c:pt>
                <c:pt idx="128">
                  <c:v>3534.81895929538</c:v>
                </c:pt>
                <c:pt idx="129">
                  <c:v>5905.9461848178298</c:v>
                </c:pt>
                <c:pt idx="130">
                  <c:v>8743.75934667002</c:v>
                </c:pt>
                <c:pt idx="131">
                  <c:v>4654.2878800059698</c:v>
                </c:pt>
                <c:pt idx="132">
                  <c:v>3399.0450060304202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1-84CD-4CE8-9C2C-C2023594BBE3}"/>
            </c:ext>
          </c:extLst>
        </c:ser>
        <c:ser>
          <c:idx val="3"/>
          <c:order val="3"/>
          <c:tx>
            <c:strRef>
              <c:f>'1975'!$A$1</c:f>
              <c:strCache>
                <c:ptCount val="1"/>
                <c:pt idx="0">
                  <c:v>1975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'1975'!$F$2:$F$135</c:f>
              <c:numCache>
                <c:formatCode>General</c:formatCode>
                <c:ptCount val="134"/>
                <c:pt idx="0">
                  <c:v>9.5343562903929206E-3</c:v>
                </c:pt>
                <c:pt idx="1">
                  <c:v>4.0605418477415001E-2</c:v>
                </c:pt>
                <c:pt idx="2">
                  <c:v>9.7650361092304194E-3</c:v>
                </c:pt>
                <c:pt idx="3">
                  <c:v>0.448332120562215</c:v>
                </c:pt>
                <c:pt idx="4">
                  <c:v>0.44086218195697702</c:v>
                </c:pt>
                <c:pt idx="5">
                  <c:v>0.27315155464923102</c:v>
                </c:pt>
                <c:pt idx="6">
                  <c:v>8.3994947900221002E-3</c:v>
                </c:pt>
                <c:pt idx="7">
                  <c:v>0.33560494798227702</c:v>
                </c:pt>
                <c:pt idx="8">
                  <c:v>0.25055959563119701</c:v>
                </c:pt>
                <c:pt idx="9">
                  <c:v>0.15052714934394501</c:v>
                </c:pt>
                <c:pt idx="10">
                  <c:v>3.2892051596515599E-2</c:v>
                </c:pt>
                <c:pt idx="11">
                  <c:v>0.27328151970240999</c:v>
                </c:pt>
                <c:pt idx="12">
                  <c:v>0.221589737007375</c:v>
                </c:pt>
                <c:pt idx="13">
                  <c:v>4.6642135366393403E-2</c:v>
                </c:pt>
                <c:pt idx="14">
                  <c:v>8.7957104965649194E-3</c:v>
                </c:pt>
                <c:pt idx="15">
                  <c:v>6.9414959368819303E-3</c:v>
                </c:pt>
                <c:pt idx="16">
                  <c:v>0.19257362851375801</c:v>
                </c:pt>
                <c:pt idx="17">
                  <c:v>0.32125735157287899</c:v>
                </c:pt>
                <c:pt idx="18">
                  <c:v>0.20189039006319401</c:v>
                </c:pt>
                <c:pt idx="19">
                  <c:v>6.6970112354049802E-2</c:v>
                </c:pt>
                <c:pt idx="20">
                  <c:v>0.410719768200483</c:v>
                </c:pt>
                <c:pt idx="21">
                  <c:v>9.2158082519632104E-2</c:v>
                </c:pt>
                <c:pt idx="22">
                  <c:v>0.399806751566606</c:v>
                </c:pt>
                <c:pt idx="23">
                  <c:v>0.38086379719792801</c:v>
                </c:pt>
                <c:pt idx="24">
                  <c:v>0.34565052136806401</c:v>
                </c:pt>
                <c:pt idx="25">
                  <c:v>7.5321245365432402E-2</c:v>
                </c:pt>
                <c:pt idx="26">
                  <c:v>0.25723915435692601</c:v>
                </c:pt>
                <c:pt idx="27">
                  <c:v>0.14855900526949001</c:v>
                </c:pt>
                <c:pt idx="28">
                  <c:v>0.35642071593126701</c:v>
                </c:pt>
                <c:pt idx="29">
                  <c:v>0.32271539523332199</c:v>
                </c:pt>
                <c:pt idx="30">
                  <c:v>0.214082486061003</c:v>
                </c:pt>
                <c:pt idx="31">
                  <c:v>7.4640665920743601E-3</c:v>
                </c:pt>
                <c:pt idx="32">
                  <c:v>8.3195127884496303E-2</c:v>
                </c:pt>
                <c:pt idx="33">
                  <c:v>0.42208821996843299</c:v>
                </c:pt>
                <c:pt idx="34">
                  <c:v>5.8569901922658797E-2</c:v>
                </c:pt>
                <c:pt idx="35">
                  <c:v>0.22363454632671501</c:v>
                </c:pt>
                <c:pt idx="36">
                  <c:v>0.37075382729844703</c:v>
                </c:pt>
                <c:pt idx="37">
                  <c:v>0.14814837390321101</c:v>
                </c:pt>
                <c:pt idx="38">
                  <c:v>0.42406692406692398</c:v>
                </c:pt>
                <c:pt idx="39">
                  <c:v>0.145638242669892</c:v>
                </c:pt>
                <c:pt idx="40">
                  <c:v>2.3088180418862798E-2</c:v>
                </c:pt>
                <c:pt idx="41">
                  <c:v>0.14506400835395999</c:v>
                </c:pt>
                <c:pt idx="42">
                  <c:v>0.304581264406041</c:v>
                </c:pt>
                <c:pt idx="43">
                  <c:v>9.5111977289113095E-2</c:v>
                </c:pt>
                <c:pt idx="44">
                  <c:v>0.12995659795313799</c:v>
                </c:pt>
                <c:pt idx="45">
                  <c:v>6.4147247737259203E-3</c:v>
                </c:pt>
                <c:pt idx="46">
                  <c:v>6.8759533327056199E-2</c:v>
                </c:pt>
                <c:pt idx="47">
                  <c:v>0.33801739675574</c:v>
                </c:pt>
                <c:pt idx="48">
                  <c:v>0.152196485623003</c:v>
                </c:pt>
                <c:pt idx="49">
                  <c:v>0.34811811909594398</c:v>
                </c:pt>
                <c:pt idx="50">
                  <c:v>0.36766922882502401</c:v>
                </c:pt>
                <c:pt idx="51">
                  <c:v>0.51631463027151903</c:v>
                </c:pt>
                <c:pt idx="52">
                  <c:v>4.0110844394238898E-2</c:v>
                </c:pt>
                <c:pt idx="53">
                  <c:v>1.1696555523296899E-3</c:v>
                </c:pt>
                <c:pt idx="54">
                  <c:v>0.585233034924319</c:v>
                </c:pt>
                <c:pt idx="55">
                  <c:v>2.53098817696343E-2</c:v>
                </c:pt>
                <c:pt idx="56">
                  <c:v>0.29448767728624098</c:v>
                </c:pt>
                <c:pt idx="57">
                  <c:v>2.0855737329824899E-2</c:v>
                </c:pt>
                <c:pt idx="58">
                  <c:v>9.9099316749084496E-2</c:v>
                </c:pt>
                <c:pt idx="59">
                  <c:v>0.24494341360705299</c:v>
                </c:pt>
                <c:pt idx="60">
                  <c:v>0.177670594038317</c:v>
                </c:pt>
                <c:pt idx="61">
                  <c:v>2.4654569304765998E-3</c:v>
                </c:pt>
                <c:pt idx="62">
                  <c:v>5.9883402988834102E-3</c:v>
                </c:pt>
                <c:pt idx="63">
                  <c:v>1.16367890704608E-3</c:v>
                </c:pt>
                <c:pt idx="64">
                  <c:v>0.38172515694605702</c:v>
                </c:pt>
                <c:pt idx="65">
                  <c:v>0.31970805998429602</c:v>
                </c:pt>
                <c:pt idx="66">
                  <c:v>0.170368951778893</c:v>
                </c:pt>
                <c:pt idx="67">
                  <c:v>4.0773888934003001E-2</c:v>
                </c:pt>
                <c:pt idx="68">
                  <c:v>0.13086429467316499</c:v>
                </c:pt>
                <c:pt idx="69">
                  <c:v>7.8558092919679301E-2</c:v>
                </c:pt>
                <c:pt idx="70">
                  <c:v>8.9984995405686094E-2</c:v>
                </c:pt>
                <c:pt idx="71">
                  <c:v>9.0337981293395306E-2</c:v>
                </c:pt>
                <c:pt idx="72">
                  <c:v>0.189526229805772</c:v>
                </c:pt>
                <c:pt idx="73">
                  <c:v>0.25948804877728199</c:v>
                </c:pt>
                <c:pt idx="74">
                  <c:v>7.1090489267009893E-2</c:v>
                </c:pt>
                <c:pt idx="75">
                  <c:v>0.25585339067266999</c:v>
                </c:pt>
                <c:pt idx="76">
                  <c:v>0.13085216581162001</c:v>
                </c:pt>
                <c:pt idx="77">
                  <c:v>0.38468363999794902</c:v>
                </c:pt>
                <c:pt idx="78">
                  <c:v>3.9578138610940799E-5</c:v>
                </c:pt>
                <c:pt idx="79">
                  <c:v>0.14428472782142701</c:v>
                </c:pt>
                <c:pt idx="80">
                  <c:v>0.175683457054125</c:v>
                </c:pt>
                <c:pt idx="81">
                  <c:v>0.13649158979924</c:v>
                </c:pt>
                <c:pt idx="82">
                  <c:v>9.34281655607231E-2</c:v>
                </c:pt>
                <c:pt idx="83">
                  <c:v>0.384408625383518</c:v>
                </c:pt>
                <c:pt idx="84">
                  <c:v>0.33975480635274402</c:v>
                </c:pt>
                <c:pt idx="85">
                  <c:v>2.1706795194800399E-2</c:v>
                </c:pt>
                <c:pt idx="86">
                  <c:v>7.1703734839961897E-2</c:v>
                </c:pt>
                <c:pt idx="87">
                  <c:v>0.180124754545188</c:v>
                </c:pt>
                <c:pt idx="88">
                  <c:v>0.33211979978256201</c:v>
                </c:pt>
                <c:pt idx="89">
                  <c:v>0.28361550725920298</c:v>
                </c:pt>
                <c:pt idx="90">
                  <c:v>3.4572048080974499E-2</c:v>
                </c:pt>
                <c:pt idx="91">
                  <c:v>0.17347643679826999</c:v>
                </c:pt>
                <c:pt idx="92">
                  <c:v>0.34902902050835299</c:v>
                </c:pt>
                <c:pt idx="93">
                  <c:v>0.16092237777459201</c:v>
                </c:pt>
                <c:pt idx="94">
                  <c:v>0.12761170033584099</c:v>
                </c:pt>
                <c:pt idx="95">
                  <c:v>3.9004485562096999E-2</c:v>
                </c:pt>
                <c:pt idx="96">
                  <c:v>0.25662065204967099</c:v>
                </c:pt>
                <c:pt idx="97">
                  <c:v>0.53543538462908302</c:v>
                </c:pt>
                <c:pt idx="98">
                  <c:v>0.30517339059715798</c:v>
                </c:pt>
                <c:pt idx="99">
                  <c:v>0.26530399213038602</c:v>
                </c:pt>
                <c:pt idx="100">
                  <c:v>0.49793945847048998</c:v>
                </c:pt>
                <c:pt idx="101">
                  <c:v>0.10994701901437599</c:v>
                </c:pt>
              </c:numCache>
            </c:numRef>
          </c:xVal>
          <c:yVal>
            <c:numRef>
              <c:f>'1975'!$B$2:$B$135</c:f>
              <c:numCache>
                <c:formatCode>0.0</c:formatCode>
                <c:ptCount val="134"/>
                <c:pt idx="0">
                  <c:v>577.89046165677303</c:v>
                </c:pt>
                <c:pt idx="1">
                  <c:v>4140.72505081704</c:v>
                </c:pt>
                <c:pt idx="2">
                  <c:v>332.23532347619903</c:v>
                </c:pt>
                <c:pt idx="3">
                  <c:v>6102.1048571219999</c:v>
                </c:pt>
                <c:pt idx="4">
                  <c:v>1374.68224811145</c:v>
                </c:pt>
                <c:pt idx="5">
                  <c:v>3528.99237123272</c:v>
                </c:pt>
                <c:pt idx="6">
                  <c:v>13625.089065590901</c:v>
                </c:pt>
                <c:pt idx="7">
                  <c:v>2829.1301532484299</c:v>
                </c:pt>
                <c:pt idx="8">
                  <c:v>6851.4756820678804</c:v>
                </c:pt>
                <c:pt idx="9">
                  <c:v>6879.6510935395399</c:v>
                </c:pt>
                <c:pt idx="10">
                  <c:v>1320.5791911564299</c:v>
                </c:pt>
                <c:pt idx="11">
                  <c:v>4354.6719342706501</c:v>
                </c:pt>
                <c:pt idx="12">
                  <c:v>4610.0310430167501</c:v>
                </c:pt>
                <c:pt idx="13">
                  <c:v>2936.4254331170901</c:v>
                </c:pt>
                <c:pt idx="14">
                  <c:v>4201.7544201287001</c:v>
                </c:pt>
                <c:pt idx="15">
                  <c:v>12293.394821128501</c:v>
                </c:pt>
                <c:pt idx="16">
                  <c:v>6471.8885859553402</c:v>
                </c:pt>
                <c:pt idx="17">
                  <c:v>2104.1474158016699</c:v>
                </c:pt>
                <c:pt idx="18">
                  <c:v>5962.6050936408401</c:v>
                </c:pt>
                <c:pt idx="19">
                  <c:v>8355.4389618956502</c:v>
                </c:pt>
                <c:pt idx="20">
                  <c:v>7211.29792750041</c:v>
                </c:pt>
                <c:pt idx="21">
                  <c:v>7045.8289334741203</c:v>
                </c:pt>
                <c:pt idx="22">
                  <c:v>8721.4985580611792</c:v>
                </c:pt>
                <c:pt idx="23">
                  <c:v>4260.34843279919</c:v>
                </c:pt>
                <c:pt idx="24">
                  <c:v>3481.4837410774198</c:v>
                </c:pt>
                <c:pt idx="25">
                  <c:v>3032.0246333802102</c:v>
                </c:pt>
                <c:pt idx="26">
                  <c:v>2508.47189872637</c:v>
                </c:pt>
                <c:pt idx="27">
                  <c:v>5141.2148526839701</c:v>
                </c:pt>
                <c:pt idx="28">
                  <c:v>4475.35713900464</c:v>
                </c:pt>
                <c:pt idx="29">
                  <c:v>8944.1158737905807</c:v>
                </c:pt>
                <c:pt idx="30">
                  <c:v>14024.9684418738</c:v>
                </c:pt>
                <c:pt idx="31">
                  <c:v>2606.09839732203</c:v>
                </c:pt>
                <c:pt idx="32">
                  <c:v>4054.0296039804698</c:v>
                </c:pt>
                <c:pt idx="33">
                  <c:v>3841.7059738295902</c:v>
                </c:pt>
                <c:pt idx="34">
                  <c:v>2125.7015213984801</c:v>
                </c:pt>
                <c:pt idx="35">
                  <c:v>3422.4303329511599</c:v>
                </c:pt>
                <c:pt idx="36">
                  <c:v>3531.1465514002002</c:v>
                </c:pt>
                <c:pt idx="37">
                  <c:v>2485.8940047389301</c:v>
                </c:pt>
                <c:pt idx="38">
                  <c:v>6595.3921019766503</c:v>
                </c:pt>
                <c:pt idx="39">
                  <c:v>3920.0636515768001</c:v>
                </c:pt>
                <c:pt idx="40">
                  <c:v>2123.6351545573498</c:v>
                </c:pt>
                <c:pt idx="41">
                  <c:v>5429.0277173001796</c:v>
                </c:pt>
                <c:pt idx="42">
                  <c:v>25378.522220204999</c:v>
                </c:pt>
                <c:pt idx="43">
                  <c:v>15726.8648614126</c:v>
                </c:pt>
                <c:pt idx="44">
                  <c:v>3855.9410572983302</c:v>
                </c:pt>
                <c:pt idx="45">
                  <c:v>485.74086200393799</c:v>
                </c:pt>
                <c:pt idx="46">
                  <c:v>9619.2404687376493</c:v>
                </c:pt>
                <c:pt idx="47">
                  <c:v>3724.3132352026901</c:v>
                </c:pt>
                <c:pt idx="48">
                  <c:v>5976.4743891323697</c:v>
                </c:pt>
                <c:pt idx="49">
                  <c:v>5121.8726711380796</c:v>
                </c:pt>
                <c:pt idx="50">
                  <c:v>4572.1416950155299</c:v>
                </c:pt>
                <c:pt idx="51">
                  <c:v>4364.2675659797196</c:v>
                </c:pt>
                <c:pt idx="52">
                  <c:v>9944.1395261611506</c:v>
                </c:pt>
                <c:pt idx="53">
                  <c:v>1410.9665310667399</c:v>
                </c:pt>
                <c:pt idx="54">
                  <c:v>3189.0717747997601</c:v>
                </c:pt>
                <c:pt idx="55">
                  <c:v>2574.91554765716</c:v>
                </c:pt>
                <c:pt idx="56">
                  <c:v>1974.8655848082201</c:v>
                </c:pt>
                <c:pt idx="57">
                  <c:v>5194.4321441635702</c:v>
                </c:pt>
                <c:pt idx="58">
                  <c:v>1873.73133220467</c:v>
                </c:pt>
                <c:pt idx="59">
                  <c:v>6990.2028438510697</c:v>
                </c:pt>
                <c:pt idx="60">
                  <c:v>5032.5953728224704</c:v>
                </c:pt>
                <c:pt idx="61">
                  <c:v>1411.0940120498501</c:v>
                </c:pt>
                <c:pt idx="62">
                  <c:v>117.900163132137</c:v>
                </c:pt>
                <c:pt idx="63">
                  <c:v>150.433238359158</c:v>
                </c:pt>
                <c:pt idx="64">
                  <c:v>3842.9590598265199</c:v>
                </c:pt>
                <c:pt idx="65">
                  <c:v>1309.75499207143</c:v>
                </c:pt>
                <c:pt idx="66">
                  <c:v>7780.6786377546996</c:v>
                </c:pt>
                <c:pt idx="67">
                  <c:v>12049.8140116906</c:v>
                </c:pt>
                <c:pt idx="68">
                  <c:v>6878.8299913969904</c:v>
                </c:pt>
                <c:pt idx="69">
                  <c:v>2157.7845359621601</c:v>
                </c:pt>
                <c:pt idx="70">
                  <c:v>10373.7240555808</c:v>
                </c:pt>
                <c:pt idx="71">
                  <c:v>3574.8313994414002</c:v>
                </c:pt>
                <c:pt idx="72">
                  <c:v>4181.2837394076196</c:v>
                </c:pt>
                <c:pt idx="73">
                  <c:v>3361.0137182149301</c:v>
                </c:pt>
                <c:pt idx="74">
                  <c:v>6496.4277790104197</c:v>
                </c:pt>
                <c:pt idx="75">
                  <c:v>4206.8311365242898</c:v>
                </c:pt>
                <c:pt idx="76">
                  <c:v>625.75550618181398</c:v>
                </c:pt>
                <c:pt idx="77">
                  <c:v>4037.0392781744499</c:v>
                </c:pt>
                <c:pt idx="78">
                  <c:v>200.40795036448301</c:v>
                </c:pt>
                <c:pt idx="79">
                  <c:v>2897.6649131438498</c:v>
                </c:pt>
                <c:pt idx="80">
                  <c:v>7102.4376160032998</c:v>
                </c:pt>
                <c:pt idx="81">
                  <c:v>5111.5286455087798</c:v>
                </c:pt>
                <c:pt idx="82">
                  <c:v>970.40193062522997</c:v>
                </c:pt>
                <c:pt idx="83">
                  <c:v>16268.2132568003</c:v>
                </c:pt>
                <c:pt idx="84">
                  <c:v>6957.6281824510097</c:v>
                </c:pt>
                <c:pt idx="85">
                  <c:v>5556.2575705462696</c:v>
                </c:pt>
                <c:pt idx="86">
                  <c:v>3382.7337625979799</c:v>
                </c:pt>
                <c:pt idx="87">
                  <c:v>2742.2284440527901</c:v>
                </c:pt>
                <c:pt idx="88">
                  <c:v>3538.5904004706499</c:v>
                </c:pt>
                <c:pt idx="89">
                  <c:v>7000.17605748602</c:v>
                </c:pt>
                <c:pt idx="90">
                  <c:v>5216.9828506927897</c:v>
                </c:pt>
                <c:pt idx="91">
                  <c:v>4726.0900715901598</c:v>
                </c:pt>
                <c:pt idx="92">
                  <c:v>3321.7562501177399</c:v>
                </c:pt>
                <c:pt idx="93">
                  <c:v>3472.6778356125601</c:v>
                </c:pt>
                <c:pt idx="94">
                  <c:v>6341.0437096035803</c:v>
                </c:pt>
                <c:pt idx="95">
                  <c:v>3958.1132469108802</c:v>
                </c:pt>
                <c:pt idx="96">
                  <c:v>762.78398805843699</c:v>
                </c:pt>
                <c:pt idx="97">
                  <c:v>3688.0454849334201</c:v>
                </c:pt>
                <c:pt idx="98">
                  <c:v>1425.6627969272599</c:v>
                </c:pt>
                <c:pt idx="99">
                  <c:v>5142.3153158714103</c:v>
                </c:pt>
                <c:pt idx="100">
                  <c:v>4075.8310419326299</c:v>
                </c:pt>
                <c:pt idx="101">
                  <c:v>1917.28125076786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3-84CD-4CE8-9C2C-C2023594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54672"/>
        <c:axId val="847157192"/>
      </c:scatterChart>
      <c:valAx>
        <c:axId val="847154672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urban</a:t>
                </a:r>
                <a:r>
                  <a:rPr lang="nl-NL" baseline="0"/>
                  <a:t> population</a:t>
                </a:r>
                <a:r>
                  <a:rPr lang="nl-NL"/>
                  <a:t>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57192"/>
        <c:crosses val="autoZero"/>
        <c:crossBetween val="midCat"/>
      </c:valAx>
      <c:valAx>
        <c:axId val="84715719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 b="0" i="0" baseline="0">
                    <a:effectLst/>
                  </a:rPr>
                  <a:t>observed density  (inh./km</a:t>
                </a:r>
                <a:r>
                  <a:rPr lang="nl-NL" sz="1050" b="0" i="0" baseline="30000">
                    <a:effectLst/>
                  </a:rPr>
                  <a:t>2</a:t>
                </a:r>
                <a:r>
                  <a:rPr lang="nl-NL" sz="1050" b="0" i="0" baseline="0">
                    <a:effectLst/>
                  </a:rPr>
                  <a:t>)</a:t>
                </a:r>
                <a:endParaRPr lang="en-NL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5190558606983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54672"/>
        <c:crosses val="autoZero"/>
        <c:crossBetween val="midCat"/>
        <c:majorUnit val="10000"/>
        <c:minorUnit val="100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2260842293906813"/>
          <c:y val="4.8694175078146711E-2"/>
          <c:w val="0.16738560334528077"/>
          <c:h val="0.201713804966607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89874551971327"/>
          <c:y val="4.4930426808412055E-2"/>
          <c:w val="0.67598685782556756"/>
          <c:h val="0.8096932721636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'2000'!$B$1</c:f>
              <c:strCache>
                <c:ptCount val="1"/>
                <c:pt idx="0">
                  <c:v>Urban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C9-4589-8728-96C65A46A7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6C9-4589-8728-96C65A46A7F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6C9-4589-8728-96C65A46A7F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6C9-4589-8728-96C65A46A7F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6C9-4589-8728-96C65A46A7F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6C9-4589-8728-96C65A46A7F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6C9-4589-8728-96C65A46A7F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6C9-4589-8728-96C65A46A7F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6C9-4589-8728-96C65A46A7F6}"/>
                </c:ext>
              </c:extLst>
            </c:dLbl>
            <c:dLbl>
              <c:idx val="9"/>
              <c:layout>
                <c:manualLayout>
                  <c:x val="-4.9313022700119474E-2"/>
                  <c:y val="-6.9274786993666779E-2"/>
                </c:manualLayout>
              </c:layout>
              <c:tx>
                <c:rich>
                  <a:bodyPr/>
                  <a:lstStyle/>
                  <a:p>
                    <a:fld id="{0B832085-EFBC-4F7D-9588-9DB83BE75EDD}" type="CELLREF">
                      <a:rPr lang="en-US"/>
                      <a:pPr/>
                      <a:t>[CELLREF]</a:t>
                    </a:fld>
                    <a:endParaRPr lang="nl-N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{0B832085-EFBC-4F7D-9588-9DB83BE75EDD}</c15:txfldGUID>
                      <c15:f>'2015'!$A$11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9-06C9-4589-8728-96C65A46A7F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6C9-4589-8728-96C65A46A7F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6C9-4589-8728-96C65A46A7F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6C9-4589-8728-96C65A46A7F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6C9-4589-8728-96C65A46A7F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6C9-4589-8728-96C65A46A7F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6C9-4589-8728-96C65A46A7F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6C9-4589-8728-96C65A46A7F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6C9-4589-8728-96C65A46A7F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6C9-4589-8728-96C65A46A7F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6C9-4589-8728-96C65A46A7F6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6C9-4589-8728-96C65A46A7F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6C9-4589-8728-96C65A46A7F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6C9-4589-8728-96C65A46A7F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6C9-4589-8728-96C65A46A7F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6C9-4589-8728-96C65A46A7F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6C9-4589-8728-96C65A46A7F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6C9-4589-8728-96C65A46A7F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6C9-4589-8728-96C65A46A7F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6C9-4589-8728-96C65A46A7F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6C9-4589-8728-96C65A46A7F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6C9-4589-8728-96C65A46A7F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6C9-4589-8728-96C65A46A7F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6C9-4589-8728-96C65A46A7F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6C9-4589-8728-96C65A46A7F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6C9-4589-8728-96C65A46A7F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6C9-4589-8728-96C65A46A7F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6C9-4589-8728-96C65A46A7F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6C9-4589-8728-96C65A46A7F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6C9-4589-8728-96C65A46A7F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6C9-4589-8728-96C65A46A7F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6C9-4589-8728-96C65A46A7F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6C9-4589-8728-96C65A46A7F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6C9-4589-8728-96C65A46A7F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6C9-4589-8728-96C65A46A7F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6C9-4589-8728-96C65A46A7F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6C9-4589-8728-96C65A46A7F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6C9-4589-8728-96C65A46A7F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6C9-4589-8728-96C65A46A7F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6C9-4589-8728-96C65A46A7F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6C9-4589-8728-96C65A46A7F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6C9-4589-8728-96C65A46A7F6}"/>
                </c:ext>
              </c:extLst>
            </c:dLbl>
            <c:dLbl>
              <c:idx val="51"/>
              <c:layout>
                <c:manualLayout>
                  <c:x val="-0.14035244922341689"/>
                  <c:y val="-9.372471181496092E-2"/>
                </c:manualLayout>
              </c:layout>
              <c:tx>
                <c:rich>
                  <a:bodyPr/>
                  <a:lstStyle/>
                  <a:p>
                    <a:fld id="{39A1500F-AB96-4E41-ADA5-DB412A8A1C2A}" type="CELLREF">
                      <a:rPr lang="en-US"/>
                      <a:pPr/>
                      <a:t>[CELLREF]</a:t>
                    </a:fld>
                    <a:endParaRPr lang="nl-NL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{39A1500F-AB96-4E41-ADA5-DB412A8A1C2A}</c15:txfldGUID>
                      <c15:f>'2015'!$A$53</c15:f>
                      <c15:dlblFieldTableCache>
                        <c:ptCount val="1"/>
                        <c:pt idx="0">
                          <c:v>Hong Kong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33-06C9-4589-8728-96C65A46A7F6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6C9-4589-8728-96C65A46A7F6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6C9-4589-8728-96C65A46A7F6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6C9-4589-8728-96C65A46A7F6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6C9-4589-8728-96C65A46A7F6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6C9-4589-8728-96C65A46A7F6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6C9-4589-8728-96C65A46A7F6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6C9-4589-8728-96C65A46A7F6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6C9-4589-8728-96C65A46A7F6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6C9-4589-8728-96C65A46A7F6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6C9-4589-8728-96C65A46A7F6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6C9-4589-8728-96C65A46A7F6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6C9-4589-8728-96C65A46A7F6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6C9-4589-8728-96C65A46A7F6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6C9-4589-8728-96C65A46A7F6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6C9-4589-8728-96C65A46A7F6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6C9-4589-8728-96C65A46A7F6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6C9-4589-8728-96C65A46A7F6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6C9-4589-8728-96C65A46A7F6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6C9-4589-8728-96C65A46A7F6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06C9-4589-8728-96C65A46A7F6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06C9-4589-8728-96C65A46A7F6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06C9-4589-8728-96C65A46A7F6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06C9-4589-8728-96C65A46A7F6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06C9-4589-8728-96C65A46A7F6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06C9-4589-8728-96C65A46A7F6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06C9-4589-8728-96C65A46A7F6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06C9-4589-8728-96C65A46A7F6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06C9-4589-8728-96C65A46A7F6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06C9-4589-8728-96C65A46A7F6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6C9-4589-8728-96C65A46A7F6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06C9-4589-8728-96C65A46A7F6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06C9-4589-8728-96C65A46A7F6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06C9-4589-8728-96C65A46A7F6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06C9-4589-8728-96C65A46A7F6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06C9-4589-8728-96C65A46A7F6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06C9-4589-8728-96C65A46A7F6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6C9-4589-8728-96C65A46A7F6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06C9-4589-8728-96C65A46A7F6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06C9-4589-8728-96C65A46A7F6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06C9-4589-8728-96C65A46A7F6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06C9-4589-8728-96C65A46A7F6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06C9-4589-8728-96C65A46A7F6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06C9-4589-8728-96C65A46A7F6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06C9-4589-8728-96C65A46A7F6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06C9-4589-8728-96C65A46A7F6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06C9-4589-8728-96C65A46A7F6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06C9-4589-8728-96C65A46A7F6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06C9-4589-8728-96C65A46A7F6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06C9-4589-8728-96C65A46A7F6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06C9-4589-8728-96C65A46A7F6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06C9-4589-8728-96C65A46A7F6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06C9-4589-8728-96C65A46A7F6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06C9-4589-8728-96C65A46A7F6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06C9-4589-8728-96C65A46A7F6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06C9-4589-8728-96C65A46A7F6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06C9-4589-8728-96C65A46A7F6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06C9-4589-8728-96C65A46A7F6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06C9-4589-8728-96C65A46A7F6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06C9-4589-8728-96C65A46A7F6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06C9-4589-8728-96C65A46A7F6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06C9-4589-8728-96C65A46A7F6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06C9-4589-8728-96C65A46A7F6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06C9-4589-8728-96C65A46A7F6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06C9-4589-8728-96C65A46A7F6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06C9-4589-8728-96C65A46A7F6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06C9-4589-8728-96C65A46A7F6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06C9-4589-8728-96C65A46A7F6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06C9-4589-8728-96C65A46A7F6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06C9-4589-8728-96C65A46A7F6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06C9-4589-8728-96C65A46A7F6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06C9-4589-8728-96C65A46A7F6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06C9-4589-8728-96C65A46A7F6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06C9-4589-8728-96C65A46A7F6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06C9-4589-8728-96C65A46A7F6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06C9-4589-8728-96C65A46A7F6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r>
                      <a:rPr lang="en-US"/>
                      <a:t>USA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F-06C9-4589-8728-96C65A46A7F6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06C9-4589-8728-96C65A46A7F6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06C9-4589-8728-96C65A46A7F6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06C9-4589-8728-96C65A46A7F6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06C9-4589-8728-96C65A46A7F6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06C9-4589-8728-96C65A46A7F6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06C9-4589-8728-96C65A46A7F6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06C9-4589-8728-96C65A46A7F6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06C9-4589-8728-96C65A46A7F6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06C9-4589-8728-96C65A46A7F6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06C9-4589-8728-96C65A46A7F6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06C9-4589-8728-96C65A46A7F6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06C9-4589-8728-96C65A46A7F6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06C9-4589-8728-96C65A46A7F6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06C9-4589-8728-96C65A46A7F6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06C9-4589-8728-96C65A46A7F6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06C9-4589-8728-96C65A46A7F6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06C9-4589-8728-96C65A46A7F6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06C9-4589-8728-96C65A46A7F6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06C9-4589-8728-96C65A46A7F6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06C9-4589-8728-96C65A46A7F6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06C9-4589-8728-96C65A46A7F6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06C9-4589-8728-96C65A46A7F6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06C9-4589-8728-96C65A46A7F6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06C9-4589-8728-96C65A46A7F6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06C9-4589-8728-96C65A46A7F6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06C9-4589-8728-96C65A46A7F6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06C9-4589-8728-96C65A46A7F6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06C9-4589-8728-96C65A46A7F6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06C9-4589-8728-96C65A46A7F6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06C9-4589-8728-96C65A46A7F6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06C9-4589-8728-96C65A46A7F6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06C9-4589-8728-96C65A46A7F6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06C9-4589-8728-96C65A46A7F6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06C9-4589-8728-96C65A46A7F6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06C9-4589-8728-96C65A46A7F6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06C9-4589-8728-96C65A46A7F6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06C9-4589-8728-96C65A46A7F6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06C9-4589-8728-96C65A46A7F6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06C9-4589-8728-96C65A46A7F6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06C9-4589-8728-96C65A46A7F6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06C9-4589-8728-96C65A46A7F6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06C9-4589-8728-96C65A46A7F6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06C9-4589-8728-96C65A46A7F6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06C9-4589-8728-96C65A46A7F6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06C9-4589-8728-96C65A46A7F6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06C9-4589-8728-96C65A46A7F6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06C9-4589-8728-96C65A46A7F6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06C9-4589-8728-96C65A46A7F6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06C9-4589-8728-96C65A46A7F6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06C9-4589-8728-96C65A46A7F6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06C9-4589-8728-96C65A46A7F6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06C9-4589-8728-96C65A46A7F6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06C9-4589-8728-96C65A46A7F6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06C9-4589-8728-96C65A46A7F6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06C9-4589-8728-96C65A46A7F6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06C9-4589-8728-96C65A46A7F6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06C9-4589-8728-96C65A46A7F6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06C9-4589-8728-96C65A46A7F6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06C9-4589-8728-96C65A46A7F6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06C9-4589-8728-96C65A46A7F6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06C9-4589-8728-96C65A46A7F6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06C9-4589-8728-96C65A46A7F6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06C9-4589-8728-96C65A46A7F6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06C9-4589-8728-96C65A46A7F6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06C9-4589-8728-96C65A46A7F6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06C9-4589-8728-96C65A46A7F6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06C9-4589-8728-96C65A46A7F6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06C9-4589-8728-96C65A46A7F6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06C9-4589-8728-96C65A46A7F6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06C9-4589-8728-96C65A46A7F6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06C9-4589-8728-96C65A46A7F6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06C9-4589-8728-96C65A46A7F6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06C9-4589-8728-96C65A46A7F6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06C9-4589-8728-96C65A46A7F6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06C9-4589-8728-96C65A46A7F6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06C9-4589-8728-96C65A46A7F6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06C9-4589-8728-96C65A46A7F6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06C9-4589-8728-96C65A46A7F6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06C9-4589-8728-96C65A46A7F6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06C9-4589-8728-96C65A46A7F6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06C9-4589-8728-96C65A46A7F6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06C9-4589-8728-96C65A46A7F6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06C9-4589-8728-96C65A46A7F6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06C9-4589-8728-96C65A46A7F6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06C9-4589-8728-96C65A46A7F6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06C9-4589-8728-96C65A46A7F6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06C9-4589-8728-96C65A46A7F6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06C9-4589-8728-96C65A46A7F6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06C9-4589-8728-96C65A46A7F6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06C9-4589-8728-96C65A46A7F6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06C9-4589-8728-96C65A46A7F6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06C9-4589-8728-96C65A46A7F6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06C9-4589-8728-96C65A46A7F6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06C9-4589-8728-96C65A46A7F6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06C9-4589-8728-96C65A46A7F6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06C9-4589-8728-96C65A46A7F6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06C9-4589-8728-96C65A46A7F6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06C9-4589-8728-96C65A46A7F6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06C9-4589-8728-96C65A46A7F6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06C9-4589-8728-96C65A46A7F6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06C9-4589-8728-96C65A46A7F6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06C9-4589-8728-96C65A46A7F6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06C9-4589-8728-96C65A46A7F6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06C9-4589-8728-96C65A46A7F6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06C9-4589-8728-96C65A46A7F6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06C9-4589-8728-96C65A46A7F6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06C9-4589-8728-96C65A46A7F6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06C9-4589-8728-96C65A46A7F6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06C9-4589-8728-96C65A46A7F6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06C9-4589-8728-96C65A46A7F6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06C9-4589-8728-96C65A46A7F6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06C9-4589-8728-96C65A46A7F6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06C9-4589-8728-96C65A46A7F6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06C9-4589-8728-96C65A46A7F6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06C9-4589-8728-96C65A46A7F6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06C9-4589-8728-96C65A46A7F6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06C9-4589-8728-96C65A46A7F6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06C9-4589-8728-96C65A46A7F6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06C9-4589-8728-96C65A46A7F6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06C9-4589-8728-96C65A46A7F6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06C9-4589-8728-96C65A46A7F6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06C9-4589-8728-96C65A46A7F6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06C9-4589-8728-96C65A46A7F6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06C9-4589-8728-96C65A46A7F6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06C9-4589-8728-96C65A46A7F6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06C9-4589-8728-96C65A46A7F6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06C9-4589-8728-96C65A46A7F6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06C9-4589-8728-96C65A46A7F6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06C9-4589-8728-96C65A46A7F6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06C9-4589-8728-96C65A46A7F6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06C9-4589-8728-96C65A46A7F6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06C9-4589-8728-96C65A46A7F6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06C9-4589-8728-96C65A46A7F6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06C9-4589-8728-96C65A46A7F6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06C9-4589-8728-96C65A46A7F6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06C9-4589-8728-96C65A46A7F6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06C9-4589-8728-96C65A46A7F6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06C9-4589-8728-96C65A46A7F6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06C9-4589-8728-96C65A46A7F6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06C9-4589-8728-96C65A46A7F6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06C9-4589-8728-96C65A46A7F6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06C9-4589-8728-96C65A46A7F6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06C9-4589-8728-96C65A46A7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'2000'!$D$2:$D$272</c:f>
              <c:numCache>
                <c:formatCode>General</c:formatCode>
                <c:ptCount val="271"/>
                <c:pt idx="0">
                  <c:v>424318</c:v>
                </c:pt>
                <c:pt idx="1">
                  <c:v>845443</c:v>
                </c:pt>
                <c:pt idx="2">
                  <c:v>10117900</c:v>
                </c:pt>
                <c:pt idx="3">
                  <c:v>3647080</c:v>
                </c:pt>
                <c:pt idx="4">
                  <c:v>22405400</c:v>
                </c:pt>
                <c:pt idx="5">
                  <c:v>1156310</c:v>
                </c:pt>
                <c:pt idx="6">
                  <c:v>12712200</c:v>
                </c:pt>
                <c:pt idx="7">
                  <c:v>3106340</c:v>
                </c:pt>
                <c:pt idx="8">
                  <c:v>2663380</c:v>
                </c:pt>
                <c:pt idx="9">
                  <c:v>7711310</c:v>
                </c:pt>
                <c:pt idx="10">
                  <c:v>3032230</c:v>
                </c:pt>
                <c:pt idx="11">
                  <c:v>4826500</c:v>
                </c:pt>
                <c:pt idx="12">
                  <c:v>2096960</c:v>
                </c:pt>
                <c:pt idx="13">
                  <c:v>2357230</c:v>
                </c:pt>
                <c:pt idx="14">
                  <c:v>724948</c:v>
                </c:pt>
                <c:pt idx="15">
                  <c:v>403829</c:v>
                </c:pt>
                <c:pt idx="16">
                  <c:v>73915600</c:v>
                </c:pt>
                <c:pt idx="17">
                  <c:v>2847030</c:v>
                </c:pt>
                <c:pt idx="18">
                  <c:v>1533240</c:v>
                </c:pt>
                <c:pt idx="19">
                  <c:v>405620</c:v>
                </c:pt>
                <c:pt idx="20">
                  <c:v>738884</c:v>
                </c:pt>
                <c:pt idx="21">
                  <c:v>6314650</c:v>
                </c:pt>
                <c:pt idx="22">
                  <c:v>15660400</c:v>
                </c:pt>
                <c:pt idx="23">
                  <c:v>1016260</c:v>
                </c:pt>
                <c:pt idx="24">
                  <c:v>1207240</c:v>
                </c:pt>
                <c:pt idx="25">
                  <c:v>7811530</c:v>
                </c:pt>
                <c:pt idx="26">
                  <c:v>295609000</c:v>
                </c:pt>
                <c:pt idx="27">
                  <c:v>18429500</c:v>
                </c:pt>
                <c:pt idx="28">
                  <c:v>1658410</c:v>
                </c:pt>
                <c:pt idx="29">
                  <c:v>6745000</c:v>
                </c:pt>
                <c:pt idx="30">
                  <c:v>1328280</c:v>
                </c:pt>
                <c:pt idx="31">
                  <c:v>383158</c:v>
                </c:pt>
                <c:pt idx="32">
                  <c:v>4137250</c:v>
                </c:pt>
                <c:pt idx="33">
                  <c:v>2514420</c:v>
                </c:pt>
                <c:pt idx="34">
                  <c:v>3791360</c:v>
                </c:pt>
                <c:pt idx="35">
                  <c:v>4732190</c:v>
                </c:pt>
                <c:pt idx="36">
                  <c:v>31369900</c:v>
                </c:pt>
                <c:pt idx="37">
                  <c:v>1543200</c:v>
                </c:pt>
                <c:pt idx="38">
                  <c:v>2255060</c:v>
                </c:pt>
                <c:pt idx="39">
                  <c:v>919924</c:v>
                </c:pt>
                <c:pt idx="40">
                  <c:v>29349800</c:v>
                </c:pt>
                <c:pt idx="41">
                  <c:v>626650</c:v>
                </c:pt>
                <c:pt idx="42">
                  <c:v>501863</c:v>
                </c:pt>
                <c:pt idx="43">
                  <c:v>1741890</c:v>
                </c:pt>
                <c:pt idx="44">
                  <c:v>39451500</c:v>
                </c:pt>
                <c:pt idx="45">
                  <c:v>7144700</c:v>
                </c:pt>
                <c:pt idx="46">
                  <c:v>5356290</c:v>
                </c:pt>
                <c:pt idx="47">
                  <c:v>2784400</c:v>
                </c:pt>
                <c:pt idx="48">
                  <c:v>2259880</c:v>
                </c:pt>
                <c:pt idx="49">
                  <c:v>2246850</c:v>
                </c:pt>
                <c:pt idx="50">
                  <c:v>1488480</c:v>
                </c:pt>
                <c:pt idx="51">
                  <c:v>3859000</c:v>
                </c:pt>
                <c:pt idx="52">
                  <c:v>4409850</c:v>
                </c:pt>
                <c:pt idx="53">
                  <c:v>205408000</c:v>
                </c:pt>
                <c:pt idx="54">
                  <c:v>55560700</c:v>
                </c:pt>
                <c:pt idx="55">
                  <c:v>21311300</c:v>
                </c:pt>
                <c:pt idx="56">
                  <c:v>8864000</c:v>
                </c:pt>
                <c:pt idx="57">
                  <c:v>1440320</c:v>
                </c:pt>
                <c:pt idx="58">
                  <c:v>3316560</c:v>
                </c:pt>
                <c:pt idx="59">
                  <c:v>28630000</c:v>
                </c:pt>
                <c:pt idx="60">
                  <c:v>1110400</c:v>
                </c:pt>
                <c:pt idx="61">
                  <c:v>82146100</c:v>
                </c:pt>
                <c:pt idx="62">
                  <c:v>2327530</c:v>
                </c:pt>
                <c:pt idx="63">
                  <c:v>3553110</c:v>
                </c:pt>
                <c:pt idx="64">
                  <c:v>1873920</c:v>
                </c:pt>
                <c:pt idx="65">
                  <c:v>1519710</c:v>
                </c:pt>
                <c:pt idx="66">
                  <c:v>863289</c:v>
                </c:pt>
                <c:pt idx="67">
                  <c:v>578341</c:v>
                </c:pt>
                <c:pt idx="68">
                  <c:v>1496750</c:v>
                </c:pt>
                <c:pt idx="69">
                  <c:v>1112460</c:v>
                </c:pt>
                <c:pt idx="70">
                  <c:v>2151530</c:v>
                </c:pt>
                <c:pt idx="71">
                  <c:v>914248</c:v>
                </c:pt>
                <c:pt idx="72">
                  <c:v>812380</c:v>
                </c:pt>
                <c:pt idx="73">
                  <c:v>699749</c:v>
                </c:pt>
                <c:pt idx="74">
                  <c:v>9996900</c:v>
                </c:pt>
                <c:pt idx="75">
                  <c:v>1570770</c:v>
                </c:pt>
                <c:pt idx="76">
                  <c:v>526756</c:v>
                </c:pt>
                <c:pt idx="77">
                  <c:v>46728000</c:v>
                </c:pt>
                <c:pt idx="78">
                  <c:v>1598250</c:v>
                </c:pt>
                <c:pt idx="79">
                  <c:v>9981260</c:v>
                </c:pt>
                <c:pt idx="80">
                  <c:v>2728690</c:v>
                </c:pt>
                <c:pt idx="81">
                  <c:v>3818310</c:v>
                </c:pt>
                <c:pt idx="82">
                  <c:v>160674</c:v>
                </c:pt>
                <c:pt idx="83">
                  <c:v>766715</c:v>
                </c:pt>
                <c:pt idx="84">
                  <c:v>9360250</c:v>
                </c:pt>
                <c:pt idx="85">
                  <c:v>1436460</c:v>
                </c:pt>
                <c:pt idx="86">
                  <c:v>1264040</c:v>
                </c:pt>
                <c:pt idx="87">
                  <c:v>1487430</c:v>
                </c:pt>
                <c:pt idx="88">
                  <c:v>35757200</c:v>
                </c:pt>
                <c:pt idx="89">
                  <c:v>790749</c:v>
                </c:pt>
                <c:pt idx="90">
                  <c:v>24143000</c:v>
                </c:pt>
                <c:pt idx="91">
                  <c:v>730756</c:v>
                </c:pt>
                <c:pt idx="92">
                  <c:v>1213230</c:v>
                </c:pt>
                <c:pt idx="93">
                  <c:v>7507140</c:v>
                </c:pt>
                <c:pt idx="94">
                  <c:v>15155900</c:v>
                </c:pt>
                <c:pt idx="95">
                  <c:v>12939800</c:v>
                </c:pt>
                <c:pt idx="96">
                  <c:v>4606690</c:v>
                </c:pt>
                <c:pt idx="97">
                  <c:v>288703</c:v>
                </c:pt>
                <c:pt idx="98">
                  <c:v>1881710</c:v>
                </c:pt>
                <c:pt idx="99">
                  <c:v>8251520</c:v>
                </c:pt>
                <c:pt idx="100">
                  <c:v>59885200</c:v>
                </c:pt>
                <c:pt idx="101">
                  <c:v>401350</c:v>
                </c:pt>
                <c:pt idx="102">
                  <c:v>8758000</c:v>
                </c:pt>
                <c:pt idx="103">
                  <c:v>4074900</c:v>
                </c:pt>
                <c:pt idx="104">
                  <c:v>2570760</c:v>
                </c:pt>
                <c:pt idx="105">
                  <c:v>978703</c:v>
                </c:pt>
                <c:pt idx="106">
                  <c:v>2131400</c:v>
                </c:pt>
                <c:pt idx="107">
                  <c:v>554360</c:v>
                </c:pt>
                <c:pt idx="108">
                  <c:v>18323300</c:v>
                </c:pt>
                <c:pt idx="109">
                  <c:v>26095600</c:v>
                </c:pt>
                <c:pt idx="110">
                  <c:v>18812200</c:v>
                </c:pt>
                <c:pt idx="111">
                  <c:v>3257350</c:v>
                </c:pt>
                <c:pt idx="112">
                  <c:v>5459260</c:v>
                </c:pt>
                <c:pt idx="113">
                  <c:v>2518470</c:v>
                </c:pt>
                <c:pt idx="114">
                  <c:v>3148160</c:v>
                </c:pt>
                <c:pt idx="115">
                  <c:v>6870960</c:v>
                </c:pt>
                <c:pt idx="116">
                  <c:v>732959</c:v>
                </c:pt>
                <c:pt idx="117">
                  <c:v>2763870</c:v>
                </c:pt>
                <c:pt idx="118">
                  <c:v>9765300</c:v>
                </c:pt>
                <c:pt idx="119">
                  <c:v>1369560</c:v>
                </c:pt>
                <c:pt idx="120">
                  <c:v>376198</c:v>
                </c:pt>
                <c:pt idx="121">
                  <c:v>4208160</c:v>
                </c:pt>
                <c:pt idx="122">
                  <c:v>25734200</c:v>
                </c:pt>
                <c:pt idx="123">
                  <c:v>1869860</c:v>
                </c:pt>
                <c:pt idx="124">
                  <c:v>22992800</c:v>
                </c:pt>
                <c:pt idx="125">
                  <c:v>770868</c:v>
                </c:pt>
                <c:pt idx="126">
                  <c:v>37262900</c:v>
                </c:pt>
                <c:pt idx="127">
                  <c:v>138935000</c:v>
                </c:pt>
                <c:pt idx="128">
                  <c:v>1972240</c:v>
                </c:pt>
                <c:pt idx="129">
                  <c:v>6532810</c:v>
                </c:pt>
                <c:pt idx="130">
                  <c:v>11691500</c:v>
                </c:pt>
                <c:pt idx="131">
                  <c:v>10971600</c:v>
                </c:pt>
                <c:pt idx="132">
                  <c:v>1430290</c:v>
                </c:pt>
                <c:pt idx="133">
                  <c:v>2277150</c:v>
                </c:pt>
              </c:numCache>
            </c:numRef>
          </c:xVal>
          <c:yVal>
            <c:numRef>
              <c:f>'2000'!$B$2:$B$272</c:f>
              <c:numCache>
                <c:formatCode>General</c:formatCode>
                <c:ptCount val="271"/>
                <c:pt idx="0">
                  <c:v>1143.22433242895</c:v>
                </c:pt>
                <c:pt idx="1">
                  <c:v>6013.4502674405303</c:v>
                </c:pt>
                <c:pt idx="2">
                  <c:v>7771.0445468509897</c:v>
                </c:pt>
                <c:pt idx="3">
                  <c:v>7037.46155241414</c:v>
                </c:pt>
                <c:pt idx="4">
                  <c:v>5947.1468538150702</c:v>
                </c:pt>
                <c:pt idx="5">
                  <c:v>4960.1067252339899</c:v>
                </c:pt>
                <c:pt idx="6">
                  <c:v>1552.6559746146199</c:v>
                </c:pt>
                <c:pt idx="7">
                  <c:v>2956.7857754764</c:v>
                </c:pt>
                <c:pt idx="8">
                  <c:v>4366.6763398602798</c:v>
                </c:pt>
                <c:pt idx="9">
                  <c:v>26261.370331395501</c:v>
                </c:pt>
                <c:pt idx="10">
                  <c:v>5891.06246733642</c:v>
                </c:pt>
                <c:pt idx="11">
                  <c:v>2080.8812433982198</c:v>
                </c:pt>
                <c:pt idx="12">
                  <c:v>5219.1746727064501</c:v>
                </c:pt>
                <c:pt idx="13">
                  <c:v>6423.5826304960901</c:v>
                </c:pt>
                <c:pt idx="14">
                  <c:v>5708.4317616302797</c:v>
                </c:pt>
                <c:pt idx="15">
                  <c:v>2150.2569154175799</c:v>
                </c:pt>
                <c:pt idx="16">
                  <c:v>5788.5850327350099</c:v>
                </c:pt>
                <c:pt idx="17">
                  <c:v>3513.5938984807899</c:v>
                </c:pt>
                <c:pt idx="18">
                  <c:v>5753.09466543092</c:v>
                </c:pt>
                <c:pt idx="19">
                  <c:v>7405.7844796579102</c:v>
                </c:pt>
                <c:pt idx="20">
                  <c:v>13346.4108955601</c:v>
                </c:pt>
                <c:pt idx="21">
                  <c:v>11781.063432835799</c:v>
                </c:pt>
                <c:pt idx="22">
                  <c:v>2357.7838000602201</c:v>
                </c:pt>
                <c:pt idx="23">
                  <c:v>8145.5239133396899</c:v>
                </c:pt>
                <c:pt idx="24">
                  <c:v>12201.195823108699</c:v>
                </c:pt>
                <c:pt idx="25">
                  <c:v>6501.3732605366504</c:v>
                </c:pt>
                <c:pt idx="26">
                  <c:v>7293.1171452115004</c:v>
                </c:pt>
                <c:pt idx="27">
                  <c:v>14751.979124142499</c:v>
                </c:pt>
                <c:pt idx="28">
                  <c:v>4861.16281455643</c:v>
                </c:pt>
                <c:pt idx="29">
                  <c:v>6918.6086467734804</c:v>
                </c:pt>
                <c:pt idx="30">
                  <c:v>3490.7152881072602</c:v>
                </c:pt>
                <c:pt idx="31">
                  <c:v>2584.9581045160699</c:v>
                </c:pt>
                <c:pt idx="32">
                  <c:v>2997.7248520066901</c:v>
                </c:pt>
                <c:pt idx="33">
                  <c:v>2250</c:v>
                </c:pt>
                <c:pt idx="34">
                  <c:v>9102.33694895396</c:v>
                </c:pt>
                <c:pt idx="35">
                  <c:v>7615.8097347126604</c:v>
                </c:pt>
                <c:pt idx="36">
                  <c:v>12259.8055308039</c:v>
                </c:pt>
                <c:pt idx="37">
                  <c:v>10468.760599687899</c:v>
                </c:pt>
                <c:pt idx="38">
                  <c:v>6863.8826322517798</c:v>
                </c:pt>
                <c:pt idx="39">
                  <c:v>3558.8791699389099</c:v>
                </c:pt>
                <c:pt idx="40">
                  <c:v>2847.7533159329701</c:v>
                </c:pt>
                <c:pt idx="41">
                  <c:v>3565.8601538671601</c:v>
                </c:pt>
                <c:pt idx="42">
                  <c:v>4701.1165857953802</c:v>
                </c:pt>
                <c:pt idx="43">
                  <c:v>5847.4857915921102</c:v>
                </c:pt>
                <c:pt idx="44">
                  <c:v>2815.7921032346399</c:v>
                </c:pt>
                <c:pt idx="45">
                  <c:v>3768.34143820082</c:v>
                </c:pt>
                <c:pt idx="46">
                  <c:v>5802.4710081735002</c:v>
                </c:pt>
                <c:pt idx="47">
                  <c:v>6196.6853386211196</c:v>
                </c:pt>
                <c:pt idx="48">
                  <c:v>6634.4516598752898</c:v>
                </c:pt>
                <c:pt idx="49">
                  <c:v>10486.313676988701</c:v>
                </c:pt>
                <c:pt idx="50">
                  <c:v>6578.53913366303</c:v>
                </c:pt>
                <c:pt idx="51">
                  <c:v>31203.0014392677</c:v>
                </c:pt>
                <c:pt idx="52">
                  <c:v>2789.2789373813998</c:v>
                </c:pt>
                <c:pt idx="53">
                  <c:v>16765.810179894801</c:v>
                </c:pt>
                <c:pt idx="54">
                  <c:v>6548.9111216931697</c:v>
                </c:pt>
                <c:pt idx="55">
                  <c:v>9643.7767269271608</c:v>
                </c:pt>
                <c:pt idx="56">
                  <c:v>9237.9715648898691</c:v>
                </c:pt>
                <c:pt idx="57">
                  <c:v>3039.2974030331302</c:v>
                </c:pt>
                <c:pt idx="58">
                  <c:v>5340.4699335291298</c:v>
                </c:pt>
                <c:pt idx="59">
                  <c:v>3666.5266479519701</c:v>
                </c:pt>
                <c:pt idx="60">
                  <c:v>5159.6115422145804</c:v>
                </c:pt>
                <c:pt idx="61">
                  <c:v>4068.0483335809399</c:v>
                </c:pt>
                <c:pt idx="62">
                  <c:v>6757.3342623640901</c:v>
                </c:pt>
                <c:pt idx="63">
                  <c:v>3769.8619846706201</c:v>
                </c:pt>
                <c:pt idx="64">
                  <c:v>13504.4644465743</c:v>
                </c:pt>
                <c:pt idx="65">
                  <c:v>4198.3374726158099</c:v>
                </c:pt>
                <c:pt idx="66">
                  <c:v>5257.41760249445</c:v>
                </c:pt>
                <c:pt idx="67">
                  <c:v>6238.3813934022101</c:v>
                </c:pt>
                <c:pt idx="68">
                  <c:v>7460.8823954579202</c:v>
                </c:pt>
                <c:pt idx="69">
                  <c:v>2653.3070338419102</c:v>
                </c:pt>
                <c:pt idx="70">
                  <c:v>3051.0452680032499</c:v>
                </c:pt>
                <c:pt idx="71">
                  <c:v>5097.3076344091996</c:v>
                </c:pt>
                <c:pt idx="72">
                  <c:v>4760.7829348335599</c:v>
                </c:pt>
                <c:pt idx="73">
                  <c:v>3651.7344132428002</c:v>
                </c:pt>
                <c:pt idx="74">
                  <c:v>3449.7406715967199</c:v>
                </c:pt>
                <c:pt idx="75">
                  <c:v>7393.0069140148798</c:v>
                </c:pt>
                <c:pt idx="76">
                  <c:v>4492.3969127116097</c:v>
                </c:pt>
                <c:pt idx="77">
                  <c:v>6993.5135491093397</c:v>
                </c:pt>
                <c:pt idx="78">
                  <c:v>2968.6667050539299</c:v>
                </c:pt>
                <c:pt idx="79">
                  <c:v>7661.2732380528396</c:v>
                </c:pt>
                <c:pt idx="80">
                  <c:v>5997.9249965379904</c:v>
                </c:pt>
                <c:pt idx="81">
                  <c:v>10868.993433019299</c:v>
                </c:pt>
                <c:pt idx="82">
                  <c:v>482.54362966366602</c:v>
                </c:pt>
                <c:pt idx="83">
                  <c:v>4488.64833852422</c:v>
                </c:pt>
                <c:pt idx="84">
                  <c:v>2896.4754301274902</c:v>
                </c:pt>
                <c:pt idx="85">
                  <c:v>1756.9678281854101</c:v>
                </c:pt>
                <c:pt idx="86">
                  <c:v>10058.5670178565</c:v>
                </c:pt>
                <c:pt idx="87">
                  <c:v>13419.2506518228</c:v>
                </c:pt>
                <c:pt idx="88">
                  <c:v>8096.9536675777199</c:v>
                </c:pt>
                <c:pt idx="89">
                  <c:v>1846.2459812141401</c:v>
                </c:pt>
                <c:pt idx="90">
                  <c:v>17109.104824536498</c:v>
                </c:pt>
                <c:pt idx="91">
                  <c:v>5460.4934766039396</c:v>
                </c:pt>
                <c:pt idx="92">
                  <c:v>5669.3520500191498</c:v>
                </c:pt>
                <c:pt idx="93">
                  <c:v>5849.3244612052104</c:v>
                </c:pt>
                <c:pt idx="94">
                  <c:v>13506.1266319119</c:v>
                </c:pt>
                <c:pt idx="95">
                  <c:v>3831.0748196199002</c:v>
                </c:pt>
                <c:pt idx="96">
                  <c:v>3152.0287375983498</c:v>
                </c:pt>
                <c:pt idx="97">
                  <c:v>2023.78465528723</c:v>
                </c:pt>
                <c:pt idx="98">
                  <c:v>7749.1475447641897</c:v>
                </c:pt>
                <c:pt idx="99">
                  <c:v>4637.6394548264698</c:v>
                </c:pt>
                <c:pt idx="100">
                  <c:v>4592.9868695545401</c:v>
                </c:pt>
                <c:pt idx="101">
                  <c:v>6788.2640074013798</c:v>
                </c:pt>
                <c:pt idx="102">
                  <c:v>4767.5817505811101</c:v>
                </c:pt>
                <c:pt idx="103">
                  <c:v>11887.41828111</c:v>
                </c:pt>
                <c:pt idx="104">
                  <c:v>5393.8213893061802</c:v>
                </c:pt>
                <c:pt idx="105">
                  <c:v>5626.2819628403204</c:v>
                </c:pt>
                <c:pt idx="106">
                  <c:v>2746.3061962615402</c:v>
                </c:pt>
                <c:pt idx="107">
                  <c:v>2777.1181813172202</c:v>
                </c:pt>
                <c:pt idx="108">
                  <c:v>2388.8105943964301</c:v>
                </c:pt>
                <c:pt idx="109">
                  <c:v>12971.269509891599</c:v>
                </c:pt>
                <c:pt idx="110">
                  <c:v>5013.23114395431</c:v>
                </c:pt>
                <c:pt idx="111">
                  <c:v>5502.8567181022299</c:v>
                </c:pt>
                <c:pt idx="112">
                  <c:v>8534.7211691338798</c:v>
                </c:pt>
                <c:pt idx="113">
                  <c:v>2717.0393897188201</c:v>
                </c:pt>
                <c:pt idx="114">
                  <c:v>3020.8029477239502</c:v>
                </c:pt>
                <c:pt idx="115">
                  <c:v>8256.3211512534108</c:v>
                </c:pt>
                <c:pt idx="116">
                  <c:v>4789.7051519983197</c:v>
                </c:pt>
                <c:pt idx="117">
                  <c:v>5785.66494316635</c:v>
                </c:pt>
                <c:pt idx="118">
                  <c:v>6081.8360165664899</c:v>
                </c:pt>
                <c:pt idx="119">
                  <c:v>6304.1316836058304</c:v>
                </c:pt>
                <c:pt idx="120">
                  <c:v>3408.4859247447198</c:v>
                </c:pt>
                <c:pt idx="121">
                  <c:v>5182.0418537409496</c:v>
                </c:pt>
                <c:pt idx="122">
                  <c:v>7715.2682214607103</c:v>
                </c:pt>
                <c:pt idx="123">
                  <c:v>6358.9216909876704</c:v>
                </c:pt>
                <c:pt idx="124">
                  <c:v>3365.25471978408</c:v>
                </c:pt>
                <c:pt idx="125">
                  <c:v>3567.24788982674</c:v>
                </c:pt>
                <c:pt idx="126">
                  <c:v>3569.82458829502</c:v>
                </c:pt>
                <c:pt idx="127">
                  <c:v>1543.4855544372001</c:v>
                </c:pt>
                <c:pt idx="128">
                  <c:v>5039.83849947614</c:v>
                </c:pt>
                <c:pt idx="129">
                  <c:v>3673.5025529139202</c:v>
                </c:pt>
                <c:pt idx="130">
                  <c:v>6435.7471169460196</c:v>
                </c:pt>
                <c:pt idx="131">
                  <c:v>9843.7962622356608</c:v>
                </c:pt>
                <c:pt idx="132">
                  <c:v>5342.2053231939099</c:v>
                </c:pt>
                <c:pt idx="133">
                  <c:v>4443.0461250292601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'2015'!$A$22</c15:f>
                <c15:dlblRangeCache>
                  <c:ptCount val="1"/>
                  <c:pt idx="0">
                    <c:v>Cambodia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0F-06C9-4589-8728-96C65A46A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54672"/>
        <c:axId val="847157192"/>
      </c:scatterChart>
      <c:valAx>
        <c:axId val="847154672"/>
        <c:scaling>
          <c:logBase val="10"/>
          <c:orientation val="minMax"/>
          <c:max val="4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urban</a:t>
                </a:r>
                <a:r>
                  <a:rPr lang="nl-NL" baseline="0"/>
                  <a:t> population</a:t>
                </a:r>
                <a:r>
                  <a:rPr lang="nl-NL"/>
                  <a:t> 2000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57192"/>
        <c:crosses val="autoZero"/>
        <c:crossBetween val="midCat"/>
      </c:valAx>
      <c:valAx>
        <c:axId val="84715719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 b="0" i="0" baseline="0">
                    <a:effectLst/>
                  </a:rPr>
                  <a:t>observed density 2000 (inh./km</a:t>
                </a:r>
                <a:r>
                  <a:rPr lang="nl-NL" sz="1050" b="0" i="0" baseline="30000">
                    <a:effectLst/>
                  </a:rPr>
                  <a:t>2</a:t>
                </a:r>
                <a:r>
                  <a:rPr lang="nl-NL" sz="1050" b="0" i="0" baseline="0">
                    <a:effectLst/>
                  </a:rPr>
                  <a:t>)</a:t>
                </a:r>
                <a:endParaRPr lang="en-NL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5190558606983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54672"/>
        <c:crosses val="autoZero"/>
        <c:crossBetween val="midCat"/>
        <c:majorUnit val="100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89874551971327"/>
          <c:y val="4.4930426808412055E-2"/>
          <c:w val="0.67598685782556756"/>
          <c:h val="0.8096932721636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'1990'!$B$1</c:f>
              <c:strCache>
                <c:ptCount val="1"/>
                <c:pt idx="0">
                  <c:v>Urban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F9-4BC6-BCB7-F0446C1A15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DF9-4BC6-BCB7-F0446C1A155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DF9-4BC6-BCB7-F0446C1A155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DF9-4BC6-BCB7-F0446C1A155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DF9-4BC6-BCB7-F0446C1A155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DF9-4BC6-BCB7-F0446C1A155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DF9-4BC6-BCB7-F0446C1A155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DF9-4BC6-BCB7-F0446C1A155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DF9-4BC6-BCB7-F0446C1A1550}"/>
                </c:ext>
              </c:extLst>
            </c:dLbl>
            <c:dLbl>
              <c:idx val="9"/>
              <c:layout>
                <c:manualLayout>
                  <c:x val="-4.9313022700119474E-2"/>
                  <c:y val="-6.9274786993666779E-2"/>
                </c:manualLayout>
              </c:layout>
              <c:tx>
                <c:rich>
                  <a:bodyPr/>
                  <a:lstStyle/>
                  <a:p>
                    <a:fld id="{0B832085-EFBC-4F7D-9588-9DB83BE75EDD}" type="CELLREF">
                      <a:rPr lang="en-US"/>
                      <a:pPr/>
                      <a:t>[CELLREF]</a:t>
                    </a:fld>
                    <a:endParaRPr lang="nl-N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{0B832085-EFBC-4F7D-9588-9DB83BE75EDD}</c15:txfldGUID>
                      <c15:f>'2015'!$A$11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9-BDF9-4BC6-BCB7-F0446C1A155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DF9-4BC6-BCB7-F0446C1A155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DF9-4BC6-BCB7-F0446C1A155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DF9-4BC6-BCB7-F0446C1A155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DF9-4BC6-BCB7-F0446C1A155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DF9-4BC6-BCB7-F0446C1A155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DF9-4BC6-BCB7-F0446C1A155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DF9-4BC6-BCB7-F0446C1A155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DF9-4BC6-BCB7-F0446C1A155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DF9-4BC6-BCB7-F0446C1A155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DF9-4BC6-BCB7-F0446C1A155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DF9-4BC6-BCB7-F0446C1A155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DF9-4BC6-BCB7-F0446C1A155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DF9-4BC6-BCB7-F0446C1A155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DF9-4BC6-BCB7-F0446C1A155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DF9-4BC6-BCB7-F0446C1A155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DF9-4BC6-BCB7-F0446C1A155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DF9-4BC6-BCB7-F0446C1A155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DF9-4BC6-BCB7-F0446C1A155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DF9-4BC6-BCB7-F0446C1A155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DF9-4BC6-BCB7-F0446C1A155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DF9-4BC6-BCB7-F0446C1A155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DF9-4BC6-BCB7-F0446C1A155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DF9-4BC6-BCB7-F0446C1A155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DF9-4BC6-BCB7-F0446C1A155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DF9-4BC6-BCB7-F0446C1A155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DF9-4BC6-BCB7-F0446C1A155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DF9-4BC6-BCB7-F0446C1A155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DF9-4BC6-BCB7-F0446C1A155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DF9-4BC6-BCB7-F0446C1A155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DF9-4BC6-BCB7-F0446C1A155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DF9-4BC6-BCB7-F0446C1A155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DF9-4BC6-BCB7-F0446C1A155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DF9-4BC6-BCB7-F0446C1A155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DF9-4BC6-BCB7-F0446C1A155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DF9-4BC6-BCB7-F0446C1A155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DF9-4BC6-BCB7-F0446C1A155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DF9-4BC6-BCB7-F0446C1A155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DF9-4BC6-BCB7-F0446C1A155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DF9-4BC6-BCB7-F0446C1A155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DF9-4BC6-BCB7-F0446C1A155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DF9-4BC6-BCB7-F0446C1A1550}"/>
                </c:ext>
              </c:extLst>
            </c:dLbl>
            <c:dLbl>
              <c:idx val="51"/>
              <c:layout>
                <c:manualLayout>
                  <c:x val="-0.14035244922341689"/>
                  <c:y val="-9.372471181496092E-2"/>
                </c:manualLayout>
              </c:layout>
              <c:tx>
                <c:rich>
                  <a:bodyPr/>
                  <a:lstStyle/>
                  <a:p>
                    <a:fld id="{39A1500F-AB96-4E41-ADA5-DB412A8A1C2A}" type="CELLREF">
                      <a:rPr lang="en-US"/>
                      <a:pPr/>
                      <a:t>[CELLREF]</a:t>
                    </a:fld>
                    <a:endParaRPr lang="nl-NL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{39A1500F-AB96-4E41-ADA5-DB412A8A1C2A}</c15:txfldGUID>
                      <c15:f>'2015'!$A$53</c15:f>
                      <c15:dlblFieldTableCache>
                        <c:ptCount val="1"/>
                        <c:pt idx="0">
                          <c:v>Hong Kong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33-BDF9-4BC6-BCB7-F0446C1A155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DF9-4BC6-BCB7-F0446C1A155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DF9-4BC6-BCB7-F0446C1A155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DF9-4BC6-BCB7-F0446C1A1550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DF9-4BC6-BCB7-F0446C1A1550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BDF9-4BC6-BCB7-F0446C1A155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BDF9-4BC6-BCB7-F0446C1A155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DF9-4BC6-BCB7-F0446C1A155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DF9-4BC6-BCB7-F0446C1A155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DF9-4BC6-BCB7-F0446C1A155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DF9-4BC6-BCB7-F0446C1A155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DF9-4BC6-BCB7-F0446C1A155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DF9-4BC6-BCB7-F0446C1A155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DF9-4BC6-BCB7-F0446C1A155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DF9-4BC6-BCB7-F0446C1A155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DF9-4BC6-BCB7-F0446C1A155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DF9-4BC6-BCB7-F0446C1A155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DF9-4BC6-BCB7-F0446C1A155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DF9-4BC6-BCB7-F0446C1A155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DF9-4BC6-BCB7-F0446C1A155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DF9-4BC6-BCB7-F0446C1A155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DF9-4BC6-BCB7-F0446C1A155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DF9-4BC6-BCB7-F0446C1A155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DF9-4BC6-BCB7-F0446C1A1550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DF9-4BC6-BCB7-F0446C1A155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DF9-4BC6-BCB7-F0446C1A155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DF9-4BC6-BCB7-F0446C1A155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DF9-4BC6-BCB7-F0446C1A155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DF9-4BC6-BCB7-F0446C1A155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DF9-4BC6-BCB7-F0446C1A155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DF9-4BC6-BCB7-F0446C1A155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DF9-4BC6-BCB7-F0446C1A1550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BDF9-4BC6-BCB7-F0446C1A155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DF9-4BC6-BCB7-F0446C1A155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DF9-4BC6-BCB7-F0446C1A155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DF9-4BC6-BCB7-F0446C1A155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DF9-4BC6-BCB7-F0446C1A155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DF9-4BC6-BCB7-F0446C1A155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DF9-4BC6-BCB7-F0446C1A155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DF9-4BC6-BCB7-F0446C1A155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DF9-4BC6-BCB7-F0446C1A155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DF9-4BC6-BCB7-F0446C1A155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DF9-4BC6-BCB7-F0446C1A155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DF9-4BC6-BCB7-F0446C1A1550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DF9-4BC6-BCB7-F0446C1A1550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DF9-4BC6-BCB7-F0446C1A1550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DF9-4BC6-BCB7-F0446C1A1550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DF9-4BC6-BCB7-F0446C1A1550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DF9-4BC6-BCB7-F0446C1A1550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DF9-4BC6-BCB7-F0446C1A1550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DF9-4BC6-BCB7-F0446C1A1550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DF9-4BC6-BCB7-F0446C1A155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DF9-4BC6-BCB7-F0446C1A155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DF9-4BC6-BCB7-F0446C1A155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DF9-4BC6-BCB7-F0446C1A155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DF9-4BC6-BCB7-F0446C1A155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DF9-4BC6-BCB7-F0446C1A155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DF9-4BC6-BCB7-F0446C1A155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DF9-4BC6-BCB7-F0446C1A1550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DF9-4BC6-BCB7-F0446C1A1550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DF9-4BC6-BCB7-F0446C1A1550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DF9-4BC6-BCB7-F0446C1A1550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DF9-4BC6-BCB7-F0446C1A1550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DF9-4BC6-BCB7-F0446C1A1550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DF9-4BC6-BCB7-F0446C1A1550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DF9-4BC6-BCB7-F0446C1A1550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DF9-4BC6-BCB7-F0446C1A1550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DF9-4BC6-BCB7-F0446C1A1550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DF9-4BC6-BCB7-F0446C1A1550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DF9-4BC6-BCB7-F0446C1A1550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DF9-4BC6-BCB7-F0446C1A1550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DF9-4BC6-BCB7-F0446C1A1550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DF9-4BC6-BCB7-F0446C1A1550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DF9-4BC6-BCB7-F0446C1A1550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DF9-4BC6-BCB7-F0446C1A1550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r>
                      <a:rPr lang="en-US"/>
                      <a:t>USA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E-BDF9-4BC6-BCB7-F0446C1A1550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DF9-4BC6-BCB7-F0446C1A1550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DF9-4BC6-BCB7-F0446C1A1550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BDF9-4BC6-BCB7-F0446C1A1550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BDF9-4BC6-BCB7-F0446C1A1550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BDF9-4BC6-BCB7-F0446C1A1550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BDF9-4BC6-BCB7-F0446C1A1550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BDF9-4BC6-BCB7-F0446C1A1550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BDF9-4BC6-BCB7-F0446C1A1550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BDF9-4BC6-BCB7-F0446C1A1550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BDF9-4BC6-BCB7-F0446C1A1550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BDF9-4BC6-BCB7-F0446C1A1550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BDF9-4BC6-BCB7-F0446C1A1550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BDF9-4BC6-BCB7-F0446C1A1550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BDF9-4BC6-BCB7-F0446C1A1550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BDF9-4BC6-BCB7-F0446C1A1550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BDF9-4BC6-BCB7-F0446C1A1550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BDF9-4BC6-BCB7-F0446C1A1550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BDF9-4BC6-BCB7-F0446C1A1550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BDF9-4BC6-BCB7-F0446C1A1550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BDF9-4BC6-BCB7-F0446C1A1550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BDF9-4BC6-BCB7-F0446C1A1550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BDF9-4BC6-BCB7-F0446C1A1550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BDF9-4BC6-BCB7-F0446C1A1550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BDF9-4BC6-BCB7-F0446C1A1550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BDF9-4BC6-BCB7-F0446C1A1550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BDF9-4BC6-BCB7-F0446C1A1550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BDF9-4BC6-BCB7-F0446C1A1550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BDF9-4BC6-BCB7-F0446C1A1550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BDF9-4BC6-BCB7-F0446C1A1550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BDF9-4BC6-BCB7-F0446C1A1550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BDF9-4BC6-BCB7-F0446C1A1550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BDF9-4BC6-BCB7-F0446C1A1550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BDF9-4BC6-BCB7-F0446C1A1550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BDF9-4BC6-BCB7-F0446C1A1550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BDF9-4BC6-BCB7-F0446C1A1550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BDF9-4BC6-BCB7-F0446C1A1550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BDF9-4BC6-BCB7-F0446C1A1550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BDF9-4BC6-BCB7-F0446C1A1550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BDF9-4BC6-BCB7-F0446C1A1550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BDF9-4BC6-BCB7-F0446C1A1550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BDF9-4BC6-BCB7-F0446C1A1550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BDF9-4BC6-BCB7-F0446C1A1550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BDF9-4BC6-BCB7-F0446C1A1550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BDF9-4BC6-BCB7-F0446C1A1550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BDF9-4BC6-BCB7-F0446C1A1550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BDF9-4BC6-BCB7-F0446C1A1550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BDF9-4BC6-BCB7-F0446C1A1550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BDF9-4BC6-BCB7-F0446C1A1550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BDF9-4BC6-BCB7-F0446C1A1550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BDF9-4BC6-BCB7-F0446C1A1550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BDF9-4BC6-BCB7-F0446C1A1550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BDF9-4BC6-BCB7-F0446C1A1550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BDF9-4BC6-BCB7-F0446C1A1550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BDF9-4BC6-BCB7-F0446C1A1550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BDF9-4BC6-BCB7-F0446C1A1550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BDF9-4BC6-BCB7-F0446C1A1550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BDF9-4BC6-BCB7-F0446C1A1550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BDF9-4BC6-BCB7-F0446C1A1550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BDF9-4BC6-BCB7-F0446C1A1550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BDF9-4BC6-BCB7-F0446C1A1550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BDF9-4BC6-BCB7-F0446C1A1550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BDF9-4BC6-BCB7-F0446C1A1550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BDF9-4BC6-BCB7-F0446C1A1550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BDF9-4BC6-BCB7-F0446C1A1550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BDF9-4BC6-BCB7-F0446C1A1550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BDF9-4BC6-BCB7-F0446C1A1550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BDF9-4BC6-BCB7-F0446C1A1550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BDF9-4BC6-BCB7-F0446C1A1550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BDF9-4BC6-BCB7-F0446C1A1550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BDF9-4BC6-BCB7-F0446C1A1550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BDF9-4BC6-BCB7-F0446C1A1550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BDF9-4BC6-BCB7-F0446C1A1550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BDF9-4BC6-BCB7-F0446C1A1550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BDF9-4BC6-BCB7-F0446C1A1550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BDF9-4BC6-BCB7-F0446C1A1550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BDF9-4BC6-BCB7-F0446C1A1550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BDF9-4BC6-BCB7-F0446C1A1550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BDF9-4BC6-BCB7-F0446C1A1550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BDF9-4BC6-BCB7-F0446C1A1550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BDF9-4BC6-BCB7-F0446C1A1550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BDF9-4BC6-BCB7-F0446C1A1550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BDF9-4BC6-BCB7-F0446C1A1550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BDF9-4BC6-BCB7-F0446C1A1550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BDF9-4BC6-BCB7-F0446C1A1550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BDF9-4BC6-BCB7-F0446C1A1550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BDF9-4BC6-BCB7-F0446C1A1550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BDF9-4BC6-BCB7-F0446C1A1550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BDF9-4BC6-BCB7-F0446C1A1550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BDF9-4BC6-BCB7-F0446C1A1550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BDF9-4BC6-BCB7-F0446C1A1550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BDF9-4BC6-BCB7-F0446C1A1550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BDF9-4BC6-BCB7-F0446C1A1550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BDF9-4BC6-BCB7-F0446C1A1550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BDF9-4BC6-BCB7-F0446C1A1550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BDF9-4BC6-BCB7-F0446C1A1550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BDF9-4BC6-BCB7-F0446C1A1550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BDF9-4BC6-BCB7-F0446C1A1550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BDF9-4BC6-BCB7-F0446C1A1550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BDF9-4BC6-BCB7-F0446C1A1550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BDF9-4BC6-BCB7-F0446C1A1550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BDF9-4BC6-BCB7-F0446C1A1550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BDF9-4BC6-BCB7-F0446C1A1550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BDF9-4BC6-BCB7-F0446C1A1550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BDF9-4BC6-BCB7-F0446C1A1550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BDF9-4BC6-BCB7-F0446C1A1550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BDF9-4BC6-BCB7-F0446C1A1550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BDF9-4BC6-BCB7-F0446C1A1550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BDF9-4BC6-BCB7-F0446C1A1550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BDF9-4BC6-BCB7-F0446C1A1550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BDF9-4BC6-BCB7-F0446C1A1550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BDF9-4BC6-BCB7-F0446C1A1550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BDF9-4BC6-BCB7-F0446C1A1550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BDF9-4BC6-BCB7-F0446C1A1550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BDF9-4BC6-BCB7-F0446C1A1550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BDF9-4BC6-BCB7-F0446C1A1550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BDF9-4BC6-BCB7-F0446C1A1550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BDF9-4BC6-BCB7-F0446C1A1550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BDF9-4BC6-BCB7-F0446C1A1550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BDF9-4BC6-BCB7-F0446C1A1550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BDF9-4BC6-BCB7-F0446C1A1550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BDF9-4BC6-BCB7-F0446C1A1550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BDF9-4BC6-BCB7-F0446C1A1550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BDF9-4BC6-BCB7-F0446C1A1550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BDF9-4BC6-BCB7-F0446C1A1550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BDF9-4BC6-BCB7-F0446C1A1550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BDF9-4BC6-BCB7-F0446C1A1550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BDF9-4BC6-BCB7-F0446C1A1550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BDF9-4BC6-BCB7-F0446C1A1550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BDF9-4BC6-BCB7-F0446C1A1550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BDF9-4BC6-BCB7-F0446C1A1550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BDF9-4BC6-BCB7-F0446C1A1550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BDF9-4BC6-BCB7-F0446C1A1550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BDF9-4BC6-BCB7-F0446C1A1550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BDF9-4BC6-BCB7-F0446C1A1550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BDF9-4BC6-BCB7-F0446C1A1550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BDF9-4BC6-BCB7-F0446C1A1550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BDF9-4BC6-BCB7-F0446C1A1550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BDF9-4BC6-BCB7-F0446C1A1550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BDF9-4BC6-BCB7-F0446C1A1550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BDF9-4BC6-BCB7-F0446C1A1550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BDF9-4BC6-BCB7-F0446C1A1550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BDF9-4BC6-BCB7-F0446C1A1550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BDF9-4BC6-BCB7-F0446C1A1550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BDF9-4BC6-BCB7-F0446C1A15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'1990'!$D$2:$D$272</c:f>
              <c:numCache>
                <c:formatCode>General</c:formatCode>
                <c:ptCount val="271"/>
                <c:pt idx="0">
                  <c:v>219502</c:v>
                </c:pt>
                <c:pt idx="1">
                  <c:v>632992</c:v>
                </c:pt>
                <c:pt idx="2">
                  <c:v>7837700</c:v>
                </c:pt>
                <c:pt idx="3">
                  <c:v>2116750</c:v>
                </c:pt>
                <c:pt idx="4">
                  <c:v>19886300</c:v>
                </c:pt>
                <c:pt idx="5">
                  <c:v>1296900</c:v>
                </c:pt>
                <c:pt idx="6">
                  <c:v>10693800</c:v>
                </c:pt>
                <c:pt idx="7">
                  <c:v>2813270</c:v>
                </c:pt>
                <c:pt idx="8">
                  <c:v>2341890</c:v>
                </c:pt>
                <c:pt idx="9">
                  <c:v>4866010</c:v>
                </c:pt>
                <c:pt idx="10">
                  <c:v>2885500</c:v>
                </c:pt>
                <c:pt idx="11">
                  <c:v>4404760</c:v>
                </c:pt>
                <c:pt idx="12">
                  <c:v>1429520</c:v>
                </c:pt>
                <c:pt idx="13">
                  <c:v>1819230</c:v>
                </c:pt>
                <c:pt idx="14">
                  <c:v>925764</c:v>
                </c:pt>
                <c:pt idx="15">
                  <c:v>243359</c:v>
                </c:pt>
                <c:pt idx="16">
                  <c:v>57439100</c:v>
                </c:pt>
                <c:pt idx="17">
                  <c:v>3088590</c:v>
                </c:pt>
                <c:pt idx="18">
                  <c:v>809160</c:v>
                </c:pt>
                <c:pt idx="19">
                  <c:v>175253</c:v>
                </c:pt>
                <c:pt idx="20">
                  <c:v>389763</c:v>
                </c:pt>
                <c:pt idx="21">
                  <c:v>4186420</c:v>
                </c:pt>
                <c:pt idx="22">
                  <c:v>12786700</c:v>
                </c:pt>
                <c:pt idx="23">
                  <c:v>664421</c:v>
                </c:pt>
                <c:pt idx="24">
                  <c:v>665146</c:v>
                </c:pt>
                <c:pt idx="25">
                  <c:v>6842380</c:v>
                </c:pt>
                <c:pt idx="26">
                  <c:v>227544000</c:v>
                </c:pt>
                <c:pt idx="27">
                  <c:v>15198800</c:v>
                </c:pt>
                <c:pt idx="28">
                  <c:v>1354310</c:v>
                </c:pt>
                <c:pt idx="29">
                  <c:v>4713910</c:v>
                </c:pt>
                <c:pt idx="30">
                  <c:v>1410890</c:v>
                </c:pt>
                <c:pt idx="31">
                  <c:v>300239</c:v>
                </c:pt>
                <c:pt idx="32">
                  <c:v>4180220</c:v>
                </c:pt>
                <c:pt idx="33">
                  <c:v>2333620</c:v>
                </c:pt>
                <c:pt idx="34">
                  <c:v>2727830</c:v>
                </c:pt>
                <c:pt idx="35">
                  <c:v>3695030</c:v>
                </c:pt>
                <c:pt idx="36">
                  <c:v>25876100</c:v>
                </c:pt>
                <c:pt idx="37">
                  <c:v>1429410</c:v>
                </c:pt>
                <c:pt idx="38">
                  <c:v>1313950</c:v>
                </c:pt>
                <c:pt idx="39">
                  <c:v>764518</c:v>
                </c:pt>
                <c:pt idx="40">
                  <c:v>28079800</c:v>
                </c:pt>
                <c:pt idx="41">
                  <c:v>453244</c:v>
                </c:pt>
                <c:pt idx="42">
                  <c:v>312810</c:v>
                </c:pt>
                <c:pt idx="43">
                  <c:v>1930170</c:v>
                </c:pt>
                <c:pt idx="44">
                  <c:v>37106900</c:v>
                </c:pt>
                <c:pt idx="45">
                  <c:v>4156610</c:v>
                </c:pt>
                <c:pt idx="46">
                  <c:v>4976750</c:v>
                </c:pt>
                <c:pt idx="47">
                  <c:v>2274660</c:v>
                </c:pt>
                <c:pt idx="48">
                  <c:v>1341580</c:v>
                </c:pt>
                <c:pt idx="49">
                  <c:v>1654240</c:v>
                </c:pt>
                <c:pt idx="50">
                  <c:v>1109010</c:v>
                </c:pt>
                <c:pt idx="51">
                  <c:v>3124160</c:v>
                </c:pt>
                <c:pt idx="52">
                  <c:v>4341030</c:v>
                </c:pt>
                <c:pt idx="53">
                  <c:v>159068000</c:v>
                </c:pt>
                <c:pt idx="54">
                  <c:v>43845700</c:v>
                </c:pt>
                <c:pt idx="55">
                  <c:v>15345200</c:v>
                </c:pt>
                <c:pt idx="56">
                  <c:v>6680660</c:v>
                </c:pt>
                <c:pt idx="57">
                  <c:v>1301310</c:v>
                </c:pt>
                <c:pt idx="58">
                  <c:v>2351810</c:v>
                </c:pt>
                <c:pt idx="59">
                  <c:v>27555700</c:v>
                </c:pt>
                <c:pt idx="60">
                  <c:v>949585</c:v>
                </c:pt>
                <c:pt idx="61">
                  <c:v>78655400</c:v>
                </c:pt>
                <c:pt idx="62">
                  <c:v>1649500</c:v>
                </c:pt>
                <c:pt idx="63">
                  <c:v>3532780</c:v>
                </c:pt>
                <c:pt idx="64">
                  <c:v>833688</c:v>
                </c:pt>
                <c:pt idx="65">
                  <c:v>1636380</c:v>
                </c:pt>
                <c:pt idx="66">
                  <c:v>690372</c:v>
                </c:pt>
                <c:pt idx="67">
                  <c:v>659867</c:v>
                </c:pt>
                <c:pt idx="68">
                  <c:v>1141970</c:v>
                </c:pt>
                <c:pt idx="69">
                  <c:v>1825520</c:v>
                </c:pt>
                <c:pt idx="70">
                  <c:v>1021410</c:v>
                </c:pt>
                <c:pt idx="71">
                  <c:v>823964</c:v>
                </c:pt>
                <c:pt idx="72">
                  <c:v>379171</c:v>
                </c:pt>
                <c:pt idx="73">
                  <c:v>6985890</c:v>
                </c:pt>
                <c:pt idx="74">
                  <c:v>930755</c:v>
                </c:pt>
                <c:pt idx="75">
                  <c:v>323982</c:v>
                </c:pt>
                <c:pt idx="76">
                  <c:v>36113600</c:v>
                </c:pt>
                <c:pt idx="77">
                  <c:v>1670800</c:v>
                </c:pt>
                <c:pt idx="78">
                  <c:v>7637360</c:v>
                </c:pt>
                <c:pt idx="79">
                  <c:v>1804930</c:v>
                </c:pt>
                <c:pt idx="80">
                  <c:v>1666080</c:v>
                </c:pt>
                <c:pt idx="81">
                  <c:v>34278.5</c:v>
                </c:pt>
                <c:pt idx="82">
                  <c:v>327984</c:v>
                </c:pt>
                <c:pt idx="83">
                  <c:v>8281620</c:v>
                </c:pt>
                <c:pt idx="84">
                  <c:v>1157300</c:v>
                </c:pt>
                <c:pt idx="85">
                  <c:v>987495</c:v>
                </c:pt>
                <c:pt idx="86">
                  <c:v>1027690</c:v>
                </c:pt>
                <c:pt idx="87">
                  <c:v>25714600</c:v>
                </c:pt>
                <c:pt idx="88">
                  <c:v>662777</c:v>
                </c:pt>
                <c:pt idx="89">
                  <c:v>18598700</c:v>
                </c:pt>
                <c:pt idx="90">
                  <c:v>470415</c:v>
                </c:pt>
                <c:pt idx="91">
                  <c:v>962879</c:v>
                </c:pt>
                <c:pt idx="92">
                  <c:v>6201550</c:v>
                </c:pt>
                <c:pt idx="93">
                  <c:v>11005400</c:v>
                </c:pt>
                <c:pt idx="94">
                  <c:v>13021000</c:v>
                </c:pt>
                <c:pt idx="95">
                  <c:v>3790120</c:v>
                </c:pt>
                <c:pt idx="96">
                  <c:v>235581</c:v>
                </c:pt>
                <c:pt idx="97">
                  <c:v>1283300</c:v>
                </c:pt>
                <c:pt idx="98">
                  <c:v>8640590</c:v>
                </c:pt>
                <c:pt idx="99">
                  <c:v>59863000</c:v>
                </c:pt>
                <c:pt idx="100">
                  <c:v>363106</c:v>
                </c:pt>
                <c:pt idx="101">
                  <c:v>6398810</c:v>
                </c:pt>
                <c:pt idx="102">
                  <c:v>2929690</c:v>
                </c:pt>
                <c:pt idx="103">
                  <c:v>2608750</c:v>
                </c:pt>
                <c:pt idx="104">
                  <c:v>793586</c:v>
                </c:pt>
                <c:pt idx="105">
                  <c:v>2103420</c:v>
                </c:pt>
                <c:pt idx="106">
                  <c:v>545890</c:v>
                </c:pt>
                <c:pt idx="107">
                  <c:v>10968200</c:v>
                </c:pt>
                <c:pt idx="108">
                  <c:v>24541400</c:v>
                </c:pt>
                <c:pt idx="109">
                  <c:v>17431200</c:v>
                </c:pt>
                <c:pt idx="110">
                  <c:v>2990300</c:v>
                </c:pt>
                <c:pt idx="111">
                  <c:v>3600070</c:v>
                </c:pt>
                <c:pt idx="112">
                  <c:v>2265850</c:v>
                </c:pt>
                <c:pt idx="113">
                  <c:v>2903570</c:v>
                </c:pt>
                <c:pt idx="114">
                  <c:v>5329220</c:v>
                </c:pt>
                <c:pt idx="115">
                  <c:v>659614</c:v>
                </c:pt>
                <c:pt idx="116">
                  <c:v>1383610</c:v>
                </c:pt>
                <c:pt idx="117">
                  <c:v>7435360</c:v>
                </c:pt>
                <c:pt idx="118">
                  <c:v>935359</c:v>
                </c:pt>
                <c:pt idx="119">
                  <c:v>389428</c:v>
                </c:pt>
                <c:pt idx="120">
                  <c:v>3278640</c:v>
                </c:pt>
                <c:pt idx="121">
                  <c:v>19368600</c:v>
                </c:pt>
                <c:pt idx="122">
                  <c:v>908241</c:v>
                </c:pt>
                <c:pt idx="123">
                  <c:v>23673400</c:v>
                </c:pt>
                <c:pt idx="124">
                  <c:v>483688</c:v>
                </c:pt>
                <c:pt idx="125">
                  <c:v>35191300</c:v>
                </c:pt>
                <c:pt idx="126">
                  <c:v>113676000</c:v>
                </c:pt>
                <c:pt idx="127">
                  <c:v>1703200</c:v>
                </c:pt>
                <c:pt idx="128">
                  <c:v>5534360</c:v>
                </c:pt>
                <c:pt idx="129">
                  <c:v>9622440</c:v>
                </c:pt>
                <c:pt idx="130">
                  <c:v>7255930</c:v>
                </c:pt>
                <c:pt idx="131">
                  <c:v>810507</c:v>
                </c:pt>
                <c:pt idx="132">
                  <c:v>1445760</c:v>
                </c:pt>
              </c:numCache>
            </c:numRef>
          </c:xVal>
          <c:yVal>
            <c:numRef>
              <c:f>'1990'!$B$2:$B$272</c:f>
              <c:numCache>
                <c:formatCode>General</c:formatCode>
                <c:ptCount val="271"/>
                <c:pt idx="0">
                  <c:v>681.219915647432</c:v>
                </c:pt>
                <c:pt idx="1">
                  <c:v>6291.97936443247</c:v>
                </c:pt>
                <c:pt idx="2">
                  <c:v>7562.0628105552596</c:v>
                </c:pt>
                <c:pt idx="3">
                  <c:v>5098.9068695228998</c:v>
                </c:pt>
                <c:pt idx="4">
                  <c:v>5897.5666898975296</c:v>
                </c:pt>
                <c:pt idx="5">
                  <c:v>5983.22537784421</c:v>
                </c:pt>
                <c:pt idx="6">
                  <c:v>1446.05586093588</c:v>
                </c:pt>
                <c:pt idx="7">
                  <c:v>3002.6629666195199</c:v>
                </c:pt>
                <c:pt idx="8">
                  <c:v>4453.5239069622303</c:v>
                </c:pt>
                <c:pt idx="9">
                  <c:v>19990.674324402</c:v>
                </c:pt>
                <c:pt idx="10">
                  <c:v>6142.2890909710104</c:v>
                </c:pt>
                <c:pt idx="11">
                  <c:v>2269.79284757291</c:v>
                </c:pt>
                <c:pt idx="12">
                  <c:v>5381.2969139380903</c:v>
                </c:pt>
                <c:pt idx="13">
                  <c:v>6418.2595626680204</c:v>
                </c:pt>
                <c:pt idx="14">
                  <c:v>7980.3113632053501</c:v>
                </c:pt>
                <c:pt idx="15">
                  <c:v>2291.9476360896501</c:v>
                </c:pt>
                <c:pt idx="16">
                  <c:v>5185.3446719387503</c:v>
                </c:pt>
                <c:pt idx="17">
                  <c:v>4040.5204577683999</c:v>
                </c:pt>
                <c:pt idx="18">
                  <c:v>4595.8287895310796</c:v>
                </c:pt>
                <c:pt idx="19">
                  <c:v>5388.5865387571803</c:v>
                </c:pt>
                <c:pt idx="20">
                  <c:v>13653.1395043348</c:v>
                </c:pt>
                <c:pt idx="21">
                  <c:v>10754.872089976299</c:v>
                </c:pt>
                <c:pt idx="22">
                  <c:v>2177.7198719258799</c:v>
                </c:pt>
                <c:pt idx="23">
                  <c:v>8270.9895868992808</c:v>
                </c:pt>
                <c:pt idx="24">
                  <c:v>11336.878526017899</c:v>
                </c:pt>
                <c:pt idx="25">
                  <c:v>6702.10494353187</c:v>
                </c:pt>
                <c:pt idx="26">
                  <c:v>7377.0380192511502</c:v>
                </c:pt>
                <c:pt idx="27">
                  <c:v>13404.1220929719</c:v>
                </c:pt>
                <c:pt idx="28">
                  <c:v>4288.2066480485801</c:v>
                </c:pt>
                <c:pt idx="29">
                  <c:v>5928.3801781566299</c:v>
                </c:pt>
                <c:pt idx="30">
                  <c:v>3971.47409192244</c:v>
                </c:pt>
                <c:pt idx="31">
                  <c:v>2361.13055308708</c:v>
                </c:pt>
                <c:pt idx="32">
                  <c:v>3236.2158395912302</c:v>
                </c:pt>
                <c:pt idx="33">
                  <c:v>2245.6792024327301</c:v>
                </c:pt>
                <c:pt idx="34">
                  <c:v>8355.6839345226399</c:v>
                </c:pt>
                <c:pt idx="35">
                  <c:v>6643.0371827278796</c:v>
                </c:pt>
                <c:pt idx="36">
                  <c:v>11270.8638232629</c:v>
                </c:pt>
                <c:pt idx="37">
                  <c:v>11836.685684947901</c:v>
                </c:pt>
                <c:pt idx="38">
                  <c:v>5904.8094121030699</c:v>
                </c:pt>
                <c:pt idx="39">
                  <c:v>3766.71084462006</c:v>
                </c:pt>
                <c:pt idx="40">
                  <c:v>3080.9320983184198</c:v>
                </c:pt>
                <c:pt idx="41">
                  <c:v>3263.70666935495</c:v>
                </c:pt>
                <c:pt idx="42">
                  <c:v>4519.1479771391496</c:v>
                </c:pt>
                <c:pt idx="43">
                  <c:v>6830.3083276419102</c:v>
                </c:pt>
                <c:pt idx="44">
                  <c:v>2902.8091777424802</c:v>
                </c:pt>
                <c:pt idx="45">
                  <c:v>3605.7270251045302</c:v>
                </c:pt>
                <c:pt idx="46">
                  <c:v>5791.1677056072504</c:v>
                </c:pt>
                <c:pt idx="47">
                  <c:v>5588.3783664263901</c:v>
                </c:pt>
                <c:pt idx="48">
                  <c:v>5900.6342308741096</c:v>
                </c:pt>
                <c:pt idx="49">
                  <c:v>9099.0297243184905</c:v>
                </c:pt>
                <c:pt idx="50">
                  <c:v>6590.46204130144</c:v>
                </c:pt>
                <c:pt idx="51">
                  <c:v>28977.581553244901</c:v>
                </c:pt>
                <c:pt idx="52">
                  <c:v>3003.7988347472201</c:v>
                </c:pt>
                <c:pt idx="53">
                  <c:v>16914.929817099099</c:v>
                </c:pt>
                <c:pt idx="54">
                  <c:v>6428.7526117077796</c:v>
                </c:pt>
                <c:pt idx="55">
                  <c:v>8094.5272319662399</c:v>
                </c:pt>
                <c:pt idx="56">
                  <c:v>8294.7833698573995</c:v>
                </c:pt>
                <c:pt idx="57">
                  <c:v>3332.6162616492102</c:v>
                </c:pt>
                <c:pt idx="58">
                  <c:v>4781.1803069391599</c:v>
                </c:pt>
                <c:pt idx="59">
                  <c:v>3951.9694807569499</c:v>
                </c:pt>
                <c:pt idx="60">
                  <c:v>5318.9397800917404</c:v>
                </c:pt>
                <c:pt idx="61">
                  <c:v>4181.9738199295998</c:v>
                </c:pt>
                <c:pt idx="62">
                  <c:v>6135.4827670859804</c:v>
                </c:pt>
                <c:pt idx="63">
                  <c:v>4111.9957166468703</c:v>
                </c:pt>
                <c:pt idx="64">
                  <c:v>10034.1577902148</c:v>
                </c:pt>
                <c:pt idx="65">
                  <c:v>4725.9116783198597</c:v>
                </c:pt>
                <c:pt idx="66">
                  <c:v>5470.5029358394204</c:v>
                </c:pt>
                <c:pt idx="67">
                  <c:v>7264.51351526901</c:v>
                </c:pt>
                <c:pt idx="68">
                  <c:v>6370.1121213811502</c:v>
                </c:pt>
                <c:pt idx="69">
                  <c:v>2881.3096517686199</c:v>
                </c:pt>
                <c:pt idx="70">
                  <c:v>5971.7260773732596</c:v>
                </c:pt>
                <c:pt idx="71">
                  <c:v>5306.4136993888296</c:v>
                </c:pt>
                <c:pt idx="72">
                  <c:v>4120.9938962890801</c:v>
                </c:pt>
                <c:pt idx="73">
                  <c:v>3020.3768396658702</c:v>
                </c:pt>
                <c:pt idx="74">
                  <c:v>5298.8881361335798</c:v>
                </c:pt>
                <c:pt idx="75">
                  <c:v>3084.2504093522698</c:v>
                </c:pt>
                <c:pt idx="76">
                  <c:v>6587.7768879824698</c:v>
                </c:pt>
                <c:pt idx="77">
                  <c:v>3311.6297507556601</c:v>
                </c:pt>
                <c:pt idx="78">
                  <c:v>6855.9220093718004</c:v>
                </c:pt>
                <c:pt idx="79">
                  <c:v>5543.1073930415096</c:v>
                </c:pt>
                <c:pt idx="80">
                  <c:v>7233.7931303974001</c:v>
                </c:pt>
                <c:pt idx="81">
                  <c:v>192.18607206732401</c:v>
                </c:pt>
                <c:pt idx="82">
                  <c:v>1981.87223551591</c:v>
                </c:pt>
                <c:pt idx="83">
                  <c:v>3217.6000932455199</c:v>
                </c:pt>
                <c:pt idx="84">
                  <c:v>1538.2611388688399</c:v>
                </c:pt>
                <c:pt idx="85">
                  <c:v>9503.0939343489208</c:v>
                </c:pt>
                <c:pt idx="86">
                  <c:v>12843.7007514831</c:v>
                </c:pt>
                <c:pt idx="87">
                  <c:v>7873.9776530496601</c:v>
                </c:pt>
                <c:pt idx="88">
                  <c:v>1895.15928411505</c:v>
                </c:pt>
                <c:pt idx="89">
                  <c:v>15546.462932468399</c:v>
                </c:pt>
                <c:pt idx="90">
                  <c:v>4958.9769484500002</c:v>
                </c:pt>
                <c:pt idx="91">
                  <c:v>5131.0856034445997</c:v>
                </c:pt>
                <c:pt idx="92">
                  <c:v>5011.7990286005197</c:v>
                </c:pt>
                <c:pt idx="93">
                  <c:v>10621.3326127239</c:v>
                </c:pt>
                <c:pt idx="94">
                  <c:v>4193.9234651644401</c:v>
                </c:pt>
                <c:pt idx="95">
                  <c:v>3509.1104362639799</c:v>
                </c:pt>
                <c:pt idx="96">
                  <c:v>1697.57521167357</c:v>
                </c:pt>
                <c:pt idx="97">
                  <c:v>6730.6885410984696</c:v>
                </c:pt>
                <c:pt idx="98">
                  <c:v>5456.7781945865299</c:v>
                </c:pt>
                <c:pt idx="99">
                  <c:v>4941.9641382954096</c:v>
                </c:pt>
                <c:pt idx="100">
                  <c:v>7567.1518927987099</c:v>
                </c:pt>
                <c:pt idx="101">
                  <c:v>4083.6343446462502</c:v>
                </c:pt>
                <c:pt idx="102">
                  <c:v>10322.461304291101</c:v>
                </c:pt>
                <c:pt idx="103">
                  <c:v>5800.8187298347102</c:v>
                </c:pt>
                <c:pt idx="104">
                  <c:v>6276.4833357060297</c:v>
                </c:pt>
                <c:pt idx="105">
                  <c:v>2928.81599485366</c:v>
                </c:pt>
                <c:pt idx="106">
                  <c:v>2862.7541468479699</c:v>
                </c:pt>
                <c:pt idx="107">
                  <c:v>1805.76226539348</c:v>
                </c:pt>
                <c:pt idx="108">
                  <c:v>14443.509325360599</c:v>
                </c:pt>
                <c:pt idx="109">
                  <c:v>5670.3240938027502</c:v>
                </c:pt>
                <c:pt idx="110">
                  <c:v>5318.9161883383304</c:v>
                </c:pt>
                <c:pt idx="111">
                  <c:v>6317.2089709642096</c:v>
                </c:pt>
                <c:pt idx="112">
                  <c:v>2664.9032761897502</c:v>
                </c:pt>
                <c:pt idx="113">
                  <c:v>2960.2227428527099</c:v>
                </c:pt>
                <c:pt idx="114">
                  <c:v>7690.0277631875097</c:v>
                </c:pt>
                <c:pt idx="115">
                  <c:v>4566.0667312750902</c:v>
                </c:pt>
                <c:pt idx="116">
                  <c:v>4577.3825474491396</c:v>
                </c:pt>
                <c:pt idx="117">
                  <c:v>5356.3859292717498</c:v>
                </c:pt>
                <c:pt idx="118">
                  <c:v>5688.2860200929199</c:v>
                </c:pt>
                <c:pt idx="119">
                  <c:v>3668.3810923340602</c:v>
                </c:pt>
                <c:pt idx="120">
                  <c:v>4854.9500310223702</c:v>
                </c:pt>
                <c:pt idx="121">
                  <c:v>7427.0091185876499</c:v>
                </c:pt>
                <c:pt idx="122">
                  <c:v>5323.5545812623004</c:v>
                </c:pt>
                <c:pt idx="123">
                  <c:v>3747.9675697754801</c:v>
                </c:pt>
                <c:pt idx="124">
                  <c:v>2412.0721295779099</c:v>
                </c:pt>
                <c:pt idx="125">
                  <c:v>3516.1061487121001</c:v>
                </c:pt>
                <c:pt idx="126">
                  <c:v>1465.72043055118</c:v>
                </c:pt>
                <c:pt idx="127">
                  <c:v>4971.8450881428198</c:v>
                </c:pt>
                <c:pt idx="128">
                  <c:v>3534.81895929538</c:v>
                </c:pt>
                <c:pt idx="129">
                  <c:v>5905.9461848178298</c:v>
                </c:pt>
                <c:pt idx="130">
                  <c:v>8743.75934667002</c:v>
                </c:pt>
                <c:pt idx="131">
                  <c:v>4654.2878800059698</c:v>
                </c:pt>
                <c:pt idx="132">
                  <c:v>3399.0450060304202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'2015'!$A$22</c15:f>
                <c15:dlblRangeCache>
                  <c:ptCount val="1"/>
                  <c:pt idx="0">
                    <c:v>Cambodia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0F-BDF9-4BC6-BCB7-F0446C1A1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54672"/>
        <c:axId val="847157192"/>
      </c:scatterChart>
      <c:valAx>
        <c:axId val="847154672"/>
        <c:scaling>
          <c:logBase val="10"/>
          <c:orientation val="minMax"/>
          <c:max val="4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urban</a:t>
                </a:r>
                <a:r>
                  <a:rPr lang="nl-NL" baseline="0"/>
                  <a:t> population</a:t>
                </a:r>
                <a:r>
                  <a:rPr lang="nl-NL"/>
                  <a:t> 1990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57192"/>
        <c:crosses val="autoZero"/>
        <c:crossBetween val="midCat"/>
      </c:valAx>
      <c:valAx>
        <c:axId val="84715719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 b="0" i="0" baseline="0">
                    <a:effectLst/>
                  </a:rPr>
                  <a:t>observed density 1990 (inh./km</a:t>
                </a:r>
                <a:r>
                  <a:rPr lang="nl-NL" sz="1050" b="0" i="0" baseline="30000">
                    <a:effectLst/>
                  </a:rPr>
                  <a:t>2</a:t>
                </a:r>
                <a:r>
                  <a:rPr lang="nl-NL" sz="1050" b="0" i="0" baseline="0">
                    <a:effectLst/>
                  </a:rPr>
                  <a:t>)</a:t>
                </a:r>
                <a:endParaRPr lang="en-NL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5190558606983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54672"/>
        <c:crosses val="autoZero"/>
        <c:crossBetween val="midCat"/>
        <c:majorUnit val="100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89874551971327"/>
          <c:y val="4.4930426808412055E-2"/>
          <c:w val="0.67598685782556756"/>
          <c:h val="0.8096932721636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'1975'!$B$1</c:f>
              <c:strCache>
                <c:ptCount val="1"/>
                <c:pt idx="0">
                  <c:v>Urban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D44-81DB-270C16C1725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E4E-4D44-81DB-270C16C1725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E4E-4D44-81DB-270C16C1725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E4E-4D44-81DB-270C16C1725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E4E-4D44-81DB-270C16C1725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E4E-4D44-81DB-270C16C17259}"/>
                </c:ext>
              </c:extLst>
            </c:dLbl>
            <c:dLbl>
              <c:idx val="6"/>
              <c:layout>
                <c:manualLayout>
                  <c:x val="-6.0692951015531661E-2"/>
                  <c:y val="-0.10172162776784796"/>
                </c:manualLayout>
              </c:layout>
              <c:tx>
                <c:rich>
                  <a:bodyPr/>
                  <a:lstStyle/>
                  <a:p>
                    <a:fld id="{7F461E13-B1FC-40C2-A159-979F39F51ADF}" type="CELLREF">
                      <a:rPr lang="en-US"/>
                      <a:pPr/>
                      <a:t>[CELLREF]</a:t>
                    </a:fld>
                    <a:endParaRPr lang="nl-NL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{7F461E13-B1FC-40C2-A159-979F39F51ADF}</c15:txfldGUID>
                      <c15:f>'2015'!$A$11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6-3E4E-4D44-81DB-270C16C1725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E4E-4D44-81DB-270C16C1725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E4E-4D44-81DB-270C16C1725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E-4D44-81DB-270C16C1725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E4E-4D44-81DB-270C16C1725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E4E-4D44-81DB-270C16C1725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E4E-4D44-81DB-270C16C1725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E4E-4D44-81DB-270C16C1725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E4E-4D44-81DB-270C16C1725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E4E-4D44-81DB-270C16C1725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E4E-4D44-81DB-270C16C1725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E4E-4D44-81DB-270C16C1725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E4E-4D44-81DB-270C16C1725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4E-4D44-81DB-270C16C1725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E4E-4D44-81DB-270C16C1725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E4E-4D44-81DB-270C16C1725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E4E-4D44-81DB-270C16C1725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E4E-4D44-81DB-270C16C1725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E4E-4D44-81DB-270C16C1725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E4E-4D44-81DB-270C16C1725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E4E-4D44-81DB-270C16C1725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E4E-4D44-81DB-270C16C1725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E4E-4D44-81DB-270C16C1725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E4E-4D44-81DB-270C16C1725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E4E-4D44-81DB-270C16C1725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E4E-4D44-81DB-270C16C1725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E4E-4D44-81DB-270C16C1725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E4E-4D44-81DB-270C16C1725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E4E-4D44-81DB-270C16C1725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E4E-4D44-81DB-270C16C1725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E4E-4D44-81DB-270C16C1725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E4E-4D44-81DB-270C16C1725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E4E-4D44-81DB-270C16C1725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E4E-4D44-81DB-270C16C1725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E4E-4D44-81DB-270C16C1725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E4E-4D44-81DB-270C16C17259}"/>
                </c:ext>
              </c:extLst>
            </c:dLbl>
            <c:dLbl>
              <c:idx val="42"/>
              <c:layout>
                <c:manualLayout>
                  <c:x val="-0.13276583034647552"/>
                  <c:y val="-0.11345873866413811"/>
                </c:manualLayout>
              </c:layout>
              <c:tx>
                <c:rich>
                  <a:bodyPr/>
                  <a:lstStyle/>
                  <a:p>
                    <a:fld id="{4D3F562B-F0FE-4AFA-8B32-2D796055E5D9}" type="CELLREF">
                      <a:rPr lang="en-US"/>
                      <a:pPr/>
                      <a:t>[CELLREF]</a:t>
                    </a:fld>
                    <a:endParaRPr lang="nl-NL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{4D3F562B-F0FE-4AFA-8B32-2D796055E5D9}</c15:txfldGUID>
                      <c15:f>'2015'!$A$53</c15:f>
                      <c15:dlblFieldTableCache>
                        <c:ptCount val="1"/>
                        <c:pt idx="0">
                          <c:v>Hong Kong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2A-3E4E-4D44-81DB-270C16C1725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E4E-4D44-81DB-270C16C1725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E4E-4D44-81DB-270C16C1725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E4E-4D44-81DB-270C16C1725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E4E-4D44-81DB-270C16C1725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E4E-4D44-81DB-270C16C1725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E4E-4D44-81DB-270C16C1725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E4E-4D44-81DB-270C16C1725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E4E-4D44-81DB-270C16C17259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3E4E-4D44-81DB-270C16C1725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E4E-4D44-81DB-270C16C1725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E4E-4D44-81DB-270C16C1725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E4E-4D44-81DB-270C16C1725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E4E-4D44-81DB-270C16C17259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3E4E-4D44-81DB-270C16C1725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E4E-4D44-81DB-270C16C1725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E4E-4D44-81DB-270C16C1725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E4E-4D44-81DB-270C16C1725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E4E-4D44-81DB-270C16C1725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E4E-4D44-81DB-270C16C1725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E4E-4D44-81DB-270C16C1725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E4E-4D44-81DB-270C16C1725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E4E-4D44-81DB-270C16C1725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3E4E-4D44-81DB-270C16C1725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E4E-4D44-81DB-270C16C1725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3E4E-4D44-81DB-270C16C1725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E4E-4D44-81DB-270C16C1725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E4E-4D44-81DB-270C16C1725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E4E-4D44-81DB-270C16C17259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3E4E-4D44-81DB-270C16C1725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E4E-4D44-81DB-270C16C17259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3E4E-4D44-81DB-270C16C17259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E4E-4D44-81DB-270C16C1725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3E4E-4D44-81DB-270C16C17259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3E4E-4D44-81DB-270C16C1725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E4E-4D44-81DB-270C16C17259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3E4E-4D44-81DB-270C16C17259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E4E-4D44-81DB-270C16C17259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3E4E-4D44-81DB-270C16C17259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3E4E-4D44-81DB-270C16C17259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3E4E-4D44-81DB-270C16C17259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3E4E-4D44-81DB-270C16C17259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3E4E-4D44-81DB-270C16C1725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E4E-4D44-81DB-270C16C1725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3E4E-4D44-81DB-270C16C17259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3E4E-4D44-81DB-270C16C17259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E4E-4D44-81DB-270C16C1725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3E4E-4D44-81DB-270C16C17259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3E4E-4D44-81DB-270C16C17259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3E4E-4D44-81DB-270C16C17259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3E4E-4D44-81DB-270C16C17259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3E4E-4D44-81DB-270C16C17259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3E4E-4D44-81DB-270C16C17259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3E4E-4D44-81DB-270C16C17259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3E4E-4D44-81DB-270C16C17259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3E4E-4D44-81DB-270C16C17259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r>
                      <a:rPr lang="en-US"/>
                      <a:t>USA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2-3E4E-4D44-81DB-270C16C17259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3E4E-4D44-81DB-270C16C17259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3E4E-4D44-81DB-270C16C17259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3E4E-4D44-81DB-270C16C17259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3E4E-4D44-81DB-270C16C17259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3E4E-4D44-81DB-270C16C17259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3E4E-4D44-81DB-270C16C17259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3E4E-4D44-81DB-270C16C17259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3E4E-4D44-81DB-270C16C17259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3E4E-4D44-81DB-270C16C17259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3E4E-4D44-81DB-270C16C17259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3E4E-4D44-81DB-270C16C17259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3E4E-4D44-81DB-270C16C17259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3E4E-4D44-81DB-270C16C17259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3E4E-4D44-81DB-270C16C17259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3E4E-4D44-81DB-270C16C17259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3E4E-4D44-81DB-270C16C17259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3E4E-4D44-81DB-270C16C17259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3E4E-4D44-81DB-270C16C17259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3E4E-4D44-81DB-270C16C17259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3E4E-4D44-81DB-270C16C17259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3E4E-4D44-81DB-270C16C17259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3E4E-4D44-81DB-270C16C17259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3E4E-4D44-81DB-270C16C17259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3E4E-4D44-81DB-270C16C17259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3E4E-4D44-81DB-270C16C17259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3E4E-4D44-81DB-270C16C17259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3E4E-4D44-81DB-270C16C17259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3E4E-4D44-81DB-270C16C17259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3E4E-4D44-81DB-270C16C17259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3E4E-4D44-81DB-270C16C17259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3E4E-4D44-81DB-270C16C17259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3E4E-4D44-81DB-270C16C17259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3E4E-4D44-81DB-270C16C17259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3E4E-4D44-81DB-270C16C17259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3E4E-4D44-81DB-270C16C17259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3E4E-4D44-81DB-270C16C17259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3E4E-4D44-81DB-270C16C17259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3E4E-4D44-81DB-270C16C17259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3E4E-4D44-81DB-270C16C17259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3E4E-4D44-81DB-270C16C17259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3E4E-4D44-81DB-270C16C17259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3E4E-4D44-81DB-270C16C17259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3E4E-4D44-81DB-270C16C17259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3E4E-4D44-81DB-270C16C17259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3E4E-4D44-81DB-270C16C17259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3E4E-4D44-81DB-270C16C17259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3E4E-4D44-81DB-270C16C17259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3E4E-4D44-81DB-270C16C17259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3E4E-4D44-81DB-270C16C17259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3E4E-4D44-81DB-270C16C17259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3E4E-4D44-81DB-270C16C17259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3E4E-4D44-81DB-270C16C17259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3E4E-4D44-81DB-270C16C17259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3E4E-4D44-81DB-270C16C17259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3E4E-4D44-81DB-270C16C17259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3E4E-4D44-81DB-270C16C17259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3E4E-4D44-81DB-270C16C17259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3E4E-4D44-81DB-270C16C17259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3E4E-4D44-81DB-270C16C17259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3E4E-4D44-81DB-270C16C17259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3E4E-4D44-81DB-270C16C17259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3E4E-4D44-81DB-270C16C17259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3E4E-4D44-81DB-270C16C17259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3E4E-4D44-81DB-270C16C17259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3E4E-4D44-81DB-270C16C17259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3E4E-4D44-81DB-270C16C17259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3E4E-4D44-81DB-270C16C17259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3E4E-4D44-81DB-270C16C17259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3E4E-4D44-81DB-270C16C17259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3E4E-4D44-81DB-270C16C17259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3E4E-4D44-81DB-270C16C17259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3E4E-4D44-81DB-270C16C17259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3E4E-4D44-81DB-270C16C17259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3E4E-4D44-81DB-270C16C17259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3E4E-4D44-81DB-270C16C17259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3E4E-4D44-81DB-270C16C17259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3E4E-4D44-81DB-270C16C17259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3E4E-4D44-81DB-270C16C17259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3E4E-4D44-81DB-270C16C17259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3E4E-4D44-81DB-270C16C17259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3E4E-4D44-81DB-270C16C17259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3E4E-4D44-81DB-270C16C17259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3E4E-4D44-81DB-270C16C17259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3E4E-4D44-81DB-270C16C17259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3E4E-4D44-81DB-270C16C17259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3E4E-4D44-81DB-270C16C17259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3E4E-4D44-81DB-270C16C17259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3E4E-4D44-81DB-270C16C17259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3E4E-4D44-81DB-270C16C17259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3E4E-4D44-81DB-270C16C17259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3E4E-4D44-81DB-270C16C17259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3E4E-4D44-81DB-270C16C17259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3E4E-4D44-81DB-270C16C17259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3E4E-4D44-81DB-270C16C17259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3E4E-4D44-81DB-270C16C17259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3E4E-4D44-81DB-270C16C17259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3E4E-4D44-81DB-270C16C17259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3E4E-4D44-81DB-270C16C17259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3E4E-4D44-81DB-270C16C17259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3E4E-4D44-81DB-270C16C17259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3E4E-4D44-81DB-270C16C17259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3E4E-4D44-81DB-270C16C17259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3E4E-4D44-81DB-270C16C17259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3E4E-4D44-81DB-270C16C17259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3E4E-4D44-81DB-270C16C17259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3E4E-4D44-81DB-270C16C17259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3E4E-4D44-81DB-270C16C17259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3E4E-4D44-81DB-270C16C17259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3E4E-4D44-81DB-270C16C17259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3E4E-4D44-81DB-270C16C17259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3E4E-4D44-81DB-270C16C17259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3E4E-4D44-81DB-270C16C17259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3E4E-4D44-81DB-270C16C17259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3E4E-4D44-81DB-270C16C17259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3E4E-4D44-81DB-270C16C17259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3E4E-4D44-81DB-270C16C17259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3E4E-4D44-81DB-270C16C17259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3E4E-4D44-81DB-270C16C17259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3E4E-4D44-81DB-270C16C17259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3E4E-4D44-81DB-270C16C17259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3E4E-4D44-81DB-270C16C17259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3E4E-4D44-81DB-270C16C17259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3E4E-4D44-81DB-270C16C17259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3E4E-4D44-81DB-270C16C17259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3E4E-4D44-81DB-270C16C17259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3E4E-4D44-81DB-270C16C17259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3E4E-4D44-81DB-270C16C17259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3E4E-4D44-81DB-270C16C17259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3E4E-4D44-81DB-270C16C17259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3E4E-4D44-81DB-270C16C17259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3E4E-4D44-81DB-270C16C17259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3E4E-4D44-81DB-270C16C17259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3E4E-4D44-81DB-270C16C17259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3E4E-4D44-81DB-270C16C17259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3E4E-4D44-81DB-270C16C17259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3E4E-4D44-81DB-270C16C17259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3E4E-4D44-81DB-270C16C17259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3E4E-4D44-81DB-270C16C17259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3E4E-4D44-81DB-270C16C17259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3E4E-4D44-81DB-270C16C17259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3E4E-4D44-81DB-270C16C17259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3E4E-4D44-81DB-270C16C17259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3E4E-4D44-81DB-270C16C17259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3E4E-4D44-81DB-270C16C17259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3E4E-4D44-81DB-270C16C17259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3E4E-4D44-81DB-270C16C17259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3E4E-4D44-81DB-270C16C17259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3E4E-4D44-81DB-270C16C17259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3E4E-4D44-81DB-270C16C17259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3E4E-4D44-81DB-270C16C17259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3E4E-4D44-81DB-270C16C17259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3E4E-4D44-81DB-270C16C17259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3E4E-4D44-81DB-270C16C17259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3E4E-4D44-81DB-270C16C17259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3E4E-4D44-81DB-270C16C17259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3E4E-4D44-81DB-270C16C17259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3E4E-4D44-81DB-270C16C17259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3E4E-4D44-81DB-270C16C17259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3E4E-4D44-81DB-270C16C17259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3E4E-4D44-81DB-270C16C17259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3E4E-4D44-81DB-270C16C17259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3E4E-4D44-81DB-270C16C17259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3E4E-4D44-81DB-270C16C17259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3E4E-4D44-81DB-270C16C17259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3E4E-4D44-81DB-270C16C17259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3E4E-4D44-81DB-270C16C17259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3E4E-4D44-81DB-270C16C17259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3E4E-4D44-81DB-270C16C17259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3E4E-4D44-81DB-270C16C17259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3E4E-4D44-81DB-270C16C17259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3E4E-4D44-81DB-270C16C17259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3E4E-4D44-81DB-270C16C172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'1975'!$D$2:$D$272</c:f>
              <c:numCache>
                <c:formatCode>General</c:formatCode>
                <c:ptCount val="271"/>
                <c:pt idx="0">
                  <c:v>120233</c:v>
                </c:pt>
                <c:pt idx="1">
                  <c:v>678346</c:v>
                </c:pt>
                <c:pt idx="2">
                  <c:v>69230.2</c:v>
                </c:pt>
                <c:pt idx="3">
                  <c:v>11706400</c:v>
                </c:pt>
                <c:pt idx="4">
                  <c:v>6121680</c:v>
                </c:pt>
                <c:pt idx="5">
                  <c:v>2078880</c:v>
                </c:pt>
                <c:pt idx="6">
                  <c:v>598527</c:v>
                </c:pt>
                <c:pt idx="7">
                  <c:v>3276840</c:v>
                </c:pt>
                <c:pt idx="8">
                  <c:v>816922</c:v>
                </c:pt>
                <c:pt idx="9">
                  <c:v>750852</c:v>
                </c:pt>
                <c:pt idx="10">
                  <c:v>27141.599999999999</c:v>
                </c:pt>
                <c:pt idx="11">
                  <c:v>29606500</c:v>
                </c:pt>
                <c:pt idx="12">
                  <c:v>1933530</c:v>
                </c:pt>
                <c:pt idx="13">
                  <c:v>285580</c:v>
                </c:pt>
                <c:pt idx="14">
                  <c:v>32365.4</c:v>
                </c:pt>
                <c:pt idx="15">
                  <c:v>51662.5</c:v>
                </c:pt>
                <c:pt idx="16">
                  <c:v>1493110</c:v>
                </c:pt>
                <c:pt idx="17">
                  <c:v>7423390</c:v>
                </c:pt>
                <c:pt idx="18">
                  <c:v>407649</c:v>
                </c:pt>
                <c:pt idx="19">
                  <c:v>273593</c:v>
                </c:pt>
                <c:pt idx="20">
                  <c:v>4280850</c:v>
                </c:pt>
                <c:pt idx="21">
                  <c:v>83405000</c:v>
                </c:pt>
                <c:pt idx="22">
                  <c:v>9889220</c:v>
                </c:pt>
                <c:pt idx="23">
                  <c:v>798679</c:v>
                </c:pt>
                <c:pt idx="24">
                  <c:v>2282600</c:v>
                </c:pt>
                <c:pt idx="25">
                  <c:v>48939</c:v>
                </c:pt>
                <c:pt idx="26">
                  <c:v>1302070</c:v>
                </c:pt>
                <c:pt idx="27">
                  <c:v>764293</c:v>
                </c:pt>
                <c:pt idx="28">
                  <c:v>2489310</c:v>
                </c:pt>
                <c:pt idx="29">
                  <c:v>12461300</c:v>
                </c:pt>
                <c:pt idx="30">
                  <c:v>887723</c:v>
                </c:pt>
                <c:pt idx="31">
                  <c:v>242824</c:v>
                </c:pt>
                <c:pt idx="32">
                  <c:v>389874</c:v>
                </c:pt>
                <c:pt idx="33">
                  <c:v>22357000</c:v>
                </c:pt>
                <c:pt idx="34">
                  <c:v>38255.4</c:v>
                </c:pt>
                <c:pt idx="35">
                  <c:v>117017</c:v>
                </c:pt>
                <c:pt idx="36">
                  <c:v>29131500</c:v>
                </c:pt>
                <c:pt idx="37">
                  <c:v>1458300</c:v>
                </c:pt>
                <c:pt idx="38">
                  <c:v>3828790</c:v>
                </c:pt>
                <c:pt idx="39">
                  <c:v>906550</c:v>
                </c:pt>
                <c:pt idx="40">
                  <c:v>118797</c:v>
                </c:pt>
                <c:pt idx="41">
                  <c:v>450093</c:v>
                </c:pt>
                <c:pt idx="42">
                  <c:v>1328020</c:v>
                </c:pt>
                <c:pt idx="43">
                  <c:v>59100300</c:v>
                </c:pt>
                <c:pt idx="44">
                  <c:v>16977400</c:v>
                </c:pt>
                <c:pt idx="45">
                  <c:v>209927</c:v>
                </c:pt>
                <c:pt idx="46">
                  <c:v>803297</c:v>
                </c:pt>
                <c:pt idx="47">
                  <c:v>1078360</c:v>
                </c:pt>
                <c:pt idx="48">
                  <c:v>506863</c:v>
                </c:pt>
                <c:pt idx="49">
                  <c:v>19243900</c:v>
                </c:pt>
                <c:pt idx="50">
                  <c:v>741894</c:v>
                </c:pt>
                <c:pt idx="51">
                  <c:v>57199400</c:v>
                </c:pt>
                <c:pt idx="52">
                  <c:v>79538.2</c:v>
                </c:pt>
                <c:pt idx="53">
                  <c:v>15712.1</c:v>
                </c:pt>
                <c:pt idx="54">
                  <c:v>615156</c:v>
                </c:pt>
                <c:pt idx="55">
                  <c:v>134459</c:v>
                </c:pt>
                <c:pt idx="56">
                  <c:v>3625320</c:v>
                </c:pt>
                <c:pt idx="57">
                  <c:v>134902</c:v>
                </c:pt>
                <c:pt idx="58">
                  <c:v>131262</c:v>
                </c:pt>
                <c:pt idx="59">
                  <c:v>14890600</c:v>
                </c:pt>
                <c:pt idx="60">
                  <c:v>3169750</c:v>
                </c:pt>
                <c:pt idx="61">
                  <c:v>75555.899999999994</c:v>
                </c:pt>
                <c:pt idx="62">
                  <c:v>5420.46</c:v>
                </c:pt>
                <c:pt idx="63">
                  <c:v>15417</c:v>
                </c:pt>
                <c:pt idx="64">
                  <c:v>5192760</c:v>
                </c:pt>
                <c:pt idx="65">
                  <c:v>985385</c:v>
                </c:pt>
                <c:pt idx="66">
                  <c:v>475941</c:v>
                </c:pt>
                <c:pt idx="67">
                  <c:v>210885</c:v>
                </c:pt>
                <c:pt idx="68">
                  <c:v>8315680</c:v>
                </c:pt>
                <c:pt idx="69">
                  <c:v>314318</c:v>
                </c:pt>
                <c:pt idx="70">
                  <c:v>6003160</c:v>
                </c:pt>
                <c:pt idx="71">
                  <c:v>157432</c:v>
                </c:pt>
                <c:pt idx="72">
                  <c:v>522050</c:v>
                </c:pt>
                <c:pt idx="73">
                  <c:v>3949460</c:v>
                </c:pt>
                <c:pt idx="74">
                  <c:v>2927940</c:v>
                </c:pt>
                <c:pt idx="75">
                  <c:v>2350630</c:v>
                </c:pt>
                <c:pt idx="76">
                  <c:v>21348.400000000001</c:v>
                </c:pt>
                <c:pt idx="77">
                  <c:v>600445</c:v>
                </c:pt>
                <c:pt idx="78">
                  <c:v>171.74299999999999</c:v>
                </c:pt>
                <c:pt idx="79">
                  <c:v>1071910</c:v>
                </c:pt>
                <c:pt idx="80">
                  <c:v>860993</c:v>
                </c:pt>
                <c:pt idx="81">
                  <c:v>377331</c:v>
                </c:pt>
                <c:pt idx="82">
                  <c:v>2400590</c:v>
                </c:pt>
                <c:pt idx="83">
                  <c:v>13343400</c:v>
                </c:pt>
                <c:pt idx="84">
                  <c:v>12193800</c:v>
                </c:pt>
                <c:pt idx="85">
                  <c:v>297242</c:v>
                </c:pt>
                <c:pt idx="86">
                  <c:v>1159980</c:v>
                </c:pt>
                <c:pt idx="87">
                  <c:v>1475020</c:v>
                </c:pt>
                <c:pt idx="88">
                  <c:v>2129230</c:v>
                </c:pt>
                <c:pt idx="89">
                  <c:v>2147080</c:v>
                </c:pt>
                <c:pt idx="90">
                  <c:v>1460510</c:v>
                </c:pt>
                <c:pt idx="91">
                  <c:v>418871</c:v>
                </c:pt>
                <c:pt idx="92">
                  <c:v>352631</c:v>
                </c:pt>
                <c:pt idx="93">
                  <c:v>909345</c:v>
                </c:pt>
                <c:pt idx="94">
                  <c:v>5000490</c:v>
                </c:pt>
                <c:pt idx="95">
                  <c:v>417387</c:v>
                </c:pt>
                <c:pt idx="96">
                  <c:v>136951</c:v>
                </c:pt>
                <c:pt idx="97">
                  <c:v>30065500</c:v>
                </c:pt>
                <c:pt idx="98">
                  <c:v>66793300</c:v>
                </c:pt>
                <c:pt idx="99">
                  <c:v>749765</c:v>
                </c:pt>
                <c:pt idx="100">
                  <c:v>6640670</c:v>
                </c:pt>
                <c:pt idx="101">
                  <c:v>546197</c:v>
                </c:pt>
              </c:numCache>
            </c:numRef>
          </c:xVal>
          <c:yVal>
            <c:numRef>
              <c:f>'1975'!$B$2:$B$272</c:f>
              <c:numCache>
                <c:formatCode>0.0</c:formatCode>
                <c:ptCount val="271"/>
                <c:pt idx="0">
                  <c:v>577.89046165677303</c:v>
                </c:pt>
                <c:pt idx="1">
                  <c:v>4140.72505081704</c:v>
                </c:pt>
                <c:pt idx="2">
                  <c:v>332.23532347619903</c:v>
                </c:pt>
                <c:pt idx="3">
                  <c:v>6102.1048571219999</c:v>
                </c:pt>
                <c:pt idx="4">
                  <c:v>1374.68224811145</c:v>
                </c:pt>
                <c:pt idx="5">
                  <c:v>3528.99237123272</c:v>
                </c:pt>
                <c:pt idx="6">
                  <c:v>13625.089065590901</c:v>
                </c:pt>
                <c:pt idx="7">
                  <c:v>2829.1301532484299</c:v>
                </c:pt>
                <c:pt idx="8">
                  <c:v>6851.4756820678804</c:v>
                </c:pt>
                <c:pt idx="9">
                  <c:v>6879.6510935395399</c:v>
                </c:pt>
                <c:pt idx="10">
                  <c:v>1320.5791911564299</c:v>
                </c:pt>
                <c:pt idx="11">
                  <c:v>4354.6719342706501</c:v>
                </c:pt>
                <c:pt idx="12">
                  <c:v>4610.0310430167501</c:v>
                </c:pt>
                <c:pt idx="13">
                  <c:v>2936.4254331170901</c:v>
                </c:pt>
                <c:pt idx="14">
                  <c:v>4201.7544201287001</c:v>
                </c:pt>
                <c:pt idx="15">
                  <c:v>12293.394821128501</c:v>
                </c:pt>
                <c:pt idx="16">
                  <c:v>6471.8885859553402</c:v>
                </c:pt>
                <c:pt idx="17">
                  <c:v>2104.1474158016699</c:v>
                </c:pt>
                <c:pt idx="18">
                  <c:v>5962.6050936408401</c:v>
                </c:pt>
                <c:pt idx="19">
                  <c:v>8355.4389618956502</c:v>
                </c:pt>
                <c:pt idx="20">
                  <c:v>7211.29792750041</c:v>
                </c:pt>
                <c:pt idx="21">
                  <c:v>7045.8289334741203</c:v>
                </c:pt>
                <c:pt idx="22">
                  <c:v>8721.4985580611792</c:v>
                </c:pt>
                <c:pt idx="23">
                  <c:v>4260.34843279919</c:v>
                </c:pt>
                <c:pt idx="24">
                  <c:v>3481.4837410774198</c:v>
                </c:pt>
                <c:pt idx="25">
                  <c:v>3032.0246333802102</c:v>
                </c:pt>
                <c:pt idx="26">
                  <c:v>2508.47189872637</c:v>
                </c:pt>
                <c:pt idx="27">
                  <c:v>5141.2148526839701</c:v>
                </c:pt>
                <c:pt idx="28">
                  <c:v>4475.35713900464</c:v>
                </c:pt>
                <c:pt idx="29">
                  <c:v>8944.1158737905807</c:v>
                </c:pt>
                <c:pt idx="30">
                  <c:v>14024.9684418738</c:v>
                </c:pt>
                <c:pt idx="31">
                  <c:v>2606.09839732203</c:v>
                </c:pt>
                <c:pt idx="32">
                  <c:v>4054.0296039804698</c:v>
                </c:pt>
                <c:pt idx="33">
                  <c:v>3841.7059738295902</c:v>
                </c:pt>
                <c:pt idx="34">
                  <c:v>2125.7015213984801</c:v>
                </c:pt>
                <c:pt idx="35">
                  <c:v>3422.4303329511599</c:v>
                </c:pt>
                <c:pt idx="36">
                  <c:v>3531.1465514002002</c:v>
                </c:pt>
                <c:pt idx="37">
                  <c:v>2485.8940047389301</c:v>
                </c:pt>
                <c:pt idx="38">
                  <c:v>6595.3921019766503</c:v>
                </c:pt>
                <c:pt idx="39">
                  <c:v>3920.0636515768001</c:v>
                </c:pt>
                <c:pt idx="40">
                  <c:v>2123.6351545573498</c:v>
                </c:pt>
                <c:pt idx="41">
                  <c:v>5429.0277173001796</c:v>
                </c:pt>
                <c:pt idx="42">
                  <c:v>25378.522220204999</c:v>
                </c:pt>
                <c:pt idx="43">
                  <c:v>15726.8648614126</c:v>
                </c:pt>
                <c:pt idx="44">
                  <c:v>3855.9410572983302</c:v>
                </c:pt>
                <c:pt idx="45">
                  <c:v>485.74086200393799</c:v>
                </c:pt>
                <c:pt idx="46">
                  <c:v>9619.2404687376493</c:v>
                </c:pt>
                <c:pt idx="47">
                  <c:v>3724.3132352026901</c:v>
                </c:pt>
                <c:pt idx="48">
                  <c:v>5976.4743891323697</c:v>
                </c:pt>
                <c:pt idx="49">
                  <c:v>5121.8726711380796</c:v>
                </c:pt>
                <c:pt idx="50">
                  <c:v>4572.1416950155299</c:v>
                </c:pt>
                <c:pt idx="51">
                  <c:v>4364.2675659797196</c:v>
                </c:pt>
                <c:pt idx="52">
                  <c:v>9944.1395261611506</c:v>
                </c:pt>
                <c:pt idx="53">
                  <c:v>1410.9665310667399</c:v>
                </c:pt>
                <c:pt idx="54">
                  <c:v>3189.0717747997601</c:v>
                </c:pt>
                <c:pt idx="55">
                  <c:v>2574.91554765716</c:v>
                </c:pt>
                <c:pt idx="56">
                  <c:v>1974.8655848082201</c:v>
                </c:pt>
                <c:pt idx="57">
                  <c:v>5194.4321441635702</c:v>
                </c:pt>
                <c:pt idx="58">
                  <c:v>1873.73133220467</c:v>
                </c:pt>
                <c:pt idx="59">
                  <c:v>6990.2028438510697</c:v>
                </c:pt>
                <c:pt idx="60">
                  <c:v>5032.5953728224704</c:v>
                </c:pt>
                <c:pt idx="61">
                  <c:v>1411.0940120498501</c:v>
                </c:pt>
                <c:pt idx="62">
                  <c:v>117.900163132137</c:v>
                </c:pt>
                <c:pt idx="63">
                  <c:v>150.433238359158</c:v>
                </c:pt>
                <c:pt idx="64">
                  <c:v>3842.9590598265199</c:v>
                </c:pt>
                <c:pt idx="65">
                  <c:v>1309.75499207143</c:v>
                </c:pt>
                <c:pt idx="66">
                  <c:v>7780.6786377546996</c:v>
                </c:pt>
                <c:pt idx="67">
                  <c:v>12049.8140116906</c:v>
                </c:pt>
                <c:pt idx="68">
                  <c:v>6878.8299913969904</c:v>
                </c:pt>
                <c:pt idx="69">
                  <c:v>2157.7845359621601</c:v>
                </c:pt>
                <c:pt idx="70">
                  <c:v>10373.7240555808</c:v>
                </c:pt>
                <c:pt idx="71">
                  <c:v>3574.8313994414002</c:v>
                </c:pt>
                <c:pt idx="72">
                  <c:v>4181.2837394076196</c:v>
                </c:pt>
                <c:pt idx="73">
                  <c:v>3361.0137182149301</c:v>
                </c:pt>
                <c:pt idx="74">
                  <c:v>6496.4277790104197</c:v>
                </c:pt>
                <c:pt idx="75">
                  <c:v>4206.8311365242898</c:v>
                </c:pt>
                <c:pt idx="76">
                  <c:v>625.75550618181398</c:v>
                </c:pt>
                <c:pt idx="77">
                  <c:v>4037.0392781744499</c:v>
                </c:pt>
                <c:pt idx="78">
                  <c:v>200.40795036448301</c:v>
                </c:pt>
                <c:pt idx="79">
                  <c:v>2897.6649131438498</c:v>
                </c:pt>
                <c:pt idx="80">
                  <c:v>7102.4376160032998</c:v>
                </c:pt>
                <c:pt idx="81">
                  <c:v>5111.5286455087798</c:v>
                </c:pt>
                <c:pt idx="82">
                  <c:v>970.40193062522997</c:v>
                </c:pt>
                <c:pt idx="83">
                  <c:v>16268.2132568003</c:v>
                </c:pt>
                <c:pt idx="84">
                  <c:v>6957.6281824510097</c:v>
                </c:pt>
                <c:pt idx="85">
                  <c:v>5556.2575705462696</c:v>
                </c:pt>
                <c:pt idx="86">
                  <c:v>3382.7337625979799</c:v>
                </c:pt>
                <c:pt idx="87">
                  <c:v>2742.2284440527901</c:v>
                </c:pt>
                <c:pt idx="88">
                  <c:v>3538.5904004706499</c:v>
                </c:pt>
                <c:pt idx="89">
                  <c:v>7000.17605748602</c:v>
                </c:pt>
                <c:pt idx="90">
                  <c:v>5216.9828506927897</c:v>
                </c:pt>
                <c:pt idx="91">
                  <c:v>4726.0900715901598</c:v>
                </c:pt>
                <c:pt idx="92">
                  <c:v>3321.7562501177399</c:v>
                </c:pt>
                <c:pt idx="93">
                  <c:v>3472.6778356125601</c:v>
                </c:pt>
                <c:pt idx="94">
                  <c:v>6341.0437096035803</c:v>
                </c:pt>
                <c:pt idx="95">
                  <c:v>3958.1132469108802</c:v>
                </c:pt>
                <c:pt idx="96">
                  <c:v>762.78398805843699</c:v>
                </c:pt>
                <c:pt idx="97">
                  <c:v>3688.0454849334201</c:v>
                </c:pt>
                <c:pt idx="98">
                  <c:v>1425.6627969272599</c:v>
                </c:pt>
                <c:pt idx="99">
                  <c:v>5142.3153158714103</c:v>
                </c:pt>
                <c:pt idx="100">
                  <c:v>4075.8310419326299</c:v>
                </c:pt>
                <c:pt idx="101">
                  <c:v>1917.28125076786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'2015'!$A$22</c15:f>
                <c15:dlblRangeCache>
                  <c:ptCount val="1"/>
                  <c:pt idx="0">
                    <c:v>Cambodia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0F-3E4E-4D44-81DB-270C16C1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54672"/>
        <c:axId val="847157192"/>
      </c:scatterChart>
      <c:valAx>
        <c:axId val="847154672"/>
        <c:scaling>
          <c:logBase val="10"/>
          <c:orientation val="minMax"/>
          <c:max val="4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urban</a:t>
                </a:r>
                <a:r>
                  <a:rPr lang="nl-NL" baseline="0"/>
                  <a:t> population</a:t>
                </a:r>
                <a:r>
                  <a:rPr lang="nl-NL"/>
                  <a:t> 1975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57192"/>
        <c:crosses val="autoZero"/>
        <c:crossBetween val="midCat"/>
      </c:valAx>
      <c:valAx>
        <c:axId val="84715719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 b="0" i="0" baseline="0">
                    <a:effectLst/>
                  </a:rPr>
                  <a:t>observed density 1975 (inh./km</a:t>
                </a:r>
                <a:r>
                  <a:rPr lang="nl-NL" sz="1050" b="0" i="0" baseline="30000">
                    <a:effectLst/>
                  </a:rPr>
                  <a:t>2</a:t>
                </a:r>
                <a:r>
                  <a:rPr lang="nl-NL" sz="1050" b="0" i="0" baseline="0">
                    <a:effectLst/>
                  </a:rPr>
                  <a:t>)</a:t>
                </a:r>
                <a:endParaRPr lang="en-NL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5190558606983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54672"/>
        <c:crosses val="autoZero"/>
        <c:crossBetween val="midCat"/>
        <c:majorUnit val="100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89874551971327"/>
          <c:y val="4.4930426808412055E-2"/>
          <c:w val="0.67598685782556756"/>
          <c:h val="0.8096932721636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'2015'!$A$1</c:f>
              <c:strCache>
                <c:ptCount val="1"/>
                <c:pt idx="0">
                  <c:v>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BF-4E83-BE8E-E7A84A2252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EBF-4E83-BE8E-E7A84A2252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EBF-4E83-BE8E-E7A84A2252E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EBF-4E83-BE8E-E7A84A2252E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EBF-4E83-BE8E-E7A84A2252E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EBF-4E83-BE8E-E7A84A2252E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EBF-4E83-BE8E-E7A84A2252E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EBF-4E83-BE8E-E7A84A2252E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EBF-4E83-BE8E-E7A84A2252EB}"/>
                </c:ext>
              </c:extLst>
            </c:dLbl>
            <c:dLbl>
              <c:idx val="9"/>
              <c:layout>
                <c:manualLayout>
                  <c:x val="-0.14793906810035842"/>
                  <c:y val="-8.9649724344745219E-2"/>
                </c:manualLayout>
              </c:layout>
              <c:tx>
                <c:rich>
                  <a:bodyPr/>
                  <a:lstStyle/>
                  <a:p>
                    <a:fld id="{9C063B4D-351E-498B-9829-3BCE97241E61}" type="CELLREF">
                      <a:rPr lang="en-US"/>
                      <a:pPr/>
                      <a:t>[CELLREF]</a:t>
                    </a:fld>
                    <a:endParaRPr lang="nl-NL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{9C063B4D-351E-498B-9829-3BCE97241E61}</c15:txfldGUID>
                      <c15:f>'2015'!$A$11</c15:f>
                      <c15:dlblFieldTableCache>
                        <c:ptCount val="1"/>
                        <c:pt idx="0">
                          <c:v>Bangladesh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9-8EBF-4E83-BE8E-E7A84A2252E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EBF-4E83-BE8E-E7A84A2252E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EBF-4E83-BE8E-E7A84A2252E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EBF-4E83-BE8E-E7A84A2252E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EBF-4E83-BE8E-E7A84A2252E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EBF-4E83-BE8E-E7A84A2252E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EBF-4E83-BE8E-E7A84A2252E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EBF-4E83-BE8E-E7A84A2252E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EBF-4E83-BE8E-E7A84A2252E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EBF-4E83-BE8E-E7A84A2252E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EBF-4E83-BE8E-E7A84A2252EB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EBF-4E83-BE8E-E7A84A2252E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EBF-4E83-BE8E-E7A84A2252E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EBF-4E83-BE8E-E7A84A2252E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EBF-4E83-BE8E-E7A84A2252E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EBF-4E83-BE8E-E7A84A2252E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EBF-4E83-BE8E-E7A84A2252E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EBF-4E83-BE8E-E7A84A2252E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EBF-4E83-BE8E-E7A84A2252E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EBF-4E83-BE8E-E7A84A2252E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EBF-4E83-BE8E-E7A84A2252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EBF-4E83-BE8E-E7A84A2252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EBF-4E83-BE8E-E7A84A2252E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EBF-4E83-BE8E-E7A84A2252E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EBF-4E83-BE8E-E7A84A2252E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EBF-4E83-BE8E-E7A84A2252E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EBF-4E83-BE8E-E7A84A2252E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EBF-4E83-BE8E-E7A84A2252E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EBF-4E83-BE8E-E7A84A2252E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EBF-4E83-BE8E-E7A84A2252E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EBF-4E83-BE8E-E7A84A2252E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EBF-4E83-BE8E-E7A84A2252E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EBF-4E83-BE8E-E7A84A2252E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EBF-4E83-BE8E-E7A84A2252E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EBF-4E83-BE8E-E7A84A2252E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EBF-4E83-BE8E-E7A84A2252E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EBF-4E83-BE8E-E7A84A2252E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EBF-4E83-BE8E-E7A84A2252E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EBF-4E83-BE8E-E7A84A2252E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EBF-4E83-BE8E-E7A84A2252E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EBF-4E83-BE8E-E7A84A2252E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EBF-4E83-BE8E-E7A84A2252EB}"/>
                </c:ext>
              </c:extLst>
            </c:dLbl>
            <c:dLbl>
              <c:idx val="51"/>
              <c:layout>
                <c:manualLayout>
                  <c:x val="-0.11379928315412187"/>
                  <c:y val="-8.9649724344745219E-2"/>
                </c:manualLayout>
              </c:layout>
              <c:tx>
                <c:rich>
                  <a:bodyPr/>
                  <a:lstStyle/>
                  <a:p>
                    <a:fld id="{FB59A301-3AAD-4414-BF7A-982160BC71CA}" type="CELLREF">
                      <a:rPr lang="en-US"/>
                      <a:pPr/>
                      <a:t>[CELLREF]</a:t>
                    </a:fld>
                    <a:endParaRPr lang="nl-NL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{FB59A301-3AAD-4414-BF7A-982160BC71CA}</c15:txfldGUID>
                      <c15:f>'2015'!$A$53</c15:f>
                      <c15:dlblFieldTableCache>
                        <c:ptCount val="1"/>
                        <c:pt idx="0">
                          <c:v>Hong Kong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33-8EBF-4E83-BE8E-E7A84A2252E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EBF-4E83-BE8E-E7A84A2252E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EBF-4E83-BE8E-E7A84A2252E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EBF-4E83-BE8E-E7A84A2252E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EBF-4E83-BE8E-E7A84A2252EB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EBF-4E83-BE8E-E7A84A2252E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EBF-4E83-BE8E-E7A84A2252E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EBF-4E83-BE8E-E7A84A2252E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EBF-4E83-BE8E-E7A84A2252E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EBF-4E83-BE8E-E7A84A2252E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EBF-4E83-BE8E-E7A84A2252E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EBF-4E83-BE8E-E7A84A2252E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8EBF-4E83-BE8E-E7A84A2252E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8EBF-4E83-BE8E-E7A84A2252E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8EBF-4E83-BE8E-E7A84A2252E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8EBF-4E83-BE8E-E7A84A2252E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8EBF-4E83-BE8E-E7A84A2252E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8EBF-4E83-BE8E-E7A84A2252E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8EBF-4E83-BE8E-E7A84A2252E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8EBF-4E83-BE8E-E7A84A2252E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8EBF-4E83-BE8E-E7A84A2252E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8EBF-4E83-BE8E-E7A84A2252E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8EBF-4E83-BE8E-E7A84A2252E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8EBF-4E83-BE8E-E7A84A2252EB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8EBF-4E83-BE8E-E7A84A2252E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8EBF-4E83-BE8E-E7A84A2252E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8EBF-4E83-BE8E-E7A84A2252E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8EBF-4E83-BE8E-E7A84A2252E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8EBF-4E83-BE8E-E7A84A2252E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8EBF-4E83-BE8E-E7A84A2252E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8EBF-4E83-BE8E-E7A84A2252E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8EBF-4E83-BE8E-E7A84A2252EB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8EBF-4E83-BE8E-E7A84A2252E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8EBF-4E83-BE8E-E7A84A2252E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8EBF-4E83-BE8E-E7A84A2252E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8EBF-4E83-BE8E-E7A84A2252E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8EBF-4E83-BE8E-E7A84A2252E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8EBF-4E83-BE8E-E7A84A2252E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8EBF-4E83-BE8E-E7A84A2252E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8EBF-4E83-BE8E-E7A84A2252E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8EBF-4E83-BE8E-E7A84A2252E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8EBF-4E83-BE8E-E7A84A2252E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8EBF-4E83-BE8E-E7A84A2252E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8EBF-4E83-BE8E-E7A84A2252E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8EBF-4E83-BE8E-E7A84A2252E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8EBF-4E83-BE8E-E7A84A2252E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8EBF-4E83-BE8E-E7A84A2252E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8EBF-4E83-BE8E-E7A84A2252EB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8EBF-4E83-BE8E-E7A84A2252E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8EBF-4E83-BE8E-E7A84A2252EB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8EBF-4E83-BE8E-E7A84A2252E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8EBF-4E83-BE8E-E7A84A2252EB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8EBF-4E83-BE8E-E7A84A2252EB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8EBF-4E83-BE8E-E7A84A2252EB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8EBF-4E83-BE8E-E7A84A2252EB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8EBF-4E83-BE8E-E7A84A2252EB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8EBF-4E83-BE8E-E7A84A2252EB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8EBF-4E83-BE8E-E7A84A2252EB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8EBF-4E83-BE8E-E7A84A2252EB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8EBF-4E83-BE8E-E7A84A2252EB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8EBF-4E83-BE8E-E7A84A2252EB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8EBF-4E83-BE8E-E7A84A2252EB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8EBF-4E83-BE8E-E7A84A2252E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8EBF-4E83-BE8E-E7A84A2252EB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8EBF-4E83-BE8E-E7A84A2252E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8EBF-4E83-BE8E-E7A84A2252E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8EBF-4E83-BE8E-E7A84A2252EB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8EBF-4E83-BE8E-E7A84A2252EB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8EBF-4E83-BE8E-E7A84A2252EB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8EBF-4E83-BE8E-E7A84A2252EB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8EBF-4E83-BE8E-E7A84A2252EB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8EBF-4E83-BE8E-E7A84A2252EB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8EBF-4E83-BE8E-E7A84A2252EB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8EBF-4E83-BE8E-E7A84A2252EB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8EBF-4E83-BE8E-E7A84A2252EB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8EBF-4E83-BE8E-E7A84A2252EB}"/>
                </c:ext>
              </c:extLst>
            </c:dLbl>
            <c:dLbl>
              <c:idx val="127"/>
              <c:layout>
                <c:manualLayout>
                  <c:x val="-3.7933094384707287E-2"/>
                  <c:y val="-7.43350356765042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USA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F-8EBF-4E83-BE8E-E7A84A2252EB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8EBF-4E83-BE8E-E7A84A2252EB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8EBF-4E83-BE8E-E7A84A2252EB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8EBF-4E83-BE8E-E7A84A2252EB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8EBF-4E83-BE8E-E7A84A2252EB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8EBF-4E83-BE8E-E7A84A2252EB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8EBF-4E83-BE8E-E7A84A2252EB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8EBF-4E83-BE8E-E7A84A2252EB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8EBF-4E83-BE8E-E7A84A2252EB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8EBF-4E83-BE8E-E7A84A2252EB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8EBF-4E83-BE8E-E7A84A2252EB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8EBF-4E83-BE8E-E7A84A2252EB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8EBF-4E83-BE8E-E7A84A2252EB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8EBF-4E83-BE8E-E7A84A2252EB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8EBF-4E83-BE8E-E7A84A2252EB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8EBF-4E83-BE8E-E7A84A2252EB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8EBF-4E83-BE8E-E7A84A2252EB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8EBF-4E83-BE8E-E7A84A2252EB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8EBF-4E83-BE8E-E7A84A2252EB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8EBF-4E83-BE8E-E7A84A2252EB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8EBF-4E83-BE8E-E7A84A2252EB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8EBF-4E83-BE8E-E7A84A2252EB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8EBF-4E83-BE8E-E7A84A2252EB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8EBF-4E83-BE8E-E7A84A2252EB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8EBF-4E83-BE8E-E7A84A2252EB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8EBF-4E83-BE8E-E7A84A2252EB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8EBF-4E83-BE8E-E7A84A2252EB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8EBF-4E83-BE8E-E7A84A2252EB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8EBF-4E83-BE8E-E7A84A2252EB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8EBF-4E83-BE8E-E7A84A2252EB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8EBF-4E83-BE8E-E7A84A2252EB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8EBF-4E83-BE8E-E7A84A2252EB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8EBF-4E83-BE8E-E7A84A2252EB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8EBF-4E83-BE8E-E7A84A2252EB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8EBF-4E83-BE8E-E7A84A2252EB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8EBF-4E83-BE8E-E7A84A2252EB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8EBF-4E83-BE8E-E7A84A2252EB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8EBF-4E83-BE8E-E7A84A2252EB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8EBF-4E83-BE8E-E7A84A2252EB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8EBF-4E83-BE8E-E7A84A2252EB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8EBF-4E83-BE8E-E7A84A2252EB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8EBF-4E83-BE8E-E7A84A2252EB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8EBF-4E83-BE8E-E7A84A2252EB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8EBF-4E83-BE8E-E7A84A2252EB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8EBF-4E83-BE8E-E7A84A2252EB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8EBF-4E83-BE8E-E7A84A2252EB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8EBF-4E83-BE8E-E7A84A2252EB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8EBF-4E83-BE8E-E7A84A2252EB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8EBF-4E83-BE8E-E7A84A2252EB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8EBF-4E83-BE8E-E7A84A2252EB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8EBF-4E83-BE8E-E7A84A2252EB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8EBF-4E83-BE8E-E7A84A2252EB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8EBF-4E83-BE8E-E7A84A2252EB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8EBF-4E83-BE8E-E7A84A2252EB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8EBF-4E83-BE8E-E7A84A2252EB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8EBF-4E83-BE8E-E7A84A2252EB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8EBF-4E83-BE8E-E7A84A2252EB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8EBF-4E83-BE8E-E7A84A2252EB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8EBF-4E83-BE8E-E7A84A2252EB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8EBF-4E83-BE8E-E7A84A2252EB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8EBF-4E83-BE8E-E7A84A2252EB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8EBF-4E83-BE8E-E7A84A2252EB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8EBF-4E83-BE8E-E7A84A2252EB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8EBF-4E83-BE8E-E7A84A2252EB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8EBF-4E83-BE8E-E7A84A2252EB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8EBF-4E83-BE8E-E7A84A2252EB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8EBF-4E83-BE8E-E7A84A2252EB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8EBF-4E83-BE8E-E7A84A2252EB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8EBF-4E83-BE8E-E7A84A2252EB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8EBF-4E83-BE8E-E7A84A2252EB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8EBF-4E83-BE8E-E7A84A2252EB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8EBF-4E83-BE8E-E7A84A2252EB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8EBF-4E83-BE8E-E7A84A2252EB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8EBF-4E83-BE8E-E7A84A2252EB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8EBF-4E83-BE8E-E7A84A2252EB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8EBF-4E83-BE8E-E7A84A2252EB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8EBF-4E83-BE8E-E7A84A2252EB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8EBF-4E83-BE8E-E7A84A2252EB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8EBF-4E83-BE8E-E7A84A2252EB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8EBF-4E83-BE8E-E7A84A2252EB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8EBF-4E83-BE8E-E7A84A2252EB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8EBF-4E83-BE8E-E7A84A2252EB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8EBF-4E83-BE8E-E7A84A2252EB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8EBF-4E83-BE8E-E7A84A2252EB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8EBF-4E83-BE8E-E7A84A2252EB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8EBF-4E83-BE8E-E7A84A2252EB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8EBF-4E83-BE8E-E7A84A2252EB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8EBF-4E83-BE8E-E7A84A2252EB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8EBF-4E83-BE8E-E7A84A2252EB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8EBF-4E83-BE8E-E7A84A2252EB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8EBF-4E83-BE8E-E7A84A2252EB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8EBF-4E83-BE8E-E7A84A2252EB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8EBF-4E83-BE8E-E7A84A2252EB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8EBF-4E83-BE8E-E7A84A2252EB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8EBF-4E83-BE8E-E7A84A2252EB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8EBF-4E83-BE8E-E7A84A2252EB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8EBF-4E83-BE8E-E7A84A2252EB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8EBF-4E83-BE8E-E7A84A2252EB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8EBF-4E83-BE8E-E7A84A2252EB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8EBF-4E83-BE8E-E7A84A2252EB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8EBF-4E83-BE8E-E7A84A2252EB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8EBF-4E83-BE8E-E7A84A2252EB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8EBF-4E83-BE8E-E7A84A2252EB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8EBF-4E83-BE8E-E7A84A2252EB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8EBF-4E83-BE8E-E7A84A2252EB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8EBF-4E83-BE8E-E7A84A2252EB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8EBF-4E83-BE8E-E7A84A2252EB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8EBF-4E83-BE8E-E7A84A2252EB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8EBF-4E83-BE8E-E7A84A2252EB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8EBF-4E83-BE8E-E7A84A2252EB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8EBF-4E83-BE8E-E7A84A2252EB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8EBF-4E83-BE8E-E7A84A2252EB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8EBF-4E83-BE8E-E7A84A2252EB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8EBF-4E83-BE8E-E7A84A2252EB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8EBF-4E83-BE8E-E7A84A2252EB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8EBF-4E83-BE8E-E7A84A2252EB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8EBF-4E83-BE8E-E7A84A2252EB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8EBF-4E83-BE8E-E7A84A2252EB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8EBF-4E83-BE8E-E7A84A2252EB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8EBF-4E83-BE8E-E7A84A2252EB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8EBF-4E83-BE8E-E7A84A2252EB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8EBF-4E83-BE8E-E7A84A2252EB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8EBF-4E83-BE8E-E7A84A2252EB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8EBF-4E83-BE8E-E7A84A2252EB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8EBF-4E83-BE8E-E7A84A2252EB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8EBF-4E83-BE8E-E7A84A2252EB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8EBF-4E83-BE8E-E7A84A2252EB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8EBF-4E83-BE8E-E7A84A2252EB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8EBF-4E83-BE8E-E7A84A2252EB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8EBF-4E83-BE8E-E7A84A2252EB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8EBF-4E83-BE8E-E7A84A2252EB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8EBF-4E83-BE8E-E7A84A2252EB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8EBF-4E83-BE8E-E7A84A2252EB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8EBF-4E83-BE8E-E7A84A2252EB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8EBF-4E83-BE8E-E7A84A2252EB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8EBF-4E83-BE8E-E7A84A2252EB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8EBF-4E83-BE8E-E7A84A2252EB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8EBF-4E83-BE8E-E7A84A2252EB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8EBF-4E83-BE8E-E7A84A2252EB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8EBF-4E83-BE8E-E7A84A2252EB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8EBF-4E83-BE8E-E7A84A2252EB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8EBF-4E83-BE8E-E7A84A2252EB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8EBF-4E83-BE8E-E7A84A2252EB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nl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8EBF-4E83-BE8E-E7A84A2252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5875" cap="rnd">
                <a:solidFill>
                  <a:srgbClr val="C000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'2015'!$F$2:$F$272</c:f>
              <c:numCache>
                <c:formatCode>General</c:formatCode>
                <c:ptCount val="271"/>
                <c:pt idx="0">
                  <c:v>588.191172737638</c:v>
                </c:pt>
                <c:pt idx="1">
                  <c:v>3930.5390124476298</c:v>
                </c:pt>
                <c:pt idx="2">
                  <c:v>4184.4219044817801</c:v>
                </c:pt>
                <c:pt idx="3">
                  <c:v>3488.9530267064401</c:v>
                </c:pt>
                <c:pt idx="4">
                  <c:v>13679.724666619401</c:v>
                </c:pt>
                <c:pt idx="5">
                  <c:v>3497.2155966209298</c:v>
                </c:pt>
                <c:pt idx="6">
                  <c:v>56367.376374956097</c:v>
                </c:pt>
                <c:pt idx="7">
                  <c:v>44801.112433545903</c:v>
                </c:pt>
                <c:pt idx="8">
                  <c:v>5442.4478524808201</c:v>
                </c:pt>
                <c:pt idx="9">
                  <c:v>1211.81182063243</c:v>
                </c:pt>
                <c:pt idx="10">
                  <c:v>5946.1149580525098</c:v>
                </c:pt>
                <c:pt idx="11">
                  <c:v>40935.663866540701</c:v>
                </c:pt>
                <c:pt idx="12">
                  <c:v>1047.7460124249201</c:v>
                </c:pt>
                <c:pt idx="13">
                  <c:v>3084.59192485928</c:v>
                </c:pt>
                <c:pt idx="14">
                  <c:v>4266.5433888940697</c:v>
                </c:pt>
                <c:pt idx="15">
                  <c:v>5996.5969380391298</c:v>
                </c:pt>
                <c:pt idx="16">
                  <c:v>8673.90529873171</c:v>
                </c:pt>
                <c:pt idx="17">
                  <c:v>7101.0562668431603</c:v>
                </c:pt>
                <c:pt idx="18">
                  <c:v>654.821120663388</c:v>
                </c:pt>
                <c:pt idx="19">
                  <c:v>277.89249686024499</c:v>
                </c:pt>
                <c:pt idx="20">
                  <c:v>1162.17383649833</c:v>
                </c:pt>
                <c:pt idx="21">
                  <c:v>1378.82729517489</c:v>
                </c:pt>
                <c:pt idx="22">
                  <c:v>43325.413801067101</c:v>
                </c:pt>
                <c:pt idx="23">
                  <c:v>344.19940214701001</c:v>
                </c:pt>
                <c:pt idx="24">
                  <c:v>777.450636841348</c:v>
                </c:pt>
                <c:pt idx="25">
                  <c:v>13514.1552212304</c:v>
                </c:pt>
                <c:pt idx="26">
                  <c:v>8040.6724430264803</c:v>
                </c:pt>
                <c:pt idx="27">
                  <c:v>6091.3857724768104</c:v>
                </c:pt>
                <c:pt idx="28">
                  <c:v>11739.582650172901</c:v>
                </c:pt>
                <c:pt idx="29">
                  <c:v>2018.71063985347</c:v>
                </c:pt>
                <c:pt idx="30">
                  <c:v>11819.9859288799</c:v>
                </c:pt>
                <c:pt idx="31">
                  <c:v>17028.014129559298</c:v>
                </c:pt>
                <c:pt idx="32">
                  <c:v>17849.431430350101</c:v>
                </c:pt>
                <c:pt idx="33">
                  <c:v>53386.013427390099</c:v>
                </c:pt>
                <c:pt idx="34">
                  <c:v>6767.5477630078003</c:v>
                </c:pt>
                <c:pt idx="35">
                  <c:v>6150.3342438939699</c:v>
                </c:pt>
                <c:pt idx="36">
                  <c:v>3600.1462155213999</c:v>
                </c:pt>
                <c:pt idx="37">
                  <c:v>3826.30159528271</c:v>
                </c:pt>
                <c:pt idx="38">
                  <c:v>650.28210370592399</c:v>
                </c:pt>
                <c:pt idx="39">
                  <c:v>42866.142427195897</c:v>
                </c:pt>
                <c:pt idx="40">
                  <c:v>37905.913007490402</c:v>
                </c:pt>
                <c:pt idx="41">
                  <c:v>8291.9829088533297</c:v>
                </c:pt>
                <c:pt idx="42">
                  <c:v>691.29712848334395</c:v>
                </c:pt>
                <c:pt idx="43">
                  <c:v>3737.8522044853898</c:v>
                </c:pt>
                <c:pt idx="44">
                  <c:v>41660.3889529464</c:v>
                </c:pt>
                <c:pt idx="45">
                  <c:v>1802.9686067048001</c:v>
                </c:pt>
                <c:pt idx="46">
                  <c:v>17862.159248884</c:v>
                </c:pt>
                <c:pt idx="47">
                  <c:v>3811.6192300132502</c:v>
                </c:pt>
                <c:pt idx="48">
                  <c:v>698.71783728795504</c:v>
                </c:pt>
                <c:pt idx="49">
                  <c:v>1383.18657127963</c:v>
                </c:pt>
                <c:pt idx="50">
                  <c:v>2599.8393714230601</c:v>
                </c:pt>
                <c:pt idx="51">
                  <c:v>42228.313443558698</c:v>
                </c:pt>
                <c:pt idx="52">
                  <c:v>12725.208430582699</c:v>
                </c:pt>
                <c:pt idx="53">
                  <c:v>1605.0693304639501</c:v>
                </c:pt>
                <c:pt idx="54">
                  <c:v>3344.1622059866299</c:v>
                </c:pt>
                <c:pt idx="55">
                  <c:v>5160.9740310070802</c:v>
                </c:pt>
                <c:pt idx="56">
                  <c:v>4580.0831483823704</c:v>
                </c:pt>
                <c:pt idx="57">
                  <c:v>62042.662055916597</c:v>
                </c:pt>
                <c:pt idx="58">
                  <c:v>37286.624318259499</c:v>
                </c:pt>
                <c:pt idx="59">
                  <c:v>30706.637938964901</c:v>
                </c:pt>
                <c:pt idx="60">
                  <c:v>5079.5592185589103</c:v>
                </c:pt>
                <c:pt idx="61">
                  <c:v>35122.7985837206</c:v>
                </c:pt>
                <c:pt idx="62">
                  <c:v>5084.4845862358998</c:v>
                </c:pt>
                <c:pt idx="63">
                  <c:v>10475.246538731601</c:v>
                </c:pt>
                <c:pt idx="64">
                  <c:v>1525.5639969189399</c:v>
                </c:pt>
                <c:pt idx="65">
                  <c:v>29429.732027116701</c:v>
                </c:pt>
                <c:pt idx="66">
                  <c:v>1125.87596820576</c:v>
                </c:pt>
                <c:pt idx="67">
                  <c:v>13831.2687949296</c:v>
                </c:pt>
                <c:pt idx="68">
                  <c:v>8534.5210549035692</c:v>
                </c:pt>
                <c:pt idx="69">
                  <c:v>716.63743482238795</c:v>
                </c:pt>
                <c:pt idx="70">
                  <c:v>7759.1274164670904</c:v>
                </c:pt>
                <c:pt idx="71">
                  <c:v>14391.835413979399</c:v>
                </c:pt>
                <c:pt idx="72">
                  <c:v>4844.3688694130697</c:v>
                </c:pt>
                <c:pt idx="73">
                  <c:v>369.02091651975201</c:v>
                </c:pt>
                <c:pt idx="74">
                  <c:v>9934.2934185940503</c:v>
                </c:pt>
                <c:pt idx="75">
                  <c:v>744.21255039845801</c:v>
                </c:pt>
                <c:pt idx="76">
                  <c:v>1517.98233617407</c:v>
                </c:pt>
                <c:pt idx="77">
                  <c:v>9234.0659553667192</c:v>
                </c:pt>
                <c:pt idx="78">
                  <c:v>1904.9268090575799</c:v>
                </c:pt>
                <c:pt idx="79">
                  <c:v>2944.0463714766101</c:v>
                </c:pt>
                <c:pt idx="80">
                  <c:v>571.627491378027</c:v>
                </c:pt>
                <c:pt idx="81">
                  <c:v>1170.7121027611599</c:v>
                </c:pt>
                <c:pt idx="82">
                  <c:v>4600.4284041093197</c:v>
                </c:pt>
                <c:pt idx="83">
                  <c:v>855.8277794398</c:v>
                </c:pt>
                <c:pt idx="84">
                  <c:v>45253.839007074101</c:v>
                </c:pt>
                <c:pt idx="85">
                  <c:v>39323.976541785501</c:v>
                </c:pt>
                <c:pt idx="86">
                  <c:v>2101.7479958730701</c:v>
                </c:pt>
                <c:pt idx="87">
                  <c:v>486.63630895512603</c:v>
                </c:pt>
                <c:pt idx="88">
                  <c:v>2672.6140991950901</c:v>
                </c:pt>
                <c:pt idx="89">
                  <c:v>74133.014243775004</c:v>
                </c:pt>
                <c:pt idx="90">
                  <c:v>1433.14422068051</c:v>
                </c:pt>
                <c:pt idx="91">
                  <c:v>13781.4336924868</c:v>
                </c:pt>
                <c:pt idx="92">
                  <c:v>5491.3724123678503</c:v>
                </c:pt>
                <c:pt idx="93">
                  <c:v>6053.5845545924503</c:v>
                </c:pt>
                <c:pt idx="94">
                  <c:v>3050.5508942094898</c:v>
                </c:pt>
                <c:pt idx="95">
                  <c:v>12382.1396724978</c:v>
                </c:pt>
                <c:pt idx="96">
                  <c:v>19264.196563010399</c:v>
                </c:pt>
                <c:pt idx="97">
                  <c:v>72900.167028484793</c:v>
                </c:pt>
                <c:pt idx="98">
                  <c:v>2566.59935732433</c:v>
                </c:pt>
                <c:pt idx="99">
                  <c:v>9106.2862948836791</c:v>
                </c:pt>
                <c:pt idx="100">
                  <c:v>9507.5068401082608</c:v>
                </c:pt>
                <c:pt idx="101">
                  <c:v>731.88588240010301</c:v>
                </c:pt>
                <c:pt idx="102">
                  <c:v>20741.824450426098</c:v>
                </c:pt>
                <c:pt idx="103">
                  <c:v>1175.22226280668</c:v>
                </c:pt>
                <c:pt idx="104">
                  <c:v>4480.62591011935</c:v>
                </c:pt>
                <c:pt idx="105">
                  <c:v>654.20061425656797</c:v>
                </c:pt>
                <c:pt idx="106">
                  <c:v>16343.213644519999</c:v>
                </c:pt>
                <c:pt idx="107">
                  <c:v>21141.4938814739</c:v>
                </c:pt>
                <c:pt idx="108">
                  <c:v>6358.1009942814098</c:v>
                </c:pt>
                <c:pt idx="109">
                  <c:v>29147.053237337601</c:v>
                </c:pt>
                <c:pt idx="110">
                  <c:v>25932.2801321468</c:v>
                </c:pt>
                <c:pt idx="111">
                  <c:v>3892.4314241703601</c:v>
                </c:pt>
                <c:pt idx="112">
                  <c:v>1619.1869529232699</c:v>
                </c:pt>
                <c:pt idx="113">
                  <c:v>51679.418255329401</c:v>
                </c:pt>
                <c:pt idx="114">
                  <c:v>84023.054840396202</c:v>
                </c:pt>
                <c:pt idx="115">
                  <c:v>952.52345310425699</c:v>
                </c:pt>
                <c:pt idx="116">
                  <c:v>975.00492728183804</c:v>
                </c:pt>
                <c:pt idx="117">
                  <c:v>886.49761389444404</c:v>
                </c:pt>
                <c:pt idx="118">
                  <c:v>5907.5255363264496</c:v>
                </c:pt>
                <c:pt idx="119">
                  <c:v>572.20797463090696</c:v>
                </c:pt>
                <c:pt idx="120">
                  <c:v>18546.382500493499</c:v>
                </c:pt>
                <c:pt idx="121">
                  <c:v>4068.8022456168401</c:v>
                </c:pt>
                <c:pt idx="122">
                  <c:v>10988.2030741823</c:v>
                </c:pt>
                <c:pt idx="123">
                  <c:v>829.82781547651598</c:v>
                </c:pt>
                <c:pt idx="124">
                  <c:v>2034.3704972388</c:v>
                </c:pt>
                <c:pt idx="125">
                  <c:v>39221.145200505904</c:v>
                </c:pt>
                <c:pt idx="126">
                  <c:v>45706.972187506799</c:v>
                </c:pt>
                <c:pt idx="127">
                  <c:v>56609.000780448303</c:v>
                </c:pt>
                <c:pt idx="128">
                  <c:v>15542.3344065933</c:v>
                </c:pt>
                <c:pt idx="129">
                  <c:v>2882.0567539567901</c:v>
                </c:pt>
                <c:pt idx="130">
                  <c:v>15529.7201184692</c:v>
                </c:pt>
                <c:pt idx="131">
                  <c:v>2562.06306725902</c:v>
                </c:pt>
                <c:pt idx="132">
                  <c:v>1582.5924171168699</c:v>
                </c:pt>
                <c:pt idx="133">
                  <c:v>1313.7416805519399</c:v>
                </c:pt>
              </c:numCache>
            </c:numRef>
          </c:xVal>
          <c:yVal>
            <c:numRef>
              <c:f>'2015'!$C$2:$C$272</c:f>
              <c:numCache>
                <c:formatCode>0.0</c:formatCode>
                <c:ptCount val="271"/>
                <c:pt idx="0">
                  <c:v>1990.34977561247</c:v>
                </c:pt>
                <c:pt idx="1">
                  <c:v>6774.9409755362403</c:v>
                </c:pt>
                <c:pt idx="2">
                  <c:v>8552.1522541359791</c:v>
                </c:pt>
                <c:pt idx="3">
                  <c:v>13129.3028167583</c:v>
                </c:pt>
                <c:pt idx="4">
                  <c:v>6368.4495532527599</c:v>
                </c:pt>
                <c:pt idx="5">
                  <c:v>4797.6207091895703</c:v>
                </c:pt>
                <c:pt idx="6">
                  <c:v>1834.5860551562</c:v>
                </c:pt>
                <c:pt idx="7">
                  <c:v>3002.8424905953202</c:v>
                </c:pt>
                <c:pt idx="8">
                  <c:v>4397.6148250957403</c:v>
                </c:pt>
                <c:pt idx="9">
                  <c:v>32629.296153680902</c:v>
                </c:pt>
                <c:pt idx="10">
                  <c:v>5752.39647371099</c:v>
                </c:pt>
                <c:pt idx="11">
                  <c:v>2060.3728123963001</c:v>
                </c:pt>
                <c:pt idx="12">
                  <c:v>6102.54869203813</c:v>
                </c:pt>
                <c:pt idx="13">
                  <c:v>7475.7959641519201</c:v>
                </c:pt>
                <c:pt idx="14">
                  <c:v>4969.01604134029</c:v>
                </c:pt>
                <c:pt idx="15">
                  <c:v>2153.8284185142902</c:v>
                </c:pt>
                <c:pt idx="16">
                  <c:v>6543.5820361424203</c:v>
                </c:pt>
                <c:pt idx="17">
                  <c:v>3018.9644942273098</c:v>
                </c:pt>
                <c:pt idx="18">
                  <c:v>9013.70938982607</c:v>
                </c:pt>
                <c:pt idx="19">
                  <c:v>9177.65632674886</c:v>
                </c:pt>
                <c:pt idx="20">
                  <c:v>13212.3916699004</c:v>
                </c:pt>
                <c:pt idx="21">
                  <c:v>17262.212823285299</c:v>
                </c:pt>
                <c:pt idx="22">
                  <c:v>2686.6799378096798</c:v>
                </c:pt>
                <c:pt idx="23">
                  <c:v>9338.5583501073306</c:v>
                </c:pt>
                <c:pt idx="24">
                  <c:v>16353.597787279599</c:v>
                </c:pt>
                <c:pt idx="25">
                  <c:v>6875.8770127395601</c:v>
                </c:pt>
                <c:pt idx="26">
                  <c:v>6587.9212259605802</c:v>
                </c:pt>
                <c:pt idx="27">
                  <c:v>16273.528760449501</c:v>
                </c:pt>
                <c:pt idx="28">
                  <c:v>5189.4362593405303</c:v>
                </c:pt>
                <c:pt idx="29">
                  <c:v>7639.4092302020599</c:v>
                </c:pt>
                <c:pt idx="30">
                  <c:v>3159.2540409284302</c:v>
                </c:pt>
                <c:pt idx="31">
                  <c:v>2848.3189657805801</c:v>
                </c:pt>
                <c:pt idx="32">
                  <c:v>2725.5064182944002</c:v>
                </c:pt>
                <c:pt idx="33">
                  <c:v>2254.4545345441402</c:v>
                </c:pt>
                <c:pt idx="34">
                  <c:v>10168.9192059055</c:v>
                </c:pt>
                <c:pt idx="35">
                  <c:v>8868.6284471961608</c:v>
                </c:pt>
                <c:pt idx="36">
                  <c:v>13817.866823148001</c:v>
                </c:pt>
                <c:pt idx="37">
                  <c:v>9222.9518449030602</c:v>
                </c:pt>
                <c:pt idx="38">
                  <c:v>8659.2817786354699</c:v>
                </c:pt>
                <c:pt idx="39">
                  <c:v>3479.2252852531401</c:v>
                </c:pt>
                <c:pt idx="40">
                  <c:v>2673.4205975109298</c:v>
                </c:pt>
                <c:pt idx="41">
                  <c:v>4459.6009660936097</c:v>
                </c:pt>
                <c:pt idx="42">
                  <c:v>7505.51302044558</c:v>
                </c:pt>
                <c:pt idx="43">
                  <c:v>5048.6428037591204</c:v>
                </c:pt>
                <c:pt idx="44">
                  <c:v>2572.52294665103</c:v>
                </c:pt>
                <c:pt idx="45">
                  <c:v>4685.3277551343099</c:v>
                </c:pt>
                <c:pt idx="46">
                  <c:v>5354.9395837939101</c:v>
                </c:pt>
                <c:pt idx="47">
                  <c:v>7285.6069485769203</c:v>
                </c:pt>
                <c:pt idx="48">
                  <c:v>7754.8146588811796</c:v>
                </c:pt>
                <c:pt idx="49">
                  <c:v>12398.9025365215</c:v>
                </c:pt>
                <c:pt idx="50">
                  <c:v>7549.1538502273197</c:v>
                </c:pt>
                <c:pt idx="51">
                  <c:v>33859.277070440301</c:v>
                </c:pt>
                <c:pt idx="52">
                  <c:v>2528.27599448824</c:v>
                </c:pt>
                <c:pt idx="53">
                  <c:v>16297.196564576199</c:v>
                </c:pt>
                <c:pt idx="54">
                  <c:v>6695.5092362926998</c:v>
                </c:pt>
                <c:pt idx="55">
                  <c:v>10665.597345941</c:v>
                </c:pt>
                <c:pt idx="56">
                  <c:v>10101.9503850619</c:v>
                </c:pt>
                <c:pt idx="57">
                  <c:v>3119.5545639894899</c:v>
                </c:pt>
                <c:pt idx="58">
                  <c:v>6113.3029642833499</c:v>
                </c:pt>
                <c:pt idx="59">
                  <c:v>3429.9387758469802</c:v>
                </c:pt>
                <c:pt idx="60">
                  <c:v>4926.3572460434598</c:v>
                </c:pt>
                <c:pt idx="61">
                  <c:v>3914.8988085372798</c:v>
                </c:pt>
                <c:pt idx="62">
                  <c:v>8897.7108178904291</c:v>
                </c:pt>
                <c:pt idx="63">
                  <c:v>4643.4447636458599</c:v>
                </c:pt>
                <c:pt idx="64">
                  <c:v>17302.2975428348</c:v>
                </c:pt>
                <c:pt idx="65">
                  <c:v>7944.8793946935202</c:v>
                </c:pt>
                <c:pt idx="66">
                  <c:v>5816.0807114782001</c:v>
                </c:pt>
                <c:pt idx="67">
                  <c:v>4794.21305306863</c:v>
                </c:pt>
                <c:pt idx="68">
                  <c:v>11999.112500392601</c:v>
                </c:pt>
                <c:pt idx="69">
                  <c:v>4070.3523918301498</c:v>
                </c:pt>
                <c:pt idx="70">
                  <c:v>3109.4309396958702</c:v>
                </c:pt>
                <c:pt idx="71">
                  <c:v>3792.7667269439398</c:v>
                </c:pt>
                <c:pt idx="72">
                  <c:v>4442.7291391466197</c:v>
                </c:pt>
                <c:pt idx="73">
                  <c:v>3758.80991113666</c:v>
                </c:pt>
                <c:pt idx="74">
                  <c:v>4076.0252186754501</c:v>
                </c:pt>
                <c:pt idx="75">
                  <c:v>11618.442662544599</c:v>
                </c:pt>
                <c:pt idx="76">
                  <c:v>7797.59684650094</c:v>
                </c:pt>
                <c:pt idx="77">
                  <c:v>7487.7430154844997</c:v>
                </c:pt>
                <c:pt idx="78">
                  <c:v>2674.6514946841899</c:v>
                </c:pt>
                <c:pt idx="79">
                  <c:v>8399.9264841021795</c:v>
                </c:pt>
                <c:pt idx="80">
                  <c:v>7833.1497667578396</c:v>
                </c:pt>
                <c:pt idx="81">
                  <c:v>14138.521940050199</c:v>
                </c:pt>
                <c:pt idx="82">
                  <c:v>573.95803285932595</c:v>
                </c:pt>
                <c:pt idx="83">
                  <c:v>15153.2883565101</c:v>
                </c:pt>
                <c:pt idx="84">
                  <c:v>2652.3223591034998</c:v>
                </c:pt>
                <c:pt idx="85">
                  <c:v>2085.65467223519</c:v>
                </c:pt>
                <c:pt idx="86">
                  <c:v>10236.580016538999</c:v>
                </c:pt>
                <c:pt idx="87">
                  <c:v>17952.590995955699</c:v>
                </c:pt>
                <c:pt idx="88">
                  <c:v>9007.4903754951702</c:v>
                </c:pt>
                <c:pt idx="89">
                  <c:v>1911.5066010436301</c:v>
                </c:pt>
                <c:pt idx="90">
                  <c:v>19742.180941515799</c:v>
                </c:pt>
                <c:pt idx="91">
                  <c:v>6580.79459089794</c:v>
                </c:pt>
                <c:pt idx="92">
                  <c:v>6539.4062648565796</c:v>
                </c:pt>
                <c:pt idx="93">
                  <c:v>7022.6008395427498</c:v>
                </c:pt>
                <c:pt idx="94">
                  <c:v>15715.2943184551</c:v>
                </c:pt>
                <c:pt idx="95">
                  <c:v>3341.10238689364</c:v>
                </c:pt>
                <c:pt idx="96">
                  <c:v>2799.3613478518</c:v>
                </c:pt>
                <c:pt idx="97">
                  <c:v>7219.9942228760601</c:v>
                </c:pt>
                <c:pt idx="98">
                  <c:v>7512.1726695344496</c:v>
                </c:pt>
                <c:pt idx="99">
                  <c:v>3404.3927109553501</c:v>
                </c:pt>
                <c:pt idx="100">
                  <c:v>4192.4756395495697</c:v>
                </c:pt>
                <c:pt idx="101">
                  <c:v>7221.0427153342098</c:v>
                </c:pt>
                <c:pt idx="102">
                  <c:v>6220.4577383386904</c:v>
                </c:pt>
                <c:pt idx="103">
                  <c:v>14920.0488538143</c:v>
                </c:pt>
                <c:pt idx="104">
                  <c:v>4744.8211489822897</c:v>
                </c:pt>
                <c:pt idx="105">
                  <c:v>5841.3134474353001</c:v>
                </c:pt>
                <c:pt idx="106">
                  <c:v>2374.7941289771402</c:v>
                </c:pt>
                <c:pt idx="107">
                  <c:v>2720.0959427963699</c:v>
                </c:pt>
                <c:pt idx="108">
                  <c:v>2817.6631133936298</c:v>
                </c:pt>
                <c:pt idx="109">
                  <c:v>11698.3073038436</c:v>
                </c:pt>
                <c:pt idx="110">
                  <c:v>4913.4401135972903</c:v>
                </c:pt>
                <c:pt idx="111">
                  <c:v>5118.27979374387</c:v>
                </c:pt>
                <c:pt idx="112">
                  <c:v>10464.185010052601</c:v>
                </c:pt>
                <c:pt idx="113">
                  <c:v>2953.0822739266</c:v>
                </c:pt>
                <c:pt idx="114">
                  <c:v>3196.70066848648</c:v>
                </c:pt>
                <c:pt idx="115">
                  <c:v>7694.3576422795904</c:v>
                </c:pt>
                <c:pt idx="116">
                  <c:v>6202.9381993269999</c:v>
                </c:pt>
                <c:pt idx="117">
                  <c:v>10051.541913188699</c:v>
                </c:pt>
                <c:pt idx="118">
                  <c:v>6944.3140935398096</c:v>
                </c:pt>
                <c:pt idx="119">
                  <c:v>9144.9866597813907</c:v>
                </c:pt>
                <c:pt idx="120">
                  <c:v>3197.56291255006</c:v>
                </c:pt>
                <c:pt idx="121">
                  <c:v>5700.7999226873098</c:v>
                </c:pt>
                <c:pt idx="122">
                  <c:v>9049.07087300075</c:v>
                </c:pt>
                <c:pt idx="123">
                  <c:v>8694.9664564505401</c:v>
                </c:pt>
                <c:pt idx="124">
                  <c:v>2915.18001622163</c:v>
                </c:pt>
                <c:pt idx="125">
                  <c:v>9594.5661104586798</c:v>
                </c:pt>
                <c:pt idx="126">
                  <c:v>3823.6284780384399</c:v>
                </c:pt>
                <c:pt idx="127">
                  <c:v>1610.04465137579</c:v>
                </c:pt>
                <c:pt idx="128">
                  <c:v>5090.8856108341497</c:v>
                </c:pt>
                <c:pt idx="129">
                  <c:v>4087.24571754198</c:v>
                </c:pt>
                <c:pt idx="130">
                  <c:v>7285.3045046493198</c:v>
                </c:pt>
                <c:pt idx="131">
                  <c:v>11640.651177493201</c:v>
                </c:pt>
                <c:pt idx="132">
                  <c:v>6847.4818912463297</c:v>
                </c:pt>
                <c:pt idx="133">
                  <c:v>5825.0570183872296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'2015'!$A$22</c15:f>
                <c15:dlblRangeCache>
                  <c:ptCount val="1"/>
                  <c:pt idx="0">
                    <c:v>Cambodia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0F-8EBF-4E83-BE8E-E7A84A2252EB}"/>
            </c:ext>
          </c:extLst>
        </c:ser>
        <c:ser>
          <c:idx val="1"/>
          <c:order val="1"/>
          <c:tx>
            <c:strRef>
              <c:f>'2000'!$A$1</c:f>
              <c:strCache>
                <c:ptCount val="1"/>
                <c:pt idx="0">
                  <c:v>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'2000'!$E$2:$E$135</c:f>
              <c:numCache>
                <c:formatCode>General</c:formatCode>
                <c:ptCount val="134"/>
                <c:pt idx="0">
                  <c:v>202.99524125793999</c:v>
                </c:pt>
                <c:pt idx="1">
                  <c:v>1114.9445813910399</c:v>
                </c:pt>
                <c:pt idx="2">
                  <c:v>1756.96955376031</c:v>
                </c:pt>
                <c:pt idx="3">
                  <c:v>607.61076700836497</c:v>
                </c:pt>
                <c:pt idx="4">
                  <c:v>7657.1555201112096</c:v>
                </c:pt>
                <c:pt idx="5">
                  <c:v>621.53959442764801</c:v>
                </c:pt>
                <c:pt idx="6">
                  <c:v>21758.7142205784</c:v>
                </c:pt>
                <c:pt idx="7">
                  <c:v>24559.465598745399</c:v>
                </c:pt>
                <c:pt idx="8">
                  <c:v>649.360207426589</c:v>
                </c:pt>
                <c:pt idx="9">
                  <c:v>406.54022241826101</c:v>
                </c:pt>
                <c:pt idx="10">
                  <c:v>1279.98577277205</c:v>
                </c:pt>
                <c:pt idx="11">
                  <c:v>23067.9454761296</c:v>
                </c:pt>
                <c:pt idx="12">
                  <c:v>506.666032346767</c:v>
                </c:pt>
                <c:pt idx="13">
                  <c:v>1010.49035707679</c:v>
                </c:pt>
                <c:pt idx="14">
                  <c:v>1472.0213649050199</c:v>
                </c:pt>
                <c:pt idx="15">
                  <c:v>3327.4293847696299</c:v>
                </c:pt>
                <c:pt idx="16">
                  <c:v>3730.4962336900999</c:v>
                </c:pt>
                <c:pt idx="17">
                  <c:v>1655.7789038102901</c:v>
                </c:pt>
                <c:pt idx="18">
                  <c:v>256.50870115166401</c:v>
                </c:pt>
                <c:pt idx="19">
                  <c:v>128.70311108463201</c:v>
                </c:pt>
                <c:pt idx="20">
                  <c:v>300.461436698802</c:v>
                </c:pt>
                <c:pt idx="21">
                  <c:v>662.66839878245605</c:v>
                </c:pt>
                <c:pt idx="22">
                  <c:v>24271.579466566302</c:v>
                </c:pt>
                <c:pt idx="23">
                  <c:v>245.01951883558499</c:v>
                </c:pt>
                <c:pt idx="24">
                  <c:v>164.74730088880401</c:v>
                </c:pt>
                <c:pt idx="25">
                  <c:v>5159.5257841914199</c:v>
                </c:pt>
                <c:pt idx="26">
                  <c:v>954.13197246365405</c:v>
                </c:pt>
                <c:pt idx="27">
                  <c:v>2474.58385558595</c:v>
                </c:pt>
                <c:pt idx="28">
                  <c:v>3823.9010301539201</c:v>
                </c:pt>
                <c:pt idx="29">
                  <c:v>1003.76822433982</c:v>
                </c:pt>
                <c:pt idx="30">
                  <c:v>4931.1641798418004</c:v>
                </c:pt>
                <c:pt idx="31">
                  <c:v>10586.4565099703</c:v>
                </c:pt>
                <c:pt idx="32">
                  <c:v>6029.7808125859701</c:v>
                </c:pt>
                <c:pt idx="33">
                  <c:v>30748.477005451299</c:v>
                </c:pt>
                <c:pt idx="34">
                  <c:v>2842.5445831432298</c:v>
                </c:pt>
                <c:pt idx="35">
                  <c:v>1451.6696539837601</c:v>
                </c:pt>
                <c:pt idx="36">
                  <c:v>1461.3733649706701</c:v>
                </c:pt>
                <c:pt idx="37">
                  <c:v>2028.3624293683199</c:v>
                </c:pt>
                <c:pt idx="38">
                  <c:v>124.169063513938</c:v>
                </c:pt>
                <c:pt idx="39">
                  <c:v>24482.744947493298</c:v>
                </c:pt>
                <c:pt idx="40">
                  <c:v>23013.1148834743</c:v>
                </c:pt>
                <c:pt idx="41">
                  <c:v>4104.3798484426397</c:v>
                </c:pt>
                <c:pt idx="42">
                  <c:v>636.12870397813901</c:v>
                </c:pt>
                <c:pt idx="43">
                  <c:v>644.46458634598002</c:v>
                </c:pt>
                <c:pt idx="44">
                  <c:v>23814.572146861501</c:v>
                </c:pt>
                <c:pt idx="45">
                  <c:v>264.74046254433699</c:v>
                </c:pt>
                <c:pt idx="46">
                  <c:v>11909.3823947377</c:v>
                </c:pt>
                <c:pt idx="47">
                  <c:v>1653.3374898345301</c:v>
                </c:pt>
                <c:pt idx="48">
                  <c:v>340.98720007924999</c:v>
                </c:pt>
                <c:pt idx="49">
                  <c:v>795.87362394640297</c:v>
                </c:pt>
                <c:pt idx="50">
                  <c:v>1152.05015203879</c:v>
                </c:pt>
                <c:pt idx="51">
                  <c:v>25230.5509543759</c:v>
                </c:pt>
                <c:pt idx="52">
                  <c:v>4624.9932309857304</c:v>
                </c:pt>
                <c:pt idx="53">
                  <c:v>444.768817667853</c:v>
                </c:pt>
                <c:pt idx="54">
                  <c:v>780.57704297267196</c:v>
                </c:pt>
                <c:pt idx="55">
                  <c:v>1664.73052873192</c:v>
                </c:pt>
                <c:pt idx="56">
                  <c:v>2051.8453081911698</c:v>
                </c:pt>
                <c:pt idx="57">
                  <c:v>26014.3016988253</c:v>
                </c:pt>
                <c:pt idx="58">
                  <c:v>22061.2729335488</c:v>
                </c:pt>
                <c:pt idx="59">
                  <c:v>20060.406258261301</c:v>
                </c:pt>
                <c:pt idx="60">
                  <c:v>3463.3664507497901</c:v>
                </c:pt>
                <c:pt idx="61">
                  <c:v>39527.416391845203</c:v>
                </c:pt>
                <c:pt idx="62">
                  <c:v>1775.39344198451</c:v>
                </c:pt>
                <c:pt idx="63">
                  <c:v>1224.28183582119</c:v>
                </c:pt>
                <c:pt idx="64">
                  <c:v>410.08966858086598</c:v>
                </c:pt>
                <c:pt idx="65">
                  <c:v>19540.839007488899</c:v>
                </c:pt>
                <c:pt idx="66">
                  <c:v>276.93132726124998</c:v>
                </c:pt>
                <c:pt idx="67">
                  <c:v>3354.7119585464502</c:v>
                </c:pt>
                <c:pt idx="68">
                  <c:v>5335.4739205489896</c:v>
                </c:pt>
                <c:pt idx="69">
                  <c:v>301.89565601856901</c:v>
                </c:pt>
                <c:pt idx="70">
                  <c:v>7169.8472646084601</c:v>
                </c:pt>
                <c:pt idx="71">
                  <c:v>3305.0788406728698</c:v>
                </c:pt>
                <c:pt idx="72">
                  <c:v>1875.0097630553901</c:v>
                </c:pt>
                <c:pt idx="73">
                  <c:v>155.15903241343401</c:v>
                </c:pt>
                <c:pt idx="74">
                  <c:v>4004.0701191151302</c:v>
                </c:pt>
                <c:pt idx="75">
                  <c:v>267.90828323731802</c:v>
                </c:pt>
                <c:pt idx="76">
                  <c:v>658.43891318897897</c:v>
                </c:pt>
                <c:pt idx="77">
                  <c:v>6891.8838795771198</c:v>
                </c:pt>
                <c:pt idx="78">
                  <c:v>306.86753880402199</c:v>
                </c:pt>
                <c:pt idx="79">
                  <c:v>1342.5857604093901</c:v>
                </c:pt>
                <c:pt idx="80">
                  <c:v>310.62970023731702</c:v>
                </c:pt>
                <c:pt idx="81">
                  <c:v>143.789396863532</c:v>
                </c:pt>
                <c:pt idx="82">
                  <c:v>2061.11919255459</c:v>
                </c:pt>
                <c:pt idx="83">
                  <c:v>232.11292522813201</c:v>
                </c:pt>
                <c:pt idx="84">
                  <c:v>26280.197752992099</c:v>
                </c:pt>
                <c:pt idx="85">
                  <c:v>13641.2441627056</c:v>
                </c:pt>
                <c:pt idx="86">
                  <c:v>1017.53607708872</c:v>
                </c:pt>
                <c:pt idx="87">
                  <c:v>199.59694430014599</c:v>
                </c:pt>
                <c:pt idx="88">
                  <c:v>565.40549485128395</c:v>
                </c:pt>
                <c:pt idx="89">
                  <c:v>38176.488967892001</c:v>
                </c:pt>
                <c:pt idx="90">
                  <c:v>593.67327105661195</c:v>
                </c:pt>
                <c:pt idx="91">
                  <c:v>4067.7449748743702</c:v>
                </c:pt>
                <c:pt idx="92">
                  <c:v>1682.4746156660999</c:v>
                </c:pt>
                <c:pt idx="93">
                  <c:v>1997.71249838672</c:v>
                </c:pt>
                <c:pt idx="94">
                  <c:v>1076.26904366648</c:v>
                </c:pt>
                <c:pt idx="95">
                  <c:v>4477.5009197356103</c:v>
                </c:pt>
                <c:pt idx="96">
                  <c:v>11538.2558031566</c:v>
                </c:pt>
                <c:pt idx="97">
                  <c:v>30133.940953212499</c:v>
                </c:pt>
                <c:pt idx="98">
                  <c:v>1035.56471219338</c:v>
                </c:pt>
                <c:pt idx="99">
                  <c:v>1682.70596176854</c:v>
                </c:pt>
                <c:pt idx="100">
                  <c:v>1774.53395327044</c:v>
                </c:pt>
                <c:pt idx="101">
                  <c:v>256.31176006377302</c:v>
                </c:pt>
                <c:pt idx="102">
                  <c:v>8856.4998417327097</c:v>
                </c:pt>
                <c:pt idx="103">
                  <c:v>609.80575745617296</c:v>
                </c:pt>
                <c:pt idx="104">
                  <c:v>726.81901595223803</c:v>
                </c:pt>
                <c:pt idx="105">
                  <c:v>156.84056616819899</c:v>
                </c:pt>
                <c:pt idx="106">
                  <c:v>5431.89618566221</c:v>
                </c:pt>
                <c:pt idx="107">
                  <c:v>10346.0971381612</c:v>
                </c:pt>
                <c:pt idx="108">
                  <c:v>3378.0548065684402</c:v>
                </c:pt>
                <c:pt idx="109">
                  <c:v>12470.766913519299</c:v>
                </c:pt>
                <c:pt idx="110">
                  <c:v>14689.782401497099</c:v>
                </c:pt>
                <c:pt idx="111">
                  <c:v>870.35938134425305</c:v>
                </c:pt>
                <c:pt idx="112">
                  <c:v>353.588214495942</c:v>
                </c:pt>
                <c:pt idx="113">
                  <c:v>29641.1797094535</c:v>
                </c:pt>
                <c:pt idx="114">
                  <c:v>38725.746579523802</c:v>
                </c:pt>
                <c:pt idx="115">
                  <c:v>4928.4806213170896</c:v>
                </c:pt>
                <c:pt idx="116">
                  <c:v>139.26881528095799</c:v>
                </c:pt>
                <c:pt idx="117">
                  <c:v>393.84081906136902</c:v>
                </c:pt>
                <c:pt idx="118">
                  <c:v>2018.3810711936501</c:v>
                </c:pt>
                <c:pt idx="119">
                  <c:v>305.95928064729901</c:v>
                </c:pt>
                <c:pt idx="120">
                  <c:v>6438.7876511795002</c:v>
                </c:pt>
                <c:pt idx="121">
                  <c:v>2214.2633652327399</c:v>
                </c:pt>
                <c:pt idx="122">
                  <c:v>4337.62862603344</c:v>
                </c:pt>
                <c:pt idx="123">
                  <c:v>261.36364675310301</c:v>
                </c:pt>
                <c:pt idx="124">
                  <c:v>665.24229652138195</c:v>
                </c:pt>
                <c:pt idx="125">
                  <c:v>34271.6748550302</c:v>
                </c:pt>
                <c:pt idx="126">
                  <c:v>28248.8804482005</c:v>
                </c:pt>
                <c:pt idx="127">
                  <c:v>36251.637350939898</c:v>
                </c:pt>
                <c:pt idx="128">
                  <c:v>6880.1320971294699</c:v>
                </c:pt>
                <c:pt idx="129">
                  <c:v>560.973594023327</c:v>
                </c:pt>
                <c:pt idx="130">
                  <c:v>4792.9919611052201</c:v>
                </c:pt>
                <c:pt idx="131">
                  <c:v>388.41258872605698</c:v>
                </c:pt>
                <c:pt idx="132">
                  <c:v>542.951910519698</c:v>
                </c:pt>
                <c:pt idx="133">
                  <c:v>341.16115288061098</c:v>
                </c:pt>
              </c:numCache>
            </c:numRef>
          </c:xVal>
          <c:yVal>
            <c:numRef>
              <c:f>'2000'!$B$2:$B$135</c:f>
              <c:numCache>
                <c:formatCode>General</c:formatCode>
                <c:ptCount val="134"/>
                <c:pt idx="0">
                  <c:v>1143.22433242895</c:v>
                </c:pt>
                <c:pt idx="1">
                  <c:v>6013.4502674405303</c:v>
                </c:pt>
                <c:pt idx="2">
                  <c:v>7771.0445468509897</c:v>
                </c:pt>
                <c:pt idx="3">
                  <c:v>7037.46155241414</c:v>
                </c:pt>
                <c:pt idx="4">
                  <c:v>5947.1468538150702</c:v>
                </c:pt>
                <c:pt idx="5">
                  <c:v>4960.1067252339899</c:v>
                </c:pt>
                <c:pt idx="6">
                  <c:v>1552.6559746146199</c:v>
                </c:pt>
                <c:pt idx="7">
                  <c:v>2956.7857754764</c:v>
                </c:pt>
                <c:pt idx="8">
                  <c:v>4366.6763398602798</c:v>
                </c:pt>
                <c:pt idx="9">
                  <c:v>26261.370331395501</c:v>
                </c:pt>
                <c:pt idx="10">
                  <c:v>5891.06246733642</c:v>
                </c:pt>
                <c:pt idx="11">
                  <c:v>2080.8812433982198</c:v>
                </c:pt>
                <c:pt idx="12">
                  <c:v>5219.1746727064501</c:v>
                </c:pt>
                <c:pt idx="13">
                  <c:v>6423.5826304960901</c:v>
                </c:pt>
                <c:pt idx="14">
                  <c:v>5708.4317616302797</c:v>
                </c:pt>
                <c:pt idx="15">
                  <c:v>2150.2569154175799</c:v>
                </c:pt>
                <c:pt idx="16">
                  <c:v>5788.5850327350099</c:v>
                </c:pt>
                <c:pt idx="17">
                  <c:v>3513.5938984807899</c:v>
                </c:pt>
                <c:pt idx="18">
                  <c:v>5753.09466543092</c:v>
                </c:pt>
                <c:pt idx="19">
                  <c:v>7405.7844796579102</c:v>
                </c:pt>
                <c:pt idx="20">
                  <c:v>13346.4108955601</c:v>
                </c:pt>
                <c:pt idx="21">
                  <c:v>11781.063432835799</c:v>
                </c:pt>
                <c:pt idx="22">
                  <c:v>2357.7838000602201</c:v>
                </c:pt>
                <c:pt idx="23">
                  <c:v>8145.5239133396899</c:v>
                </c:pt>
                <c:pt idx="24">
                  <c:v>12201.195823108699</c:v>
                </c:pt>
                <c:pt idx="25">
                  <c:v>6501.3732605366504</c:v>
                </c:pt>
                <c:pt idx="26">
                  <c:v>7293.1171452115004</c:v>
                </c:pt>
                <c:pt idx="27">
                  <c:v>14751.979124142499</c:v>
                </c:pt>
                <c:pt idx="28">
                  <c:v>4861.16281455643</c:v>
                </c:pt>
                <c:pt idx="29">
                  <c:v>6918.6086467734804</c:v>
                </c:pt>
                <c:pt idx="30">
                  <c:v>3490.7152881072602</c:v>
                </c:pt>
                <c:pt idx="31">
                  <c:v>2584.9581045160699</c:v>
                </c:pt>
                <c:pt idx="32">
                  <c:v>2997.7248520066901</c:v>
                </c:pt>
                <c:pt idx="33">
                  <c:v>2250</c:v>
                </c:pt>
                <c:pt idx="34">
                  <c:v>9102.33694895396</c:v>
                </c:pt>
                <c:pt idx="35">
                  <c:v>7615.8097347126604</c:v>
                </c:pt>
                <c:pt idx="36">
                  <c:v>12259.8055308039</c:v>
                </c:pt>
                <c:pt idx="37">
                  <c:v>10468.760599687899</c:v>
                </c:pt>
                <c:pt idx="38">
                  <c:v>6863.8826322517798</c:v>
                </c:pt>
                <c:pt idx="39">
                  <c:v>3558.8791699389099</c:v>
                </c:pt>
                <c:pt idx="40">
                  <c:v>2847.7533159329701</c:v>
                </c:pt>
                <c:pt idx="41">
                  <c:v>3565.8601538671601</c:v>
                </c:pt>
                <c:pt idx="42">
                  <c:v>4701.1165857953802</c:v>
                </c:pt>
                <c:pt idx="43">
                  <c:v>5847.4857915921102</c:v>
                </c:pt>
                <c:pt idx="44">
                  <c:v>2815.7921032346399</c:v>
                </c:pt>
                <c:pt idx="45">
                  <c:v>3768.34143820082</c:v>
                </c:pt>
                <c:pt idx="46">
                  <c:v>5802.4710081735002</c:v>
                </c:pt>
                <c:pt idx="47">
                  <c:v>6196.6853386211196</c:v>
                </c:pt>
                <c:pt idx="48">
                  <c:v>6634.4516598752898</c:v>
                </c:pt>
                <c:pt idx="49">
                  <c:v>10486.313676988701</c:v>
                </c:pt>
                <c:pt idx="50">
                  <c:v>6578.53913366303</c:v>
                </c:pt>
                <c:pt idx="51">
                  <c:v>31203.0014392677</c:v>
                </c:pt>
                <c:pt idx="52">
                  <c:v>2789.2789373813998</c:v>
                </c:pt>
                <c:pt idx="53">
                  <c:v>16765.810179894801</c:v>
                </c:pt>
                <c:pt idx="54">
                  <c:v>6548.9111216931697</c:v>
                </c:pt>
                <c:pt idx="55">
                  <c:v>9643.7767269271608</c:v>
                </c:pt>
                <c:pt idx="56">
                  <c:v>9237.9715648898691</c:v>
                </c:pt>
                <c:pt idx="57">
                  <c:v>3039.2974030331302</c:v>
                </c:pt>
                <c:pt idx="58">
                  <c:v>5340.4699335291298</c:v>
                </c:pt>
                <c:pt idx="59">
                  <c:v>3666.5266479519701</c:v>
                </c:pt>
                <c:pt idx="60">
                  <c:v>5159.6115422145804</c:v>
                </c:pt>
                <c:pt idx="61">
                  <c:v>4068.0483335809399</c:v>
                </c:pt>
                <c:pt idx="62">
                  <c:v>6757.3342623640901</c:v>
                </c:pt>
                <c:pt idx="63">
                  <c:v>3769.8619846706201</c:v>
                </c:pt>
                <c:pt idx="64">
                  <c:v>13504.4644465743</c:v>
                </c:pt>
                <c:pt idx="65">
                  <c:v>4198.3374726158099</c:v>
                </c:pt>
                <c:pt idx="66">
                  <c:v>5257.41760249445</c:v>
                </c:pt>
                <c:pt idx="67">
                  <c:v>6238.3813934022101</c:v>
                </c:pt>
                <c:pt idx="68">
                  <c:v>7460.8823954579202</c:v>
                </c:pt>
                <c:pt idx="69">
                  <c:v>2653.3070338419102</c:v>
                </c:pt>
                <c:pt idx="70">
                  <c:v>3051.0452680032499</c:v>
                </c:pt>
                <c:pt idx="71">
                  <c:v>5097.3076344091996</c:v>
                </c:pt>
                <c:pt idx="72">
                  <c:v>4760.7829348335599</c:v>
                </c:pt>
                <c:pt idx="73">
                  <c:v>3651.7344132428002</c:v>
                </c:pt>
                <c:pt idx="74">
                  <c:v>3449.7406715967199</c:v>
                </c:pt>
                <c:pt idx="75">
                  <c:v>7393.0069140148798</c:v>
                </c:pt>
                <c:pt idx="76">
                  <c:v>4492.3969127116097</c:v>
                </c:pt>
                <c:pt idx="77">
                  <c:v>6993.5135491093397</c:v>
                </c:pt>
                <c:pt idx="78">
                  <c:v>2968.6667050539299</c:v>
                </c:pt>
                <c:pt idx="79">
                  <c:v>7661.2732380528396</c:v>
                </c:pt>
                <c:pt idx="80">
                  <c:v>5997.9249965379904</c:v>
                </c:pt>
                <c:pt idx="81">
                  <c:v>10868.993433019299</c:v>
                </c:pt>
                <c:pt idx="82">
                  <c:v>482.54362966366602</c:v>
                </c:pt>
                <c:pt idx="83">
                  <c:v>4488.64833852422</c:v>
                </c:pt>
                <c:pt idx="84">
                  <c:v>2896.4754301274902</c:v>
                </c:pt>
                <c:pt idx="85">
                  <c:v>1756.9678281854101</c:v>
                </c:pt>
                <c:pt idx="86">
                  <c:v>10058.5670178565</c:v>
                </c:pt>
                <c:pt idx="87">
                  <c:v>13419.2506518228</c:v>
                </c:pt>
                <c:pt idx="88">
                  <c:v>8096.9536675777199</c:v>
                </c:pt>
                <c:pt idx="89">
                  <c:v>1846.2459812141401</c:v>
                </c:pt>
                <c:pt idx="90">
                  <c:v>17109.104824536498</c:v>
                </c:pt>
                <c:pt idx="91">
                  <c:v>5460.4934766039396</c:v>
                </c:pt>
                <c:pt idx="92">
                  <c:v>5669.3520500191498</c:v>
                </c:pt>
                <c:pt idx="93">
                  <c:v>5849.3244612052104</c:v>
                </c:pt>
                <c:pt idx="94">
                  <c:v>13506.1266319119</c:v>
                </c:pt>
                <c:pt idx="95">
                  <c:v>3831.0748196199002</c:v>
                </c:pt>
                <c:pt idx="96">
                  <c:v>3152.0287375983498</c:v>
                </c:pt>
                <c:pt idx="97">
                  <c:v>2023.78465528723</c:v>
                </c:pt>
                <c:pt idx="98">
                  <c:v>7749.1475447641897</c:v>
                </c:pt>
                <c:pt idx="99">
                  <c:v>4637.6394548264698</c:v>
                </c:pt>
                <c:pt idx="100">
                  <c:v>4592.9868695545401</c:v>
                </c:pt>
                <c:pt idx="101">
                  <c:v>6788.2640074013798</c:v>
                </c:pt>
                <c:pt idx="102">
                  <c:v>4767.5817505811101</c:v>
                </c:pt>
                <c:pt idx="103">
                  <c:v>11887.41828111</c:v>
                </c:pt>
                <c:pt idx="104">
                  <c:v>5393.8213893061802</c:v>
                </c:pt>
                <c:pt idx="105">
                  <c:v>5626.2819628403204</c:v>
                </c:pt>
                <c:pt idx="106">
                  <c:v>2746.3061962615402</c:v>
                </c:pt>
                <c:pt idx="107">
                  <c:v>2777.1181813172202</c:v>
                </c:pt>
                <c:pt idx="108">
                  <c:v>2388.8105943964301</c:v>
                </c:pt>
                <c:pt idx="109">
                  <c:v>12971.269509891599</c:v>
                </c:pt>
                <c:pt idx="110">
                  <c:v>5013.23114395431</c:v>
                </c:pt>
                <c:pt idx="111">
                  <c:v>5502.8567181022299</c:v>
                </c:pt>
                <c:pt idx="112">
                  <c:v>8534.7211691338798</c:v>
                </c:pt>
                <c:pt idx="113">
                  <c:v>2717.0393897188201</c:v>
                </c:pt>
                <c:pt idx="114">
                  <c:v>3020.8029477239502</c:v>
                </c:pt>
                <c:pt idx="115">
                  <c:v>8256.3211512534108</c:v>
                </c:pt>
                <c:pt idx="116">
                  <c:v>4789.7051519983197</c:v>
                </c:pt>
                <c:pt idx="117">
                  <c:v>5785.66494316635</c:v>
                </c:pt>
                <c:pt idx="118">
                  <c:v>6081.8360165664899</c:v>
                </c:pt>
                <c:pt idx="119">
                  <c:v>6304.1316836058304</c:v>
                </c:pt>
                <c:pt idx="120">
                  <c:v>3408.4859247447198</c:v>
                </c:pt>
                <c:pt idx="121">
                  <c:v>5182.0418537409496</c:v>
                </c:pt>
                <c:pt idx="122">
                  <c:v>7715.2682214607103</c:v>
                </c:pt>
                <c:pt idx="123">
                  <c:v>6358.9216909876704</c:v>
                </c:pt>
                <c:pt idx="124">
                  <c:v>3365.25471978408</c:v>
                </c:pt>
                <c:pt idx="125">
                  <c:v>3567.24788982674</c:v>
                </c:pt>
                <c:pt idx="126">
                  <c:v>3569.82458829502</c:v>
                </c:pt>
                <c:pt idx="127">
                  <c:v>1543.4855544372001</c:v>
                </c:pt>
                <c:pt idx="128">
                  <c:v>5039.83849947614</c:v>
                </c:pt>
                <c:pt idx="129">
                  <c:v>3673.5025529139202</c:v>
                </c:pt>
                <c:pt idx="130">
                  <c:v>6435.7471169460196</c:v>
                </c:pt>
                <c:pt idx="131">
                  <c:v>9843.7962622356608</c:v>
                </c:pt>
                <c:pt idx="132">
                  <c:v>5342.2053231939099</c:v>
                </c:pt>
                <c:pt idx="133">
                  <c:v>4443.0461250292601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0-8EBF-4E83-BE8E-E7A84A2252EB}"/>
            </c:ext>
          </c:extLst>
        </c:ser>
        <c:ser>
          <c:idx val="2"/>
          <c:order val="2"/>
          <c:tx>
            <c:strRef>
              <c:f>'1990'!$A$1</c:f>
              <c:strCache>
                <c:ptCount val="1"/>
                <c:pt idx="0">
                  <c:v>1990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'1990'!$E$2:$E$134</c:f>
              <c:numCache>
                <c:formatCode>General</c:formatCode>
                <c:ptCount val="133"/>
                <c:pt idx="0">
                  <c:v>307.84209741874002</c:v>
                </c:pt>
                <c:pt idx="1">
                  <c:v>618.56523197487297</c:v>
                </c:pt>
                <c:pt idx="2">
                  <c:v>2394.51402192163</c:v>
                </c:pt>
                <c:pt idx="3">
                  <c:v>1012.10193909011</c:v>
                </c:pt>
                <c:pt idx="4">
                  <c:v>4311.0875200054597</c:v>
                </c:pt>
                <c:pt idx="5">
                  <c:v>636.87383455617999</c:v>
                </c:pt>
                <c:pt idx="6">
                  <c:v>18217.530404904599</c:v>
                </c:pt>
                <c:pt idx="7">
                  <c:v>21648.507768432701</c:v>
                </c:pt>
                <c:pt idx="8">
                  <c:v>1227.10008601548</c:v>
                </c:pt>
                <c:pt idx="9">
                  <c:v>298.13130952053899</c:v>
                </c:pt>
                <c:pt idx="10">
                  <c:v>2116.15904914571</c:v>
                </c:pt>
                <c:pt idx="11">
                  <c:v>20586.4938137627</c:v>
                </c:pt>
                <c:pt idx="12">
                  <c:v>391.87470259235499</c:v>
                </c:pt>
                <c:pt idx="13">
                  <c:v>713.14249092720399</c:v>
                </c:pt>
                <c:pt idx="14">
                  <c:v>278.470669307484</c:v>
                </c:pt>
                <c:pt idx="15">
                  <c:v>2741.1663413924898</c:v>
                </c:pt>
                <c:pt idx="16">
                  <c:v>2599.8458027444999</c:v>
                </c:pt>
                <c:pt idx="17">
                  <c:v>2339.24463650608</c:v>
                </c:pt>
                <c:pt idx="18">
                  <c:v>353.09300917145703</c:v>
                </c:pt>
                <c:pt idx="19">
                  <c:v>201.83691761229201</c:v>
                </c:pt>
                <c:pt idx="20">
                  <c:v>248.35505051779</c:v>
                </c:pt>
                <c:pt idx="21">
                  <c:v>1019.35170023986</c:v>
                </c:pt>
                <c:pt idx="22">
                  <c:v>21489.677251472302</c:v>
                </c:pt>
                <c:pt idx="23">
                  <c:v>488.22282997925498</c:v>
                </c:pt>
                <c:pt idx="24">
                  <c:v>288.23944356377501</c:v>
                </c:pt>
                <c:pt idx="25">
                  <c:v>2520.37050035826</c:v>
                </c:pt>
                <c:pt idx="26">
                  <c:v>312.65035441821999</c:v>
                </c:pt>
                <c:pt idx="27">
                  <c:v>1397.4136829097399</c:v>
                </c:pt>
                <c:pt idx="28">
                  <c:v>1844.40167876848</c:v>
                </c:pt>
                <c:pt idx="29">
                  <c:v>887.61953406354598</c:v>
                </c:pt>
                <c:pt idx="30">
                  <c:v>4757.4143994593396</c:v>
                </c:pt>
                <c:pt idx="31">
                  <c:v>7293.4888671805202</c:v>
                </c:pt>
                <c:pt idx="32">
                  <c:v>3949.01448603484</c:v>
                </c:pt>
                <c:pt idx="33">
                  <c:v>26892.173555838501</c:v>
                </c:pt>
                <c:pt idx="34">
                  <c:v>986.09114788424097</c:v>
                </c:pt>
                <c:pt idx="35">
                  <c:v>1492.0866802778801</c:v>
                </c:pt>
                <c:pt idx="36">
                  <c:v>762.26724919479898</c:v>
                </c:pt>
                <c:pt idx="37">
                  <c:v>917.55542976643699</c:v>
                </c:pt>
                <c:pt idx="38">
                  <c:v>253.65036444495601</c:v>
                </c:pt>
                <c:pt idx="39">
                  <c:v>28520.3380203534</c:v>
                </c:pt>
                <c:pt idx="40">
                  <c:v>22305.911845480401</c:v>
                </c:pt>
                <c:pt idx="41">
                  <c:v>6215.5730073878003</c:v>
                </c:pt>
                <c:pt idx="42">
                  <c:v>345.189007722317</c:v>
                </c:pt>
                <c:pt idx="43">
                  <c:v>1419.8498509850999</c:v>
                </c:pt>
                <c:pt idx="44">
                  <c:v>22464.7776040352</c:v>
                </c:pt>
                <c:pt idx="45">
                  <c:v>402.50798468252702</c:v>
                </c:pt>
                <c:pt idx="46">
                  <c:v>9662.0532007540205</c:v>
                </c:pt>
                <c:pt idx="47">
                  <c:v>837.07917953933304</c:v>
                </c:pt>
                <c:pt idx="48">
                  <c:v>442.74722959918199</c:v>
                </c:pt>
                <c:pt idx="49">
                  <c:v>435.51442436176899</c:v>
                </c:pt>
                <c:pt idx="50">
                  <c:v>1005.5289794312</c:v>
                </c:pt>
                <c:pt idx="51">
                  <c:v>13247.5784861761</c:v>
                </c:pt>
                <c:pt idx="52">
                  <c:v>3350.9366899920901</c:v>
                </c:pt>
                <c:pt idx="53">
                  <c:v>368.82397951460803</c:v>
                </c:pt>
                <c:pt idx="54">
                  <c:v>585.38116444870298</c:v>
                </c:pt>
                <c:pt idx="55">
                  <c:v>2222.9254709184702</c:v>
                </c:pt>
                <c:pt idx="56">
                  <c:v>10322.7762973632</c:v>
                </c:pt>
                <c:pt idx="57">
                  <c:v>13799.3894281584</c:v>
                </c:pt>
                <c:pt idx="58">
                  <c:v>18315.423873343101</c:v>
                </c:pt>
                <c:pt idx="59">
                  <c:v>20715.209103906302</c:v>
                </c:pt>
                <c:pt idx="60">
                  <c:v>1924.8071168164799</c:v>
                </c:pt>
                <c:pt idx="61">
                  <c:v>25630.932788297599</c:v>
                </c:pt>
                <c:pt idx="62">
                  <c:v>1239.3320475571099</c:v>
                </c:pt>
                <c:pt idx="63">
                  <c:v>1630.92256795753</c:v>
                </c:pt>
                <c:pt idx="64">
                  <c:v>366.77744673110499</c:v>
                </c:pt>
                <c:pt idx="65">
                  <c:v>8950.5633161283895</c:v>
                </c:pt>
                <c:pt idx="66">
                  <c:v>609.82977200345601</c:v>
                </c:pt>
                <c:pt idx="67">
                  <c:v>2172.5173233195801</c:v>
                </c:pt>
                <c:pt idx="68">
                  <c:v>1050.65658656509</c:v>
                </c:pt>
                <c:pt idx="69">
                  <c:v>6569.9429788347798</c:v>
                </c:pt>
                <c:pt idx="70">
                  <c:v>2127.3810979159298</c:v>
                </c:pt>
                <c:pt idx="71">
                  <c:v>2352.4109736257501</c:v>
                </c:pt>
                <c:pt idx="72">
                  <c:v>199.234275032281</c:v>
                </c:pt>
                <c:pt idx="73">
                  <c:v>2417.1047098325998</c:v>
                </c:pt>
                <c:pt idx="74">
                  <c:v>316.09809370195302</c:v>
                </c:pt>
                <c:pt idx="75">
                  <c:v>747.16977029321595</c:v>
                </c:pt>
                <c:pt idx="76">
                  <c:v>3054.6078382318701</c:v>
                </c:pt>
                <c:pt idx="77">
                  <c:v>401.91212546196101</c:v>
                </c:pt>
                <c:pt idx="78">
                  <c:v>1209.96790918179</c:v>
                </c:pt>
                <c:pt idx="79">
                  <c:v>272.90321129277999</c:v>
                </c:pt>
                <c:pt idx="80">
                  <c:v>48.505641026182303</c:v>
                </c:pt>
                <c:pt idx="81">
                  <c:v>1964.72197431786</c:v>
                </c:pt>
                <c:pt idx="82">
                  <c:v>193.88361318333801</c:v>
                </c:pt>
                <c:pt idx="83">
                  <c:v>21353.715372839801</c:v>
                </c:pt>
                <c:pt idx="84">
                  <c:v>13393.880956880999</c:v>
                </c:pt>
                <c:pt idx="85">
                  <c:v>243.65267857692001</c:v>
                </c:pt>
                <c:pt idx="86">
                  <c:v>443.92326077084601</c:v>
                </c:pt>
                <c:pt idx="87">
                  <c:v>565.27292324294206</c:v>
                </c:pt>
                <c:pt idx="88">
                  <c:v>28285.243500791399</c:v>
                </c:pt>
                <c:pt idx="89">
                  <c:v>372.14498684305698</c:v>
                </c:pt>
                <c:pt idx="90">
                  <c:v>2607.3889908777301</c:v>
                </c:pt>
                <c:pt idx="91">
                  <c:v>1390.9571671680901</c:v>
                </c:pt>
                <c:pt idx="92">
                  <c:v>1210.6526091841899</c:v>
                </c:pt>
                <c:pt idx="93">
                  <c:v>817.39993982293004</c:v>
                </c:pt>
                <c:pt idx="94">
                  <c:v>1728.3923683289499</c:v>
                </c:pt>
                <c:pt idx="95">
                  <c:v>7957.92849402915</c:v>
                </c:pt>
                <c:pt idx="96">
                  <c:v>15559.176138123599</c:v>
                </c:pt>
                <c:pt idx="97">
                  <c:v>1169.9856405959299</c:v>
                </c:pt>
                <c:pt idx="98">
                  <c:v>1659.11982136661</c:v>
                </c:pt>
                <c:pt idx="99">
                  <c:v>3503.30306003142</c:v>
                </c:pt>
                <c:pt idx="100">
                  <c:v>350.38396789173999</c:v>
                </c:pt>
                <c:pt idx="101">
                  <c:v>7189.23553370023</c:v>
                </c:pt>
                <c:pt idx="102">
                  <c:v>983.42592400885201</c:v>
                </c:pt>
                <c:pt idx="103">
                  <c:v>1768.67820070888</c:v>
                </c:pt>
                <c:pt idx="104">
                  <c:v>165.494366752714</c:v>
                </c:pt>
                <c:pt idx="105">
                  <c:v>2416.4001414265899</c:v>
                </c:pt>
                <c:pt idx="106">
                  <c:v>10790.4912166007</c:v>
                </c:pt>
                <c:pt idx="107">
                  <c:v>3425.3889663923101</c:v>
                </c:pt>
                <c:pt idx="108">
                  <c:v>6594.6046906401598</c:v>
                </c:pt>
                <c:pt idx="109">
                  <c:v>13696.454148064</c:v>
                </c:pt>
                <c:pt idx="110">
                  <c:v>464.53487087603997</c:v>
                </c:pt>
                <c:pt idx="111">
                  <c:v>1312.34677707386</c:v>
                </c:pt>
                <c:pt idx="112">
                  <c:v>30609.784109203702</c:v>
                </c:pt>
                <c:pt idx="113">
                  <c:v>39511.615883580198</c:v>
                </c:pt>
                <c:pt idx="114">
                  <c:v>1919.6545983870101</c:v>
                </c:pt>
                <c:pt idx="115">
                  <c:v>498.32217180532501</c:v>
                </c:pt>
                <c:pt idx="116">
                  <c:v>167.674979244246</c:v>
                </c:pt>
                <c:pt idx="117">
                  <c:v>1510.6678272568599</c:v>
                </c:pt>
                <c:pt idx="118">
                  <c:v>430.198879192562</c:v>
                </c:pt>
                <c:pt idx="119">
                  <c:v>4152.83889312257</c:v>
                </c:pt>
                <c:pt idx="120">
                  <c:v>1493.10677975423</c:v>
                </c:pt>
                <c:pt idx="121">
                  <c:v>2790.4618801118199</c:v>
                </c:pt>
                <c:pt idx="122">
                  <c:v>249.50433380184501</c:v>
                </c:pt>
                <c:pt idx="123">
                  <c:v>1586.8789124036</c:v>
                </c:pt>
                <c:pt idx="124">
                  <c:v>27995.143090475001</c:v>
                </c:pt>
                <c:pt idx="125">
                  <c:v>19150.792877719199</c:v>
                </c:pt>
                <c:pt idx="126">
                  <c:v>23593.985914378402</c:v>
                </c:pt>
                <c:pt idx="127">
                  <c:v>2993.8697392211602</c:v>
                </c:pt>
                <c:pt idx="128">
                  <c:v>650.90825426541403</c:v>
                </c:pt>
                <c:pt idx="129">
                  <c:v>2451.3281294624499</c:v>
                </c:pt>
                <c:pt idx="130">
                  <c:v>94.919586537215295</c:v>
                </c:pt>
                <c:pt idx="131">
                  <c:v>472.491108369252</c:v>
                </c:pt>
                <c:pt idx="132">
                  <c:v>404.25931812110503</c:v>
                </c:pt>
              </c:numCache>
            </c:numRef>
          </c:xVal>
          <c:yVal>
            <c:numRef>
              <c:f>'1990'!$B$2:$B$134</c:f>
              <c:numCache>
                <c:formatCode>General</c:formatCode>
                <c:ptCount val="133"/>
                <c:pt idx="0">
                  <c:v>681.219915647432</c:v>
                </c:pt>
                <c:pt idx="1">
                  <c:v>6291.97936443247</c:v>
                </c:pt>
                <c:pt idx="2">
                  <c:v>7562.0628105552596</c:v>
                </c:pt>
                <c:pt idx="3">
                  <c:v>5098.9068695228998</c:v>
                </c:pt>
                <c:pt idx="4">
                  <c:v>5897.5666898975296</c:v>
                </c:pt>
                <c:pt idx="5">
                  <c:v>5983.22537784421</c:v>
                </c:pt>
                <c:pt idx="6">
                  <c:v>1446.05586093588</c:v>
                </c:pt>
                <c:pt idx="7">
                  <c:v>3002.6629666195199</c:v>
                </c:pt>
                <c:pt idx="8">
                  <c:v>4453.5239069622303</c:v>
                </c:pt>
                <c:pt idx="9">
                  <c:v>19990.674324402</c:v>
                </c:pt>
                <c:pt idx="10">
                  <c:v>6142.2890909710104</c:v>
                </c:pt>
                <c:pt idx="11">
                  <c:v>2269.79284757291</c:v>
                </c:pt>
                <c:pt idx="12">
                  <c:v>5381.2969139380903</c:v>
                </c:pt>
                <c:pt idx="13">
                  <c:v>6418.2595626680204</c:v>
                </c:pt>
                <c:pt idx="14">
                  <c:v>7980.3113632053501</c:v>
                </c:pt>
                <c:pt idx="15">
                  <c:v>2291.9476360896501</c:v>
                </c:pt>
                <c:pt idx="16">
                  <c:v>5185.3446719387503</c:v>
                </c:pt>
                <c:pt idx="17">
                  <c:v>4040.5204577683999</c:v>
                </c:pt>
                <c:pt idx="18">
                  <c:v>4595.8287895310796</c:v>
                </c:pt>
                <c:pt idx="19">
                  <c:v>5388.5865387571803</c:v>
                </c:pt>
                <c:pt idx="20">
                  <c:v>13653.1395043348</c:v>
                </c:pt>
                <c:pt idx="21">
                  <c:v>10754.872089976299</c:v>
                </c:pt>
                <c:pt idx="22">
                  <c:v>2177.7198719258799</c:v>
                </c:pt>
                <c:pt idx="23">
                  <c:v>8270.9895868992808</c:v>
                </c:pt>
                <c:pt idx="24">
                  <c:v>11336.878526017899</c:v>
                </c:pt>
                <c:pt idx="25">
                  <c:v>6702.10494353187</c:v>
                </c:pt>
                <c:pt idx="26">
                  <c:v>7377.0380192511502</c:v>
                </c:pt>
                <c:pt idx="27">
                  <c:v>13404.1220929719</c:v>
                </c:pt>
                <c:pt idx="28">
                  <c:v>4288.2066480485801</c:v>
                </c:pt>
                <c:pt idx="29">
                  <c:v>5928.3801781566299</c:v>
                </c:pt>
                <c:pt idx="30">
                  <c:v>3971.47409192244</c:v>
                </c:pt>
                <c:pt idx="31">
                  <c:v>2361.13055308708</c:v>
                </c:pt>
                <c:pt idx="32">
                  <c:v>3236.2158395912302</c:v>
                </c:pt>
                <c:pt idx="33">
                  <c:v>2245.6792024327301</c:v>
                </c:pt>
                <c:pt idx="34">
                  <c:v>8355.6839345226399</c:v>
                </c:pt>
                <c:pt idx="35">
                  <c:v>6643.0371827278796</c:v>
                </c:pt>
                <c:pt idx="36">
                  <c:v>11270.8638232629</c:v>
                </c:pt>
                <c:pt idx="37">
                  <c:v>11836.685684947901</c:v>
                </c:pt>
                <c:pt idx="38">
                  <c:v>5904.8094121030699</c:v>
                </c:pt>
                <c:pt idx="39">
                  <c:v>3766.71084462006</c:v>
                </c:pt>
                <c:pt idx="40">
                  <c:v>3080.9320983184198</c:v>
                </c:pt>
                <c:pt idx="41">
                  <c:v>3263.70666935495</c:v>
                </c:pt>
                <c:pt idx="42">
                  <c:v>4519.1479771391496</c:v>
                </c:pt>
                <c:pt idx="43">
                  <c:v>6830.3083276419102</c:v>
                </c:pt>
                <c:pt idx="44">
                  <c:v>2902.8091777424802</c:v>
                </c:pt>
                <c:pt idx="45">
                  <c:v>3605.7270251045302</c:v>
                </c:pt>
                <c:pt idx="46">
                  <c:v>5791.1677056072504</c:v>
                </c:pt>
                <c:pt idx="47">
                  <c:v>5588.3783664263901</c:v>
                </c:pt>
                <c:pt idx="48">
                  <c:v>5900.6342308741096</c:v>
                </c:pt>
                <c:pt idx="49">
                  <c:v>9099.0297243184905</c:v>
                </c:pt>
                <c:pt idx="50">
                  <c:v>6590.46204130144</c:v>
                </c:pt>
                <c:pt idx="51">
                  <c:v>28977.581553244901</c:v>
                </c:pt>
                <c:pt idx="52">
                  <c:v>3003.7988347472201</c:v>
                </c:pt>
                <c:pt idx="53">
                  <c:v>16914.929817099099</c:v>
                </c:pt>
                <c:pt idx="54">
                  <c:v>6428.7526117077796</c:v>
                </c:pt>
                <c:pt idx="55">
                  <c:v>8094.5272319662399</c:v>
                </c:pt>
                <c:pt idx="56">
                  <c:v>8294.7833698573995</c:v>
                </c:pt>
                <c:pt idx="57">
                  <c:v>3332.6162616492102</c:v>
                </c:pt>
                <c:pt idx="58">
                  <c:v>4781.1803069391599</c:v>
                </c:pt>
                <c:pt idx="59">
                  <c:v>3951.9694807569499</c:v>
                </c:pt>
                <c:pt idx="60">
                  <c:v>5318.9397800917404</c:v>
                </c:pt>
                <c:pt idx="61">
                  <c:v>4181.9738199295998</c:v>
                </c:pt>
                <c:pt idx="62">
                  <c:v>6135.4827670859804</c:v>
                </c:pt>
                <c:pt idx="63">
                  <c:v>4111.9957166468703</c:v>
                </c:pt>
                <c:pt idx="64">
                  <c:v>10034.1577902148</c:v>
                </c:pt>
                <c:pt idx="65">
                  <c:v>4725.9116783198597</c:v>
                </c:pt>
                <c:pt idx="66">
                  <c:v>5470.5029358394204</c:v>
                </c:pt>
                <c:pt idx="67">
                  <c:v>7264.51351526901</c:v>
                </c:pt>
                <c:pt idx="68">
                  <c:v>6370.1121213811502</c:v>
                </c:pt>
                <c:pt idx="69">
                  <c:v>2881.3096517686199</c:v>
                </c:pt>
                <c:pt idx="70">
                  <c:v>5971.7260773732596</c:v>
                </c:pt>
                <c:pt idx="71">
                  <c:v>5306.4136993888296</c:v>
                </c:pt>
                <c:pt idx="72">
                  <c:v>4120.9938962890801</c:v>
                </c:pt>
                <c:pt idx="73">
                  <c:v>3020.3768396658702</c:v>
                </c:pt>
                <c:pt idx="74">
                  <c:v>5298.8881361335798</c:v>
                </c:pt>
                <c:pt idx="75">
                  <c:v>3084.2504093522698</c:v>
                </c:pt>
                <c:pt idx="76">
                  <c:v>6587.7768879824698</c:v>
                </c:pt>
                <c:pt idx="77">
                  <c:v>3311.6297507556601</c:v>
                </c:pt>
                <c:pt idx="78">
                  <c:v>6855.9220093718004</c:v>
                </c:pt>
                <c:pt idx="79">
                  <c:v>5543.1073930415096</c:v>
                </c:pt>
                <c:pt idx="80">
                  <c:v>7233.7931303974001</c:v>
                </c:pt>
                <c:pt idx="81">
                  <c:v>192.18607206732401</c:v>
                </c:pt>
                <c:pt idx="82">
                  <c:v>1981.87223551591</c:v>
                </c:pt>
                <c:pt idx="83">
                  <c:v>3217.6000932455199</c:v>
                </c:pt>
                <c:pt idx="84">
                  <c:v>1538.2611388688399</c:v>
                </c:pt>
                <c:pt idx="85">
                  <c:v>9503.0939343489208</c:v>
                </c:pt>
                <c:pt idx="86">
                  <c:v>12843.7007514831</c:v>
                </c:pt>
                <c:pt idx="87">
                  <c:v>7873.9776530496601</c:v>
                </c:pt>
                <c:pt idx="88">
                  <c:v>1895.15928411505</c:v>
                </c:pt>
                <c:pt idx="89">
                  <c:v>15546.462932468399</c:v>
                </c:pt>
                <c:pt idx="90">
                  <c:v>4958.9769484500002</c:v>
                </c:pt>
                <c:pt idx="91">
                  <c:v>5131.0856034445997</c:v>
                </c:pt>
                <c:pt idx="92">
                  <c:v>5011.7990286005197</c:v>
                </c:pt>
                <c:pt idx="93">
                  <c:v>10621.3326127239</c:v>
                </c:pt>
                <c:pt idx="94">
                  <c:v>4193.9234651644401</c:v>
                </c:pt>
                <c:pt idx="95">
                  <c:v>3509.1104362639799</c:v>
                </c:pt>
                <c:pt idx="96">
                  <c:v>1697.57521167357</c:v>
                </c:pt>
                <c:pt idx="97">
                  <c:v>6730.6885410984696</c:v>
                </c:pt>
                <c:pt idx="98">
                  <c:v>5456.7781945865299</c:v>
                </c:pt>
                <c:pt idx="99">
                  <c:v>4941.9641382954096</c:v>
                </c:pt>
                <c:pt idx="100">
                  <c:v>7567.1518927987099</c:v>
                </c:pt>
                <c:pt idx="101">
                  <c:v>4083.6343446462502</c:v>
                </c:pt>
                <c:pt idx="102">
                  <c:v>10322.461304291101</c:v>
                </c:pt>
                <c:pt idx="103">
                  <c:v>5800.8187298347102</c:v>
                </c:pt>
                <c:pt idx="104">
                  <c:v>6276.4833357060297</c:v>
                </c:pt>
                <c:pt idx="105">
                  <c:v>2928.81599485366</c:v>
                </c:pt>
                <c:pt idx="106">
                  <c:v>2862.7541468479699</c:v>
                </c:pt>
                <c:pt idx="107">
                  <c:v>1805.76226539348</c:v>
                </c:pt>
                <c:pt idx="108">
                  <c:v>14443.509325360599</c:v>
                </c:pt>
                <c:pt idx="109">
                  <c:v>5670.3240938027502</c:v>
                </c:pt>
                <c:pt idx="110">
                  <c:v>5318.9161883383304</c:v>
                </c:pt>
                <c:pt idx="111">
                  <c:v>6317.2089709642096</c:v>
                </c:pt>
                <c:pt idx="112">
                  <c:v>2664.9032761897502</c:v>
                </c:pt>
                <c:pt idx="113">
                  <c:v>2960.2227428527099</c:v>
                </c:pt>
                <c:pt idx="114">
                  <c:v>7690.0277631875097</c:v>
                </c:pt>
                <c:pt idx="115">
                  <c:v>4566.0667312750902</c:v>
                </c:pt>
                <c:pt idx="116">
                  <c:v>4577.3825474491396</c:v>
                </c:pt>
                <c:pt idx="117">
                  <c:v>5356.3859292717498</c:v>
                </c:pt>
                <c:pt idx="118">
                  <c:v>5688.2860200929199</c:v>
                </c:pt>
                <c:pt idx="119">
                  <c:v>3668.3810923340602</c:v>
                </c:pt>
                <c:pt idx="120">
                  <c:v>4854.9500310223702</c:v>
                </c:pt>
                <c:pt idx="121">
                  <c:v>7427.0091185876499</c:v>
                </c:pt>
                <c:pt idx="122">
                  <c:v>5323.5545812623004</c:v>
                </c:pt>
                <c:pt idx="123">
                  <c:v>3747.9675697754801</c:v>
                </c:pt>
                <c:pt idx="124">
                  <c:v>2412.0721295779099</c:v>
                </c:pt>
                <c:pt idx="125">
                  <c:v>3516.1061487121001</c:v>
                </c:pt>
                <c:pt idx="126">
                  <c:v>1465.72043055118</c:v>
                </c:pt>
                <c:pt idx="127">
                  <c:v>4971.8450881428198</c:v>
                </c:pt>
                <c:pt idx="128">
                  <c:v>3534.81895929538</c:v>
                </c:pt>
                <c:pt idx="129">
                  <c:v>5905.9461848178298</c:v>
                </c:pt>
                <c:pt idx="130">
                  <c:v>8743.75934667002</c:v>
                </c:pt>
                <c:pt idx="131">
                  <c:v>4654.2878800059698</c:v>
                </c:pt>
                <c:pt idx="132">
                  <c:v>3399.0450060304202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1-8EBF-4E83-BE8E-E7A84A2252EB}"/>
            </c:ext>
          </c:extLst>
        </c:ser>
        <c:ser>
          <c:idx val="3"/>
          <c:order val="3"/>
          <c:tx>
            <c:strRef>
              <c:f>'1975'!$A$1</c:f>
              <c:strCache>
                <c:ptCount val="1"/>
                <c:pt idx="0">
                  <c:v>1975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'1975'!$E$2:$E$103</c:f>
              <c:numCache>
                <c:formatCode>General</c:formatCode>
                <c:ptCount val="102"/>
                <c:pt idx="0">
                  <c:v>187.674288533805</c:v>
                </c:pt>
                <c:pt idx="1">
                  <c:v>931.28938862529606</c:v>
                </c:pt>
                <c:pt idx="2">
                  <c:v>836.50747587489104</c:v>
                </c:pt>
                <c:pt idx="3">
                  <c:v>2008.2971897637999</c:v>
                </c:pt>
                <c:pt idx="4">
                  <c:v>7009.5897377316796</c:v>
                </c:pt>
                <c:pt idx="5">
                  <c:v>5263.5239192948902</c:v>
                </c:pt>
                <c:pt idx="6">
                  <c:v>272.93054167570398</c:v>
                </c:pt>
                <c:pt idx="7">
                  <c:v>6726.5796424501796</c:v>
                </c:pt>
                <c:pt idx="8">
                  <c:v>207.60404133908099</c:v>
                </c:pt>
                <c:pt idx="9">
                  <c:v>482.082064728288</c:v>
                </c:pt>
                <c:pt idx="10">
                  <c:v>430.42228019504199</c:v>
                </c:pt>
                <c:pt idx="11">
                  <c:v>1192.6078370162199</c:v>
                </c:pt>
                <c:pt idx="12">
                  <c:v>2273.6497124857001</c:v>
                </c:pt>
                <c:pt idx="13">
                  <c:v>153.520323816923</c:v>
                </c:pt>
                <c:pt idx="14">
                  <c:v>114.408499289793</c:v>
                </c:pt>
                <c:pt idx="15">
                  <c:v>79.064716131246897</c:v>
                </c:pt>
                <c:pt idx="16">
                  <c:v>368.485947682497</c:v>
                </c:pt>
                <c:pt idx="17">
                  <c:v>7522.9053021920899</c:v>
                </c:pt>
                <c:pt idx="18">
                  <c:v>187.533437798855</c:v>
                </c:pt>
                <c:pt idx="19">
                  <c:v>211.63735914326699</c:v>
                </c:pt>
                <c:pt idx="20">
                  <c:v>731.30227504530001</c:v>
                </c:pt>
                <c:pt idx="21">
                  <c:v>180.58315970542199</c:v>
                </c:pt>
                <c:pt idx="22">
                  <c:v>529.55867806214906</c:v>
                </c:pt>
                <c:pt idx="23">
                  <c:v>935.07141828766305</c:v>
                </c:pt>
                <c:pt idx="24">
                  <c:v>589.63793316374199</c:v>
                </c:pt>
                <c:pt idx="25">
                  <c:v>754.02010456970595</c:v>
                </c:pt>
                <c:pt idx="26">
                  <c:v>7996.1922386470296</c:v>
                </c:pt>
                <c:pt idx="27">
                  <c:v>699.59239685035698</c:v>
                </c:pt>
                <c:pt idx="28">
                  <c:v>1107.0256188348001</c:v>
                </c:pt>
                <c:pt idx="29">
                  <c:v>301.24330536198403</c:v>
                </c:pt>
                <c:pt idx="30">
                  <c:v>454.37272104643699</c:v>
                </c:pt>
                <c:pt idx="31">
                  <c:v>225.15717218544501</c:v>
                </c:pt>
                <c:pt idx="32">
                  <c:v>6289.1566499259898</c:v>
                </c:pt>
                <c:pt idx="33">
                  <c:v>6812.3189651419198</c:v>
                </c:pt>
                <c:pt idx="34">
                  <c:v>3303.32467277349</c:v>
                </c:pt>
                <c:pt idx="35">
                  <c:v>220.12862302010601</c:v>
                </c:pt>
                <c:pt idx="36">
                  <c:v>6244.2842479255096</c:v>
                </c:pt>
                <c:pt idx="37">
                  <c:v>285.47808484765301</c:v>
                </c:pt>
                <c:pt idx="38">
                  <c:v>3159.4526730071102</c:v>
                </c:pt>
                <c:pt idx="39">
                  <c:v>585.71779708803797</c:v>
                </c:pt>
                <c:pt idx="40">
                  <c:v>132.429995180123</c:v>
                </c:pt>
                <c:pt idx="41">
                  <c:v>362.262788778877</c:v>
                </c:pt>
                <c:pt idx="42">
                  <c:v>2304.51300297331</c:v>
                </c:pt>
                <c:pt idx="43">
                  <c:v>158.47537796259201</c:v>
                </c:pt>
                <c:pt idx="44">
                  <c:v>233.19112532771001</c:v>
                </c:pt>
                <c:pt idx="45">
                  <c:v>1582.12243397829</c:v>
                </c:pt>
                <c:pt idx="46">
                  <c:v>1152.0039684845301</c:v>
                </c:pt>
                <c:pt idx="47">
                  <c:v>2972.7477039007399</c:v>
                </c:pt>
                <c:pt idx="48">
                  <c:v>8202.2711814907907</c:v>
                </c:pt>
                <c:pt idx="49">
                  <c:v>4118.9702409727897</c:v>
                </c:pt>
                <c:pt idx="50">
                  <c:v>1417.5680240095201</c:v>
                </c:pt>
                <c:pt idx="51">
                  <c:v>4707.7367279864502</c:v>
                </c:pt>
                <c:pt idx="52">
                  <c:v>687.376144564068</c:v>
                </c:pt>
                <c:pt idx="53">
                  <c:v>242.63535116751601</c:v>
                </c:pt>
                <c:pt idx="54">
                  <c:v>11439.249451411401</c:v>
                </c:pt>
                <c:pt idx="55">
                  <c:v>115.429552683932</c:v>
                </c:pt>
                <c:pt idx="56">
                  <c:v>755.34911372857698</c:v>
                </c:pt>
                <c:pt idx="57">
                  <c:v>128.42717201899299</c:v>
                </c:pt>
                <c:pt idx="58">
                  <c:v>531.03216440020003</c:v>
                </c:pt>
                <c:pt idx="59">
                  <c:v>1447.5588893275401</c:v>
                </c:pt>
                <c:pt idx="60">
                  <c:v>503.61670474105802</c:v>
                </c:pt>
                <c:pt idx="61">
                  <c:v>36.823475289437098</c:v>
                </c:pt>
                <c:pt idx="62">
                  <c:v>2675.8495646690799</c:v>
                </c:pt>
                <c:pt idx="63">
                  <c:v>118.94095591722601</c:v>
                </c:pt>
                <c:pt idx="64">
                  <c:v>7369.4461203143801</c:v>
                </c:pt>
                <c:pt idx="65">
                  <c:v>4173.0691287194004</c:v>
                </c:pt>
                <c:pt idx="66">
                  <c:v>569.31350793883701</c:v>
                </c:pt>
                <c:pt idx="67">
                  <c:v>202.76078259151501</c:v>
                </c:pt>
                <c:pt idx="68">
                  <c:v>437.15855906347701</c:v>
                </c:pt>
                <c:pt idx="69">
                  <c:v>8217.2121097058407</c:v>
                </c:pt>
                <c:pt idx="70">
                  <c:v>168.34234549249101</c:v>
                </c:pt>
                <c:pt idx="71">
                  <c:v>1397.4316290813099</c:v>
                </c:pt>
                <c:pt idx="72">
                  <c:v>548.70961514635496</c:v>
                </c:pt>
                <c:pt idx="73">
                  <c:v>1108.8660984808801</c:v>
                </c:pt>
                <c:pt idx="74">
                  <c:v>409.73145511491299</c:v>
                </c:pt>
                <c:pt idx="75">
                  <c:v>2105.88270721969</c:v>
                </c:pt>
                <c:pt idx="76">
                  <c:v>15401.774043226</c:v>
                </c:pt>
                <c:pt idx="77">
                  <c:v>491.45525538069597</c:v>
                </c:pt>
                <c:pt idx="78">
                  <c:v>131.78577750075399</c:v>
                </c:pt>
                <c:pt idx="79">
                  <c:v>6295.9328644521202</c:v>
                </c:pt>
                <c:pt idx="80">
                  <c:v>577.53363822741801</c:v>
                </c:pt>
                <c:pt idx="81">
                  <c:v>245.73554028484301</c:v>
                </c:pt>
                <c:pt idx="82">
                  <c:v>1669.8873249191099</c:v>
                </c:pt>
                <c:pt idx="83">
                  <c:v>627.58156578255398</c:v>
                </c:pt>
                <c:pt idx="84">
                  <c:v>3198.0230252664101</c:v>
                </c:pt>
                <c:pt idx="85">
                  <c:v>276.86845185718897</c:v>
                </c:pt>
                <c:pt idx="86">
                  <c:v>346.03830034492501</c:v>
                </c:pt>
                <c:pt idx="87">
                  <c:v>10121.7013340699</c:v>
                </c:pt>
                <c:pt idx="88">
                  <c:v>11891.2940017275</c:v>
                </c:pt>
                <c:pt idx="89">
                  <c:v>735.33288995108001</c:v>
                </c:pt>
                <c:pt idx="90">
                  <c:v>352.29274560148002</c:v>
                </c:pt>
                <c:pt idx="91">
                  <c:v>255.665261057197</c:v>
                </c:pt>
                <c:pt idx="92">
                  <c:v>2417.7167363292801</c:v>
                </c:pt>
                <c:pt idx="93">
                  <c:v>766.01322101077403</c:v>
                </c:pt>
                <c:pt idx="94">
                  <c:v>1142.36724296134</c:v>
                </c:pt>
                <c:pt idx="95">
                  <c:v>220.49860345346701</c:v>
                </c:pt>
                <c:pt idx="96">
                  <c:v>27583.796958239</c:v>
                </c:pt>
                <c:pt idx="97">
                  <c:v>4305.4350670621698</c:v>
                </c:pt>
                <c:pt idx="98">
                  <c:v>7698.1952757344498</c:v>
                </c:pt>
                <c:pt idx="99">
                  <c:v>1252.01988707856</c:v>
                </c:pt>
                <c:pt idx="100">
                  <c:v>2059.39062279573</c:v>
                </c:pt>
                <c:pt idx="101">
                  <c:v>527.12591572695203</c:v>
                </c:pt>
              </c:numCache>
            </c:numRef>
          </c:xVal>
          <c:yVal>
            <c:numRef>
              <c:f>'1975'!$B$2:$B$103</c:f>
              <c:numCache>
                <c:formatCode>0.0</c:formatCode>
                <c:ptCount val="102"/>
                <c:pt idx="0">
                  <c:v>577.89046165677303</c:v>
                </c:pt>
                <c:pt idx="1">
                  <c:v>4140.72505081704</c:v>
                </c:pt>
                <c:pt idx="2">
                  <c:v>332.23532347619903</c:v>
                </c:pt>
                <c:pt idx="3">
                  <c:v>6102.1048571219999</c:v>
                </c:pt>
                <c:pt idx="4">
                  <c:v>1374.68224811145</c:v>
                </c:pt>
                <c:pt idx="5">
                  <c:v>3528.99237123272</c:v>
                </c:pt>
                <c:pt idx="6">
                  <c:v>13625.089065590901</c:v>
                </c:pt>
                <c:pt idx="7">
                  <c:v>2829.1301532484299</c:v>
                </c:pt>
                <c:pt idx="8">
                  <c:v>6851.4756820678804</c:v>
                </c:pt>
                <c:pt idx="9">
                  <c:v>6879.6510935395399</c:v>
                </c:pt>
                <c:pt idx="10">
                  <c:v>1320.5791911564299</c:v>
                </c:pt>
                <c:pt idx="11">
                  <c:v>4354.6719342706501</c:v>
                </c:pt>
                <c:pt idx="12">
                  <c:v>4610.0310430167501</c:v>
                </c:pt>
                <c:pt idx="13">
                  <c:v>2936.4254331170901</c:v>
                </c:pt>
                <c:pt idx="14">
                  <c:v>4201.7544201287001</c:v>
                </c:pt>
                <c:pt idx="15">
                  <c:v>12293.394821128501</c:v>
                </c:pt>
                <c:pt idx="16">
                  <c:v>6471.8885859553402</c:v>
                </c:pt>
                <c:pt idx="17">
                  <c:v>2104.1474158016699</c:v>
                </c:pt>
                <c:pt idx="18">
                  <c:v>5962.6050936408401</c:v>
                </c:pt>
                <c:pt idx="19">
                  <c:v>8355.4389618956502</c:v>
                </c:pt>
                <c:pt idx="20">
                  <c:v>7211.29792750041</c:v>
                </c:pt>
                <c:pt idx="21">
                  <c:v>7045.8289334741203</c:v>
                </c:pt>
                <c:pt idx="22">
                  <c:v>8721.4985580611792</c:v>
                </c:pt>
                <c:pt idx="23">
                  <c:v>4260.34843279919</c:v>
                </c:pt>
                <c:pt idx="24">
                  <c:v>3481.4837410774198</c:v>
                </c:pt>
                <c:pt idx="25">
                  <c:v>3032.0246333802102</c:v>
                </c:pt>
                <c:pt idx="26">
                  <c:v>2508.47189872637</c:v>
                </c:pt>
                <c:pt idx="27">
                  <c:v>5141.2148526839701</c:v>
                </c:pt>
                <c:pt idx="28">
                  <c:v>4475.35713900464</c:v>
                </c:pt>
                <c:pt idx="29">
                  <c:v>8944.1158737905807</c:v>
                </c:pt>
                <c:pt idx="30">
                  <c:v>14024.9684418738</c:v>
                </c:pt>
                <c:pt idx="31">
                  <c:v>2606.09839732203</c:v>
                </c:pt>
                <c:pt idx="32">
                  <c:v>4054.0296039804698</c:v>
                </c:pt>
                <c:pt idx="33">
                  <c:v>3841.7059738295902</c:v>
                </c:pt>
                <c:pt idx="34">
                  <c:v>2125.7015213984801</c:v>
                </c:pt>
                <c:pt idx="35">
                  <c:v>3422.4303329511599</c:v>
                </c:pt>
                <c:pt idx="36">
                  <c:v>3531.1465514002002</c:v>
                </c:pt>
                <c:pt idx="37">
                  <c:v>2485.8940047389301</c:v>
                </c:pt>
                <c:pt idx="38">
                  <c:v>6595.3921019766503</c:v>
                </c:pt>
                <c:pt idx="39">
                  <c:v>3920.0636515768001</c:v>
                </c:pt>
                <c:pt idx="40">
                  <c:v>2123.6351545573498</c:v>
                </c:pt>
                <c:pt idx="41">
                  <c:v>5429.0277173001796</c:v>
                </c:pt>
                <c:pt idx="42">
                  <c:v>25378.522220204999</c:v>
                </c:pt>
                <c:pt idx="43">
                  <c:v>15726.8648614126</c:v>
                </c:pt>
                <c:pt idx="44">
                  <c:v>3855.9410572983302</c:v>
                </c:pt>
                <c:pt idx="45">
                  <c:v>485.74086200393799</c:v>
                </c:pt>
                <c:pt idx="46">
                  <c:v>9619.2404687376493</c:v>
                </c:pt>
                <c:pt idx="47">
                  <c:v>3724.3132352026901</c:v>
                </c:pt>
                <c:pt idx="48">
                  <c:v>5976.4743891323697</c:v>
                </c:pt>
                <c:pt idx="49">
                  <c:v>5121.8726711380796</c:v>
                </c:pt>
                <c:pt idx="50">
                  <c:v>4572.1416950155299</c:v>
                </c:pt>
                <c:pt idx="51">
                  <c:v>4364.2675659797196</c:v>
                </c:pt>
                <c:pt idx="52">
                  <c:v>9944.1395261611506</c:v>
                </c:pt>
                <c:pt idx="53">
                  <c:v>1410.9665310667399</c:v>
                </c:pt>
                <c:pt idx="54">
                  <c:v>3189.0717747997601</c:v>
                </c:pt>
                <c:pt idx="55">
                  <c:v>2574.91554765716</c:v>
                </c:pt>
                <c:pt idx="56">
                  <c:v>1974.8655848082201</c:v>
                </c:pt>
                <c:pt idx="57">
                  <c:v>5194.4321441635702</c:v>
                </c:pt>
                <c:pt idx="58">
                  <c:v>1873.73133220467</c:v>
                </c:pt>
                <c:pt idx="59">
                  <c:v>6990.2028438510697</c:v>
                </c:pt>
                <c:pt idx="60">
                  <c:v>5032.5953728224704</c:v>
                </c:pt>
                <c:pt idx="61">
                  <c:v>1411.0940120498501</c:v>
                </c:pt>
                <c:pt idx="62">
                  <c:v>117.900163132137</c:v>
                </c:pt>
                <c:pt idx="63">
                  <c:v>150.433238359158</c:v>
                </c:pt>
                <c:pt idx="64">
                  <c:v>3842.9590598265199</c:v>
                </c:pt>
                <c:pt idx="65">
                  <c:v>1309.75499207143</c:v>
                </c:pt>
                <c:pt idx="66">
                  <c:v>7780.6786377546996</c:v>
                </c:pt>
                <c:pt idx="67">
                  <c:v>12049.8140116906</c:v>
                </c:pt>
                <c:pt idx="68">
                  <c:v>6878.8299913969904</c:v>
                </c:pt>
                <c:pt idx="69">
                  <c:v>2157.7845359621601</c:v>
                </c:pt>
                <c:pt idx="70">
                  <c:v>10373.7240555808</c:v>
                </c:pt>
                <c:pt idx="71">
                  <c:v>3574.8313994414002</c:v>
                </c:pt>
                <c:pt idx="72">
                  <c:v>4181.2837394076196</c:v>
                </c:pt>
                <c:pt idx="73">
                  <c:v>3361.0137182149301</c:v>
                </c:pt>
                <c:pt idx="74">
                  <c:v>6496.4277790104197</c:v>
                </c:pt>
                <c:pt idx="75">
                  <c:v>4206.8311365242898</c:v>
                </c:pt>
                <c:pt idx="76">
                  <c:v>625.75550618181398</c:v>
                </c:pt>
                <c:pt idx="77">
                  <c:v>4037.0392781744499</c:v>
                </c:pt>
                <c:pt idx="78">
                  <c:v>200.40795036448301</c:v>
                </c:pt>
                <c:pt idx="79">
                  <c:v>2897.6649131438498</c:v>
                </c:pt>
                <c:pt idx="80">
                  <c:v>7102.4376160032998</c:v>
                </c:pt>
                <c:pt idx="81">
                  <c:v>5111.5286455087798</c:v>
                </c:pt>
                <c:pt idx="82">
                  <c:v>970.40193062522997</c:v>
                </c:pt>
                <c:pt idx="83">
                  <c:v>16268.2132568003</c:v>
                </c:pt>
                <c:pt idx="84">
                  <c:v>6957.6281824510097</c:v>
                </c:pt>
                <c:pt idx="85">
                  <c:v>5556.2575705462696</c:v>
                </c:pt>
                <c:pt idx="86">
                  <c:v>3382.7337625979799</c:v>
                </c:pt>
                <c:pt idx="87">
                  <c:v>2742.2284440527901</c:v>
                </c:pt>
                <c:pt idx="88">
                  <c:v>3538.5904004706499</c:v>
                </c:pt>
                <c:pt idx="89">
                  <c:v>7000.17605748602</c:v>
                </c:pt>
                <c:pt idx="90">
                  <c:v>5216.9828506927897</c:v>
                </c:pt>
                <c:pt idx="91">
                  <c:v>4726.0900715901598</c:v>
                </c:pt>
                <c:pt idx="92">
                  <c:v>3321.7562501177399</c:v>
                </c:pt>
                <c:pt idx="93">
                  <c:v>3472.6778356125601</c:v>
                </c:pt>
                <c:pt idx="94">
                  <c:v>6341.0437096035803</c:v>
                </c:pt>
                <c:pt idx="95">
                  <c:v>3958.1132469108802</c:v>
                </c:pt>
                <c:pt idx="96">
                  <c:v>762.78398805843699</c:v>
                </c:pt>
                <c:pt idx="97">
                  <c:v>3688.0454849334201</c:v>
                </c:pt>
                <c:pt idx="98">
                  <c:v>1425.6627969272599</c:v>
                </c:pt>
                <c:pt idx="99">
                  <c:v>5142.3153158714103</c:v>
                </c:pt>
                <c:pt idx="100">
                  <c:v>4075.8310419326299</c:v>
                </c:pt>
                <c:pt idx="101">
                  <c:v>1917.28125076786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2-8EBF-4E83-BE8E-E7A84A22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54672"/>
        <c:axId val="847157192"/>
      </c:scatterChart>
      <c:valAx>
        <c:axId val="84715467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GDP per capita 2015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57192"/>
        <c:crosses val="autoZero"/>
        <c:crossBetween val="midCat"/>
      </c:valAx>
      <c:valAx>
        <c:axId val="84715719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 b="0" i="0" baseline="0">
                    <a:effectLst/>
                  </a:rPr>
                  <a:t>observed density 2015 (inh./km</a:t>
                </a:r>
                <a:r>
                  <a:rPr lang="nl-NL" sz="1050" b="0" i="0" baseline="30000">
                    <a:effectLst/>
                  </a:rPr>
                  <a:t>2</a:t>
                </a:r>
                <a:r>
                  <a:rPr lang="nl-NL" sz="1050" b="0" i="0" baseline="0">
                    <a:effectLst/>
                  </a:rPr>
                  <a:t>)</a:t>
                </a:r>
                <a:endParaRPr lang="en-NL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5190558606983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54672"/>
        <c:crosses val="autoZero"/>
        <c:crossBetween val="midCat"/>
        <c:majorUnit val="10000"/>
        <c:minorUnit val="100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0671833930704894"/>
          <c:y val="5.1054584034941473E-2"/>
          <c:w val="0.12945250896057345"/>
          <c:h val="0.19366417815270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923C17E6-AC9C-467D-86F2-56A6FCC96A7A}">
          <cx:spPr>
            <a:gradFill>
              <a:gsLst>
                <a:gs pos="47000">
                  <a:schemeClr val="accent1">
                    <a:lumMod val="45000"/>
                    <a:lumOff val="55000"/>
                  </a:schemeClr>
                </a:gs>
                <a:gs pos="76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x:spPr>
          <cx:dataId val="0"/>
          <cx:layoutPr>
            <cx:visibility meanLine="1" meanMarker="1" nonoutliers="1" outliers="1"/>
            <cx:statistics quartileMethod="inclusive"/>
          </cx:layoutPr>
        </cx:series>
      </cx:plotAreaRegion>
      <cx:axis id="0">
        <cx:catScaling gapWidth="1"/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Urban population density (persons/km</a:t>
                </a:r>
                <a:r>
                  <a:rPr lang="en-US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)</a:t>
                </a:r>
              </a:p>
            </cx:rich>
          </cx:tx>
        </cx:title>
        <cx:majorGridlines/>
        <cx:tickLabels/>
        <cx:numFmt formatCode="#,##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582930</xdr:colOff>
      <xdr:row>0</xdr:row>
      <xdr:rowOff>167646</xdr:rowOff>
    </xdr:from>
    <xdr:to>
      <xdr:col>20</xdr:col>
      <xdr:colOff>273330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51A78-7C32-22B9-04AF-6A95C0769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26</xdr:col>
      <xdr:colOff>300000</xdr:colOff>
      <xdr:row>18</xdr:row>
      <xdr:rowOff>7614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AC9108-1702-4B70-9512-C12C5239A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32</xdr:col>
      <xdr:colOff>300000</xdr:colOff>
      <xdr:row>18</xdr:row>
      <xdr:rowOff>7614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098081-2D52-446B-88E5-7C53B3131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20</xdr:col>
      <xdr:colOff>300000</xdr:colOff>
      <xdr:row>37</xdr:row>
      <xdr:rowOff>7614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3B8CDB-68B1-458E-B447-4DC48FF34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20</xdr:row>
      <xdr:rowOff>0</xdr:rowOff>
    </xdr:from>
    <xdr:to>
      <xdr:col>26</xdr:col>
      <xdr:colOff>300000</xdr:colOff>
      <xdr:row>37</xdr:row>
      <xdr:rowOff>7614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8D804-ACCA-4E08-8FA8-6978F7BCF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38</xdr:row>
      <xdr:rowOff>0</xdr:rowOff>
    </xdr:from>
    <xdr:to>
      <xdr:col>26</xdr:col>
      <xdr:colOff>300000</xdr:colOff>
      <xdr:row>55</xdr:row>
      <xdr:rowOff>7614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4ECA83-5DE7-46B0-9A1A-2FBC20EE7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56</xdr:row>
      <xdr:rowOff>0</xdr:rowOff>
    </xdr:from>
    <xdr:to>
      <xdr:col>26</xdr:col>
      <xdr:colOff>300000</xdr:colOff>
      <xdr:row>73</xdr:row>
      <xdr:rowOff>7614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BA9E4C-4ECD-487C-9338-CDAB40410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20</xdr:row>
      <xdr:rowOff>0</xdr:rowOff>
    </xdr:from>
    <xdr:to>
      <xdr:col>32</xdr:col>
      <xdr:colOff>300000</xdr:colOff>
      <xdr:row>37</xdr:row>
      <xdr:rowOff>7614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50EC45-AFA0-4731-9A31-7BB3D6705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300000</xdr:colOff>
      <xdr:row>18</xdr:row>
      <xdr:rowOff>7614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EC2EFC-2CBF-4845-A8FA-007B0508082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0" y="190500"/>
              <a:ext cx="3348000" cy="32461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027D-A6EE-4CB8-87CB-9476C135807E}">
  <dimension ref="A1:M135"/>
  <sheetViews>
    <sheetView topLeftCell="A71" workbookViewId="0">
      <selection activeCell="A100" sqref="A100"/>
    </sheetView>
  </sheetViews>
  <sheetFormatPr defaultRowHeight="15" x14ac:dyDescent="0.25"/>
  <sheetData>
    <row r="1" spans="1:13" x14ac:dyDescent="0.25">
      <c r="A1" s="4">
        <v>1975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</row>
    <row r="2" spans="1:13" x14ac:dyDescent="0.25">
      <c r="A2" s="3" t="s">
        <v>5</v>
      </c>
      <c r="B2" s="1">
        <v>577.89046165677303</v>
      </c>
      <c r="C2">
        <v>0.69509260126462502</v>
      </c>
      <c r="D2">
        <v>120233</v>
      </c>
      <c r="E2">
        <v>187.674288533805</v>
      </c>
      <c r="F2">
        <v>9.5343562903929206E-3</v>
      </c>
      <c r="H2" s="1">
        <f t="shared" ref="H2:H33" si="0">EXP(C2+0.538*LN(D2)+-0.1*LN(E2)+-7.247*F2+0.347*((LN(D2)*F2)))</f>
        <v>622.85394517838097</v>
      </c>
      <c r="I2" s="1">
        <f t="shared" ref="I2:I33" si="1">H2-B2</f>
        <v>44.963483521607941</v>
      </c>
      <c r="J2" s="2">
        <f t="shared" ref="J2:J33" si="2">I2/B2</f>
        <v>7.7806239252851933E-2</v>
      </c>
      <c r="K2">
        <f t="shared" ref="K2:K33" si="3">EXP(C2)</f>
        <v>2.0038946285265249</v>
      </c>
      <c r="L2" s="1">
        <f t="shared" ref="L2:L33" si="4">EXP(0.538*LN(D2)+-0.1*LN(E2)+-7.247*F2+0.347*((LN(D2)*F2)))</f>
        <v>310.82170504961596</v>
      </c>
      <c r="M2">
        <f>K2*L2</f>
        <v>622.85394517838131</v>
      </c>
    </row>
    <row r="3" spans="1:13" x14ac:dyDescent="0.25">
      <c r="A3" s="3" t="s">
        <v>7</v>
      </c>
      <c r="B3" s="1">
        <v>4140.72505081704</v>
      </c>
      <c r="C3">
        <v>1.6794384883995801</v>
      </c>
      <c r="D3">
        <v>678346</v>
      </c>
      <c r="E3">
        <v>931.28938862529606</v>
      </c>
      <c r="F3">
        <v>4.0605418477415001E-2</v>
      </c>
      <c r="H3" s="1">
        <f t="shared" si="0"/>
        <v>3343.1053600763566</v>
      </c>
      <c r="I3" s="1">
        <f t="shared" si="1"/>
        <v>-797.61969074068338</v>
      </c>
      <c r="J3" s="2">
        <f t="shared" si="2"/>
        <v>-0.19262802551531369</v>
      </c>
      <c r="K3">
        <f t="shared" si="3"/>
        <v>5.3625439949104177</v>
      </c>
      <c r="L3" s="1">
        <f t="shared" si="4"/>
        <v>623.41779633869464</v>
      </c>
      <c r="M3">
        <f t="shared" ref="M3:M66" si="5">K3*L3</f>
        <v>3343.1053600763526</v>
      </c>
    </row>
    <row r="4" spans="1:13" x14ac:dyDescent="0.25">
      <c r="A4" s="3" t="s">
        <v>8</v>
      </c>
      <c r="B4" s="1">
        <v>332.23532347619903</v>
      </c>
      <c r="C4">
        <v>1.61657693196616</v>
      </c>
      <c r="D4">
        <v>69230.2</v>
      </c>
      <c r="E4">
        <v>836.50747587489104</v>
      </c>
      <c r="F4">
        <v>9.7650361092304194E-3</v>
      </c>
      <c r="H4" s="1">
        <f t="shared" si="0"/>
        <v>999.01004852525273</v>
      </c>
      <c r="I4" s="1">
        <f t="shared" si="1"/>
        <v>666.7747250490537</v>
      </c>
      <c r="J4" s="2">
        <f t="shared" si="2"/>
        <v>2.0069350786441005</v>
      </c>
      <c r="K4">
        <f t="shared" si="3"/>
        <v>5.0358228154055915</v>
      </c>
      <c r="L4" s="1">
        <f t="shared" si="4"/>
        <v>198.38069867531485</v>
      </c>
      <c r="M4">
        <f t="shared" si="5"/>
        <v>999.01004852525227</v>
      </c>
    </row>
    <row r="5" spans="1:13" x14ac:dyDescent="0.25">
      <c r="A5" s="3" t="s">
        <v>9</v>
      </c>
      <c r="B5" s="1">
        <v>6102.1048571219999</v>
      </c>
      <c r="C5">
        <v>1.34594308462418</v>
      </c>
      <c r="D5">
        <v>11706400</v>
      </c>
      <c r="E5">
        <v>2008.2971897637999</v>
      </c>
      <c r="F5">
        <v>0.448332120562215</v>
      </c>
      <c r="H5" s="1">
        <f t="shared" si="0"/>
        <v>5567.4711212566108</v>
      </c>
      <c r="I5" s="1">
        <f t="shared" si="1"/>
        <v>-534.6337358653891</v>
      </c>
      <c r="J5" s="2">
        <f t="shared" si="2"/>
        <v>-8.7614642550987568E-2</v>
      </c>
      <c r="K5">
        <f t="shared" si="3"/>
        <v>3.8418079827058911</v>
      </c>
      <c r="L5" s="1">
        <f t="shared" si="4"/>
        <v>1449.1799554581808</v>
      </c>
      <c r="M5">
        <f t="shared" si="5"/>
        <v>5567.4711212566062</v>
      </c>
    </row>
    <row r="6" spans="1:13" x14ac:dyDescent="0.25">
      <c r="A6" s="3" t="s">
        <v>11</v>
      </c>
      <c r="B6" s="1">
        <v>1374.68224811145</v>
      </c>
      <c r="C6">
        <v>0.58569610056518895</v>
      </c>
      <c r="D6">
        <v>6121680</v>
      </c>
      <c r="E6">
        <v>7009.5897377316796</v>
      </c>
      <c r="F6">
        <v>0.44086218195697702</v>
      </c>
      <c r="H6" s="1">
        <f t="shared" si="0"/>
        <v>1485.3948097311206</v>
      </c>
      <c r="I6" s="1">
        <f t="shared" si="1"/>
        <v>110.71256161967062</v>
      </c>
      <c r="J6" s="2">
        <f t="shared" si="2"/>
        <v>8.0536838074230219E-2</v>
      </c>
      <c r="K6">
        <f t="shared" si="3"/>
        <v>1.7962409148672622</v>
      </c>
      <c r="L6" s="1">
        <f t="shared" si="4"/>
        <v>826.94631741026126</v>
      </c>
      <c r="M6">
        <f t="shared" si="5"/>
        <v>1485.3948097311211</v>
      </c>
    </row>
    <row r="7" spans="1:13" x14ac:dyDescent="0.25">
      <c r="A7" s="3" t="s">
        <v>12</v>
      </c>
      <c r="B7" s="1">
        <v>3528.99237123272</v>
      </c>
      <c r="C7">
        <v>1.78231321695276</v>
      </c>
      <c r="D7">
        <v>2078880</v>
      </c>
      <c r="E7">
        <v>5263.5239192948902</v>
      </c>
      <c r="F7">
        <v>0.27315155464923102</v>
      </c>
      <c r="H7" s="1">
        <f t="shared" si="0"/>
        <v>3467.6978950075004</v>
      </c>
      <c r="I7" s="1">
        <f t="shared" si="1"/>
        <v>-61.294476225219569</v>
      </c>
      <c r="J7" s="2">
        <f t="shared" si="2"/>
        <v>-1.7368832170019301E-2</v>
      </c>
      <c r="K7">
        <f t="shared" si="3"/>
        <v>5.9435893404762146</v>
      </c>
      <c r="L7" s="1">
        <f t="shared" si="4"/>
        <v>583.43497445091987</v>
      </c>
      <c r="M7">
        <f t="shared" si="5"/>
        <v>3467.6978950074999</v>
      </c>
    </row>
    <row r="8" spans="1:13" x14ac:dyDescent="0.25">
      <c r="A8" s="3" t="s">
        <v>14</v>
      </c>
      <c r="B8" s="1">
        <v>13625.089065590901</v>
      </c>
      <c r="C8">
        <v>2.4908871617553099</v>
      </c>
      <c r="D8">
        <v>598527</v>
      </c>
      <c r="E8">
        <v>272.93054167570398</v>
      </c>
      <c r="F8">
        <v>8.3994947900221002E-3</v>
      </c>
      <c r="H8" s="1">
        <f t="shared" si="0"/>
        <v>8642.6399858165587</v>
      </c>
      <c r="I8" s="1">
        <f t="shared" si="1"/>
        <v>-4982.449079774342</v>
      </c>
      <c r="J8" s="2">
        <f t="shared" si="2"/>
        <v>-0.36568194569510215</v>
      </c>
      <c r="K8">
        <f t="shared" si="3"/>
        <v>12.071981171192691</v>
      </c>
      <c r="L8" s="1">
        <f t="shared" si="4"/>
        <v>715.92556874098091</v>
      </c>
      <c r="M8">
        <f t="shared" si="5"/>
        <v>8642.6399858165405</v>
      </c>
    </row>
    <row r="9" spans="1:13" x14ac:dyDescent="0.25">
      <c r="A9" s="3" t="s">
        <v>16</v>
      </c>
      <c r="B9" s="1">
        <v>2829.1301532484299</v>
      </c>
      <c r="C9">
        <v>1.32357449283489</v>
      </c>
      <c r="D9">
        <v>3276840</v>
      </c>
      <c r="E9">
        <v>6726.5796424501796</v>
      </c>
      <c r="F9">
        <v>0.33560494798227702</v>
      </c>
      <c r="H9" s="1">
        <f t="shared" si="0"/>
        <v>2511.0372551755436</v>
      </c>
      <c r="I9" s="1">
        <f t="shared" si="1"/>
        <v>-318.09289807288633</v>
      </c>
      <c r="J9" s="2">
        <f t="shared" si="2"/>
        <v>-0.11243487603695063</v>
      </c>
      <c r="K9">
        <f t="shared" si="3"/>
        <v>3.7568261535174656</v>
      </c>
      <c r="L9" s="1">
        <f t="shared" si="4"/>
        <v>668.39325339142806</v>
      </c>
      <c r="M9">
        <f t="shared" si="5"/>
        <v>2511.0372551755436</v>
      </c>
    </row>
    <row r="10" spans="1:13" x14ac:dyDescent="0.25">
      <c r="A10" s="3" t="s">
        <v>17</v>
      </c>
      <c r="B10" s="1">
        <v>6851.4756820678804</v>
      </c>
      <c r="C10">
        <v>2.2165971558809701</v>
      </c>
      <c r="D10">
        <v>816922</v>
      </c>
      <c r="E10">
        <v>207.60404133908099</v>
      </c>
      <c r="F10">
        <v>0.25055959563119701</v>
      </c>
      <c r="H10" s="1">
        <f t="shared" si="0"/>
        <v>4336.3159933990964</v>
      </c>
      <c r="I10" s="1">
        <f t="shared" si="1"/>
        <v>-2515.1596886687839</v>
      </c>
      <c r="J10" s="2">
        <f t="shared" si="2"/>
        <v>-0.3670975137883975</v>
      </c>
      <c r="K10">
        <f t="shared" si="3"/>
        <v>9.176053001223659</v>
      </c>
      <c r="L10" s="1">
        <f t="shared" si="4"/>
        <v>472.56876053580316</v>
      </c>
      <c r="M10">
        <f t="shared" si="5"/>
        <v>4336.315993399101</v>
      </c>
    </row>
    <row r="11" spans="1:13" x14ac:dyDescent="0.25">
      <c r="A11" s="3" t="s">
        <v>18</v>
      </c>
      <c r="B11" s="1">
        <v>6879.6510935395399</v>
      </c>
      <c r="C11">
        <v>2.3189042098564601</v>
      </c>
      <c r="D11">
        <v>750852</v>
      </c>
      <c r="E11">
        <v>482.082064728288</v>
      </c>
      <c r="F11">
        <v>0.15052714934394501</v>
      </c>
      <c r="H11" s="1">
        <f t="shared" si="0"/>
        <v>5407.0685437474867</v>
      </c>
      <c r="I11" s="1">
        <f t="shared" si="1"/>
        <v>-1472.5825497920532</v>
      </c>
      <c r="J11" s="2">
        <f t="shared" si="2"/>
        <v>-0.21404901640650181</v>
      </c>
      <c r="K11">
        <f t="shared" si="3"/>
        <v>10.164530009485178</v>
      </c>
      <c r="L11" s="1">
        <f t="shared" si="4"/>
        <v>531.9546047580958</v>
      </c>
      <c r="M11">
        <f t="shared" si="5"/>
        <v>5407.0685437474913</v>
      </c>
    </row>
    <row r="12" spans="1:13" x14ac:dyDescent="0.25">
      <c r="A12" s="3" t="s">
        <v>20</v>
      </c>
      <c r="B12" s="1">
        <v>1320.5791911564299</v>
      </c>
      <c r="C12">
        <v>2.26318495486638</v>
      </c>
      <c r="D12">
        <v>27141.599999999999</v>
      </c>
      <c r="E12">
        <v>430.42228019504199</v>
      </c>
      <c r="F12">
        <v>3.2892051596515599E-2</v>
      </c>
      <c r="H12" s="1">
        <f t="shared" si="0"/>
        <v>1126.8767192237262</v>
      </c>
      <c r="I12" s="1">
        <f t="shared" si="1"/>
        <v>-193.7024719327037</v>
      </c>
      <c r="J12" s="2">
        <f t="shared" si="2"/>
        <v>-0.14667993652321495</v>
      </c>
      <c r="K12">
        <f t="shared" si="3"/>
        <v>9.6136595300126313</v>
      </c>
      <c r="L12" s="1">
        <f t="shared" si="4"/>
        <v>117.21620842778547</v>
      </c>
      <c r="M12">
        <f t="shared" si="5"/>
        <v>1126.8767192237267</v>
      </c>
    </row>
    <row r="13" spans="1:13" x14ac:dyDescent="0.25">
      <c r="A13" s="3" t="s">
        <v>21</v>
      </c>
      <c r="B13" s="1">
        <v>4354.6719342706501</v>
      </c>
      <c r="C13">
        <v>0.165483321649008</v>
      </c>
      <c r="D13">
        <v>29606500</v>
      </c>
      <c r="E13">
        <v>1192.6078370162199</v>
      </c>
      <c r="F13">
        <v>0.27328151970240999</v>
      </c>
      <c r="H13" s="1">
        <f t="shared" si="0"/>
        <v>4287.6477324211573</v>
      </c>
      <c r="I13" s="1">
        <f t="shared" si="1"/>
        <v>-67.024201849492783</v>
      </c>
      <c r="J13" s="2">
        <f t="shared" si="2"/>
        <v>-1.5391332082222275E-2</v>
      </c>
      <c r="K13">
        <f t="shared" si="3"/>
        <v>1.1799632827135587</v>
      </c>
      <c r="L13" s="1">
        <f t="shared" si="4"/>
        <v>3633.7128410986297</v>
      </c>
      <c r="M13">
        <f t="shared" si="5"/>
        <v>4287.647732421151</v>
      </c>
    </row>
    <row r="14" spans="1:13" x14ac:dyDescent="0.25">
      <c r="A14" s="3" t="s">
        <v>22</v>
      </c>
      <c r="B14" s="1">
        <v>4610.0310430167501</v>
      </c>
      <c r="C14">
        <v>1.76204523542507</v>
      </c>
      <c r="D14">
        <v>1933530</v>
      </c>
      <c r="E14">
        <v>2273.6497124857001</v>
      </c>
      <c r="F14">
        <v>0.221589737007375</v>
      </c>
      <c r="H14" s="1">
        <f t="shared" si="0"/>
        <v>3958.9707045491314</v>
      </c>
      <c r="I14" s="1">
        <f t="shared" si="1"/>
        <v>-651.06033846761875</v>
      </c>
      <c r="J14" s="2">
        <f t="shared" si="2"/>
        <v>-0.14122688814728079</v>
      </c>
      <c r="K14">
        <f t="shared" si="3"/>
        <v>5.8243373622373902</v>
      </c>
      <c r="L14" s="1">
        <f t="shared" si="4"/>
        <v>679.72894740223603</v>
      </c>
      <c r="M14">
        <f t="shared" si="5"/>
        <v>3958.9707045491373</v>
      </c>
    </row>
    <row r="15" spans="1:13" x14ac:dyDescent="0.25">
      <c r="A15" s="3" t="s">
        <v>23</v>
      </c>
      <c r="B15" s="1">
        <v>2936.4254331170901</v>
      </c>
      <c r="C15">
        <v>1.91600464952141</v>
      </c>
      <c r="D15">
        <v>285580</v>
      </c>
      <c r="E15">
        <v>153.520323816923</v>
      </c>
      <c r="F15">
        <v>4.6642135366393403E-2</v>
      </c>
      <c r="H15" s="1">
        <f t="shared" si="0"/>
        <v>3091.5544267010087</v>
      </c>
      <c r="I15" s="1">
        <f t="shared" si="1"/>
        <v>155.1289935839186</v>
      </c>
      <c r="J15" s="2">
        <f t="shared" si="2"/>
        <v>5.2829195604413917E-2</v>
      </c>
      <c r="K15">
        <f t="shared" si="3"/>
        <v>6.7937607180596293</v>
      </c>
      <c r="L15" s="1">
        <f t="shared" si="4"/>
        <v>455.05789135063844</v>
      </c>
      <c r="M15">
        <f t="shared" si="5"/>
        <v>3091.5544267010141</v>
      </c>
    </row>
    <row r="16" spans="1:13" x14ac:dyDescent="0.25">
      <c r="A16" s="3" t="s">
        <v>24</v>
      </c>
      <c r="B16" s="1">
        <v>4201.7544201287001</v>
      </c>
      <c r="C16">
        <v>2.73742758041538</v>
      </c>
      <c r="D16">
        <v>32365.4</v>
      </c>
      <c r="E16">
        <v>114.408499289793</v>
      </c>
      <c r="F16">
        <v>8.7957104965649194E-3</v>
      </c>
      <c r="H16" s="1">
        <f t="shared" si="0"/>
        <v>2486.048967233558</v>
      </c>
      <c r="I16" s="1">
        <f t="shared" si="1"/>
        <v>-1715.7054528951421</v>
      </c>
      <c r="J16" s="2">
        <f t="shared" si="2"/>
        <v>-0.40833073077188314</v>
      </c>
      <c r="K16">
        <f t="shared" si="3"/>
        <v>15.447197270004045</v>
      </c>
      <c r="L16" s="1">
        <f t="shared" si="4"/>
        <v>160.93851355553426</v>
      </c>
      <c r="M16">
        <f t="shared" si="5"/>
        <v>2486.048967233558</v>
      </c>
    </row>
    <row r="17" spans="1:13" x14ac:dyDescent="0.25">
      <c r="A17" s="3" t="s">
        <v>25</v>
      </c>
      <c r="B17" s="1">
        <v>12293.394821128501</v>
      </c>
      <c r="C17">
        <v>3.2613856892972999</v>
      </c>
      <c r="D17">
        <v>51662.5</v>
      </c>
      <c r="E17">
        <v>79.064716131246897</v>
      </c>
      <c r="F17">
        <v>6.9414959368819303E-3</v>
      </c>
      <c r="H17" s="1">
        <f t="shared" si="0"/>
        <v>5646.7341297870144</v>
      </c>
      <c r="I17" s="1">
        <f t="shared" si="1"/>
        <v>-6646.6606913414862</v>
      </c>
      <c r="J17" s="2">
        <f t="shared" si="2"/>
        <v>-0.54066926085526479</v>
      </c>
      <c r="K17">
        <f t="shared" si="3"/>
        <v>26.085658728203828</v>
      </c>
      <c r="L17" s="1">
        <f t="shared" si="4"/>
        <v>216.46891070003008</v>
      </c>
      <c r="M17">
        <f t="shared" si="5"/>
        <v>5646.7341297870144</v>
      </c>
    </row>
    <row r="18" spans="1:13" x14ac:dyDescent="0.25">
      <c r="A18" s="3" t="s">
        <v>26</v>
      </c>
      <c r="B18" s="1">
        <v>6471.8885859553402</v>
      </c>
      <c r="C18">
        <v>2.3606797131487398</v>
      </c>
      <c r="D18">
        <v>1493110</v>
      </c>
      <c r="E18">
        <v>368.485947682497</v>
      </c>
      <c r="F18">
        <v>0.19257362851375801</v>
      </c>
      <c r="H18" s="1">
        <f t="shared" si="0"/>
        <v>7883.6610804937081</v>
      </c>
      <c r="I18" s="1">
        <f t="shared" si="1"/>
        <v>1411.7724945383679</v>
      </c>
      <c r="J18" s="2">
        <f t="shared" si="2"/>
        <v>0.21813918391643183</v>
      </c>
      <c r="K18">
        <f t="shared" si="3"/>
        <v>10.598152708510632</v>
      </c>
      <c r="L18" s="1">
        <f t="shared" si="4"/>
        <v>743.87124787916014</v>
      </c>
      <c r="M18">
        <f t="shared" si="5"/>
        <v>7883.6610804937045</v>
      </c>
    </row>
    <row r="19" spans="1:13" x14ac:dyDescent="0.25">
      <c r="A19" s="3" t="s">
        <v>27</v>
      </c>
      <c r="B19" s="1">
        <v>2104.1474158016699</v>
      </c>
      <c r="C19">
        <v>0.63058422586787399</v>
      </c>
      <c r="D19">
        <v>7423390</v>
      </c>
      <c r="E19">
        <v>7522.9053021920899</v>
      </c>
      <c r="F19">
        <v>0.32125735157287899</v>
      </c>
      <c r="H19" s="1">
        <f t="shared" si="0"/>
        <v>2174.7556344224131</v>
      </c>
      <c r="I19" s="1">
        <f t="shared" si="1"/>
        <v>70.608218620743173</v>
      </c>
      <c r="J19" s="2">
        <f t="shared" si="2"/>
        <v>3.3556688134344329E-2</v>
      </c>
      <c r="K19">
        <f t="shared" si="3"/>
        <v>1.8787078484298485</v>
      </c>
      <c r="L19" s="1">
        <f t="shared" si="4"/>
        <v>1157.5805340037243</v>
      </c>
      <c r="M19">
        <f t="shared" si="5"/>
        <v>2174.7556344224122</v>
      </c>
    </row>
    <row r="20" spans="1:13" x14ac:dyDescent="0.25">
      <c r="A20" s="3" t="s">
        <v>28</v>
      </c>
      <c r="B20" s="1">
        <v>5962.6050936408401</v>
      </c>
      <c r="C20">
        <v>2.8465017001359301</v>
      </c>
      <c r="D20">
        <v>407649</v>
      </c>
      <c r="E20">
        <v>187.533437798855</v>
      </c>
      <c r="F20">
        <v>0.20189039006319401</v>
      </c>
      <c r="H20" s="1">
        <f t="shared" si="0"/>
        <v>6093.4619512409063</v>
      </c>
      <c r="I20" s="1">
        <f t="shared" si="1"/>
        <v>130.85685760006618</v>
      </c>
      <c r="J20" s="2">
        <f t="shared" si="2"/>
        <v>2.1946255964465252E-2</v>
      </c>
      <c r="K20">
        <f t="shared" si="3"/>
        <v>17.227409657275079</v>
      </c>
      <c r="L20" s="1">
        <f t="shared" si="4"/>
        <v>353.70738099721569</v>
      </c>
      <c r="M20">
        <f t="shared" si="5"/>
        <v>6093.461951240909</v>
      </c>
    </row>
    <row r="21" spans="1:13" x14ac:dyDescent="0.25">
      <c r="A21" s="3" t="s">
        <v>29</v>
      </c>
      <c r="B21" s="1">
        <v>8355.4389618956502</v>
      </c>
      <c r="C21">
        <v>2.8910289300270402</v>
      </c>
      <c r="D21">
        <v>273593</v>
      </c>
      <c r="E21">
        <v>211.63735914326699</v>
      </c>
      <c r="F21">
        <v>6.6970112354049802E-2</v>
      </c>
      <c r="H21" s="1">
        <f t="shared" si="0"/>
        <v>7306.9281759753112</v>
      </c>
      <c r="I21" s="1">
        <f t="shared" si="1"/>
        <v>-1048.510785920339</v>
      </c>
      <c r="J21" s="2">
        <f t="shared" si="2"/>
        <v>-0.12548841427745369</v>
      </c>
      <c r="K21">
        <f t="shared" si="3"/>
        <v>18.011832986084233</v>
      </c>
      <c r="L21" s="1">
        <f t="shared" si="4"/>
        <v>405.67376910615235</v>
      </c>
      <c r="M21">
        <f t="shared" si="5"/>
        <v>7306.9281759753139</v>
      </c>
    </row>
    <row r="22" spans="1:13" x14ac:dyDescent="0.25">
      <c r="A22" s="3" t="s">
        <v>30</v>
      </c>
      <c r="B22" s="1">
        <v>7211.29792750041</v>
      </c>
      <c r="C22">
        <v>2.04655209695466</v>
      </c>
      <c r="D22">
        <v>4280850</v>
      </c>
      <c r="E22">
        <v>731.30227504530001</v>
      </c>
      <c r="F22">
        <v>0.410719768200483</v>
      </c>
      <c r="H22" s="1">
        <f t="shared" si="0"/>
        <v>6646.794987510254</v>
      </c>
      <c r="I22" s="1">
        <f t="shared" si="1"/>
        <v>-564.50293999015594</v>
      </c>
      <c r="J22" s="2">
        <f t="shared" si="2"/>
        <v>-7.82803519789987E-2</v>
      </c>
      <c r="K22">
        <f t="shared" si="3"/>
        <v>7.7411642559477052</v>
      </c>
      <c r="L22" s="1">
        <f t="shared" si="4"/>
        <v>858.62988663538295</v>
      </c>
      <c r="M22">
        <f t="shared" si="5"/>
        <v>6646.7949875102568</v>
      </c>
    </row>
    <row r="23" spans="1:13" x14ac:dyDescent="0.25">
      <c r="A23" s="3" t="s">
        <v>31</v>
      </c>
      <c r="B23" s="1">
        <v>7045.8289334741203</v>
      </c>
      <c r="C23">
        <v>-0.69170695397075799</v>
      </c>
      <c r="D23">
        <v>83405000</v>
      </c>
      <c r="E23">
        <v>180.58315970542199</v>
      </c>
      <c r="F23">
        <v>9.2158082519632104E-2</v>
      </c>
      <c r="H23" s="1">
        <f t="shared" si="0"/>
        <v>4997.9011537894212</v>
      </c>
      <c r="I23" s="1">
        <f t="shared" si="1"/>
        <v>-2047.9277796846991</v>
      </c>
      <c r="J23" s="2">
        <f t="shared" si="2"/>
        <v>-0.29065817507364849</v>
      </c>
      <c r="K23">
        <f t="shared" si="3"/>
        <v>0.50072063210678985</v>
      </c>
      <c r="L23" s="1">
        <f t="shared" si="4"/>
        <v>9981.4164492497057</v>
      </c>
      <c r="M23">
        <f t="shared" si="5"/>
        <v>4997.901153789423</v>
      </c>
    </row>
    <row r="24" spans="1:13" x14ac:dyDescent="0.25">
      <c r="A24" s="3" t="s">
        <v>32</v>
      </c>
      <c r="B24" s="1">
        <v>8721.4985580611792</v>
      </c>
      <c r="C24">
        <v>1.95635500923686</v>
      </c>
      <c r="D24">
        <v>9889220</v>
      </c>
      <c r="E24">
        <v>529.55867806214906</v>
      </c>
      <c r="F24">
        <v>0.399806751566606</v>
      </c>
      <c r="H24" s="1">
        <f t="shared" si="0"/>
        <v>11292.100655746945</v>
      </c>
      <c r="I24" s="1">
        <f t="shared" si="1"/>
        <v>2570.6020976857653</v>
      </c>
      <c r="J24" s="2">
        <f t="shared" si="2"/>
        <v>0.29474316604797096</v>
      </c>
      <c r="K24">
        <f t="shared" si="3"/>
        <v>7.0734971870111361</v>
      </c>
      <c r="L24" s="1">
        <f t="shared" si="4"/>
        <v>1596.3957229646328</v>
      </c>
      <c r="M24">
        <f t="shared" si="5"/>
        <v>11292.100655746939</v>
      </c>
    </row>
    <row r="25" spans="1:13" x14ac:dyDescent="0.25">
      <c r="A25" s="3" t="s">
        <v>33</v>
      </c>
      <c r="B25" s="1">
        <v>4260.34843279919</v>
      </c>
      <c r="C25">
        <v>2.5996660881415399</v>
      </c>
      <c r="D25">
        <v>798679</v>
      </c>
      <c r="E25">
        <v>935.07141828766305</v>
      </c>
      <c r="F25">
        <v>0.38086379719792801</v>
      </c>
      <c r="H25" s="1">
        <f t="shared" si="0"/>
        <v>3879.3909548464353</v>
      </c>
      <c r="I25" s="1">
        <f t="shared" si="1"/>
        <v>-380.95747795275474</v>
      </c>
      <c r="J25" s="2">
        <f t="shared" si="2"/>
        <v>-8.9419324255235397E-2</v>
      </c>
      <c r="K25">
        <f t="shared" si="3"/>
        <v>13.459243083713137</v>
      </c>
      <c r="L25" s="1">
        <f t="shared" si="4"/>
        <v>288.23247568363132</v>
      </c>
      <c r="M25">
        <f t="shared" si="5"/>
        <v>3879.3909548464298</v>
      </c>
    </row>
    <row r="26" spans="1:13" x14ac:dyDescent="0.25">
      <c r="A26" s="3" t="s">
        <v>34</v>
      </c>
      <c r="B26" s="1">
        <v>3481.4837410774198</v>
      </c>
      <c r="C26">
        <v>1.7654158266805</v>
      </c>
      <c r="D26">
        <v>2282600</v>
      </c>
      <c r="E26">
        <v>589.63793316374199</v>
      </c>
      <c r="F26">
        <v>0.34565052136806401</v>
      </c>
      <c r="H26" s="1">
        <f t="shared" si="0"/>
        <v>3848.0861291475235</v>
      </c>
      <c r="I26" s="1">
        <f t="shared" si="1"/>
        <v>366.60238807010364</v>
      </c>
      <c r="J26" s="2">
        <f t="shared" si="2"/>
        <v>0.1053006175914671</v>
      </c>
      <c r="K26">
        <f t="shared" si="3"/>
        <v>5.8440019448370464</v>
      </c>
      <c r="L26" s="1">
        <f t="shared" si="4"/>
        <v>658.46763321958883</v>
      </c>
      <c r="M26">
        <f t="shared" si="5"/>
        <v>3848.0861291475239</v>
      </c>
    </row>
    <row r="27" spans="1:13" x14ac:dyDescent="0.25">
      <c r="A27" s="3" t="s">
        <v>36</v>
      </c>
      <c r="B27" s="1">
        <v>3032.0246333802102</v>
      </c>
      <c r="C27">
        <v>3.02789575562957</v>
      </c>
      <c r="D27">
        <v>48939</v>
      </c>
      <c r="E27">
        <v>754.02010456970595</v>
      </c>
      <c r="F27">
        <v>7.5321245365432402E-2</v>
      </c>
      <c r="H27" s="1">
        <f t="shared" si="0"/>
        <v>2727.750413581542</v>
      </c>
      <c r="I27" s="1">
        <f t="shared" si="1"/>
        <v>-304.27421979866813</v>
      </c>
      <c r="J27" s="2">
        <f t="shared" si="2"/>
        <v>-0.10035347881044498</v>
      </c>
      <c r="K27">
        <f t="shared" si="3"/>
        <v>20.653726344168831</v>
      </c>
      <c r="L27" s="1">
        <f t="shared" si="4"/>
        <v>132.07061854732424</v>
      </c>
      <c r="M27">
        <f t="shared" si="5"/>
        <v>2727.7504135815434</v>
      </c>
    </row>
    <row r="28" spans="1:13" x14ac:dyDescent="0.25">
      <c r="A28" s="3" t="s">
        <v>38</v>
      </c>
      <c r="B28" s="1">
        <v>2508.47189872637</v>
      </c>
      <c r="C28">
        <v>1.8150666054059199</v>
      </c>
      <c r="D28">
        <v>1302070</v>
      </c>
      <c r="E28">
        <v>7996.1922386470296</v>
      </c>
      <c r="F28">
        <v>0.25723915435692601</v>
      </c>
      <c r="H28" s="1">
        <f t="shared" si="0"/>
        <v>2653.6626783833008</v>
      </c>
      <c r="I28" s="1">
        <f t="shared" si="1"/>
        <v>145.19077965693077</v>
      </c>
      <c r="J28" s="2">
        <f t="shared" si="2"/>
        <v>5.788016988775066E-2</v>
      </c>
      <c r="K28">
        <f t="shared" si="3"/>
        <v>6.141485219938593</v>
      </c>
      <c r="L28" s="1">
        <f t="shared" si="4"/>
        <v>432.08809975933337</v>
      </c>
      <c r="M28">
        <f t="shared" si="5"/>
        <v>2653.662678383298</v>
      </c>
    </row>
    <row r="29" spans="1:13" x14ac:dyDescent="0.25">
      <c r="A29" s="3" t="s">
        <v>39</v>
      </c>
      <c r="B29" s="1">
        <v>5141.2148526839701</v>
      </c>
      <c r="C29">
        <v>2.5440903002458701</v>
      </c>
      <c r="D29">
        <v>764293</v>
      </c>
      <c r="E29">
        <v>699.59239685035698</v>
      </c>
      <c r="F29">
        <v>0.14855900526949001</v>
      </c>
      <c r="H29" s="1">
        <f t="shared" si="0"/>
        <v>6626.9097872214024</v>
      </c>
      <c r="I29" s="1">
        <f t="shared" si="1"/>
        <v>1485.6949345374323</v>
      </c>
      <c r="J29" s="2">
        <f t="shared" si="2"/>
        <v>0.28897740652908632</v>
      </c>
      <c r="K29">
        <f t="shared" si="3"/>
        <v>12.731640845862678</v>
      </c>
      <c r="L29" s="1">
        <f t="shared" si="4"/>
        <v>520.50712610031803</v>
      </c>
      <c r="M29">
        <f t="shared" si="5"/>
        <v>6626.9097872214052</v>
      </c>
    </row>
    <row r="30" spans="1:13" x14ac:dyDescent="0.25">
      <c r="A30" s="3" t="s">
        <v>40</v>
      </c>
      <c r="B30" s="1">
        <v>4475.35713900464</v>
      </c>
      <c r="C30">
        <v>2.1041124923598602</v>
      </c>
      <c r="D30">
        <v>2489310</v>
      </c>
      <c r="E30">
        <v>1107.0256188348001</v>
      </c>
      <c r="F30">
        <v>0.35642071593126701</v>
      </c>
      <c r="H30" s="1">
        <f t="shared" si="0"/>
        <v>5245.1630043386585</v>
      </c>
      <c r="I30" s="1">
        <f t="shared" si="1"/>
        <v>769.80586533401856</v>
      </c>
      <c r="J30" s="2">
        <f t="shared" si="2"/>
        <v>0.172009929358449</v>
      </c>
      <c r="K30">
        <f t="shared" si="3"/>
        <v>8.1998223742590159</v>
      </c>
      <c r="L30" s="1">
        <f t="shared" si="4"/>
        <v>639.66788119756586</v>
      </c>
      <c r="M30">
        <f t="shared" si="5"/>
        <v>5245.1630043386585</v>
      </c>
    </row>
    <row r="31" spans="1:13" x14ac:dyDescent="0.25">
      <c r="A31" s="3" t="s">
        <v>41</v>
      </c>
      <c r="B31" s="1">
        <v>8944.1158737905807</v>
      </c>
      <c r="C31">
        <v>1.4151962195569401</v>
      </c>
      <c r="D31">
        <v>12461300</v>
      </c>
      <c r="E31">
        <v>301.24330536198403</v>
      </c>
      <c r="F31">
        <v>0.32271539523332199</v>
      </c>
      <c r="H31" s="1">
        <f t="shared" si="0"/>
        <v>9183.7027658683874</v>
      </c>
      <c r="I31" s="1">
        <f t="shared" si="1"/>
        <v>239.58689207780662</v>
      </c>
      <c r="J31" s="2">
        <f t="shared" si="2"/>
        <v>2.6787096171224802E-2</v>
      </c>
      <c r="K31">
        <f t="shared" si="3"/>
        <v>4.1172942803756634</v>
      </c>
      <c r="L31" s="1">
        <f t="shared" si="4"/>
        <v>2230.5189137538346</v>
      </c>
      <c r="M31">
        <f t="shared" si="5"/>
        <v>9183.7027658684001</v>
      </c>
    </row>
    <row r="32" spans="1:13" x14ac:dyDescent="0.25">
      <c r="A32" s="3" t="s">
        <v>42</v>
      </c>
      <c r="B32" s="1">
        <v>14024.9684418738</v>
      </c>
      <c r="C32">
        <v>3.0558361477725402</v>
      </c>
      <c r="D32">
        <v>887723</v>
      </c>
      <c r="E32">
        <v>454.37272104643699</v>
      </c>
      <c r="F32">
        <v>0.214082486061003</v>
      </c>
      <c r="H32" s="1">
        <f t="shared" si="0"/>
        <v>10706.649684207088</v>
      </c>
      <c r="I32" s="1">
        <f t="shared" si="1"/>
        <v>-3318.3187576667115</v>
      </c>
      <c r="J32" s="2">
        <f t="shared" si="2"/>
        <v>-0.23660080030977731</v>
      </c>
      <c r="K32">
        <f t="shared" si="3"/>
        <v>21.238936994311754</v>
      </c>
      <c r="L32" s="1">
        <f t="shared" si="4"/>
        <v>504.10478109495511</v>
      </c>
      <c r="M32">
        <f t="shared" si="5"/>
        <v>10706.64968420707</v>
      </c>
    </row>
    <row r="33" spans="1:13" x14ac:dyDescent="0.25">
      <c r="A33" s="3" t="s">
        <v>43</v>
      </c>
      <c r="B33" s="1">
        <v>2606.09839732203</v>
      </c>
      <c r="C33">
        <v>1.61847833851123</v>
      </c>
      <c r="D33">
        <v>242824</v>
      </c>
      <c r="E33">
        <v>225.15717218544501</v>
      </c>
      <c r="F33">
        <v>7.4640665920743601E-3</v>
      </c>
      <c r="H33" s="1">
        <f t="shared" si="0"/>
        <v>2266.6825167135862</v>
      </c>
      <c r="I33" s="1">
        <f t="shared" si="1"/>
        <v>-339.41588060844379</v>
      </c>
      <c r="J33" s="2">
        <f t="shared" si="2"/>
        <v>-0.13023908880693844</v>
      </c>
      <c r="K33">
        <f t="shared" si="3"/>
        <v>5.0454070707620149</v>
      </c>
      <c r="L33" s="1">
        <f t="shared" si="4"/>
        <v>449.25661793454611</v>
      </c>
      <c r="M33">
        <f t="shared" si="5"/>
        <v>2266.682516713588</v>
      </c>
    </row>
    <row r="34" spans="1:13" x14ac:dyDescent="0.25">
      <c r="A34" s="3" t="s">
        <v>44</v>
      </c>
      <c r="B34" s="1">
        <v>4054.0296039804698</v>
      </c>
      <c r="C34">
        <v>2.3250136108261801</v>
      </c>
      <c r="D34">
        <v>389874</v>
      </c>
      <c r="E34">
        <v>6289.1566499259898</v>
      </c>
      <c r="F34">
        <v>8.3195127884496303E-2</v>
      </c>
      <c r="H34" s="1">
        <f t="shared" ref="H34:H65" si="6">EXP(C34+0.538*LN(D34)+-0.1*LN(E34)+-7.247*F34+0.347*((LN(D34)*F34)))</f>
        <v>3446.3443605694661</v>
      </c>
      <c r="I34" s="1">
        <f t="shared" ref="I34:I65" si="7">H34-B34</f>
        <v>-607.68524341100374</v>
      </c>
      <c r="J34" s="2">
        <f t="shared" ref="J34:J65" si="8">I34/B34</f>
        <v>-0.14989659740381395</v>
      </c>
      <c r="K34">
        <f t="shared" ref="K34:K65" si="9">EXP(C34)</f>
        <v>10.226819280303319</v>
      </c>
      <c r="L34" s="1">
        <f t="shared" ref="L34:L65" si="10">EXP(0.538*LN(D34)+-0.1*LN(E34)+-7.247*F34+0.347*((LN(D34)*F34)))</f>
        <v>336.99083420854652</v>
      </c>
      <c r="M34">
        <f t="shared" si="5"/>
        <v>3446.3443605694629</v>
      </c>
    </row>
    <row r="35" spans="1:13" x14ac:dyDescent="0.25">
      <c r="A35" s="3" t="s">
        <v>45</v>
      </c>
      <c r="B35" s="1">
        <v>3841.7059738295902</v>
      </c>
      <c r="C35">
        <v>0.41404135026225197</v>
      </c>
      <c r="D35">
        <v>22357000</v>
      </c>
      <c r="E35">
        <v>6812.3189651419198</v>
      </c>
      <c r="F35">
        <v>0.42208821996843299</v>
      </c>
      <c r="H35" s="1">
        <f t="shared" si="6"/>
        <v>3150.9974277362926</v>
      </c>
      <c r="I35" s="1">
        <f t="shared" si="7"/>
        <v>-690.70854609329763</v>
      </c>
      <c r="J35" s="2">
        <f t="shared" si="8"/>
        <v>-0.17979214203235011</v>
      </c>
      <c r="K35">
        <f t="shared" si="9"/>
        <v>1.5129196852167337</v>
      </c>
      <c r="L35" s="1">
        <f t="shared" si="10"/>
        <v>2082.7261741160382</v>
      </c>
      <c r="M35">
        <f t="shared" si="5"/>
        <v>3150.9974277362885</v>
      </c>
    </row>
    <row r="36" spans="1:13" x14ac:dyDescent="0.25">
      <c r="A36" s="3" t="s">
        <v>46</v>
      </c>
      <c r="B36" s="1">
        <v>2125.7015213984801</v>
      </c>
      <c r="C36">
        <v>3.1408591000053101</v>
      </c>
      <c r="D36">
        <v>38255.4</v>
      </c>
      <c r="E36">
        <v>3303.32467277349</v>
      </c>
      <c r="F36">
        <v>5.8569901922658797E-2</v>
      </c>
      <c r="H36" s="1">
        <f t="shared" si="6"/>
        <v>2434.72515928249</v>
      </c>
      <c r="I36" s="1">
        <f t="shared" si="7"/>
        <v>309.02363788400999</v>
      </c>
      <c r="J36" s="2">
        <f t="shared" si="8"/>
        <v>0.14537489613344498</v>
      </c>
      <c r="K36">
        <f t="shared" si="9"/>
        <v>23.123723919242298</v>
      </c>
      <c r="L36" s="1">
        <f t="shared" si="10"/>
        <v>105.29122245991026</v>
      </c>
      <c r="M36">
        <f t="shared" si="5"/>
        <v>2434.7251592824887</v>
      </c>
    </row>
    <row r="37" spans="1:13" x14ac:dyDescent="0.25">
      <c r="A37" s="3" t="s">
        <v>47</v>
      </c>
      <c r="B37" s="1">
        <v>3422.4303329511599</v>
      </c>
      <c r="C37">
        <v>3.1906632769049099</v>
      </c>
      <c r="D37">
        <v>117017</v>
      </c>
      <c r="E37">
        <v>220.12862302010601</v>
      </c>
      <c r="F37">
        <v>0.22363454632671501</v>
      </c>
      <c r="H37" s="1">
        <f t="shared" si="6"/>
        <v>3694.772418970384</v>
      </c>
      <c r="I37" s="1">
        <f t="shared" si="7"/>
        <v>272.3420860192241</v>
      </c>
      <c r="J37" s="2">
        <f t="shared" si="8"/>
        <v>7.957564056077765E-2</v>
      </c>
      <c r="K37">
        <f t="shared" si="9"/>
        <v>24.304542739935439</v>
      </c>
      <c r="L37" s="1">
        <f t="shared" si="10"/>
        <v>152.01982849483502</v>
      </c>
      <c r="M37">
        <f t="shared" si="5"/>
        <v>3694.7724189703731</v>
      </c>
    </row>
    <row r="38" spans="1:13" x14ac:dyDescent="0.25">
      <c r="A38" s="3" t="s">
        <v>49</v>
      </c>
      <c r="B38" s="1">
        <v>3531.1465514002002</v>
      </c>
      <c r="C38">
        <v>0.15241843104120001</v>
      </c>
      <c r="D38">
        <v>29131500</v>
      </c>
      <c r="E38">
        <v>6244.2842479255096</v>
      </c>
      <c r="F38">
        <v>0.37075382729844703</v>
      </c>
      <c r="H38" s="1">
        <f t="shared" si="6"/>
        <v>3132.4926659818798</v>
      </c>
      <c r="I38" s="1">
        <f t="shared" si="7"/>
        <v>-398.65388541832044</v>
      </c>
      <c r="J38" s="2">
        <f t="shared" si="8"/>
        <v>-0.11289644301515687</v>
      </c>
      <c r="K38">
        <f t="shared" si="9"/>
        <v>1.1646474591394098</v>
      </c>
      <c r="L38" s="1">
        <f t="shared" si="10"/>
        <v>2689.6488215382919</v>
      </c>
      <c r="M38">
        <f t="shared" si="5"/>
        <v>3132.4926659818798</v>
      </c>
    </row>
    <row r="39" spans="1:13" x14ac:dyDescent="0.25">
      <c r="A39" s="3" t="s">
        <v>50</v>
      </c>
      <c r="B39" s="1">
        <v>2485.8940047389301</v>
      </c>
      <c r="C39">
        <v>1.0843158936540001</v>
      </c>
      <c r="D39">
        <v>1458300</v>
      </c>
      <c r="E39">
        <v>285.47808484765301</v>
      </c>
      <c r="F39">
        <v>0.14814837390321101</v>
      </c>
      <c r="H39" s="1">
        <f t="shared" si="6"/>
        <v>2466.6099956058397</v>
      </c>
      <c r="I39" s="1">
        <f t="shared" si="7"/>
        <v>-19.284009133090422</v>
      </c>
      <c r="J39" s="2">
        <f t="shared" si="8"/>
        <v>-7.7573738447129156E-3</v>
      </c>
      <c r="K39">
        <f t="shared" si="9"/>
        <v>2.9574159395321229</v>
      </c>
      <c r="L39" s="1">
        <f t="shared" si="10"/>
        <v>834.04230112997539</v>
      </c>
      <c r="M39">
        <f t="shared" si="5"/>
        <v>2466.6099956058401</v>
      </c>
    </row>
    <row r="40" spans="1:13" x14ac:dyDescent="0.25">
      <c r="A40" s="3" t="s">
        <v>51</v>
      </c>
      <c r="B40" s="1">
        <v>6595.3921019766503</v>
      </c>
      <c r="C40">
        <v>2.2044750911732298</v>
      </c>
      <c r="D40">
        <v>3828790</v>
      </c>
      <c r="E40">
        <v>3159.4526730071102</v>
      </c>
      <c r="F40">
        <v>0.42406692406692398</v>
      </c>
      <c r="H40" s="1">
        <f t="shared" si="6"/>
        <v>6069.3670529739575</v>
      </c>
      <c r="I40" s="1">
        <f t="shared" si="7"/>
        <v>-526.02504900269287</v>
      </c>
      <c r="J40" s="2">
        <f t="shared" si="8"/>
        <v>-7.9756448270155503E-2</v>
      </c>
      <c r="K40">
        <f t="shared" si="9"/>
        <v>9.0654917620887367</v>
      </c>
      <c r="L40" s="1">
        <f t="shared" si="10"/>
        <v>669.50224127450326</v>
      </c>
      <c r="M40">
        <f t="shared" si="5"/>
        <v>6069.3670529739547</v>
      </c>
    </row>
    <row r="41" spans="1:13" x14ac:dyDescent="0.25">
      <c r="A41" s="3" t="s">
        <v>52</v>
      </c>
      <c r="B41" s="1">
        <v>3920.0636515768001</v>
      </c>
      <c r="C41">
        <v>1.9703614810040699</v>
      </c>
      <c r="D41">
        <v>906550</v>
      </c>
      <c r="E41">
        <v>585.71779708803797</v>
      </c>
      <c r="F41">
        <v>0.145638242669892</v>
      </c>
      <c r="H41" s="1">
        <f t="shared" si="6"/>
        <v>4233.6863287255774</v>
      </c>
      <c r="I41" s="1">
        <f t="shared" si="7"/>
        <v>313.62267714877726</v>
      </c>
      <c r="J41" s="2">
        <f t="shared" si="8"/>
        <v>8.0004485902321038E-2</v>
      </c>
      <c r="K41">
        <f t="shared" si="9"/>
        <v>7.1732690202307658</v>
      </c>
      <c r="L41" s="1">
        <f t="shared" si="10"/>
        <v>590.20319979430792</v>
      </c>
      <c r="M41">
        <f t="shared" si="5"/>
        <v>4233.6863287255783</v>
      </c>
    </row>
    <row r="42" spans="1:13" x14ac:dyDescent="0.25">
      <c r="A42" s="3" t="s">
        <v>54</v>
      </c>
      <c r="B42" s="1">
        <v>2123.6351545573498</v>
      </c>
      <c r="C42">
        <v>2.4525420814948502</v>
      </c>
      <c r="D42">
        <v>118797</v>
      </c>
      <c r="E42">
        <v>132.429995180123</v>
      </c>
      <c r="F42">
        <v>2.3088180418862798E-2</v>
      </c>
      <c r="H42" s="1">
        <f t="shared" si="6"/>
        <v>3557.65093165898</v>
      </c>
      <c r="I42" s="1">
        <f t="shared" si="7"/>
        <v>1434.0157771016302</v>
      </c>
      <c r="J42" s="2">
        <f t="shared" si="8"/>
        <v>0.67526466305862987</v>
      </c>
      <c r="K42">
        <f t="shared" si="9"/>
        <v>11.617842715703617</v>
      </c>
      <c r="L42" s="1">
        <f t="shared" si="10"/>
        <v>306.2230242496031</v>
      </c>
      <c r="M42">
        <f t="shared" si="5"/>
        <v>3557.6509316589836</v>
      </c>
    </row>
    <row r="43" spans="1:13" x14ac:dyDescent="0.25">
      <c r="A43" s="3" t="s">
        <v>55</v>
      </c>
      <c r="B43" s="1">
        <v>5429.0277173001796</v>
      </c>
      <c r="C43">
        <v>2.4950727080127502</v>
      </c>
      <c r="D43">
        <v>450093</v>
      </c>
      <c r="E43">
        <v>362.262788778877</v>
      </c>
      <c r="F43">
        <v>0.14506400835395999</v>
      </c>
      <c r="H43" s="1">
        <f t="shared" si="6"/>
        <v>4979.4045077398541</v>
      </c>
      <c r="I43" s="1">
        <f t="shared" si="7"/>
        <v>-449.62320956032545</v>
      </c>
      <c r="J43" s="2">
        <f t="shared" si="8"/>
        <v>-8.281836692922985E-2</v>
      </c>
      <c r="K43">
        <f t="shared" si="9"/>
        <v>12.122614897785944</v>
      </c>
      <c r="L43" s="1">
        <f t="shared" si="10"/>
        <v>410.75333578807994</v>
      </c>
      <c r="M43">
        <f t="shared" si="5"/>
        <v>4979.4045077398505</v>
      </c>
    </row>
    <row r="44" spans="1:13" x14ac:dyDescent="0.25">
      <c r="A44" s="3" t="s">
        <v>56</v>
      </c>
      <c r="B44" s="1">
        <v>25378.522220204999</v>
      </c>
      <c r="C44">
        <v>4.2663401024788197</v>
      </c>
      <c r="D44">
        <v>1328020</v>
      </c>
      <c r="E44">
        <v>2304.51300297331</v>
      </c>
      <c r="F44">
        <v>0.304581264406041</v>
      </c>
      <c r="H44" s="1">
        <f t="shared" si="6"/>
        <v>31580.237283367045</v>
      </c>
      <c r="I44" s="1">
        <f t="shared" si="7"/>
        <v>6201.7150631620461</v>
      </c>
      <c r="J44" s="2">
        <f t="shared" si="8"/>
        <v>0.24436864405858028</v>
      </c>
      <c r="K44">
        <f t="shared" si="9"/>
        <v>71.26035218924882</v>
      </c>
      <c r="L44" s="1">
        <f t="shared" si="10"/>
        <v>443.16701101193325</v>
      </c>
      <c r="M44">
        <f t="shared" si="5"/>
        <v>31580.237283367074</v>
      </c>
    </row>
    <row r="45" spans="1:13" x14ac:dyDescent="0.25">
      <c r="A45" s="3" t="s">
        <v>58</v>
      </c>
      <c r="B45" s="1">
        <v>15726.8648614126</v>
      </c>
      <c r="C45">
        <v>0.29156950075902799</v>
      </c>
      <c r="D45">
        <v>59100300</v>
      </c>
      <c r="E45">
        <v>158.47537796259201</v>
      </c>
      <c r="F45">
        <v>9.5111977289113095E-2</v>
      </c>
      <c r="H45" s="1">
        <f t="shared" si="6"/>
        <v>11088.927498799258</v>
      </c>
      <c r="I45" s="1">
        <f t="shared" si="7"/>
        <v>-4637.937362613342</v>
      </c>
      <c r="J45" s="2">
        <f t="shared" si="8"/>
        <v>-0.29490539935858257</v>
      </c>
      <c r="K45">
        <f t="shared" si="9"/>
        <v>1.338526658876523</v>
      </c>
      <c r="L45" s="1">
        <f t="shared" si="10"/>
        <v>8284.4278261193704</v>
      </c>
      <c r="M45">
        <f t="shared" si="5"/>
        <v>11088.927498799258</v>
      </c>
    </row>
    <row r="46" spans="1:13" x14ac:dyDescent="0.25">
      <c r="A46" s="3" t="s">
        <v>59</v>
      </c>
      <c r="B46" s="1">
        <v>3855.9410572983302</v>
      </c>
      <c r="C46">
        <v>0.12666433803521601</v>
      </c>
      <c r="D46">
        <v>16977400</v>
      </c>
      <c r="E46">
        <v>233.19112532771001</v>
      </c>
      <c r="F46">
        <v>0.12995659795313799</v>
      </c>
      <c r="H46" s="1">
        <f t="shared" si="6"/>
        <v>4216.2188578870027</v>
      </c>
      <c r="I46" s="1">
        <f t="shared" si="7"/>
        <v>360.27780058867256</v>
      </c>
      <c r="J46" s="2">
        <f t="shared" si="8"/>
        <v>9.3434467808255775E-2</v>
      </c>
      <c r="K46">
        <f t="shared" si="9"/>
        <v>1.135035965430417</v>
      </c>
      <c r="L46" s="1">
        <f t="shared" si="10"/>
        <v>3714.6125640945411</v>
      </c>
      <c r="M46">
        <f t="shared" si="5"/>
        <v>4216.2188578870037</v>
      </c>
    </row>
    <row r="47" spans="1:13" x14ac:dyDescent="0.25">
      <c r="A47" s="3" t="s">
        <v>60</v>
      </c>
      <c r="B47" s="1">
        <v>485.74086200393799</v>
      </c>
      <c r="C47">
        <v>1.0657974448613801</v>
      </c>
      <c r="D47">
        <v>209927</v>
      </c>
      <c r="E47">
        <v>1582.12243397829</v>
      </c>
      <c r="F47">
        <v>6.4147247737259203E-3</v>
      </c>
      <c r="H47" s="1">
        <f t="shared" si="6"/>
        <v>995.12092492699594</v>
      </c>
      <c r="I47" s="1">
        <f t="shared" si="7"/>
        <v>509.38006292305795</v>
      </c>
      <c r="J47" s="2">
        <f t="shared" si="8"/>
        <v>1.0486662802499171</v>
      </c>
      <c r="K47">
        <f t="shared" si="9"/>
        <v>2.9031531657946941</v>
      </c>
      <c r="L47" s="1">
        <f t="shared" si="10"/>
        <v>342.77245053813658</v>
      </c>
      <c r="M47">
        <f t="shared" si="5"/>
        <v>995.12092492699639</v>
      </c>
    </row>
    <row r="48" spans="1:13" x14ac:dyDescent="0.25">
      <c r="A48" s="3" t="s">
        <v>61</v>
      </c>
      <c r="B48" s="1">
        <v>9619.2404687376493</v>
      </c>
      <c r="C48">
        <v>2.1571133182347202</v>
      </c>
      <c r="D48">
        <v>803297</v>
      </c>
      <c r="E48">
        <v>1152.0039684845301</v>
      </c>
      <c r="F48">
        <v>6.8759533327056199E-2</v>
      </c>
      <c r="H48" s="1">
        <f t="shared" si="6"/>
        <v>5394.8456975516892</v>
      </c>
      <c r="I48" s="1">
        <f t="shared" si="7"/>
        <v>-4224.3947711859601</v>
      </c>
      <c r="J48" s="2">
        <f t="shared" si="8"/>
        <v>-0.4391609488207685</v>
      </c>
      <c r="K48">
        <f t="shared" si="9"/>
        <v>8.6461429367608282</v>
      </c>
      <c r="L48" s="1">
        <f t="shared" si="10"/>
        <v>623.95980924793764</v>
      </c>
      <c r="M48">
        <f t="shared" si="5"/>
        <v>5394.8456975516901</v>
      </c>
    </row>
    <row r="49" spans="1:13" x14ac:dyDescent="0.25">
      <c r="A49" s="3" t="s">
        <v>62</v>
      </c>
      <c r="B49" s="1">
        <v>3724.3132352026901</v>
      </c>
      <c r="C49">
        <v>2.3110523524123399</v>
      </c>
      <c r="D49">
        <v>1078360</v>
      </c>
      <c r="E49">
        <v>2972.7477039007399</v>
      </c>
      <c r="F49">
        <v>0.33801739675574</v>
      </c>
      <c r="H49" s="1">
        <f t="shared" si="6"/>
        <v>3513.4237263772175</v>
      </c>
      <c r="I49" s="1">
        <f t="shared" si="7"/>
        <v>-210.8895088254726</v>
      </c>
      <c r="J49" s="2">
        <f t="shared" si="8"/>
        <v>-5.6625073001947773E-2</v>
      </c>
      <c r="K49">
        <f t="shared" si="9"/>
        <v>10.085032080498197</v>
      </c>
      <c r="L49" s="1">
        <f t="shared" si="10"/>
        <v>348.38002480639125</v>
      </c>
      <c r="M49">
        <f t="shared" si="5"/>
        <v>3513.4237263772134</v>
      </c>
    </row>
    <row r="50" spans="1:13" x14ac:dyDescent="0.25">
      <c r="A50" s="3" t="s">
        <v>63</v>
      </c>
      <c r="B50" s="1">
        <v>5976.4743891323697</v>
      </c>
      <c r="C50">
        <v>2.71594590956974</v>
      </c>
      <c r="D50">
        <v>506863</v>
      </c>
      <c r="E50">
        <v>8202.2711814907907</v>
      </c>
      <c r="F50">
        <v>0.152196485623003</v>
      </c>
      <c r="H50" s="1">
        <f t="shared" si="6"/>
        <v>4782.2565638233855</v>
      </c>
      <c r="I50" s="1">
        <f t="shared" si="7"/>
        <v>-1194.2178253089842</v>
      </c>
      <c r="J50" s="2">
        <f t="shared" si="8"/>
        <v>-0.19981978463432418</v>
      </c>
      <c r="K50">
        <f t="shared" si="9"/>
        <v>15.118904426627248</v>
      </c>
      <c r="L50" s="1">
        <f t="shared" si="10"/>
        <v>316.30972912302644</v>
      </c>
      <c r="M50">
        <f t="shared" si="5"/>
        <v>4782.25656382339</v>
      </c>
    </row>
    <row r="51" spans="1:13" x14ac:dyDescent="0.25">
      <c r="A51" s="3" t="s">
        <v>64</v>
      </c>
      <c r="B51" s="1">
        <v>5121.8726711380796</v>
      </c>
      <c r="C51">
        <v>0.66822476691619503</v>
      </c>
      <c r="D51">
        <v>19243900</v>
      </c>
      <c r="E51">
        <v>4118.9702409727897</v>
      </c>
      <c r="F51">
        <v>0.34811811909594398</v>
      </c>
      <c r="H51" s="1">
        <f t="shared" si="6"/>
        <v>4285.0359764440036</v>
      </c>
      <c r="I51" s="1">
        <f t="shared" si="7"/>
        <v>-836.83669469407596</v>
      </c>
      <c r="J51" s="2">
        <f t="shared" si="8"/>
        <v>-0.16338490790871826</v>
      </c>
      <c r="K51">
        <f t="shared" si="9"/>
        <v>1.9507711714124114</v>
      </c>
      <c r="L51" s="1">
        <f t="shared" si="10"/>
        <v>2196.5856576307315</v>
      </c>
      <c r="M51">
        <f t="shared" si="5"/>
        <v>4285.0359764440045</v>
      </c>
    </row>
    <row r="52" spans="1:13" x14ac:dyDescent="0.25">
      <c r="A52" s="3" t="s">
        <v>65</v>
      </c>
      <c r="B52" s="1">
        <v>4572.1416950155299</v>
      </c>
      <c r="C52">
        <v>2.8720863543561199</v>
      </c>
      <c r="D52">
        <v>741894</v>
      </c>
      <c r="E52">
        <v>1417.5680240095201</v>
      </c>
      <c r="F52">
        <v>0.36766922882502401</v>
      </c>
      <c r="H52" s="1">
        <f t="shared" si="6"/>
        <v>4810.4865513545792</v>
      </c>
      <c r="I52" s="1">
        <f t="shared" si="7"/>
        <v>238.34485633904933</v>
      </c>
      <c r="J52" s="2">
        <f t="shared" si="8"/>
        <v>5.2129805294286652E-2</v>
      </c>
      <c r="K52">
        <f t="shared" si="9"/>
        <v>17.673853682160335</v>
      </c>
      <c r="L52" s="1">
        <f t="shared" si="10"/>
        <v>272.18096504952922</v>
      </c>
      <c r="M52">
        <f t="shared" si="5"/>
        <v>4810.4865513545756</v>
      </c>
    </row>
    <row r="53" spans="1:13" x14ac:dyDescent="0.25">
      <c r="A53" s="3" t="s">
        <v>66</v>
      </c>
      <c r="B53" s="1">
        <v>4364.2675659797196</v>
      </c>
      <c r="C53">
        <v>0.14811597889724301</v>
      </c>
      <c r="D53">
        <v>57199400</v>
      </c>
      <c r="E53">
        <v>4707.7367279864502</v>
      </c>
      <c r="F53">
        <v>0.51631463027151903</v>
      </c>
      <c r="H53" s="1">
        <f t="shared" si="6"/>
        <v>4318.4820398486208</v>
      </c>
      <c r="I53" s="1">
        <f t="shared" si="7"/>
        <v>-45.785526131098777</v>
      </c>
      <c r="J53" s="2">
        <f t="shared" si="8"/>
        <v>-1.0490998876422129E-2</v>
      </c>
      <c r="K53">
        <f t="shared" si="9"/>
        <v>1.1596473831886993</v>
      </c>
      <c r="L53" s="1">
        <f t="shared" si="10"/>
        <v>3723.9613545059083</v>
      </c>
      <c r="M53">
        <f t="shared" si="5"/>
        <v>4318.4820398486208</v>
      </c>
    </row>
    <row r="54" spans="1:13" x14ac:dyDescent="0.25">
      <c r="A54" s="3" t="s">
        <v>67</v>
      </c>
      <c r="B54" s="1">
        <v>9944.1395261611506</v>
      </c>
      <c r="C54">
        <v>3.0729130357801799</v>
      </c>
      <c r="D54">
        <v>79538.2</v>
      </c>
      <c r="E54">
        <v>687.376144564068</v>
      </c>
      <c r="F54">
        <v>4.0110844394238898E-2</v>
      </c>
      <c r="H54" s="1">
        <f t="shared" si="6"/>
        <v>4258.9821619244076</v>
      </c>
      <c r="I54" s="1">
        <f t="shared" si="7"/>
        <v>-5685.157364236743</v>
      </c>
      <c r="J54" s="2">
        <f t="shared" si="8"/>
        <v>-0.57170933184114814</v>
      </c>
      <c r="K54">
        <f t="shared" si="9"/>
        <v>21.604746496978958</v>
      </c>
      <c r="L54" s="1">
        <f t="shared" si="10"/>
        <v>197.13178132036663</v>
      </c>
      <c r="M54">
        <f t="shared" si="5"/>
        <v>4258.982161924413</v>
      </c>
    </row>
    <row r="55" spans="1:13" x14ac:dyDescent="0.25">
      <c r="A55" s="3" t="s">
        <v>69</v>
      </c>
      <c r="B55" s="1">
        <v>1410.9665310667399</v>
      </c>
      <c r="C55">
        <v>2.5298202678922501</v>
      </c>
      <c r="D55">
        <v>15712.1</v>
      </c>
      <c r="E55">
        <v>242.63535116751601</v>
      </c>
      <c r="F55">
        <v>1.1696555523296899E-3</v>
      </c>
      <c r="H55" s="1">
        <f t="shared" si="6"/>
        <v>1305.5317140675195</v>
      </c>
      <c r="I55" s="1">
        <f t="shared" si="7"/>
        <v>-105.4348169992204</v>
      </c>
      <c r="J55" s="2">
        <f t="shared" si="8"/>
        <v>-7.4725243071150665E-2</v>
      </c>
      <c r="K55">
        <f t="shared" si="9"/>
        <v>12.551250071300402</v>
      </c>
      <c r="L55" s="1">
        <f t="shared" si="10"/>
        <v>104.01607064245643</v>
      </c>
      <c r="M55">
        <f t="shared" si="5"/>
        <v>1305.5317140675188</v>
      </c>
    </row>
    <row r="56" spans="1:13" x14ac:dyDescent="0.25">
      <c r="A56" s="3" t="s">
        <v>70</v>
      </c>
      <c r="B56" s="1">
        <v>3189.0717747997601</v>
      </c>
      <c r="C56">
        <v>3.4814151688927399</v>
      </c>
      <c r="D56">
        <v>615156</v>
      </c>
      <c r="E56">
        <v>11439.249451411401</v>
      </c>
      <c r="F56">
        <v>0.585233034924319</v>
      </c>
      <c r="H56" s="1">
        <f t="shared" si="6"/>
        <v>3583.2257671270713</v>
      </c>
      <c r="I56" s="1">
        <f t="shared" si="7"/>
        <v>394.15399232731124</v>
      </c>
      <c r="J56" s="2">
        <f t="shared" si="8"/>
        <v>0.12359520893883297</v>
      </c>
      <c r="K56">
        <f t="shared" si="9"/>
        <v>32.505690583741966</v>
      </c>
      <c r="L56" s="1">
        <f t="shared" si="10"/>
        <v>110.2337991526707</v>
      </c>
      <c r="M56">
        <f t="shared" si="5"/>
        <v>3583.2257671270709</v>
      </c>
    </row>
    <row r="57" spans="1:13" x14ac:dyDescent="0.25">
      <c r="A57" s="3" t="s">
        <v>78</v>
      </c>
      <c r="B57" s="1">
        <v>2574.91554765716</v>
      </c>
      <c r="C57">
        <v>1.7630911398515901</v>
      </c>
      <c r="D57">
        <v>134459</v>
      </c>
      <c r="E57">
        <v>115.429552683932</v>
      </c>
      <c r="F57">
        <v>2.53098817696343E-2</v>
      </c>
      <c r="H57" s="1">
        <f t="shared" si="6"/>
        <v>1923.2413652665191</v>
      </c>
      <c r="I57" s="1">
        <f t="shared" si="7"/>
        <v>-651.67418239064091</v>
      </c>
      <c r="J57" s="2">
        <f t="shared" si="8"/>
        <v>-0.25308565284153883</v>
      </c>
      <c r="K57">
        <f t="shared" si="9"/>
        <v>5.8304322492451428</v>
      </c>
      <c r="L57" s="1">
        <f t="shared" si="10"/>
        <v>329.86256988330837</v>
      </c>
      <c r="M57">
        <f t="shared" si="5"/>
        <v>1923.2413652665207</v>
      </c>
    </row>
    <row r="58" spans="1:13" x14ac:dyDescent="0.25">
      <c r="A58" s="3" t="s">
        <v>79</v>
      </c>
      <c r="B58" s="1">
        <v>1974.8655848082201</v>
      </c>
      <c r="C58">
        <v>0.95048110069208402</v>
      </c>
      <c r="D58">
        <v>3625320</v>
      </c>
      <c r="E58">
        <v>755.34911372857698</v>
      </c>
      <c r="F58">
        <v>0.29448767728624098</v>
      </c>
      <c r="H58" s="1">
        <f t="shared" si="6"/>
        <v>2496.5089720543601</v>
      </c>
      <c r="I58" s="1">
        <f t="shared" si="7"/>
        <v>521.64338724614004</v>
      </c>
      <c r="J58" s="2">
        <f t="shared" si="8"/>
        <v>0.26414121105705379</v>
      </c>
      <c r="K58">
        <f t="shared" si="9"/>
        <v>2.5869539453118984</v>
      </c>
      <c r="L58" s="1">
        <f t="shared" si="10"/>
        <v>965.03804274465688</v>
      </c>
      <c r="M58">
        <f t="shared" si="5"/>
        <v>2496.5089720543624</v>
      </c>
    </row>
    <row r="59" spans="1:13" x14ac:dyDescent="0.25">
      <c r="A59" s="3" t="s">
        <v>80</v>
      </c>
      <c r="B59" s="1">
        <v>5194.4321441635702</v>
      </c>
      <c r="C59">
        <v>2.2983947753458702</v>
      </c>
      <c r="D59">
        <v>134902</v>
      </c>
      <c r="E59">
        <v>128.42717201899299</v>
      </c>
      <c r="F59">
        <v>2.0855737329824899E-2</v>
      </c>
      <c r="H59" s="1">
        <f t="shared" si="6"/>
        <v>3301.7947834353345</v>
      </c>
      <c r="I59" s="1">
        <f t="shared" si="7"/>
        <v>-1892.6373607282358</v>
      </c>
      <c r="J59" s="2">
        <f t="shared" si="8"/>
        <v>-0.36435885736899859</v>
      </c>
      <c r="K59">
        <f t="shared" si="9"/>
        <v>9.9581844948285791</v>
      </c>
      <c r="L59" s="1">
        <f t="shared" si="10"/>
        <v>331.56593806330875</v>
      </c>
      <c r="M59">
        <f t="shared" si="5"/>
        <v>3301.794783435334</v>
      </c>
    </row>
    <row r="60" spans="1:13" x14ac:dyDescent="0.25">
      <c r="A60" s="3" t="s">
        <v>81</v>
      </c>
      <c r="B60" s="1">
        <v>1873.73133220467</v>
      </c>
      <c r="C60">
        <v>2.4536543545595002</v>
      </c>
      <c r="D60">
        <v>131262</v>
      </c>
      <c r="E60">
        <v>531.03216440020003</v>
      </c>
      <c r="F60">
        <v>9.9099316749084496E-2</v>
      </c>
      <c r="H60" s="1">
        <f t="shared" si="6"/>
        <v>2574.8777186376069</v>
      </c>
      <c r="I60" s="1">
        <f t="shared" si="7"/>
        <v>701.14638643293688</v>
      </c>
      <c r="J60" s="2">
        <f t="shared" si="8"/>
        <v>0.37419793029129417</v>
      </c>
      <c r="K60">
        <f t="shared" si="9"/>
        <v>11.630772118405849</v>
      </c>
      <c r="L60" s="1">
        <f t="shared" si="10"/>
        <v>221.38493407181707</v>
      </c>
      <c r="M60">
        <f t="shared" si="5"/>
        <v>2574.8777186376069</v>
      </c>
    </row>
    <row r="61" spans="1:13" x14ac:dyDescent="0.25">
      <c r="A61" s="3" t="s">
        <v>82</v>
      </c>
      <c r="B61" s="1">
        <v>6990.2028438510697</v>
      </c>
      <c r="C61">
        <v>0.80811552252405305</v>
      </c>
      <c r="D61">
        <v>14890600</v>
      </c>
      <c r="E61">
        <v>1447.5588893275401</v>
      </c>
      <c r="F61">
        <v>0.24494341360705299</v>
      </c>
      <c r="H61" s="1">
        <f t="shared" si="6"/>
        <v>5403.4267246018435</v>
      </c>
      <c r="I61" s="1">
        <f t="shared" si="7"/>
        <v>-1586.7761192492262</v>
      </c>
      <c r="J61" s="2">
        <f t="shared" si="8"/>
        <v>-0.22700001054261729</v>
      </c>
      <c r="K61">
        <f t="shared" si="9"/>
        <v>2.2436758436491351</v>
      </c>
      <c r="L61" s="1">
        <f t="shared" si="10"/>
        <v>2408.2920622854585</v>
      </c>
      <c r="M61">
        <f t="shared" si="5"/>
        <v>5403.4267246018417</v>
      </c>
    </row>
    <row r="62" spans="1:13" x14ac:dyDescent="0.25">
      <c r="A62" s="3" t="s">
        <v>84</v>
      </c>
      <c r="B62" s="1">
        <v>5032.5953728224704</v>
      </c>
      <c r="C62">
        <v>1.5437109401268201</v>
      </c>
      <c r="D62">
        <v>3169750</v>
      </c>
      <c r="E62">
        <v>503.61670474105802</v>
      </c>
      <c r="F62">
        <v>0.177670594038317</v>
      </c>
      <c r="H62" s="1">
        <f t="shared" si="6"/>
        <v>5487.536711900334</v>
      </c>
      <c r="I62" s="1">
        <f t="shared" si="7"/>
        <v>454.94133907786363</v>
      </c>
      <c r="J62" s="2">
        <f t="shared" si="8"/>
        <v>9.0398950317898352E-2</v>
      </c>
      <c r="K62">
        <f t="shared" si="9"/>
        <v>4.6819324441814096</v>
      </c>
      <c r="L62" s="1">
        <f t="shared" si="10"/>
        <v>1172.0666150832901</v>
      </c>
      <c r="M62">
        <f t="shared" si="5"/>
        <v>5487.5367119003404</v>
      </c>
    </row>
    <row r="63" spans="1:13" x14ac:dyDescent="0.25">
      <c r="A63" s="3" t="s">
        <v>86</v>
      </c>
      <c r="B63" s="1">
        <v>1411.0940120498501</v>
      </c>
      <c r="C63">
        <v>1.7646127888951999</v>
      </c>
      <c r="D63">
        <v>75555.899999999994</v>
      </c>
      <c r="E63">
        <v>36.823475289437098</v>
      </c>
      <c r="F63">
        <v>2.4654569304765998E-3</v>
      </c>
      <c r="H63" s="1">
        <f t="shared" si="6"/>
        <v>1700.870789294986</v>
      </c>
      <c r="I63" s="1">
        <f t="shared" si="7"/>
        <v>289.77677724513592</v>
      </c>
      <c r="J63" s="2">
        <f t="shared" si="8"/>
        <v>0.20535611006114801</v>
      </c>
      <c r="K63">
        <f t="shared" si="9"/>
        <v>5.8393108742635311</v>
      </c>
      <c r="L63" s="1">
        <f t="shared" si="10"/>
        <v>291.27936941865653</v>
      </c>
      <c r="M63">
        <f t="shared" si="5"/>
        <v>1700.8707892949853</v>
      </c>
    </row>
    <row r="64" spans="1:13" x14ac:dyDescent="0.25">
      <c r="A64" s="3" t="s">
        <v>87</v>
      </c>
      <c r="B64" s="1">
        <v>117.900163132137</v>
      </c>
      <c r="C64">
        <v>0.74255992551860495</v>
      </c>
      <c r="D64">
        <v>5420.46</v>
      </c>
      <c r="E64">
        <v>2675.8495646690799</v>
      </c>
      <c r="F64">
        <v>5.9883402988834102E-3</v>
      </c>
      <c r="H64" s="1">
        <f t="shared" si="6"/>
        <v>94.965708813640504</v>
      </c>
      <c r="I64" s="1">
        <f t="shared" si="7"/>
        <v>-22.934454318496492</v>
      </c>
      <c r="J64" s="2">
        <f t="shared" si="8"/>
        <v>-0.19452436459135877</v>
      </c>
      <c r="K64">
        <f t="shared" si="9"/>
        <v>2.101307826729033</v>
      </c>
      <c r="L64" s="1">
        <f t="shared" si="10"/>
        <v>45.193620661218091</v>
      </c>
      <c r="M64">
        <f t="shared" si="5"/>
        <v>94.965708813640518</v>
      </c>
    </row>
    <row r="65" spans="1:13" x14ac:dyDescent="0.25">
      <c r="A65" s="3" t="s">
        <v>88</v>
      </c>
      <c r="B65" s="1">
        <v>150.433238359158</v>
      </c>
      <c r="C65">
        <v>1.4628136123783799</v>
      </c>
      <c r="D65">
        <v>15417</v>
      </c>
      <c r="E65">
        <v>118.94095591722601</v>
      </c>
      <c r="F65">
        <v>1.16367890704608E-3</v>
      </c>
      <c r="H65" s="1">
        <f t="shared" si="6"/>
        <v>477.45372376315981</v>
      </c>
      <c r="I65" s="1">
        <f t="shared" si="7"/>
        <v>327.02048540400182</v>
      </c>
      <c r="J65" s="2">
        <f t="shared" si="8"/>
        <v>2.1738579117950207</v>
      </c>
      <c r="K65">
        <f t="shared" si="9"/>
        <v>4.318091889251642</v>
      </c>
      <c r="L65" s="1">
        <f t="shared" si="10"/>
        <v>110.5705334691028</v>
      </c>
      <c r="M65">
        <f t="shared" si="5"/>
        <v>477.45372376316004</v>
      </c>
    </row>
    <row r="66" spans="1:13" x14ac:dyDescent="0.25">
      <c r="A66" s="3" t="s">
        <v>89</v>
      </c>
      <c r="B66" s="1">
        <v>3842.9590598265199</v>
      </c>
      <c r="C66">
        <v>1.4019252030038201</v>
      </c>
      <c r="D66">
        <v>5192760</v>
      </c>
      <c r="E66">
        <v>7369.4461203143801</v>
      </c>
      <c r="F66">
        <v>0.38172515694605702</v>
      </c>
      <c r="H66" s="1">
        <f t="shared" ref="H66:H97" si="11">EXP(C66+0.538*LN(D66)+-0.1*LN(E66)+-7.247*F66+0.347*((LN(D66)*F66)))</f>
        <v>3334.9225980303472</v>
      </c>
      <c r="I66" s="1">
        <f t="shared" ref="I66:I97" si="12">H66-B66</f>
        <v>-508.03646179617272</v>
      </c>
      <c r="J66" s="2">
        <f t="shared" ref="J66:J97" si="13">I66/B66</f>
        <v>-0.1321992906734496</v>
      </c>
      <c r="K66">
        <f t="shared" ref="K66:K97" si="14">EXP(C66)</f>
        <v>4.063014569936934</v>
      </c>
      <c r="L66" s="1">
        <f t="shared" ref="L66:L97" si="15">EXP(0.538*LN(D66)+-0.1*LN(E66)+-7.247*F66+0.347*((LN(D66)*F66)))</f>
        <v>820.80005882974501</v>
      </c>
      <c r="M66">
        <f t="shared" si="5"/>
        <v>3334.9225980303468</v>
      </c>
    </row>
    <row r="67" spans="1:13" x14ac:dyDescent="0.25">
      <c r="A67" s="3" t="s">
        <v>90</v>
      </c>
      <c r="B67" s="1">
        <v>1309.75499207143</v>
      </c>
      <c r="C67">
        <v>1.6164934535375399</v>
      </c>
      <c r="D67">
        <v>985385</v>
      </c>
      <c r="E67">
        <v>4173.0691287194004</v>
      </c>
      <c r="F67">
        <v>0.31970805998429602</v>
      </c>
      <c r="H67" s="1">
        <f t="shared" si="11"/>
        <v>1672.0298186980317</v>
      </c>
      <c r="I67" s="1">
        <f t="shared" si="12"/>
        <v>362.27482662660168</v>
      </c>
      <c r="J67" s="2">
        <f t="shared" si="13"/>
        <v>0.27659740090293494</v>
      </c>
      <c r="K67">
        <f t="shared" si="14"/>
        <v>5.0354024503761021</v>
      </c>
      <c r="L67" s="1">
        <f t="shared" si="15"/>
        <v>332.05485265098218</v>
      </c>
      <c r="M67">
        <f t="shared" ref="M67:M103" si="16">K67*L67</f>
        <v>1672.0298186980312</v>
      </c>
    </row>
    <row r="68" spans="1:13" x14ac:dyDescent="0.25">
      <c r="A68" s="3" t="s">
        <v>91</v>
      </c>
      <c r="B68" s="1">
        <v>7780.6786377546996</v>
      </c>
      <c r="C68">
        <v>2.9388793349479099</v>
      </c>
      <c r="D68">
        <v>475941</v>
      </c>
      <c r="E68">
        <v>569.31350793883701</v>
      </c>
      <c r="F68">
        <v>0.170368951778893</v>
      </c>
      <c r="H68" s="1">
        <f t="shared" si="11"/>
        <v>7157.5694236336112</v>
      </c>
      <c r="I68" s="1">
        <f t="shared" si="12"/>
        <v>-623.10921412108837</v>
      </c>
      <c r="J68" s="2">
        <f t="shared" si="13"/>
        <v>-8.0084173004850046E-2</v>
      </c>
      <c r="K68">
        <f t="shared" si="14"/>
        <v>18.894659858038917</v>
      </c>
      <c r="L68" s="1">
        <f t="shared" si="15"/>
        <v>378.81440986027263</v>
      </c>
      <c r="M68">
        <f t="shared" si="16"/>
        <v>7157.5694236335949</v>
      </c>
    </row>
    <row r="69" spans="1:13" x14ac:dyDescent="0.25">
      <c r="A69" s="3" t="s">
        <v>92</v>
      </c>
      <c r="B69" s="1">
        <v>12049.8140116906</v>
      </c>
      <c r="C69">
        <v>2.9424656323929899</v>
      </c>
      <c r="D69">
        <v>210885</v>
      </c>
      <c r="E69">
        <v>202.76078259151501</v>
      </c>
      <c r="F69">
        <v>4.0773888934003001E-2</v>
      </c>
      <c r="H69" s="1">
        <f t="shared" si="11"/>
        <v>7219.93476059561</v>
      </c>
      <c r="I69" s="1">
        <f t="shared" si="12"/>
        <v>-4829.8792510949897</v>
      </c>
      <c r="J69" s="2">
        <f t="shared" si="13"/>
        <v>-0.40082604149815865</v>
      </c>
      <c r="K69">
        <f t="shared" si="14"/>
        <v>18.962543380908627</v>
      </c>
      <c r="L69" s="1">
        <f t="shared" si="15"/>
        <v>380.74717170401317</v>
      </c>
      <c r="M69">
        <f t="shared" si="16"/>
        <v>7219.9347605956154</v>
      </c>
    </row>
    <row r="70" spans="1:13" x14ac:dyDescent="0.25">
      <c r="A70" s="3" t="s">
        <v>93</v>
      </c>
      <c r="B70" s="1">
        <v>6878.8299913969904</v>
      </c>
      <c r="C70">
        <v>0.76973632462919805</v>
      </c>
      <c r="D70">
        <v>8315680</v>
      </c>
      <c r="E70">
        <v>437.15855906347701</v>
      </c>
      <c r="F70">
        <v>0.13086429467316499</v>
      </c>
      <c r="H70" s="1">
        <f t="shared" si="11"/>
        <v>4960.1165243991454</v>
      </c>
      <c r="I70" s="1">
        <f t="shared" si="12"/>
        <v>-1918.713466997845</v>
      </c>
      <c r="J70" s="2">
        <f t="shared" si="13"/>
        <v>-0.27893020606665442</v>
      </c>
      <c r="K70">
        <f t="shared" si="14"/>
        <v>2.1591968516890563</v>
      </c>
      <c r="L70" s="1">
        <f t="shared" si="15"/>
        <v>2297.2044075180238</v>
      </c>
      <c r="M70">
        <f t="shared" si="16"/>
        <v>4960.1165243991409</v>
      </c>
    </row>
    <row r="71" spans="1:13" x14ac:dyDescent="0.25">
      <c r="A71" s="3" t="s">
        <v>94</v>
      </c>
      <c r="B71" s="1">
        <v>2157.7845359621601</v>
      </c>
      <c r="C71">
        <v>1.7919831381551199</v>
      </c>
      <c r="D71">
        <v>314318</v>
      </c>
      <c r="E71">
        <v>8217.2121097058407</v>
      </c>
      <c r="F71">
        <v>7.8558092919679301E-2</v>
      </c>
      <c r="H71" s="1">
        <f t="shared" si="11"/>
        <v>1765.9101195490728</v>
      </c>
      <c r="I71" s="1">
        <f t="shared" si="12"/>
        <v>-391.87441641308737</v>
      </c>
      <c r="J71" s="2">
        <f t="shared" si="13"/>
        <v>-0.18160961388035429</v>
      </c>
      <c r="K71">
        <f t="shared" si="14"/>
        <v>6.0013421636569468</v>
      </c>
      <c r="L71" s="1">
        <f t="shared" si="15"/>
        <v>294.25253074938928</v>
      </c>
      <c r="M71">
        <f t="shared" si="16"/>
        <v>1765.9101195490721</v>
      </c>
    </row>
    <row r="72" spans="1:13" x14ac:dyDescent="0.25">
      <c r="A72" s="3" t="s">
        <v>95</v>
      </c>
      <c r="B72" s="1">
        <v>10373.7240555808</v>
      </c>
      <c r="C72">
        <v>1.4920431856060401</v>
      </c>
      <c r="D72">
        <v>6003160</v>
      </c>
      <c r="E72">
        <v>168.34234549249101</v>
      </c>
      <c r="F72">
        <v>8.9984995405686094E-2</v>
      </c>
      <c r="H72" s="1">
        <f t="shared" si="11"/>
        <v>10013.272339096373</v>
      </c>
      <c r="I72" s="1">
        <f t="shared" si="12"/>
        <v>-360.45171648442738</v>
      </c>
      <c r="J72" s="2">
        <f t="shared" si="13"/>
        <v>-3.4746607346906773E-2</v>
      </c>
      <c r="K72">
        <f t="shared" si="14"/>
        <v>4.4461705965775806</v>
      </c>
      <c r="L72" s="1">
        <f t="shared" si="15"/>
        <v>2252.1115916703816</v>
      </c>
      <c r="M72">
        <f t="shared" si="16"/>
        <v>10013.272339096386</v>
      </c>
    </row>
    <row r="73" spans="1:13" x14ac:dyDescent="0.25">
      <c r="A73" s="3" t="s">
        <v>96</v>
      </c>
      <c r="B73" s="1">
        <v>3574.8313994414002</v>
      </c>
      <c r="C73">
        <v>2.8137015550279898</v>
      </c>
      <c r="D73">
        <v>157432</v>
      </c>
      <c r="E73">
        <v>1397.4316290813099</v>
      </c>
      <c r="F73">
        <v>9.0337981293395306E-2</v>
      </c>
      <c r="H73" s="1">
        <f t="shared" si="11"/>
        <v>3820.050823979625</v>
      </c>
      <c r="I73" s="1">
        <f t="shared" si="12"/>
        <v>245.21942453822476</v>
      </c>
      <c r="J73" s="2">
        <f t="shared" si="13"/>
        <v>6.8596081084143584E-2</v>
      </c>
      <c r="K73">
        <f t="shared" si="14"/>
        <v>16.671514676091714</v>
      </c>
      <c r="L73" s="1">
        <f t="shared" si="15"/>
        <v>229.13639811371726</v>
      </c>
      <c r="M73">
        <f t="shared" si="16"/>
        <v>3820.0508239796313</v>
      </c>
    </row>
    <row r="74" spans="1:13" x14ac:dyDescent="0.25">
      <c r="A74" s="3" t="s">
        <v>97</v>
      </c>
      <c r="B74" s="1">
        <v>4181.2837394076196</v>
      </c>
      <c r="C74">
        <v>2.4329365290889</v>
      </c>
      <c r="D74">
        <v>522050</v>
      </c>
      <c r="E74">
        <v>548.70961514635496</v>
      </c>
      <c r="F74">
        <v>0.189526229805772</v>
      </c>
      <c r="H74" s="1">
        <f t="shared" si="11"/>
        <v>4348.4306702787471</v>
      </c>
      <c r="I74" s="1">
        <f t="shared" si="12"/>
        <v>167.14693087112755</v>
      </c>
      <c r="J74" s="2">
        <f t="shared" si="13"/>
        <v>3.9975027118061106E-2</v>
      </c>
      <c r="K74">
        <f t="shared" si="14"/>
        <v>11.392286790594317</v>
      </c>
      <c r="L74" s="1">
        <f t="shared" si="15"/>
        <v>381.69954375348857</v>
      </c>
      <c r="M74">
        <f t="shared" si="16"/>
        <v>4348.4306702787453</v>
      </c>
    </row>
    <row r="75" spans="1:13" x14ac:dyDescent="0.25">
      <c r="A75" s="3" t="s">
        <v>98</v>
      </c>
      <c r="B75" s="1">
        <v>3361.0137182149301</v>
      </c>
      <c r="C75">
        <v>1.37497538169156</v>
      </c>
      <c r="D75">
        <v>3949460</v>
      </c>
      <c r="E75">
        <v>1108.8660984808801</v>
      </c>
      <c r="F75">
        <v>0.25948804877728199</v>
      </c>
      <c r="H75" s="1">
        <f t="shared" si="11"/>
        <v>4157.8260211000179</v>
      </c>
      <c r="I75" s="1">
        <f t="shared" si="12"/>
        <v>796.81230288508777</v>
      </c>
      <c r="J75" s="2">
        <f t="shared" si="13"/>
        <v>0.23707499275197341</v>
      </c>
      <c r="K75">
        <f t="shared" si="14"/>
        <v>3.9549793568204077</v>
      </c>
      <c r="L75" s="1">
        <f t="shared" si="15"/>
        <v>1051.2889312379853</v>
      </c>
      <c r="M75">
        <f t="shared" si="16"/>
        <v>4157.8260211000206</v>
      </c>
    </row>
    <row r="76" spans="1:13" x14ac:dyDescent="0.25">
      <c r="A76" s="3" t="s">
        <v>99</v>
      </c>
      <c r="B76" s="1">
        <v>6496.4277790104197</v>
      </c>
      <c r="C76">
        <v>1.5816309329001801</v>
      </c>
      <c r="D76">
        <v>2927940</v>
      </c>
      <c r="E76">
        <v>409.73145511491299</v>
      </c>
      <c r="F76">
        <v>7.1090489267009893E-2</v>
      </c>
      <c r="H76" s="1">
        <f t="shared" si="11"/>
        <v>6925.1385420967108</v>
      </c>
      <c r="I76" s="1">
        <f t="shared" si="12"/>
        <v>428.71076308629108</v>
      </c>
      <c r="J76" s="2">
        <f t="shared" si="13"/>
        <v>6.5991769272249992E-2</v>
      </c>
      <c r="K76">
        <f t="shared" si="14"/>
        <v>4.8628803788613553</v>
      </c>
      <c r="L76" s="1">
        <f t="shared" si="15"/>
        <v>1424.0816147153994</v>
      </c>
      <c r="M76">
        <f t="shared" si="16"/>
        <v>6925.1385420967117</v>
      </c>
    </row>
    <row r="77" spans="1:13" x14ac:dyDescent="0.25">
      <c r="A77" s="3" t="s">
        <v>101</v>
      </c>
      <c r="B77" s="1">
        <v>4206.8311365242898</v>
      </c>
      <c r="C77">
        <v>1.6437074870417401</v>
      </c>
      <c r="D77">
        <v>2350630</v>
      </c>
      <c r="E77">
        <v>2105.88270721969</v>
      </c>
      <c r="F77">
        <v>0.25585339067266999</v>
      </c>
      <c r="H77" s="1">
        <f t="shared" si="11"/>
        <v>3711.8647109949388</v>
      </c>
      <c r="I77" s="1">
        <f t="shared" si="12"/>
        <v>-494.966425529351</v>
      </c>
      <c r="J77" s="2">
        <f t="shared" si="13"/>
        <v>-0.11765778313086638</v>
      </c>
      <c r="K77">
        <f t="shared" si="14"/>
        <v>5.1743177103139963</v>
      </c>
      <c r="L77" s="1">
        <f t="shared" si="15"/>
        <v>717.36312279318508</v>
      </c>
      <c r="M77">
        <f t="shared" si="16"/>
        <v>3711.8647109949316</v>
      </c>
    </row>
    <row r="78" spans="1:13" x14ac:dyDescent="0.25">
      <c r="A78" s="3" t="s">
        <v>102</v>
      </c>
      <c r="B78" s="1">
        <v>625.75550618181398</v>
      </c>
      <c r="C78">
        <v>3.1854079736449399</v>
      </c>
      <c r="D78">
        <v>21348.400000000001</v>
      </c>
      <c r="E78">
        <v>15401.774043226</v>
      </c>
      <c r="F78">
        <v>0.13085216581162001</v>
      </c>
      <c r="H78" s="1">
        <f t="shared" si="11"/>
        <v>1198.3653027493042</v>
      </c>
      <c r="I78" s="1">
        <f t="shared" si="12"/>
        <v>572.60979656749021</v>
      </c>
      <c r="J78" s="2">
        <f t="shared" si="13"/>
        <v>0.91506952940997022</v>
      </c>
      <c r="K78">
        <f t="shared" si="14"/>
        <v>24.17715003408977</v>
      </c>
      <c r="L78" s="1">
        <f t="shared" si="15"/>
        <v>49.566028297777436</v>
      </c>
      <c r="M78">
        <f t="shared" si="16"/>
        <v>1198.3653027493042</v>
      </c>
    </row>
    <row r="79" spans="1:13" x14ac:dyDescent="0.25">
      <c r="A79" s="3" t="s">
        <v>103</v>
      </c>
      <c r="B79" s="1">
        <v>4037.0392781744499</v>
      </c>
      <c r="C79">
        <v>3.0413251021720802</v>
      </c>
      <c r="D79">
        <v>600445</v>
      </c>
      <c r="E79">
        <v>491.45525538069597</v>
      </c>
      <c r="F79">
        <v>0.38468363999794902</v>
      </c>
      <c r="H79" s="1">
        <f t="shared" si="11"/>
        <v>5261.5599905165554</v>
      </c>
      <c r="I79" s="1">
        <f t="shared" si="12"/>
        <v>1224.5207123421055</v>
      </c>
      <c r="J79" s="2">
        <f t="shared" si="13"/>
        <v>0.30332147595448566</v>
      </c>
      <c r="K79">
        <f t="shared" si="14"/>
        <v>20.932963180135022</v>
      </c>
      <c r="L79" s="1">
        <f t="shared" si="15"/>
        <v>251.35285173145789</v>
      </c>
      <c r="M79">
        <f t="shared" si="16"/>
        <v>5261.5599905165454</v>
      </c>
    </row>
    <row r="80" spans="1:13" x14ac:dyDescent="0.25">
      <c r="A80" s="3" t="s">
        <v>106</v>
      </c>
      <c r="B80" s="1">
        <v>200.40795036448301</v>
      </c>
      <c r="C80">
        <v>2.6684702481543798</v>
      </c>
      <c r="D80">
        <v>171.74299999999999</v>
      </c>
      <c r="E80">
        <v>131.78577750075399</v>
      </c>
      <c r="F80">
        <v>3.9578138610940799E-5</v>
      </c>
      <c r="H80" s="1">
        <f t="shared" si="11"/>
        <v>140.98928338995839</v>
      </c>
      <c r="I80" s="1">
        <f t="shared" si="12"/>
        <v>-59.418666974524626</v>
      </c>
      <c r="J80" s="2">
        <f t="shared" si="13"/>
        <v>-0.29648857176803406</v>
      </c>
      <c r="K80">
        <f t="shared" si="14"/>
        <v>14.417896510447211</v>
      </c>
      <c r="L80" s="1">
        <f t="shared" si="15"/>
        <v>9.7787692738533334</v>
      </c>
      <c r="M80">
        <f t="shared" si="16"/>
        <v>140.98928338995839</v>
      </c>
    </row>
    <row r="81" spans="1:13" x14ac:dyDescent="0.25">
      <c r="A81" s="3" t="s">
        <v>107</v>
      </c>
      <c r="B81" s="1">
        <v>2897.6649131438498</v>
      </c>
      <c r="C81">
        <v>1.556944000136</v>
      </c>
      <c r="D81">
        <v>1071910</v>
      </c>
      <c r="E81">
        <v>6295.9328644521202</v>
      </c>
      <c r="F81">
        <v>0.14428472782142701</v>
      </c>
      <c r="H81" s="1">
        <f t="shared" si="11"/>
        <v>2445.0634503549195</v>
      </c>
      <c r="I81" s="1">
        <f t="shared" si="12"/>
        <v>-452.60146278893035</v>
      </c>
      <c r="J81" s="2">
        <f t="shared" si="13"/>
        <v>-0.15619523870269594</v>
      </c>
      <c r="K81">
        <f t="shared" si="14"/>
        <v>4.7443004870781822</v>
      </c>
      <c r="L81" s="1">
        <f t="shared" si="15"/>
        <v>515.36858953483625</v>
      </c>
      <c r="M81">
        <f t="shared" si="16"/>
        <v>2445.0634503549195</v>
      </c>
    </row>
    <row r="82" spans="1:13" x14ac:dyDescent="0.25">
      <c r="A82" s="3" t="s">
        <v>108</v>
      </c>
      <c r="B82" s="1">
        <v>7102.4376160032998</v>
      </c>
      <c r="C82">
        <v>2.6534892804198802</v>
      </c>
      <c r="D82">
        <v>860993</v>
      </c>
      <c r="E82">
        <v>577.53363822741801</v>
      </c>
      <c r="F82">
        <v>0.175683457054125</v>
      </c>
      <c r="H82" s="1">
        <f t="shared" si="11"/>
        <v>7553.4268573422132</v>
      </c>
      <c r="I82" s="1">
        <f t="shared" si="12"/>
        <v>450.98924133891342</v>
      </c>
      <c r="J82" s="2">
        <f t="shared" si="13"/>
        <v>6.3497810994177395E-2</v>
      </c>
      <c r="K82">
        <f t="shared" si="14"/>
        <v>14.203512318847938</v>
      </c>
      <c r="L82" s="1">
        <f t="shared" si="15"/>
        <v>531.79993002990432</v>
      </c>
      <c r="M82">
        <f t="shared" si="16"/>
        <v>7553.4268573422178</v>
      </c>
    </row>
    <row r="83" spans="1:13" x14ac:dyDescent="0.25">
      <c r="A83" s="3" t="s">
        <v>110</v>
      </c>
      <c r="B83" s="1">
        <v>5111.5286455087798</v>
      </c>
      <c r="C83">
        <v>2.38510898960135</v>
      </c>
      <c r="D83">
        <v>377331</v>
      </c>
      <c r="E83">
        <v>245.73554028484301</v>
      </c>
      <c r="F83">
        <v>0.13649158979924</v>
      </c>
      <c r="H83" s="1">
        <f t="shared" si="11"/>
        <v>4281.6699238611445</v>
      </c>
      <c r="I83" s="1">
        <f t="shared" si="12"/>
        <v>-829.85872164763532</v>
      </c>
      <c r="J83" s="2">
        <f t="shared" si="13"/>
        <v>-0.16235040028129094</v>
      </c>
      <c r="K83">
        <f t="shared" si="14"/>
        <v>10.860246254329699</v>
      </c>
      <c r="L83" s="1">
        <f t="shared" si="15"/>
        <v>394.2516425126318</v>
      </c>
      <c r="M83">
        <f t="shared" si="16"/>
        <v>4281.6699238611409</v>
      </c>
    </row>
    <row r="84" spans="1:13" x14ac:dyDescent="0.25">
      <c r="A84" s="3" t="s">
        <v>113</v>
      </c>
      <c r="B84" s="1">
        <v>970.40193062522997</v>
      </c>
      <c r="C84">
        <v>0.106169724250204</v>
      </c>
      <c r="D84">
        <v>2400590</v>
      </c>
      <c r="E84">
        <v>1669.8873249191099</v>
      </c>
      <c r="F84">
        <v>9.34281655607231E-2</v>
      </c>
      <c r="H84" s="1">
        <f t="shared" si="11"/>
        <v>1172.8676585553101</v>
      </c>
      <c r="I84" s="1">
        <f t="shared" si="12"/>
        <v>202.46572793008011</v>
      </c>
      <c r="J84" s="2">
        <f t="shared" si="13"/>
        <v>0.20864110173362024</v>
      </c>
      <c r="K84">
        <f t="shared" si="14"/>
        <v>1.1120105956555364</v>
      </c>
      <c r="L84" s="1">
        <f t="shared" si="15"/>
        <v>1054.7270530852261</v>
      </c>
      <c r="M84">
        <f t="shared" si="16"/>
        <v>1172.8676585553108</v>
      </c>
    </row>
    <row r="85" spans="1:13" x14ac:dyDescent="0.25">
      <c r="A85" s="3" t="s">
        <v>114</v>
      </c>
      <c r="B85" s="1">
        <v>16268.2132568003</v>
      </c>
      <c r="C85">
        <v>2.0077295011601199</v>
      </c>
      <c r="D85">
        <v>13343400</v>
      </c>
      <c r="E85">
        <v>627.58156578255398</v>
      </c>
      <c r="F85">
        <v>0.384408625383518</v>
      </c>
      <c r="H85" s="1">
        <f t="shared" si="11"/>
        <v>14660.487756144443</v>
      </c>
      <c r="I85" s="1">
        <f t="shared" si="12"/>
        <v>-1607.7255006558571</v>
      </c>
      <c r="J85" s="2">
        <f t="shared" si="13"/>
        <v>-9.8826187933318946E-2</v>
      </c>
      <c r="K85">
        <f t="shared" si="14"/>
        <v>7.446391116705394</v>
      </c>
      <c r="L85" s="1">
        <f t="shared" si="15"/>
        <v>1968.8044216821759</v>
      </c>
      <c r="M85">
        <f t="shared" si="16"/>
        <v>14660.487756144455</v>
      </c>
    </row>
    <row r="86" spans="1:13" x14ac:dyDescent="0.25">
      <c r="A86" s="3" t="s">
        <v>115</v>
      </c>
      <c r="B86" s="1">
        <v>6957.6281824510097</v>
      </c>
      <c r="C86">
        <v>1.22156174312294</v>
      </c>
      <c r="D86">
        <v>12193800</v>
      </c>
      <c r="E86">
        <v>3198.0230252664101</v>
      </c>
      <c r="F86">
        <v>0.33975480635274402</v>
      </c>
      <c r="H86" s="1">
        <f t="shared" si="11"/>
        <v>5734.1725222748337</v>
      </c>
      <c r="I86" s="1">
        <f t="shared" si="12"/>
        <v>-1223.455660176176</v>
      </c>
      <c r="J86" s="2">
        <f t="shared" si="13"/>
        <v>-0.1758437829808234</v>
      </c>
      <c r="K86">
        <f t="shared" si="14"/>
        <v>3.3924817836675163</v>
      </c>
      <c r="L86" s="1">
        <f t="shared" si="15"/>
        <v>1690.2588983324706</v>
      </c>
      <c r="M86">
        <f t="shared" si="16"/>
        <v>5734.172522274831</v>
      </c>
    </row>
    <row r="87" spans="1:13" x14ac:dyDescent="0.25">
      <c r="A87" s="3" t="s">
        <v>116</v>
      </c>
      <c r="B87" s="1">
        <v>5556.2575705462696</v>
      </c>
      <c r="C87">
        <v>1.7858212627485901</v>
      </c>
      <c r="D87">
        <v>297242</v>
      </c>
      <c r="E87">
        <v>276.86845185718897</v>
      </c>
      <c r="F87">
        <v>2.1706795194800399E-2</v>
      </c>
      <c r="H87" s="1">
        <f t="shared" si="11"/>
        <v>2810.5067384548011</v>
      </c>
      <c r="I87" s="1">
        <f t="shared" si="12"/>
        <v>-2745.7508320914685</v>
      </c>
      <c r="J87" s="2">
        <f t="shared" si="13"/>
        <v>-0.49417270478004804</v>
      </c>
      <c r="K87">
        <f t="shared" si="14"/>
        <v>5.964476338927482</v>
      </c>
      <c r="L87" s="1">
        <f t="shared" si="15"/>
        <v>471.20762641170597</v>
      </c>
      <c r="M87">
        <f t="shared" si="16"/>
        <v>2810.5067384548006</v>
      </c>
    </row>
    <row r="88" spans="1:13" x14ac:dyDescent="0.25">
      <c r="A88" s="3" t="s">
        <v>117</v>
      </c>
      <c r="B88" s="1">
        <v>3382.7337625979799</v>
      </c>
      <c r="C88">
        <v>1.55474354684793</v>
      </c>
      <c r="D88">
        <v>1159980</v>
      </c>
      <c r="E88">
        <v>346.03830034492501</v>
      </c>
      <c r="F88">
        <v>7.1703734839961897E-2</v>
      </c>
      <c r="H88" s="1">
        <f t="shared" si="11"/>
        <v>4066.2475092114551</v>
      </c>
      <c r="I88" s="1">
        <f t="shared" si="12"/>
        <v>683.51374661347518</v>
      </c>
      <c r="J88" s="2">
        <f t="shared" si="13"/>
        <v>0.20205957506053579</v>
      </c>
      <c r="K88">
        <f t="shared" si="14"/>
        <v>4.7338723529905167</v>
      </c>
      <c r="L88" s="1">
        <f t="shared" si="15"/>
        <v>858.96855808600162</v>
      </c>
      <c r="M88">
        <f t="shared" si="16"/>
        <v>4066.2475092114519</v>
      </c>
    </row>
    <row r="89" spans="1:13" x14ac:dyDescent="0.25">
      <c r="A89" s="3" t="s">
        <v>118</v>
      </c>
      <c r="B89" s="1">
        <v>2742.2284440527901</v>
      </c>
      <c r="C89">
        <v>1.6318101968277601</v>
      </c>
      <c r="D89">
        <v>1475020</v>
      </c>
      <c r="E89">
        <v>10121.7013340699</v>
      </c>
      <c r="F89">
        <v>0.180124754545188</v>
      </c>
      <c r="H89" s="1">
        <f t="shared" si="11"/>
        <v>2790.177466105717</v>
      </c>
      <c r="I89" s="1">
        <f t="shared" si="12"/>
        <v>47.949022052926921</v>
      </c>
      <c r="J89" s="2">
        <f t="shared" si="13"/>
        <v>1.7485422178052452E-2</v>
      </c>
      <c r="K89">
        <f t="shared" si="14"/>
        <v>5.1131221036299239</v>
      </c>
      <c r="L89" s="1">
        <f t="shared" si="15"/>
        <v>545.68958252041352</v>
      </c>
      <c r="M89">
        <f t="shared" si="16"/>
        <v>2790.1774661057116</v>
      </c>
    </row>
    <row r="90" spans="1:13" x14ac:dyDescent="0.25">
      <c r="A90" s="3" t="s">
        <v>119</v>
      </c>
      <c r="B90" s="1">
        <v>3538.5904004706499</v>
      </c>
      <c r="C90">
        <v>1.9498252060624699</v>
      </c>
      <c r="D90">
        <v>2129230</v>
      </c>
      <c r="E90">
        <v>11891.2940017275</v>
      </c>
      <c r="F90">
        <v>0.33211979978256201</v>
      </c>
      <c r="H90" s="1">
        <f t="shared" si="11"/>
        <v>3371.8439962865168</v>
      </c>
      <c r="I90" s="1">
        <f t="shared" si="12"/>
        <v>-166.7464041841331</v>
      </c>
      <c r="J90" s="2">
        <f t="shared" si="13"/>
        <v>-4.7122267714837809E-2</v>
      </c>
      <c r="K90">
        <f t="shared" si="14"/>
        <v>7.0274591159786244</v>
      </c>
      <c r="L90" s="1">
        <f t="shared" si="15"/>
        <v>479.80983462711561</v>
      </c>
      <c r="M90">
        <f t="shared" si="16"/>
        <v>3371.84399628652</v>
      </c>
    </row>
    <row r="91" spans="1:13" x14ac:dyDescent="0.25">
      <c r="A91" s="3" t="s">
        <v>120</v>
      </c>
      <c r="B91" s="1">
        <v>7000.17605748602</v>
      </c>
      <c r="C91">
        <v>2.1080943605678302</v>
      </c>
      <c r="D91">
        <v>2147080</v>
      </c>
      <c r="E91">
        <v>735.33288995108001</v>
      </c>
      <c r="F91">
        <v>0.28361550725920298</v>
      </c>
      <c r="H91" s="1">
        <f t="shared" si="11"/>
        <v>5833.5603096307568</v>
      </c>
      <c r="I91" s="1">
        <f t="shared" si="12"/>
        <v>-1166.6157478552632</v>
      </c>
      <c r="J91" s="2">
        <f t="shared" si="13"/>
        <v>-0.16665520099422057</v>
      </c>
      <c r="K91">
        <f t="shared" si="14"/>
        <v>8.2325380778657653</v>
      </c>
      <c r="L91" s="1">
        <f t="shared" si="15"/>
        <v>708.59803555783571</v>
      </c>
      <c r="M91">
        <f t="shared" si="16"/>
        <v>5833.5603096307623</v>
      </c>
    </row>
    <row r="92" spans="1:13" x14ac:dyDescent="0.25">
      <c r="A92" s="3" t="s">
        <v>123</v>
      </c>
      <c r="B92" s="1">
        <v>5216.9828506927897</v>
      </c>
      <c r="C92">
        <v>1.21362452987491</v>
      </c>
      <c r="D92">
        <v>1460510</v>
      </c>
      <c r="E92">
        <v>352.29274560148002</v>
      </c>
      <c r="F92">
        <v>3.4572048080974499E-2</v>
      </c>
      <c r="H92" s="1">
        <f t="shared" si="11"/>
        <v>3581.1810026864637</v>
      </c>
      <c r="I92" s="1">
        <f t="shared" si="12"/>
        <v>-1635.8018480063261</v>
      </c>
      <c r="J92" s="2">
        <f t="shared" si="13"/>
        <v>-0.31355323466112212</v>
      </c>
      <c r="K92">
        <f t="shared" si="14"/>
        <v>3.3656615122222395</v>
      </c>
      <c r="L92" s="1">
        <f t="shared" si="15"/>
        <v>1064.0348085158228</v>
      </c>
      <c r="M92">
        <f t="shared" si="16"/>
        <v>3581.181002686465</v>
      </c>
    </row>
    <row r="93" spans="1:13" x14ac:dyDescent="0.25">
      <c r="A93" s="3" t="s">
        <v>124</v>
      </c>
      <c r="B93" s="1">
        <v>4726.0900715901598</v>
      </c>
      <c r="C93">
        <v>2.4837043226799902</v>
      </c>
      <c r="D93">
        <v>418871</v>
      </c>
      <c r="E93">
        <v>255.665261057197</v>
      </c>
      <c r="F93">
        <v>0.17347643679826999</v>
      </c>
      <c r="H93" s="1">
        <f t="shared" si="11"/>
        <v>4518.6813051627769</v>
      </c>
      <c r="I93" s="1">
        <f t="shared" si="12"/>
        <v>-207.40876642738294</v>
      </c>
      <c r="J93" s="2">
        <f t="shared" si="13"/>
        <v>-4.3885910612278561E-2</v>
      </c>
      <c r="K93">
        <f t="shared" si="14"/>
        <v>11.985580744771626</v>
      </c>
      <c r="L93" s="1">
        <f t="shared" si="15"/>
        <v>377.00979213159303</v>
      </c>
      <c r="M93">
        <f t="shared" si="16"/>
        <v>4518.6813051627751</v>
      </c>
    </row>
    <row r="94" spans="1:13" x14ac:dyDescent="0.25">
      <c r="A94" s="3" t="s">
        <v>125</v>
      </c>
      <c r="B94" s="1">
        <v>3321.7562501177399</v>
      </c>
      <c r="C94">
        <v>2.9606999830789098</v>
      </c>
      <c r="D94">
        <v>352631</v>
      </c>
      <c r="E94">
        <v>2417.7167363292801</v>
      </c>
      <c r="F94">
        <v>0.34902902050835299</v>
      </c>
      <c r="H94" s="1">
        <f t="shared" si="11"/>
        <v>3200.9310412492991</v>
      </c>
      <c r="I94" s="1">
        <f t="shared" si="12"/>
        <v>-120.82520886844077</v>
      </c>
      <c r="J94" s="2">
        <f t="shared" si="13"/>
        <v>-3.637389373893949E-2</v>
      </c>
      <c r="K94">
        <f t="shared" si="14"/>
        <v>19.311484738066707</v>
      </c>
      <c r="L94" s="1">
        <f t="shared" si="15"/>
        <v>165.75271578884008</v>
      </c>
      <c r="M94">
        <f t="shared" si="16"/>
        <v>3200.9310412492937</v>
      </c>
    </row>
    <row r="95" spans="1:13" x14ac:dyDescent="0.25">
      <c r="A95" s="3" t="s">
        <v>126</v>
      </c>
      <c r="B95" s="1">
        <v>3472.6778356125601</v>
      </c>
      <c r="C95">
        <v>1.94499377135036</v>
      </c>
      <c r="D95">
        <v>909345</v>
      </c>
      <c r="E95">
        <v>766.01322101077403</v>
      </c>
      <c r="F95">
        <v>0.16092237777459201</v>
      </c>
      <c r="H95" s="1">
        <f t="shared" si="11"/>
        <v>3875.5388778453721</v>
      </c>
      <c r="I95" s="1">
        <f t="shared" si="12"/>
        <v>402.861042232812</v>
      </c>
      <c r="J95" s="2">
        <f t="shared" si="13"/>
        <v>0.11600875788172549</v>
      </c>
      <c r="K95">
        <f t="shared" si="14"/>
        <v>6.993588294286095</v>
      </c>
      <c r="L95" s="1">
        <f t="shared" si="15"/>
        <v>554.15599471472569</v>
      </c>
      <c r="M95">
        <f t="shared" si="16"/>
        <v>3875.5388778453726</v>
      </c>
    </row>
    <row r="96" spans="1:13" x14ac:dyDescent="0.25">
      <c r="A96" s="3" t="s">
        <v>127</v>
      </c>
      <c r="B96" s="1">
        <v>6341.0437096035803</v>
      </c>
      <c r="C96">
        <v>1.24050555243859</v>
      </c>
      <c r="D96">
        <v>5000490</v>
      </c>
      <c r="E96">
        <v>1142.36724296134</v>
      </c>
      <c r="F96">
        <v>0.12761170033584099</v>
      </c>
      <c r="H96" s="1">
        <f t="shared" si="11"/>
        <v>5395.5685684602986</v>
      </c>
      <c r="I96" s="1">
        <f t="shared" si="12"/>
        <v>-945.47514114328169</v>
      </c>
      <c r="J96" s="2">
        <f t="shared" si="13"/>
        <v>-0.14910402521139371</v>
      </c>
      <c r="K96">
        <f t="shared" si="14"/>
        <v>3.4573609002495287</v>
      </c>
      <c r="L96" s="1">
        <f t="shared" si="15"/>
        <v>1560.6032242890481</v>
      </c>
      <c r="M96">
        <f t="shared" si="16"/>
        <v>5395.5685684603004</v>
      </c>
    </row>
    <row r="97" spans="1:13" x14ac:dyDescent="0.25">
      <c r="A97" s="3" t="s">
        <v>128</v>
      </c>
      <c r="B97" s="1">
        <v>3958.1132469108802</v>
      </c>
      <c r="C97">
        <v>1.83158448039514</v>
      </c>
      <c r="D97">
        <v>417387</v>
      </c>
      <c r="E97">
        <v>220.49860345346701</v>
      </c>
      <c r="F97">
        <v>3.9004485562096999E-2</v>
      </c>
      <c r="H97" s="1">
        <f t="shared" si="11"/>
        <v>3453.5664634162986</v>
      </c>
      <c r="I97" s="1">
        <f t="shared" si="12"/>
        <v>-504.54678349458163</v>
      </c>
      <c r="J97" s="2">
        <f t="shared" si="13"/>
        <v>-0.12747153808404962</v>
      </c>
      <c r="K97">
        <f t="shared" si="14"/>
        <v>6.2437719591850716</v>
      </c>
      <c r="L97" s="1">
        <f t="shared" si="15"/>
        <v>553.12181258250985</v>
      </c>
      <c r="M97">
        <f t="shared" si="16"/>
        <v>3453.5664634162954</v>
      </c>
    </row>
    <row r="98" spans="1:13" x14ac:dyDescent="0.25">
      <c r="A98" s="3" t="s">
        <v>130</v>
      </c>
      <c r="B98" s="1">
        <v>762.78398805843699</v>
      </c>
      <c r="C98">
        <v>2.5132217884382801</v>
      </c>
      <c r="D98">
        <v>136951</v>
      </c>
      <c r="E98">
        <v>27583.796958239</v>
      </c>
      <c r="F98">
        <v>0.25662065204967099</v>
      </c>
      <c r="H98" s="1">
        <f t="shared" ref="H98:H103" si="17">EXP(C98+0.538*LN(D98)+-0.1*LN(E98)+-7.247*F98+0.347*((LN(D98)*F98)))</f>
        <v>1149.7732928861117</v>
      </c>
      <c r="I98" s="1">
        <f t="shared" ref="I98:I103" si="18">H98-B98</f>
        <v>386.98930482767469</v>
      </c>
      <c r="J98" s="2">
        <f t="shared" ref="J98:J103" si="19">I98/B98</f>
        <v>0.507338002483119</v>
      </c>
      <c r="K98">
        <f t="shared" ref="K98:K103" si="20">EXP(C98)</f>
        <v>12.344637872651253</v>
      </c>
      <c r="L98" s="1">
        <f t="shared" ref="L98:L103" si="21">EXP(0.538*LN(D98)+-0.1*LN(E98)+-7.247*F98+0.347*((LN(D98)*F98)))</f>
        <v>93.139491392725319</v>
      </c>
      <c r="M98">
        <f t="shared" si="16"/>
        <v>1149.7732928861124</v>
      </c>
    </row>
    <row r="99" spans="1:13" x14ac:dyDescent="0.25">
      <c r="A99" s="3" t="s">
        <v>131</v>
      </c>
      <c r="B99" s="1">
        <v>3688.0454849334201</v>
      </c>
      <c r="C99">
        <v>0.55371450501949304</v>
      </c>
      <c r="D99">
        <v>30065500</v>
      </c>
      <c r="E99">
        <v>4305.4350670621698</v>
      </c>
      <c r="F99">
        <v>0.53543538462908302</v>
      </c>
      <c r="H99" s="1">
        <f t="shared" si="17"/>
        <v>4022.3242316436531</v>
      </c>
      <c r="I99" s="1">
        <f t="shared" si="18"/>
        <v>334.27874671023301</v>
      </c>
      <c r="J99" s="2">
        <f t="shared" si="19"/>
        <v>9.0638455538535126E-2</v>
      </c>
      <c r="K99">
        <f t="shared" si="20"/>
        <v>1.7397031670417058</v>
      </c>
      <c r="L99" s="1">
        <f t="shared" si="21"/>
        <v>2312.0750182247762</v>
      </c>
      <c r="M99">
        <f t="shared" si="16"/>
        <v>4022.3242316436526</v>
      </c>
    </row>
    <row r="100" spans="1:13" x14ac:dyDescent="0.25">
      <c r="A100" s="3" t="s">
        <v>132</v>
      </c>
      <c r="B100" s="1">
        <v>1425.6627969272599</v>
      </c>
      <c r="C100">
        <v>-1.3141163661739801</v>
      </c>
      <c r="D100">
        <v>66793300</v>
      </c>
      <c r="E100">
        <v>7698.1952757344498</v>
      </c>
      <c r="F100">
        <v>0.30517339059715798</v>
      </c>
      <c r="H100" s="1">
        <f t="shared" si="17"/>
        <v>1313.630744084021</v>
      </c>
      <c r="I100" s="1">
        <f t="shared" si="18"/>
        <v>-112.03205284323894</v>
      </c>
      <c r="J100" s="2">
        <f t="shared" si="19"/>
        <v>-7.8582434138494972E-2</v>
      </c>
      <c r="K100">
        <f t="shared" si="20"/>
        <v>0.26871166107709649</v>
      </c>
      <c r="L100" s="1">
        <f t="shared" si="21"/>
        <v>4888.6257441098751</v>
      </c>
      <c r="M100">
        <f t="shared" si="16"/>
        <v>1313.6307440840214</v>
      </c>
    </row>
    <row r="101" spans="1:13" x14ac:dyDescent="0.25">
      <c r="A101" s="3" t="s">
        <v>133</v>
      </c>
      <c r="B101" s="1">
        <v>5142.3153158714103</v>
      </c>
      <c r="C101">
        <v>2.8551104024601899</v>
      </c>
      <c r="D101">
        <v>749765</v>
      </c>
      <c r="E101">
        <v>1252.01988707856</v>
      </c>
      <c r="F101">
        <v>0.26530399213038602</v>
      </c>
      <c r="H101" s="1">
        <f t="shared" si="17"/>
        <v>6262.6190691275206</v>
      </c>
      <c r="I101" s="1">
        <f t="shared" si="18"/>
        <v>1120.3037532561102</v>
      </c>
      <c r="J101" s="2">
        <f t="shared" si="19"/>
        <v>0.21785979358332386</v>
      </c>
      <c r="K101">
        <f t="shared" si="20"/>
        <v>17.376355494158226</v>
      </c>
      <c r="L101" s="1">
        <f t="shared" si="21"/>
        <v>360.41039050064091</v>
      </c>
      <c r="M101">
        <f t="shared" si="16"/>
        <v>6262.6190691275233</v>
      </c>
    </row>
    <row r="102" spans="1:13" x14ac:dyDescent="0.25">
      <c r="A102" s="3" t="s">
        <v>135</v>
      </c>
      <c r="B102" s="1">
        <v>4075.8310419326299</v>
      </c>
      <c r="C102">
        <v>1.6135655125883399</v>
      </c>
      <c r="D102">
        <v>6640670</v>
      </c>
      <c r="E102">
        <v>2059.39062279573</v>
      </c>
      <c r="F102">
        <v>0.49793945847048998</v>
      </c>
      <c r="H102" s="1">
        <f t="shared" si="17"/>
        <v>4480.5745657483794</v>
      </c>
      <c r="I102" s="1">
        <f t="shared" si="18"/>
        <v>404.74352381574954</v>
      </c>
      <c r="J102" s="2">
        <f t="shared" si="19"/>
        <v>9.9303312539627014E-2</v>
      </c>
      <c r="K102">
        <f t="shared" si="20"/>
        <v>5.0206806521411913</v>
      </c>
      <c r="L102" s="1">
        <f t="shared" si="21"/>
        <v>892.42373219605849</v>
      </c>
      <c r="M102">
        <f t="shared" si="16"/>
        <v>4480.5745657483831</v>
      </c>
    </row>
    <row r="103" spans="1:13" x14ac:dyDescent="0.25">
      <c r="A103" s="3" t="s">
        <v>138</v>
      </c>
      <c r="B103" s="1">
        <v>1917.28125076786</v>
      </c>
      <c r="C103">
        <v>1.5342000392292201</v>
      </c>
      <c r="D103">
        <v>546197</v>
      </c>
      <c r="E103">
        <v>527.12591572695203</v>
      </c>
      <c r="F103">
        <v>0.10994701901437599</v>
      </c>
      <c r="H103" s="1">
        <f t="shared" si="17"/>
        <v>2257.5972396515053</v>
      </c>
      <c r="I103" s="1">
        <f t="shared" si="18"/>
        <v>340.31598888364533</v>
      </c>
      <c r="J103" s="2">
        <f t="shared" si="19"/>
        <v>0.17749925252090729</v>
      </c>
      <c r="K103">
        <f t="shared" si="20"/>
        <v>4.6376141362881693</v>
      </c>
      <c r="L103" s="1">
        <f t="shared" si="21"/>
        <v>486.80143998750839</v>
      </c>
      <c r="M103">
        <f t="shared" si="16"/>
        <v>2257.5972396515058</v>
      </c>
    </row>
    <row r="104" spans="1:13" x14ac:dyDescent="0.25">
      <c r="A104" s="3"/>
      <c r="B104" s="1"/>
      <c r="H104" s="1"/>
      <c r="I104" s="1"/>
      <c r="J104" s="2"/>
      <c r="L104" s="1"/>
    </row>
    <row r="105" spans="1:13" x14ac:dyDescent="0.25">
      <c r="A105" s="3"/>
      <c r="B105" s="1"/>
      <c r="H105" s="1"/>
      <c r="I105" s="1"/>
      <c r="J105" s="2"/>
      <c r="L105" s="1"/>
    </row>
    <row r="106" spans="1:13" x14ac:dyDescent="0.25">
      <c r="A106" s="3"/>
      <c r="B106" s="1"/>
      <c r="H106" s="1"/>
      <c r="I106" s="1"/>
      <c r="J106" s="2"/>
      <c r="L106" s="1"/>
    </row>
    <row r="107" spans="1:13" x14ac:dyDescent="0.25">
      <c r="A107" s="3"/>
      <c r="B107" s="1"/>
      <c r="H107" s="1"/>
      <c r="I107" s="1"/>
      <c r="J107" s="2"/>
      <c r="L107" s="1"/>
    </row>
    <row r="108" spans="1:13" x14ac:dyDescent="0.25">
      <c r="A108" s="3"/>
      <c r="B108" s="1"/>
      <c r="H108" s="1"/>
      <c r="I108" s="1"/>
      <c r="J108" s="2"/>
      <c r="L108" s="1"/>
    </row>
    <row r="109" spans="1:13" x14ac:dyDescent="0.25">
      <c r="A109" s="3"/>
      <c r="B109" s="1"/>
      <c r="H109" s="1"/>
      <c r="I109" s="1"/>
      <c r="J109" s="2"/>
      <c r="L109" s="1"/>
    </row>
    <row r="110" spans="1:13" x14ac:dyDescent="0.25">
      <c r="A110" s="3"/>
      <c r="B110" s="1"/>
      <c r="H110" s="1"/>
      <c r="I110" s="1"/>
      <c r="J110" s="2"/>
      <c r="L110" s="1"/>
    </row>
    <row r="111" spans="1:13" x14ac:dyDescent="0.25">
      <c r="A111" s="3"/>
      <c r="B111" s="1"/>
      <c r="H111" s="1"/>
      <c r="I111" s="1"/>
      <c r="J111" s="2"/>
      <c r="L111" s="1"/>
    </row>
    <row r="112" spans="1:13" x14ac:dyDescent="0.25">
      <c r="A112" s="3"/>
      <c r="B112" s="1"/>
      <c r="H112" s="1"/>
      <c r="I112" s="1"/>
      <c r="J112" s="2"/>
      <c r="L112" s="1"/>
    </row>
    <row r="113" spans="1:12" x14ac:dyDescent="0.25">
      <c r="A113" s="3"/>
      <c r="B113" s="1"/>
      <c r="H113" s="1"/>
      <c r="I113" s="1"/>
      <c r="J113" s="2"/>
      <c r="L113" s="1"/>
    </row>
    <row r="114" spans="1:12" x14ac:dyDescent="0.25">
      <c r="A114" s="3"/>
      <c r="B114" s="1"/>
      <c r="H114" s="1"/>
      <c r="I114" s="1"/>
      <c r="J114" s="2"/>
      <c r="L114" s="1"/>
    </row>
    <row r="115" spans="1:12" x14ac:dyDescent="0.25">
      <c r="A115" s="3"/>
      <c r="B115" s="1"/>
      <c r="H115" s="1"/>
      <c r="I115" s="1"/>
      <c r="J115" s="2"/>
      <c r="L115" s="1"/>
    </row>
    <row r="116" spans="1:12" x14ac:dyDescent="0.25">
      <c r="A116" s="3"/>
      <c r="B116" s="1"/>
      <c r="H116" s="1"/>
      <c r="I116" s="1"/>
      <c r="J116" s="2"/>
      <c r="L116" s="1"/>
    </row>
    <row r="117" spans="1:12" x14ac:dyDescent="0.25">
      <c r="A117" s="3"/>
      <c r="B117" s="1"/>
      <c r="H117" s="1"/>
      <c r="I117" s="1"/>
      <c r="J117" s="2"/>
      <c r="L117" s="1"/>
    </row>
    <row r="118" spans="1:12" x14ac:dyDescent="0.25">
      <c r="A118" s="3"/>
      <c r="B118" s="1"/>
      <c r="H118" s="1"/>
      <c r="I118" s="1"/>
      <c r="J118" s="2"/>
      <c r="L118" s="1"/>
    </row>
    <row r="119" spans="1:12" x14ac:dyDescent="0.25">
      <c r="A119" s="3"/>
      <c r="B119" s="1"/>
      <c r="H119" s="1"/>
      <c r="I119" s="1"/>
      <c r="J119" s="2"/>
      <c r="L119" s="1"/>
    </row>
    <row r="120" spans="1:12" x14ac:dyDescent="0.25">
      <c r="A120" s="3"/>
      <c r="B120" s="1"/>
      <c r="H120" s="1"/>
      <c r="I120" s="1"/>
      <c r="J120" s="2"/>
      <c r="L120" s="1"/>
    </row>
    <row r="121" spans="1:12" x14ac:dyDescent="0.25">
      <c r="A121" s="3"/>
      <c r="B121" s="1"/>
      <c r="H121" s="1"/>
      <c r="I121" s="1"/>
      <c r="J121" s="2"/>
      <c r="L121" s="1"/>
    </row>
    <row r="122" spans="1:12" x14ac:dyDescent="0.25">
      <c r="A122" s="3"/>
      <c r="B122" s="1"/>
      <c r="H122" s="1"/>
      <c r="I122" s="1"/>
      <c r="J122" s="2"/>
      <c r="L122" s="1"/>
    </row>
    <row r="123" spans="1:12" x14ac:dyDescent="0.25">
      <c r="A123" s="3"/>
      <c r="B123" s="1"/>
      <c r="H123" s="1"/>
      <c r="I123" s="1"/>
      <c r="J123" s="2"/>
      <c r="L123" s="1"/>
    </row>
    <row r="124" spans="1:12" x14ac:dyDescent="0.25">
      <c r="A124" s="3"/>
      <c r="B124" s="1"/>
      <c r="H124" s="1"/>
      <c r="I124" s="1"/>
      <c r="J124" s="2"/>
      <c r="L124" s="1"/>
    </row>
    <row r="125" spans="1:12" x14ac:dyDescent="0.25">
      <c r="A125" s="3"/>
      <c r="B125" s="1"/>
      <c r="H125" s="1"/>
      <c r="I125" s="1"/>
      <c r="J125" s="2"/>
      <c r="L125" s="1"/>
    </row>
    <row r="126" spans="1:12" x14ac:dyDescent="0.25">
      <c r="A126" s="3"/>
      <c r="B126" s="1"/>
      <c r="H126" s="1"/>
      <c r="I126" s="1"/>
      <c r="J126" s="2"/>
      <c r="L126" s="1"/>
    </row>
    <row r="127" spans="1:12" x14ac:dyDescent="0.25">
      <c r="A127" s="3"/>
      <c r="B127" s="1"/>
      <c r="H127" s="1"/>
      <c r="I127" s="1"/>
      <c r="J127" s="2"/>
      <c r="L127" s="1"/>
    </row>
    <row r="128" spans="1:12" x14ac:dyDescent="0.25">
      <c r="A128" s="3"/>
      <c r="B128" s="1"/>
      <c r="H128" s="1"/>
      <c r="I128" s="1"/>
      <c r="J128" s="2"/>
      <c r="L128" s="1"/>
    </row>
    <row r="129" spans="1:12" x14ac:dyDescent="0.25">
      <c r="A129" s="3"/>
      <c r="B129" s="1"/>
      <c r="H129" s="1"/>
      <c r="I129" s="1"/>
      <c r="J129" s="2"/>
      <c r="L129" s="1"/>
    </row>
    <row r="130" spans="1:12" x14ac:dyDescent="0.25">
      <c r="A130" s="3"/>
      <c r="B130" s="1"/>
      <c r="H130" s="1"/>
      <c r="I130" s="1"/>
      <c r="J130" s="2"/>
      <c r="L130" s="1"/>
    </row>
    <row r="131" spans="1:12" x14ac:dyDescent="0.25">
      <c r="A131" s="3"/>
      <c r="B131" s="1"/>
      <c r="H131" s="1"/>
      <c r="I131" s="1"/>
      <c r="J131" s="2"/>
      <c r="L131" s="1"/>
    </row>
    <row r="132" spans="1:12" x14ac:dyDescent="0.25">
      <c r="A132" s="3"/>
      <c r="B132" s="1"/>
      <c r="H132" s="1"/>
      <c r="I132" s="1"/>
      <c r="J132" s="2"/>
      <c r="L132" s="1"/>
    </row>
    <row r="133" spans="1:12" x14ac:dyDescent="0.25">
      <c r="A133" s="3"/>
      <c r="B133" s="1"/>
      <c r="H133" s="1"/>
      <c r="I133" s="1"/>
      <c r="J133" s="2"/>
      <c r="L133" s="1"/>
    </row>
    <row r="134" spans="1:12" x14ac:dyDescent="0.25">
      <c r="A134" s="3"/>
      <c r="B134" s="1"/>
      <c r="H134" s="1"/>
      <c r="I134" s="1"/>
      <c r="J134" s="2"/>
      <c r="L134" s="1"/>
    </row>
    <row r="135" spans="1:12" x14ac:dyDescent="0.25">
      <c r="A135" s="3"/>
      <c r="B135" s="1"/>
      <c r="H135" s="1"/>
      <c r="I135" s="1"/>
      <c r="J135" s="2"/>
      <c r="L1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D3BB-E659-41A0-9BEE-D93555988F8E}">
  <dimension ref="A1:M135"/>
  <sheetViews>
    <sheetView workbookViewId="0">
      <selection activeCell="P5" sqref="P5"/>
    </sheetView>
  </sheetViews>
  <sheetFormatPr defaultRowHeight="15" x14ac:dyDescent="0.25"/>
  <cols>
    <col min="3" max="3" width="20" bestFit="1" customWidth="1"/>
  </cols>
  <sheetData>
    <row r="1" spans="1:13" x14ac:dyDescent="0.25">
      <c r="A1" s="4">
        <v>1990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</row>
    <row r="2" spans="1:13" x14ac:dyDescent="0.25">
      <c r="A2" s="3" t="s">
        <v>5</v>
      </c>
      <c r="B2">
        <v>681.219915647432</v>
      </c>
      <c r="C2">
        <v>0.69509260126462502</v>
      </c>
      <c r="D2">
        <v>219502</v>
      </c>
      <c r="E2">
        <v>307.84209741874002</v>
      </c>
      <c r="F2">
        <v>1.8136164587292398E-2</v>
      </c>
      <c r="H2" s="1">
        <f t="shared" ref="H2:H33" si="0">EXP(C2+0.538*LN(D2)+-0.1*LN(E2)+-7.247*F2+0.347*((LN(D2)*F2)))</f>
        <v>800.33250006290439</v>
      </c>
      <c r="I2" s="1">
        <f t="shared" ref="I2:I33" si="1">H2-B2</f>
        <v>119.11258441547238</v>
      </c>
      <c r="J2" s="2">
        <f t="shared" ref="J2:J33" si="2">I2/B2</f>
        <v>0.17485188215947514</v>
      </c>
      <c r="K2">
        <f t="shared" ref="K2:K33" si="3">EXP(C2)</f>
        <v>2.0038946285265249</v>
      </c>
      <c r="L2" s="1">
        <f t="shared" ref="L2:L33" si="4">EXP(0.538*LN(D2)+-0.1*LN(E2)+-7.247*F2+0.347*((LN(D2)*F2)))</f>
        <v>399.38851507945463</v>
      </c>
      <c r="M2">
        <f>K2*L2</f>
        <v>800.33250006290416</v>
      </c>
    </row>
    <row r="3" spans="1:13" x14ac:dyDescent="0.25">
      <c r="A3" s="3" t="s">
        <v>6</v>
      </c>
      <c r="B3">
        <v>6291.97936443247</v>
      </c>
      <c r="C3">
        <v>2.8405275737421198</v>
      </c>
      <c r="D3">
        <v>632992</v>
      </c>
      <c r="E3">
        <v>618.56523197487297</v>
      </c>
      <c r="F3">
        <v>0.193017731631828</v>
      </c>
      <c r="H3" s="1">
        <f t="shared" si="0"/>
        <v>7189.676908201066</v>
      </c>
      <c r="I3" s="1">
        <f t="shared" si="1"/>
        <v>897.69754376859601</v>
      </c>
      <c r="J3" s="2">
        <f t="shared" si="2"/>
        <v>0.14267331340009368</v>
      </c>
      <c r="K3">
        <f t="shared" si="3"/>
        <v>17.124797747988694</v>
      </c>
      <c r="L3" s="1">
        <f t="shared" si="4"/>
        <v>419.84010637705171</v>
      </c>
      <c r="M3">
        <f t="shared" ref="M3:M66" si="5">K3*L3</f>
        <v>7189.6769082010687</v>
      </c>
    </row>
    <row r="4" spans="1:13" x14ac:dyDescent="0.25">
      <c r="A4" s="3" t="s">
        <v>7</v>
      </c>
      <c r="B4">
        <v>7562.0628105552596</v>
      </c>
      <c r="C4">
        <v>1.6794384883995801</v>
      </c>
      <c r="D4">
        <v>7837700</v>
      </c>
      <c r="E4">
        <v>2394.51402192163</v>
      </c>
      <c r="F4">
        <v>0.30246441912876998</v>
      </c>
      <c r="H4" s="1">
        <f t="shared" si="0"/>
        <v>7449.8454561349563</v>
      </c>
      <c r="I4" s="1">
        <f t="shared" si="1"/>
        <v>-112.21735442030331</v>
      </c>
      <c r="J4" s="2">
        <f t="shared" si="2"/>
        <v>-1.4839516310770172E-2</v>
      </c>
      <c r="K4">
        <f t="shared" si="3"/>
        <v>5.3625439949104177</v>
      </c>
      <c r="L4" s="1">
        <f t="shared" si="4"/>
        <v>1389.2371723580432</v>
      </c>
      <c r="M4">
        <f t="shared" si="5"/>
        <v>7449.8454561349536</v>
      </c>
    </row>
    <row r="5" spans="1:13" x14ac:dyDescent="0.25">
      <c r="A5" s="3" t="s">
        <v>8</v>
      </c>
      <c r="B5">
        <v>5098.9068695228998</v>
      </c>
      <c r="C5">
        <v>1.61657693196616</v>
      </c>
      <c r="D5">
        <v>2116750</v>
      </c>
      <c r="E5">
        <v>1012.10193909011</v>
      </c>
      <c r="F5">
        <v>0.190792735139032</v>
      </c>
      <c r="H5" s="1">
        <f t="shared" si="0"/>
        <v>4198.1852228198504</v>
      </c>
      <c r="I5" s="1">
        <f t="shared" si="1"/>
        <v>-900.72164670304937</v>
      </c>
      <c r="J5" s="2">
        <f t="shared" si="2"/>
        <v>-0.17664995061722497</v>
      </c>
      <c r="K5">
        <f t="shared" si="3"/>
        <v>5.0358228154055915</v>
      </c>
      <c r="L5" s="1">
        <f t="shared" si="4"/>
        <v>833.66420478034979</v>
      </c>
      <c r="M5">
        <f t="shared" si="5"/>
        <v>4198.185222819845</v>
      </c>
    </row>
    <row r="6" spans="1:13" x14ac:dyDescent="0.25">
      <c r="A6" s="3" t="s">
        <v>9</v>
      </c>
      <c r="B6">
        <v>5897.5666898975296</v>
      </c>
      <c r="C6">
        <v>1.34594308462418</v>
      </c>
      <c r="D6">
        <v>19886300</v>
      </c>
      <c r="E6">
        <v>4311.0875200054597</v>
      </c>
      <c r="F6">
        <v>0.60650967881639894</v>
      </c>
      <c r="H6" s="1">
        <f t="shared" si="0"/>
        <v>5954.6600022174352</v>
      </c>
      <c r="I6" s="1">
        <f t="shared" si="1"/>
        <v>57.093312319905635</v>
      </c>
      <c r="J6" s="2">
        <f t="shared" si="2"/>
        <v>9.6808252152037356E-3</v>
      </c>
      <c r="K6">
        <f t="shared" si="3"/>
        <v>3.8418079827058911</v>
      </c>
      <c r="L6" s="1">
        <f t="shared" si="4"/>
        <v>1549.9629416729479</v>
      </c>
      <c r="M6">
        <f t="shared" si="5"/>
        <v>5954.6600022174362</v>
      </c>
    </row>
    <row r="7" spans="1:13" x14ac:dyDescent="0.25">
      <c r="A7" s="3" t="s">
        <v>10</v>
      </c>
      <c r="B7">
        <v>5983.22537784421</v>
      </c>
      <c r="C7">
        <v>2.6256461971307399</v>
      </c>
      <c r="D7">
        <v>1296900</v>
      </c>
      <c r="E7">
        <v>636.87383455617999</v>
      </c>
      <c r="F7">
        <v>0.36598167975121398</v>
      </c>
      <c r="H7" s="1">
        <f t="shared" si="0"/>
        <v>5930.4630316006169</v>
      </c>
      <c r="I7" s="1">
        <f t="shared" si="1"/>
        <v>-52.762346243593129</v>
      </c>
      <c r="J7" s="2">
        <f t="shared" si="2"/>
        <v>-8.8183785352581347E-3</v>
      </c>
      <c r="K7">
        <f t="shared" si="3"/>
        <v>13.813497545111211</v>
      </c>
      <c r="L7" s="1">
        <f t="shared" si="4"/>
        <v>429.32378365676766</v>
      </c>
      <c r="M7">
        <f t="shared" si="5"/>
        <v>5930.4630316006169</v>
      </c>
    </row>
    <row r="8" spans="1:13" x14ac:dyDescent="0.25">
      <c r="A8" s="3" t="s">
        <v>11</v>
      </c>
      <c r="B8">
        <v>1446.05586093588</v>
      </c>
      <c r="C8">
        <v>0.58569610056518895</v>
      </c>
      <c r="D8">
        <v>10693800</v>
      </c>
      <c r="E8">
        <v>18217.530404904599</v>
      </c>
      <c r="F8">
        <v>0.62575631678116195</v>
      </c>
      <c r="H8" s="1">
        <f t="shared" si="0"/>
        <v>1468.29556163753</v>
      </c>
      <c r="I8" s="1">
        <f t="shared" si="1"/>
        <v>22.239700701650008</v>
      </c>
      <c r="J8" s="2">
        <f t="shared" si="2"/>
        <v>1.5379558495932921E-2</v>
      </c>
      <c r="K8">
        <f t="shared" si="3"/>
        <v>1.7962409148672622</v>
      </c>
      <c r="L8" s="1">
        <f t="shared" si="4"/>
        <v>817.42685487488404</v>
      </c>
      <c r="M8">
        <f t="shared" si="5"/>
        <v>1468.2955616375305</v>
      </c>
    </row>
    <row r="9" spans="1:13" x14ac:dyDescent="0.25">
      <c r="A9" s="3" t="s">
        <v>12</v>
      </c>
      <c r="B9">
        <v>3002.6629666195199</v>
      </c>
      <c r="C9">
        <v>1.78231321695276</v>
      </c>
      <c r="D9">
        <v>2813270</v>
      </c>
      <c r="E9">
        <v>21648.507768432701</v>
      </c>
      <c r="F9">
        <v>0.3658648237762</v>
      </c>
      <c r="H9" s="1">
        <f t="shared" si="0"/>
        <v>3002.2293918302362</v>
      </c>
      <c r="I9" s="1">
        <f t="shared" si="1"/>
        <v>-0.43357478928373894</v>
      </c>
      <c r="J9" s="2">
        <f t="shared" si="2"/>
        <v>-1.4439675518157448E-4</v>
      </c>
      <c r="K9">
        <f t="shared" si="3"/>
        <v>5.9435893404762146</v>
      </c>
      <c r="L9" s="1">
        <f t="shared" si="4"/>
        <v>505.12059630110531</v>
      </c>
      <c r="M9">
        <f t="shared" si="5"/>
        <v>3002.2293918302389</v>
      </c>
    </row>
    <row r="10" spans="1:13" x14ac:dyDescent="0.25">
      <c r="A10" s="3" t="s">
        <v>13</v>
      </c>
      <c r="B10">
        <v>4453.5239069622303</v>
      </c>
      <c r="C10">
        <v>1.8479471245877801</v>
      </c>
      <c r="D10">
        <v>2341890</v>
      </c>
      <c r="E10">
        <v>1227.10008601548</v>
      </c>
      <c r="F10">
        <v>0.32442215649740602</v>
      </c>
      <c r="H10" s="1">
        <f t="shared" si="0"/>
        <v>4135.02777725957</v>
      </c>
      <c r="I10" s="1">
        <f t="shared" si="1"/>
        <v>-318.49612970266026</v>
      </c>
      <c r="J10" s="2">
        <f t="shared" si="2"/>
        <v>-7.1515531600661819E-2</v>
      </c>
      <c r="K10">
        <f t="shared" si="3"/>
        <v>6.3467769973978019</v>
      </c>
      <c r="L10" s="1">
        <f t="shared" si="4"/>
        <v>651.51615992730467</v>
      </c>
      <c r="M10">
        <f t="shared" si="5"/>
        <v>4135.0277772595646</v>
      </c>
    </row>
    <row r="11" spans="1:13" x14ac:dyDescent="0.25">
      <c r="A11" s="3" t="s">
        <v>14</v>
      </c>
      <c r="B11">
        <v>19990.674324402</v>
      </c>
      <c r="C11">
        <v>2.4908871617553099</v>
      </c>
      <c r="D11">
        <v>4866010</v>
      </c>
      <c r="E11">
        <v>298.13130952053899</v>
      </c>
      <c r="F11">
        <v>4.5910952183265998E-2</v>
      </c>
      <c r="H11" s="1">
        <f t="shared" si="0"/>
        <v>24778.435030255856</v>
      </c>
      <c r="I11" s="1">
        <f t="shared" si="1"/>
        <v>4787.7607058538561</v>
      </c>
      <c r="J11" s="2">
        <f t="shared" si="2"/>
        <v>0.23949971012281382</v>
      </c>
      <c r="K11">
        <f t="shared" si="3"/>
        <v>12.071981171192691</v>
      </c>
      <c r="L11" s="1">
        <f t="shared" si="4"/>
        <v>2052.5574616852869</v>
      </c>
      <c r="M11">
        <f t="shared" si="5"/>
        <v>24778.435030255845</v>
      </c>
    </row>
    <row r="12" spans="1:13" x14ac:dyDescent="0.25">
      <c r="A12" s="3" t="s">
        <v>15</v>
      </c>
      <c r="B12">
        <v>6142.2890909710104</v>
      </c>
      <c r="C12">
        <v>2.0751619851242702</v>
      </c>
      <c r="D12">
        <v>2885500</v>
      </c>
      <c r="E12">
        <v>2116.15904914571</v>
      </c>
      <c r="F12">
        <v>0.28204050514133699</v>
      </c>
      <c r="H12" s="1">
        <f t="shared" si="0"/>
        <v>6149.6393121412239</v>
      </c>
      <c r="I12" s="1">
        <f t="shared" si="1"/>
        <v>7.3502211702134446</v>
      </c>
      <c r="J12" s="2">
        <f t="shared" si="2"/>
        <v>1.1966582916160785E-3</v>
      </c>
      <c r="K12">
        <f t="shared" si="3"/>
        <v>7.9658367015799225</v>
      </c>
      <c r="L12" s="1">
        <f t="shared" si="4"/>
        <v>772.00167948729404</v>
      </c>
      <c r="M12">
        <f t="shared" si="5"/>
        <v>6149.6393121412266</v>
      </c>
    </row>
    <row r="13" spans="1:13" x14ac:dyDescent="0.25">
      <c r="A13" s="3" t="s">
        <v>16</v>
      </c>
      <c r="B13">
        <v>2269.79284757291</v>
      </c>
      <c r="C13">
        <v>1.32357449283489</v>
      </c>
      <c r="D13">
        <v>4404760</v>
      </c>
      <c r="E13">
        <v>20586.4938137627</v>
      </c>
      <c r="F13">
        <v>0.44161979526974798</v>
      </c>
      <c r="H13" s="1">
        <f t="shared" si="0"/>
        <v>2218.6932393753573</v>
      </c>
      <c r="I13" s="1">
        <f t="shared" si="1"/>
        <v>-51.099608197552698</v>
      </c>
      <c r="J13" s="2">
        <f t="shared" si="2"/>
        <v>-2.2512895065377229E-2</v>
      </c>
      <c r="K13">
        <f t="shared" si="3"/>
        <v>3.7568261535174656</v>
      </c>
      <c r="L13" s="1">
        <f t="shared" si="4"/>
        <v>590.57649960672813</v>
      </c>
      <c r="M13">
        <f t="shared" si="5"/>
        <v>2218.6932393753536</v>
      </c>
    </row>
    <row r="14" spans="1:13" x14ac:dyDescent="0.25">
      <c r="A14" s="3" t="s">
        <v>17</v>
      </c>
      <c r="B14">
        <v>5381.2969139380903</v>
      </c>
      <c r="C14">
        <v>2.2165971558809701</v>
      </c>
      <c r="D14">
        <v>1429520</v>
      </c>
      <c r="E14">
        <v>391.87470259235499</v>
      </c>
      <c r="F14">
        <v>0.285817683059715</v>
      </c>
      <c r="H14" s="1">
        <f t="shared" si="0"/>
        <v>5317.8288202973481</v>
      </c>
      <c r="I14" s="1">
        <f t="shared" si="1"/>
        <v>-63.468093640742154</v>
      </c>
      <c r="J14" s="2">
        <f t="shared" si="2"/>
        <v>-1.1794200293307274E-2</v>
      </c>
      <c r="K14">
        <f t="shared" si="3"/>
        <v>9.176053001223659</v>
      </c>
      <c r="L14" s="1">
        <f t="shared" si="4"/>
        <v>579.53335923279906</v>
      </c>
      <c r="M14">
        <f t="shared" si="5"/>
        <v>5317.8288202973545</v>
      </c>
    </row>
    <row r="15" spans="1:13" x14ac:dyDescent="0.25">
      <c r="A15" s="3" t="s">
        <v>18</v>
      </c>
      <c r="B15">
        <v>6418.2595626680204</v>
      </c>
      <c r="C15">
        <v>2.3189042098564601</v>
      </c>
      <c r="D15">
        <v>1819230</v>
      </c>
      <c r="E15">
        <v>713.14249092720399</v>
      </c>
      <c r="F15">
        <v>0.26653275784773001</v>
      </c>
      <c r="H15" s="1">
        <f t="shared" si="0"/>
        <v>6755.8420931752071</v>
      </c>
      <c r="I15" s="1">
        <f t="shared" si="1"/>
        <v>337.58253050718668</v>
      </c>
      <c r="J15" s="2">
        <f t="shared" si="2"/>
        <v>5.2597207578008308E-2</v>
      </c>
      <c r="K15">
        <f t="shared" si="3"/>
        <v>10.164530009485178</v>
      </c>
      <c r="L15" s="1">
        <f t="shared" si="4"/>
        <v>664.64874291982903</v>
      </c>
      <c r="M15">
        <f t="shared" si="5"/>
        <v>6755.8420931752016</v>
      </c>
    </row>
    <row r="16" spans="1:13" x14ac:dyDescent="0.25">
      <c r="A16" s="3" t="s">
        <v>19</v>
      </c>
      <c r="B16">
        <v>7980.3113632053501</v>
      </c>
      <c r="C16">
        <v>2.6175666417019099</v>
      </c>
      <c r="D16">
        <v>925764</v>
      </c>
      <c r="E16">
        <v>278.470669307484</v>
      </c>
      <c r="F16">
        <v>0.205285566031878</v>
      </c>
      <c r="H16" s="1">
        <f t="shared" si="0"/>
        <v>7606.9459600601458</v>
      </c>
      <c r="I16" s="1">
        <f t="shared" si="1"/>
        <v>-373.36540314520425</v>
      </c>
      <c r="J16" s="2">
        <f t="shared" si="2"/>
        <v>-4.6785819017873424E-2</v>
      </c>
      <c r="K16">
        <f t="shared" si="3"/>
        <v>13.702340281353994</v>
      </c>
      <c r="L16" s="1">
        <f t="shared" si="4"/>
        <v>555.1566961456648</v>
      </c>
      <c r="M16">
        <f t="shared" si="5"/>
        <v>7606.9459600601422</v>
      </c>
    </row>
    <row r="17" spans="1:13" x14ac:dyDescent="0.25">
      <c r="A17" s="3" t="s">
        <v>20</v>
      </c>
      <c r="B17">
        <v>2291.9476360896501</v>
      </c>
      <c r="C17">
        <v>2.26318495486638</v>
      </c>
      <c r="D17">
        <v>243359</v>
      </c>
      <c r="E17">
        <v>2741.1663413924898</v>
      </c>
      <c r="F17">
        <v>0.17598620220851399</v>
      </c>
      <c r="H17" s="1">
        <f t="shared" si="0"/>
        <v>2050.8429041201261</v>
      </c>
      <c r="I17" s="1">
        <f t="shared" si="1"/>
        <v>-241.10473196952398</v>
      </c>
      <c r="J17" s="2">
        <f t="shared" si="2"/>
        <v>-0.10519643999409989</v>
      </c>
      <c r="K17">
        <f t="shared" si="3"/>
        <v>9.6136595300126313</v>
      </c>
      <c r="L17" s="1">
        <f t="shared" si="4"/>
        <v>213.32593459521382</v>
      </c>
      <c r="M17">
        <f t="shared" si="5"/>
        <v>2050.8429041201284</v>
      </c>
    </row>
    <row r="18" spans="1:13" x14ac:dyDescent="0.25">
      <c r="A18" s="3" t="s">
        <v>21</v>
      </c>
      <c r="B18">
        <v>5185.3446719387503</v>
      </c>
      <c r="C18">
        <v>0.165483321649008</v>
      </c>
      <c r="D18">
        <v>57439100</v>
      </c>
      <c r="E18">
        <v>2599.8458027444999</v>
      </c>
      <c r="F18">
        <v>0.38219352177153199</v>
      </c>
      <c r="H18" s="1">
        <f t="shared" si="0"/>
        <v>5382.3575974879905</v>
      </c>
      <c r="I18" s="1">
        <f t="shared" si="1"/>
        <v>197.01292554924021</v>
      </c>
      <c r="J18" s="2">
        <f t="shared" si="2"/>
        <v>3.7994181296260678E-2</v>
      </c>
      <c r="K18">
        <f t="shared" si="3"/>
        <v>1.1799632827135587</v>
      </c>
      <c r="L18" s="1">
        <f t="shared" si="4"/>
        <v>4561.4619338918637</v>
      </c>
      <c r="M18">
        <f t="shared" si="5"/>
        <v>5382.3575974879814</v>
      </c>
    </row>
    <row r="19" spans="1:13" x14ac:dyDescent="0.25">
      <c r="A19" s="3" t="s">
        <v>22</v>
      </c>
      <c r="B19">
        <v>4040.5204577683999</v>
      </c>
      <c r="C19">
        <v>1.76204523542507</v>
      </c>
      <c r="D19">
        <v>3088590</v>
      </c>
      <c r="E19">
        <v>2339.24463650608</v>
      </c>
      <c r="F19">
        <v>0.35018106617021799</v>
      </c>
      <c r="H19" s="1">
        <f t="shared" si="0"/>
        <v>4039.0850664736149</v>
      </c>
      <c r="I19" s="1">
        <f t="shared" si="1"/>
        <v>-1.4353912947849494</v>
      </c>
      <c r="J19" s="2">
        <f t="shared" si="2"/>
        <v>-3.5524910956093099E-4</v>
      </c>
      <c r="K19">
        <f t="shared" si="3"/>
        <v>5.8243373622373902</v>
      </c>
      <c r="L19" s="1">
        <f t="shared" si="4"/>
        <v>693.48405067697047</v>
      </c>
      <c r="M19">
        <f t="shared" si="5"/>
        <v>4039.0850664736067</v>
      </c>
    </row>
    <row r="20" spans="1:13" x14ac:dyDescent="0.25">
      <c r="A20" s="3" t="s">
        <v>23</v>
      </c>
      <c r="B20">
        <v>4595.8287895310796</v>
      </c>
      <c r="C20">
        <v>1.91600464952141</v>
      </c>
      <c r="D20">
        <v>809160</v>
      </c>
      <c r="E20">
        <v>353.09300917145703</v>
      </c>
      <c r="F20">
        <v>9.2125457120606893E-2</v>
      </c>
      <c r="H20" s="1">
        <f t="shared" si="0"/>
        <v>4516.0602161338684</v>
      </c>
      <c r="I20" s="1">
        <f t="shared" si="1"/>
        <v>-79.768573397211185</v>
      </c>
      <c r="J20" s="2">
        <f t="shared" si="2"/>
        <v>-1.7356733039950802E-2</v>
      </c>
      <c r="K20">
        <f t="shared" si="3"/>
        <v>6.7937607180596293</v>
      </c>
      <c r="L20" s="1">
        <f t="shared" si="4"/>
        <v>664.7364256043013</v>
      </c>
      <c r="M20">
        <f t="shared" si="5"/>
        <v>4516.0602161338693</v>
      </c>
    </row>
    <row r="21" spans="1:13" x14ac:dyDescent="0.25">
      <c r="A21" s="3" t="s">
        <v>24</v>
      </c>
      <c r="B21">
        <v>5388.5865387571803</v>
      </c>
      <c r="C21">
        <v>2.73742758041538</v>
      </c>
      <c r="D21">
        <v>175253</v>
      </c>
      <c r="E21">
        <v>201.83691761229201</v>
      </c>
      <c r="F21">
        <v>3.12450191567465E-2</v>
      </c>
      <c r="H21" s="1">
        <f t="shared" si="0"/>
        <v>5469.5945310294201</v>
      </c>
      <c r="I21" s="1">
        <f t="shared" si="1"/>
        <v>81.00799227223979</v>
      </c>
      <c r="J21" s="2">
        <f t="shared" si="2"/>
        <v>1.5033254396044906E-2</v>
      </c>
      <c r="K21">
        <f t="shared" si="3"/>
        <v>15.447197270004045</v>
      </c>
      <c r="L21" s="1">
        <f t="shared" si="4"/>
        <v>354.08329649874361</v>
      </c>
      <c r="M21">
        <f t="shared" si="5"/>
        <v>5469.5945310294246</v>
      </c>
    </row>
    <row r="22" spans="1:13" x14ac:dyDescent="0.25">
      <c r="A22" s="3" t="s">
        <v>25</v>
      </c>
      <c r="B22">
        <v>13653.1395043348</v>
      </c>
      <c r="C22">
        <v>3.2613856892972999</v>
      </c>
      <c r="D22">
        <v>389763</v>
      </c>
      <c r="E22">
        <v>248.35505051779</v>
      </c>
      <c r="F22">
        <v>4.3474618808071103E-2</v>
      </c>
      <c r="H22" s="1">
        <f t="shared" si="0"/>
        <v>13559.924541876118</v>
      </c>
      <c r="I22" s="1">
        <f t="shared" si="1"/>
        <v>-93.214962458681839</v>
      </c>
      <c r="J22" s="2">
        <f t="shared" si="2"/>
        <v>-6.8273646826128584E-3</v>
      </c>
      <c r="K22">
        <f t="shared" si="3"/>
        <v>26.085658728203828</v>
      </c>
      <c r="L22" s="1">
        <f t="shared" si="4"/>
        <v>519.82296798259961</v>
      </c>
      <c r="M22">
        <f t="shared" si="5"/>
        <v>13559.924541876118</v>
      </c>
    </row>
    <row r="23" spans="1:13" x14ac:dyDescent="0.25">
      <c r="A23" s="3" t="s">
        <v>26</v>
      </c>
      <c r="B23">
        <v>10754.872089976299</v>
      </c>
      <c r="C23">
        <v>2.3606797131487398</v>
      </c>
      <c r="D23">
        <v>4186420</v>
      </c>
      <c r="E23">
        <v>1019.35170023986</v>
      </c>
      <c r="F23">
        <v>0.346537866183251</v>
      </c>
      <c r="H23" s="1">
        <f t="shared" si="0"/>
        <v>9829.8530697234437</v>
      </c>
      <c r="I23" s="1">
        <f t="shared" si="1"/>
        <v>-925.01902025285563</v>
      </c>
      <c r="J23" s="2">
        <f t="shared" si="2"/>
        <v>-8.6009300019010651E-2</v>
      </c>
      <c r="K23">
        <f t="shared" si="3"/>
        <v>10.598152708510632</v>
      </c>
      <c r="L23" s="1">
        <f t="shared" si="4"/>
        <v>927.50626831691079</v>
      </c>
      <c r="M23">
        <f t="shared" si="5"/>
        <v>9829.8530697234564</v>
      </c>
    </row>
    <row r="24" spans="1:13" x14ac:dyDescent="0.25">
      <c r="A24" s="3" t="s">
        <v>27</v>
      </c>
      <c r="B24">
        <v>2177.7198719258799</v>
      </c>
      <c r="C24">
        <v>0.63058422586787399</v>
      </c>
      <c r="D24">
        <v>12786700</v>
      </c>
      <c r="E24">
        <v>21489.677251472302</v>
      </c>
      <c r="F24">
        <v>0.46265092499791899</v>
      </c>
      <c r="H24" s="1">
        <f t="shared" si="0"/>
        <v>2232.9258274312806</v>
      </c>
      <c r="I24" s="1">
        <f t="shared" si="1"/>
        <v>55.205955505400652</v>
      </c>
      <c r="J24" s="2">
        <f t="shared" si="2"/>
        <v>2.5350347497439571E-2</v>
      </c>
      <c r="K24">
        <f t="shared" si="3"/>
        <v>1.8787078484298485</v>
      </c>
      <c r="L24" s="1">
        <f t="shared" si="4"/>
        <v>1188.543407266581</v>
      </c>
      <c r="M24">
        <f t="shared" si="5"/>
        <v>2232.9258274312797</v>
      </c>
    </row>
    <row r="25" spans="1:13" x14ac:dyDescent="0.25">
      <c r="A25" s="3" t="s">
        <v>28</v>
      </c>
      <c r="B25">
        <v>8270.9895868992808</v>
      </c>
      <c r="C25">
        <v>2.8465017001359301</v>
      </c>
      <c r="D25">
        <v>664421</v>
      </c>
      <c r="E25">
        <v>488.22282997925498</v>
      </c>
      <c r="F25">
        <v>0.22515647609397699</v>
      </c>
      <c r="H25" s="1">
        <f t="shared" si="0"/>
        <v>7016.0697066581988</v>
      </c>
      <c r="I25" s="1">
        <f t="shared" si="1"/>
        <v>-1254.919880241082</v>
      </c>
      <c r="J25" s="2">
        <f t="shared" si="2"/>
        <v>-0.151725481824907</v>
      </c>
      <c r="K25">
        <f t="shared" si="3"/>
        <v>17.227409657275079</v>
      </c>
      <c r="L25" s="1">
        <f t="shared" si="4"/>
        <v>407.26202291795659</v>
      </c>
      <c r="M25">
        <f t="shared" si="5"/>
        <v>7016.0697066581897</v>
      </c>
    </row>
    <row r="26" spans="1:13" x14ac:dyDescent="0.25">
      <c r="A26" s="3" t="s">
        <v>29</v>
      </c>
      <c r="B26">
        <v>11336.878526017899</v>
      </c>
      <c r="C26">
        <v>2.8910289300270402</v>
      </c>
      <c r="D26">
        <v>665146</v>
      </c>
      <c r="E26">
        <v>288.23944356377501</v>
      </c>
      <c r="F26">
        <v>0.110273035788594</v>
      </c>
      <c r="H26" s="1">
        <f t="shared" si="0"/>
        <v>10424.57757183035</v>
      </c>
      <c r="I26" s="1">
        <f t="shared" si="1"/>
        <v>-912.300954187549</v>
      </c>
      <c r="J26" s="2">
        <f t="shared" si="2"/>
        <v>-8.0471970489393294E-2</v>
      </c>
      <c r="K26">
        <f t="shared" si="3"/>
        <v>18.011832986084233</v>
      </c>
      <c r="L26" s="1">
        <f t="shared" si="4"/>
        <v>578.76272669662615</v>
      </c>
      <c r="M26">
        <f t="shared" si="5"/>
        <v>10424.577571830345</v>
      </c>
    </row>
    <row r="27" spans="1:13" x14ac:dyDescent="0.25">
      <c r="A27" s="3" t="s">
        <v>30</v>
      </c>
      <c r="B27">
        <v>6702.10494353187</v>
      </c>
      <c r="C27">
        <v>2.04655209695466</v>
      </c>
      <c r="D27">
        <v>6842380</v>
      </c>
      <c r="E27">
        <v>2520.37050035826</v>
      </c>
      <c r="F27">
        <v>0.52078852228184302</v>
      </c>
      <c r="H27" s="1">
        <f t="shared" si="0"/>
        <v>6639.2938214318328</v>
      </c>
      <c r="I27" s="1">
        <f t="shared" si="1"/>
        <v>-62.81112210003721</v>
      </c>
      <c r="J27" s="2">
        <f t="shared" si="2"/>
        <v>-9.3718499828409213E-3</v>
      </c>
      <c r="K27">
        <f t="shared" si="3"/>
        <v>7.7411642559477052</v>
      </c>
      <c r="L27" s="1">
        <f t="shared" si="4"/>
        <v>857.66088948839104</v>
      </c>
      <c r="M27">
        <f t="shared" si="5"/>
        <v>6639.2938214318474</v>
      </c>
    </row>
    <row r="28" spans="1:13" x14ac:dyDescent="0.25">
      <c r="A28" s="3" t="s">
        <v>31</v>
      </c>
      <c r="B28">
        <v>7377.0380192511502</v>
      </c>
      <c r="C28">
        <v>-0.69170695397075799</v>
      </c>
      <c r="D28">
        <v>227544000</v>
      </c>
      <c r="E28">
        <v>312.65035441821999</v>
      </c>
      <c r="F28">
        <v>0.19714605047695699</v>
      </c>
      <c r="H28" s="1">
        <f t="shared" si="0"/>
        <v>7896.0673309174417</v>
      </c>
      <c r="I28" s="1">
        <f t="shared" si="1"/>
        <v>519.02931166629151</v>
      </c>
      <c r="J28" s="2">
        <f t="shared" si="2"/>
        <v>7.0357413139505359E-2</v>
      </c>
      <c r="K28">
        <f t="shared" si="3"/>
        <v>0.50072063210678985</v>
      </c>
      <c r="L28" s="1">
        <f t="shared" si="4"/>
        <v>15769.406780173244</v>
      </c>
      <c r="M28">
        <f t="shared" si="5"/>
        <v>7896.0673309174445</v>
      </c>
    </row>
    <row r="29" spans="1:13" x14ac:dyDescent="0.25">
      <c r="A29" s="3" t="s">
        <v>32</v>
      </c>
      <c r="B29">
        <v>13404.1220929719</v>
      </c>
      <c r="C29">
        <v>1.95635500923686</v>
      </c>
      <c r="D29">
        <v>15198800</v>
      </c>
      <c r="E29">
        <v>1397.4136829097399</v>
      </c>
      <c r="F29">
        <v>0.44392130289506199</v>
      </c>
      <c r="H29" s="1">
        <f t="shared" si="0"/>
        <v>12824.433609420976</v>
      </c>
      <c r="I29" s="1">
        <f t="shared" si="1"/>
        <v>-579.6884835509245</v>
      </c>
      <c r="J29" s="2">
        <f t="shared" si="2"/>
        <v>-4.3247030990180922E-2</v>
      </c>
      <c r="K29">
        <f t="shared" si="3"/>
        <v>7.0734971870111361</v>
      </c>
      <c r="L29" s="1">
        <f t="shared" si="4"/>
        <v>1813.0259008189196</v>
      </c>
      <c r="M29">
        <f t="shared" si="5"/>
        <v>12824.433609420959</v>
      </c>
    </row>
    <row r="30" spans="1:13" x14ac:dyDescent="0.25">
      <c r="A30" s="3" t="s">
        <v>33</v>
      </c>
      <c r="B30">
        <v>4288.2066480485801</v>
      </c>
      <c r="C30">
        <v>2.5996660881415399</v>
      </c>
      <c r="D30">
        <v>1354310</v>
      </c>
      <c r="E30">
        <v>1844.40167876848</v>
      </c>
      <c r="F30">
        <v>0.43732986305085603</v>
      </c>
      <c r="H30" s="1">
        <f t="shared" si="0"/>
        <v>4522.5829947692855</v>
      </c>
      <c r="I30" s="1">
        <f t="shared" si="1"/>
        <v>234.37634672070544</v>
      </c>
      <c r="J30" s="2">
        <f t="shared" si="2"/>
        <v>5.4656028954985718E-2</v>
      </c>
      <c r="K30">
        <f t="shared" si="3"/>
        <v>13.459243083713137</v>
      </c>
      <c r="L30" s="1">
        <f t="shared" si="4"/>
        <v>336.02060432670311</v>
      </c>
      <c r="M30">
        <f t="shared" si="5"/>
        <v>4522.5829947692873</v>
      </c>
    </row>
    <row r="31" spans="1:13" x14ac:dyDescent="0.25">
      <c r="A31" s="3" t="s">
        <v>34</v>
      </c>
      <c r="B31">
        <v>5928.3801781566299</v>
      </c>
      <c r="C31">
        <v>1.7654158266805</v>
      </c>
      <c r="D31">
        <v>4713910</v>
      </c>
      <c r="E31">
        <v>887.61953406354598</v>
      </c>
      <c r="F31">
        <v>0.38757101630394503</v>
      </c>
      <c r="H31" s="1">
        <f t="shared" si="0"/>
        <v>5493.334884190911</v>
      </c>
      <c r="I31" s="1">
        <f t="shared" si="1"/>
        <v>-435.04529396571888</v>
      </c>
      <c r="J31" s="2">
        <f t="shared" si="2"/>
        <v>-7.3383501208080723E-2</v>
      </c>
      <c r="K31">
        <f t="shared" si="3"/>
        <v>5.8440019448370464</v>
      </c>
      <c r="L31" s="1">
        <f t="shared" si="4"/>
        <v>939.99538946835366</v>
      </c>
      <c r="M31">
        <f t="shared" si="5"/>
        <v>5493.3348841909155</v>
      </c>
    </row>
    <row r="32" spans="1:13" x14ac:dyDescent="0.25">
      <c r="A32" s="3" t="s">
        <v>35</v>
      </c>
      <c r="B32">
        <v>3971.47409192244</v>
      </c>
      <c r="C32">
        <v>2.1580267291652699</v>
      </c>
      <c r="D32">
        <v>1410890</v>
      </c>
      <c r="E32">
        <v>4757.4143994593396</v>
      </c>
      <c r="F32">
        <v>0.29546877650473602</v>
      </c>
      <c r="H32" s="1">
        <f t="shared" si="0"/>
        <v>3788.4724079523139</v>
      </c>
      <c r="I32" s="1">
        <f t="shared" si="1"/>
        <v>-183.00168397012612</v>
      </c>
      <c r="J32" s="2">
        <f t="shared" si="2"/>
        <v>-4.6079032554268019E-2</v>
      </c>
      <c r="K32">
        <f t="shared" si="3"/>
        <v>8.6540440261477283</v>
      </c>
      <c r="L32" s="1">
        <f t="shared" si="4"/>
        <v>437.76902411238586</v>
      </c>
      <c r="M32">
        <f t="shared" si="5"/>
        <v>3788.4724079523139</v>
      </c>
    </row>
    <row r="33" spans="1:13" x14ac:dyDescent="0.25">
      <c r="A33" s="3" t="s">
        <v>36</v>
      </c>
      <c r="B33">
        <v>2361.13055308708</v>
      </c>
      <c r="C33">
        <v>3.02789575562957</v>
      </c>
      <c r="D33">
        <v>300239</v>
      </c>
      <c r="E33">
        <v>7293.4888671805202</v>
      </c>
      <c r="F33">
        <v>0.39165423067290001</v>
      </c>
      <c r="H33" s="1">
        <f t="shared" si="0"/>
        <v>2439.6416570573256</v>
      </c>
      <c r="I33" s="1">
        <f t="shared" si="1"/>
        <v>78.511103970245586</v>
      </c>
      <c r="J33" s="2">
        <f t="shared" si="2"/>
        <v>3.3251487880496734E-2</v>
      </c>
      <c r="K33">
        <f t="shared" si="3"/>
        <v>20.653726344168831</v>
      </c>
      <c r="L33" s="1">
        <f t="shared" si="4"/>
        <v>118.12113787138044</v>
      </c>
      <c r="M33">
        <f t="shared" si="5"/>
        <v>2439.6416570573288</v>
      </c>
    </row>
    <row r="34" spans="1:13" x14ac:dyDescent="0.25">
      <c r="A34" s="3" t="s">
        <v>37</v>
      </c>
      <c r="B34">
        <v>3236.2158395912302</v>
      </c>
      <c r="C34">
        <v>1.4755671264977399</v>
      </c>
      <c r="D34">
        <v>4180220</v>
      </c>
      <c r="E34">
        <v>3949.01448603484</v>
      </c>
      <c r="F34">
        <v>0.40530750361169998</v>
      </c>
      <c r="H34" s="1">
        <f t="shared" ref="H34:H65" si="6">EXP(C34+0.538*LN(D34)+-0.1*LN(E34)+-7.247*F34+0.347*((LN(D34)*F34)))</f>
        <v>3154.7600444384652</v>
      </c>
      <c r="I34" s="1">
        <f t="shared" ref="I34:I65" si="7">H34-B34</f>
        <v>-81.455795152764949</v>
      </c>
      <c r="J34" s="2">
        <f t="shared" ref="J34:J65" si="8">I34/B34</f>
        <v>-2.5170074924005598E-2</v>
      </c>
      <c r="K34">
        <f t="shared" ref="K34:K65" si="9">EXP(C34)</f>
        <v>4.3735154062055628</v>
      </c>
      <c r="L34" s="1">
        <f t="shared" ref="L34:L65" si="10">EXP(0.538*LN(D34)+-0.1*LN(E34)+-7.247*F34+0.347*((LN(D34)*F34)))</f>
        <v>721.33278414023323</v>
      </c>
      <c r="M34">
        <f t="shared" si="5"/>
        <v>3154.7600444384616</v>
      </c>
    </row>
    <row r="35" spans="1:13" x14ac:dyDescent="0.25">
      <c r="A35" s="3" t="s">
        <v>38</v>
      </c>
      <c r="B35">
        <v>2245.6792024327301</v>
      </c>
      <c r="C35">
        <v>1.8150666054059199</v>
      </c>
      <c r="D35">
        <v>2333620</v>
      </c>
      <c r="E35">
        <v>26892.173555838501</v>
      </c>
      <c r="F35">
        <v>0.45394102085278498</v>
      </c>
      <c r="H35" s="1">
        <f t="shared" si="6"/>
        <v>2216.5844846532113</v>
      </c>
      <c r="I35" s="1">
        <f t="shared" si="7"/>
        <v>-29.09471777951876</v>
      </c>
      <c r="J35" s="2">
        <f t="shared" si="8"/>
        <v>-1.2955865534133564E-2</v>
      </c>
      <c r="K35">
        <f t="shared" si="9"/>
        <v>6.141485219938593</v>
      </c>
      <c r="L35" s="1">
        <f t="shared" si="10"/>
        <v>360.91994123131218</v>
      </c>
      <c r="M35">
        <f t="shared" si="5"/>
        <v>2216.5844846532095</v>
      </c>
    </row>
    <row r="36" spans="1:13" x14ac:dyDescent="0.25">
      <c r="A36" s="3" t="s">
        <v>39</v>
      </c>
      <c r="B36">
        <v>8355.6839345226399</v>
      </c>
      <c r="C36">
        <v>2.5440903002458701</v>
      </c>
      <c r="D36">
        <v>2727830</v>
      </c>
      <c r="E36">
        <v>986.09114788424097</v>
      </c>
      <c r="F36">
        <v>0.380267514236524</v>
      </c>
      <c r="H36" s="1">
        <f t="shared" si="6"/>
        <v>8324.5068053241012</v>
      </c>
      <c r="I36" s="1">
        <f t="shared" si="7"/>
        <v>-31.177129198538751</v>
      </c>
      <c r="J36" s="2">
        <f t="shared" si="8"/>
        <v>-3.7312480274327058E-3</v>
      </c>
      <c r="K36">
        <f t="shared" si="9"/>
        <v>12.731640845862678</v>
      </c>
      <c r="L36" s="1">
        <f t="shared" si="10"/>
        <v>653.84398649835089</v>
      </c>
      <c r="M36">
        <f t="shared" si="5"/>
        <v>8324.5068053240902</v>
      </c>
    </row>
    <row r="37" spans="1:13" x14ac:dyDescent="0.25">
      <c r="A37" s="3" t="s">
        <v>40</v>
      </c>
      <c r="B37">
        <v>6643.0371827278796</v>
      </c>
      <c r="C37">
        <v>2.1041124923598602</v>
      </c>
      <c r="D37">
        <v>3695030</v>
      </c>
      <c r="E37">
        <v>1492.0866802778801</v>
      </c>
      <c r="F37">
        <v>0.36178256016605598</v>
      </c>
      <c r="H37" s="1">
        <f t="shared" si="6"/>
        <v>6540.9806461900362</v>
      </c>
      <c r="I37" s="1">
        <f t="shared" si="7"/>
        <v>-102.05653653784339</v>
      </c>
      <c r="J37" s="2">
        <f t="shared" si="8"/>
        <v>-1.5362933208200884E-2</v>
      </c>
      <c r="K37">
        <f t="shared" si="9"/>
        <v>8.1998223742590159</v>
      </c>
      <c r="L37" s="1">
        <f t="shared" si="10"/>
        <v>797.69784608061389</v>
      </c>
      <c r="M37">
        <f t="shared" si="5"/>
        <v>6540.9806461900425</v>
      </c>
    </row>
    <row r="38" spans="1:13" x14ac:dyDescent="0.25">
      <c r="A38" s="3" t="s">
        <v>41</v>
      </c>
      <c r="B38">
        <v>11270.8638232629</v>
      </c>
      <c r="C38">
        <v>1.4151962195569401</v>
      </c>
      <c r="D38">
        <v>25876100</v>
      </c>
      <c r="E38">
        <v>762.26724919479898</v>
      </c>
      <c r="F38">
        <v>0.45893443059077998</v>
      </c>
      <c r="H38" s="1">
        <f t="shared" si="6"/>
        <v>11236.411869396956</v>
      </c>
      <c r="I38" s="1">
        <f t="shared" si="7"/>
        <v>-34.451953865944233</v>
      </c>
      <c r="J38" s="2">
        <f t="shared" si="8"/>
        <v>-3.0567270092320608E-3</v>
      </c>
      <c r="K38">
        <f t="shared" si="9"/>
        <v>4.1172942803756634</v>
      </c>
      <c r="L38" s="1">
        <f t="shared" si="10"/>
        <v>2729.0766955748786</v>
      </c>
      <c r="M38">
        <f t="shared" si="5"/>
        <v>11236.411869396963</v>
      </c>
    </row>
    <row r="39" spans="1:13" x14ac:dyDescent="0.25">
      <c r="A39" s="3" t="s">
        <v>42</v>
      </c>
      <c r="B39">
        <v>11836.685684947901</v>
      </c>
      <c r="C39">
        <v>3.0558361477725402</v>
      </c>
      <c r="D39">
        <v>1429410</v>
      </c>
      <c r="E39">
        <v>917.55542976643699</v>
      </c>
      <c r="F39">
        <v>0.27224731021005899</v>
      </c>
      <c r="H39" s="1">
        <f t="shared" si="6"/>
        <v>11667.229671034091</v>
      </c>
      <c r="I39" s="1">
        <f t="shared" si="7"/>
        <v>-169.45601391381024</v>
      </c>
      <c r="J39" s="2">
        <f t="shared" si="8"/>
        <v>-1.431617079511528E-2</v>
      </c>
      <c r="K39">
        <f t="shared" si="9"/>
        <v>21.238936994311754</v>
      </c>
      <c r="L39" s="1">
        <f t="shared" si="10"/>
        <v>549.33209106269226</v>
      </c>
      <c r="M39">
        <f t="shared" si="5"/>
        <v>11667.229671034047</v>
      </c>
    </row>
    <row r="40" spans="1:13" x14ac:dyDescent="0.25">
      <c r="A40" s="3" t="s">
        <v>43</v>
      </c>
      <c r="B40">
        <v>5904.8094121030699</v>
      </c>
      <c r="C40">
        <v>1.61847833851123</v>
      </c>
      <c r="D40">
        <v>1313950</v>
      </c>
      <c r="E40">
        <v>253.65036444495601</v>
      </c>
      <c r="F40">
        <v>2.7374072391968301E-2</v>
      </c>
      <c r="H40" s="1">
        <f t="shared" si="6"/>
        <v>5323.9253419567694</v>
      </c>
      <c r="I40" s="1">
        <f t="shared" si="7"/>
        <v>-580.88407014630047</v>
      </c>
      <c r="J40" s="2">
        <f t="shared" si="8"/>
        <v>-9.8374736525054338E-2</v>
      </c>
      <c r="K40">
        <f t="shared" si="9"/>
        <v>5.0454070707620149</v>
      </c>
      <c r="L40" s="1">
        <f t="shared" si="10"/>
        <v>1055.2023389368874</v>
      </c>
      <c r="M40">
        <f t="shared" si="5"/>
        <v>5323.9253419567876</v>
      </c>
    </row>
    <row r="41" spans="1:13" x14ac:dyDescent="0.25">
      <c r="A41" s="3" t="s">
        <v>44</v>
      </c>
      <c r="B41">
        <v>3766.71084462006</v>
      </c>
      <c r="C41">
        <v>2.3250136108261801</v>
      </c>
      <c r="D41">
        <v>764518</v>
      </c>
      <c r="E41">
        <v>28520.3380203534</v>
      </c>
      <c r="F41">
        <v>0.154161247456752</v>
      </c>
      <c r="H41" s="1">
        <f t="shared" si="6"/>
        <v>3622.5694992781946</v>
      </c>
      <c r="I41" s="1">
        <f t="shared" si="7"/>
        <v>-144.14134534186542</v>
      </c>
      <c r="J41" s="2">
        <f t="shared" si="8"/>
        <v>-3.8267164985000234E-2</v>
      </c>
      <c r="K41">
        <f t="shared" si="9"/>
        <v>10.226819280303319</v>
      </c>
      <c r="L41" s="1">
        <f t="shared" si="10"/>
        <v>354.22250066109984</v>
      </c>
      <c r="M41">
        <f t="shared" si="5"/>
        <v>3622.569499278191</v>
      </c>
    </row>
    <row r="42" spans="1:13" x14ac:dyDescent="0.25">
      <c r="A42" s="3" t="s">
        <v>45</v>
      </c>
      <c r="B42">
        <v>3080.9320983184198</v>
      </c>
      <c r="C42">
        <v>0.41404135026225197</v>
      </c>
      <c r="D42">
        <v>28079800</v>
      </c>
      <c r="E42">
        <v>22305.911845480401</v>
      </c>
      <c r="F42">
        <v>0.49350425668028097</v>
      </c>
      <c r="H42" s="1">
        <f t="shared" si="6"/>
        <v>2981.9171256584455</v>
      </c>
      <c r="I42" s="1">
        <f t="shared" si="7"/>
        <v>-99.014972659974319</v>
      </c>
      <c r="J42" s="2">
        <f t="shared" si="8"/>
        <v>-3.2137992497146217E-2</v>
      </c>
      <c r="K42">
        <f t="shared" si="9"/>
        <v>1.5129196852167337</v>
      </c>
      <c r="L42" s="1">
        <f t="shared" si="10"/>
        <v>1970.968554904664</v>
      </c>
      <c r="M42">
        <f t="shared" si="5"/>
        <v>2981.9171256584445</v>
      </c>
    </row>
    <row r="43" spans="1:13" x14ac:dyDescent="0.25">
      <c r="A43" s="3" t="s">
        <v>46</v>
      </c>
      <c r="B43">
        <v>3263.70666935495</v>
      </c>
      <c r="C43">
        <v>3.1408591000053101</v>
      </c>
      <c r="D43">
        <v>453244</v>
      </c>
      <c r="E43">
        <v>6215.5730073878003</v>
      </c>
      <c r="F43">
        <v>0.47329168937870297</v>
      </c>
      <c r="H43" s="1">
        <f t="shared" si="6"/>
        <v>2931.9875883991726</v>
      </c>
      <c r="I43" s="1">
        <f t="shared" si="7"/>
        <v>-331.71908095577737</v>
      </c>
      <c r="J43" s="2">
        <f t="shared" si="8"/>
        <v>-0.10163875450894594</v>
      </c>
      <c r="K43">
        <f t="shared" si="9"/>
        <v>23.123723919242298</v>
      </c>
      <c r="L43" s="1">
        <f t="shared" si="10"/>
        <v>126.79564929242807</v>
      </c>
      <c r="M43">
        <f t="shared" si="5"/>
        <v>2931.9875883991767</v>
      </c>
    </row>
    <row r="44" spans="1:13" x14ac:dyDescent="0.25">
      <c r="A44" s="3" t="s">
        <v>47</v>
      </c>
      <c r="B44">
        <v>4519.1479771391496</v>
      </c>
      <c r="C44">
        <v>3.1906632769049099</v>
      </c>
      <c r="D44">
        <v>312810</v>
      </c>
      <c r="E44">
        <v>345.189007722317</v>
      </c>
      <c r="F44">
        <v>0.34053685094041902</v>
      </c>
      <c r="H44" s="1">
        <f t="shared" si="6"/>
        <v>4633.5844282979033</v>
      </c>
      <c r="I44" s="1">
        <f t="shared" si="7"/>
        <v>114.4364511587537</v>
      </c>
      <c r="J44" s="2">
        <f t="shared" si="8"/>
        <v>2.5322572249824354E-2</v>
      </c>
      <c r="K44">
        <f t="shared" si="9"/>
        <v>24.304542739935439</v>
      </c>
      <c r="L44" s="1">
        <f t="shared" si="10"/>
        <v>190.64684647139384</v>
      </c>
      <c r="M44">
        <f t="shared" si="5"/>
        <v>4633.5844282979015</v>
      </c>
    </row>
    <row r="45" spans="1:13" x14ac:dyDescent="0.25">
      <c r="A45" s="3" t="s">
        <v>48</v>
      </c>
      <c r="B45">
        <v>6830.3083276419102</v>
      </c>
      <c r="C45">
        <v>2.5149820913900101</v>
      </c>
      <c r="D45">
        <v>1930170</v>
      </c>
      <c r="E45">
        <v>1419.8498509850999</v>
      </c>
      <c r="F45">
        <v>0.35345984738471897</v>
      </c>
      <c r="H45" s="1">
        <f t="shared" si="6"/>
        <v>6563.6489724586208</v>
      </c>
      <c r="I45" s="1">
        <f t="shared" si="7"/>
        <v>-266.65935518328934</v>
      </c>
      <c r="J45" s="2">
        <f t="shared" si="8"/>
        <v>-3.9040602911603932E-2</v>
      </c>
      <c r="K45">
        <f t="shared" si="9"/>
        <v>12.366387312321756</v>
      </c>
      <c r="L45" s="1">
        <f t="shared" si="10"/>
        <v>530.76527579875108</v>
      </c>
      <c r="M45">
        <f t="shared" si="5"/>
        <v>6563.6489724586327</v>
      </c>
    </row>
    <row r="46" spans="1:13" x14ac:dyDescent="0.25">
      <c r="A46" s="3" t="s">
        <v>49</v>
      </c>
      <c r="B46">
        <v>2902.8091777424802</v>
      </c>
      <c r="C46">
        <v>0.15241843104120001</v>
      </c>
      <c r="D46">
        <v>37106900</v>
      </c>
      <c r="E46">
        <v>22464.7776040352</v>
      </c>
      <c r="F46">
        <v>0.47051521345499298</v>
      </c>
      <c r="H46" s="1">
        <f t="shared" si="6"/>
        <v>2873.4184024679698</v>
      </c>
      <c r="I46" s="1">
        <f t="shared" si="7"/>
        <v>-29.390775274510361</v>
      </c>
      <c r="J46" s="2">
        <f t="shared" si="8"/>
        <v>-1.0124942245555258E-2</v>
      </c>
      <c r="K46">
        <f t="shared" si="9"/>
        <v>1.1646474591394098</v>
      </c>
      <c r="L46" s="1">
        <f t="shared" si="10"/>
        <v>2467.20016423787</v>
      </c>
      <c r="M46">
        <f t="shared" si="5"/>
        <v>2873.4184024679698</v>
      </c>
    </row>
    <row r="47" spans="1:13" x14ac:dyDescent="0.25">
      <c r="A47" s="3" t="s">
        <v>50</v>
      </c>
      <c r="B47">
        <v>3605.7270251045302</v>
      </c>
      <c r="C47">
        <v>1.0843158936540001</v>
      </c>
      <c r="D47">
        <v>4156610</v>
      </c>
      <c r="E47">
        <v>402.50798468252702</v>
      </c>
      <c r="F47">
        <v>0.28409221389906503</v>
      </c>
      <c r="H47" s="1">
        <f t="shared" si="6"/>
        <v>3385.7855724665374</v>
      </c>
      <c r="I47" s="1">
        <f t="shared" si="7"/>
        <v>-219.94145263799282</v>
      </c>
      <c r="J47" s="2">
        <f t="shared" si="8"/>
        <v>-6.0997810179936378E-2</v>
      </c>
      <c r="K47">
        <f t="shared" si="9"/>
        <v>2.9574159395321229</v>
      </c>
      <c r="L47" s="1">
        <f t="shared" si="10"/>
        <v>1144.8459201184201</v>
      </c>
      <c r="M47">
        <f t="shared" si="5"/>
        <v>3385.7855724665351</v>
      </c>
    </row>
    <row r="48" spans="1:13" x14ac:dyDescent="0.25">
      <c r="A48" s="3" t="s">
        <v>51</v>
      </c>
      <c r="B48">
        <v>5791.1677056072504</v>
      </c>
      <c r="C48">
        <v>2.2044750911732298</v>
      </c>
      <c r="D48">
        <v>4976750</v>
      </c>
      <c r="E48">
        <v>9662.0532007540205</v>
      </c>
      <c r="F48">
        <v>0.49121551596505902</v>
      </c>
      <c r="H48" s="1">
        <f t="shared" si="6"/>
        <v>5719.1208816971912</v>
      </c>
      <c r="I48" s="1">
        <f t="shared" si="7"/>
        <v>-72.046823910059175</v>
      </c>
      <c r="J48" s="2">
        <f t="shared" si="8"/>
        <v>-1.2440811175317965E-2</v>
      </c>
      <c r="K48">
        <f t="shared" si="9"/>
        <v>9.0654917620887367</v>
      </c>
      <c r="L48" s="1">
        <f t="shared" si="10"/>
        <v>630.86714232251188</v>
      </c>
      <c r="M48">
        <f t="shared" si="5"/>
        <v>5719.1208816971939</v>
      </c>
    </row>
    <row r="49" spans="1:13" x14ac:dyDescent="0.25">
      <c r="A49" s="3" t="s">
        <v>52</v>
      </c>
      <c r="B49">
        <v>5588.3783664263901</v>
      </c>
      <c r="C49">
        <v>1.9703614810040699</v>
      </c>
      <c r="D49">
        <v>2274660</v>
      </c>
      <c r="E49">
        <v>837.07917953933304</v>
      </c>
      <c r="F49">
        <v>0.24889403407567701</v>
      </c>
      <c r="H49" s="1">
        <f t="shared" si="6"/>
        <v>5612.1886558604419</v>
      </c>
      <c r="I49" s="1">
        <f t="shared" si="7"/>
        <v>23.810289434051811</v>
      </c>
      <c r="J49" s="2">
        <f t="shared" si="8"/>
        <v>4.2606795518890066E-3</v>
      </c>
      <c r="K49">
        <f t="shared" si="9"/>
        <v>7.1732690202307658</v>
      </c>
      <c r="L49" s="1">
        <f t="shared" si="10"/>
        <v>782.37532149322726</v>
      </c>
      <c r="M49">
        <f t="shared" si="5"/>
        <v>5612.1886558604529</v>
      </c>
    </row>
    <row r="50" spans="1:13" x14ac:dyDescent="0.25">
      <c r="A50" s="3" t="s">
        <v>53</v>
      </c>
      <c r="B50">
        <v>5900.6342308741096</v>
      </c>
      <c r="C50">
        <v>2.11731237510784</v>
      </c>
      <c r="D50">
        <v>1341580</v>
      </c>
      <c r="E50">
        <v>442.74722959918199</v>
      </c>
      <c r="F50">
        <v>0.22273579282738801</v>
      </c>
      <c r="H50" s="1">
        <f t="shared" si="6"/>
        <v>5298.5253848461816</v>
      </c>
      <c r="I50" s="1">
        <f t="shared" si="7"/>
        <v>-602.10884602792794</v>
      </c>
      <c r="J50" s="2">
        <f t="shared" si="8"/>
        <v>-0.10204137766708048</v>
      </c>
      <c r="K50">
        <f t="shared" si="9"/>
        <v>8.3087765775251707</v>
      </c>
      <c r="L50" s="1">
        <f t="shared" si="10"/>
        <v>637.70223394602169</v>
      </c>
      <c r="M50">
        <f t="shared" si="5"/>
        <v>5298.5253848461816</v>
      </c>
    </row>
    <row r="51" spans="1:13" x14ac:dyDescent="0.25">
      <c r="A51" s="3" t="s">
        <v>54</v>
      </c>
      <c r="B51">
        <v>9099.0297243184905</v>
      </c>
      <c r="C51">
        <v>2.4525420814948502</v>
      </c>
      <c r="D51">
        <v>1654240</v>
      </c>
      <c r="E51">
        <v>435.51442436176899</v>
      </c>
      <c r="F51">
        <v>0.23268021661157601</v>
      </c>
      <c r="H51" s="1">
        <f t="shared" si="6"/>
        <v>8252.7594542591087</v>
      </c>
      <c r="I51" s="1">
        <f t="shared" si="7"/>
        <v>-846.2702700593818</v>
      </c>
      <c r="J51" s="2">
        <f t="shared" si="8"/>
        <v>-9.3006649686790288E-2</v>
      </c>
      <c r="K51">
        <f t="shared" si="9"/>
        <v>11.617842715703617</v>
      </c>
      <c r="L51" s="1">
        <f t="shared" si="10"/>
        <v>710.35214163331807</v>
      </c>
      <c r="M51">
        <f t="shared" si="5"/>
        <v>8252.7594542591087</v>
      </c>
    </row>
    <row r="52" spans="1:13" x14ac:dyDescent="0.25">
      <c r="A52" s="3" t="s">
        <v>55</v>
      </c>
      <c r="B52">
        <v>6590.46204130144</v>
      </c>
      <c r="C52">
        <v>2.4950727080127502</v>
      </c>
      <c r="D52">
        <v>1109010</v>
      </c>
      <c r="E52">
        <v>1005.5289794312</v>
      </c>
      <c r="F52">
        <v>0.22651625632667</v>
      </c>
      <c r="H52" s="1">
        <f t="shared" si="6"/>
        <v>6276.9557314729063</v>
      </c>
      <c r="I52" s="1">
        <f t="shared" si="7"/>
        <v>-313.50630982853363</v>
      </c>
      <c r="J52" s="2">
        <f t="shared" si="8"/>
        <v>-4.7569701162655437E-2</v>
      </c>
      <c r="K52">
        <f t="shared" si="9"/>
        <v>12.122614897785944</v>
      </c>
      <c r="L52" s="1">
        <f t="shared" si="10"/>
        <v>517.78892461718829</v>
      </c>
      <c r="M52">
        <f t="shared" si="5"/>
        <v>6276.95573147289</v>
      </c>
    </row>
    <row r="53" spans="1:13" x14ac:dyDescent="0.25">
      <c r="A53" s="3" t="s">
        <v>56</v>
      </c>
      <c r="B53">
        <v>28977.581553244901</v>
      </c>
      <c r="C53">
        <v>4.2663401024788197</v>
      </c>
      <c r="D53">
        <v>3124160</v>
      </c>
      <c r="E53">
        <v>13247.5784861761</v>
      </c>
      <c r="F53">
        <v>0.53800174617743801</v>
      </c>
      <c r="H53" s="1">
        <f t="shared" si="6"/>
        <v>28445.289048612074</v>
      </c>
      <c r="I53" s="1">
        <f t="shared" si="7"/>
        <v>-532.29250463282733</v>
      </c>
      <c r="J53" s="2">
        <f t="shared" si="8"/>
        <v>-1.8369114194528816E-2</v>
      </c>
      <c r="K53">
        <f t="shared" si="9"/>
        <v>71.26035218924882</v>
      </c>
      <c r="L53" s="1">
        <f t="shared" si="10"/>
        <v>399.17412943832767</v>
      </c>
      <c r="M53">
        <f t="shared" si="5"/>
        <v>28445.289048612027</v>
      </c>
    </row>
    <row r="54" spans="1:13" x14ac:dyDescent="0.25">
      <c r="A54" s="3" t="s">
        <v>57</v>
      </c>
      <c r="B54">
        <v>3003.7988347472201</v>
      </c>
      <c r="C54">
        <v>1.4017244861315299</v>
      </c>
      <c r="D54">
        <v>4341030</v>
      </c>
      <c r="E54">
        <v>3350.9366899920901</v>
      </c>
      <c r="F54">
        <v>0.41856180035289597</v>
      </c>
      <c r="H54" s="1">
        <f t="shared" si="6"/>
        <v>2978.2884644208639</v>
      </c>
      <c r="I54" s="1">
        <f t="shared" si="7"/>
        <v>-25.510370326356224</v>
      </c>
      <c r="J54" s="2">
        <f t="shared" si="8"/>
        <v>-8.4927026508095065E-3</v>
      </c>
      <c r="K54">
        <f t="shared" si="9"/>
        <v>4.062199136198779</v>
      </c>
      <c r="L54" s="1">
        <f t="shared" si="10"/>
        <v>733.17145825790544</v>
      </c>
      <c r="M54">
        <f t="shared" si="5"/>
        <v>2978.2884644208625</v>
      </c>
    </row>
    <row r="55" spans="1:13" x14ac:dyDescent="0.25">
      <c r="A55" s="3" t="s">
        <v>58</v>
      </c>
      <c r="B55">
        <v>16914.929817099099</v>
      </c>
      <c r="C55">
        <v>0.29156950075902799</v>
      </c>
      <c r="D55">
        <v>159068000</v>
      </c>
      <c r="E55">
        <v>368.82397951460803</v>
      </c>
      <c r="F55">
        <v>0.18277858658794799</v>
      </c>
      <c r="H55" s="1">
        <f t="shared" si="6"/>
        <v>16877.586112917339</v>
      </c>
      <c r="I55" s="1">
        <f t="shared" si="7"/>
        <v>-37.343704181759676</v>
      </c>
      <c r="J55" s="2">
        <f t="shared" si="8"/>
        <v>-2.207736277097016E-3</v>
      </c>
      <c r="K55">
        <f t="shared" si="9"/>
        <v>1.338526658876523</v>
      </c>
      <c r="L55" s="1">
        <f t="shared" si="10"/>
        <v>12609.077302265572</v>
      </c>
      <c r="M55">
        <f t="shared" si="5"/>
        <v>16877.586112917339</v>
      </c>
    </row>
    <row r="56" spans="1:13" x14ac:dyDescent="0.25">
      <c r="A56" s="3" t="s">
        <v>59</v>
      </c>
      <c r="B56">
        <v>6428.7526117077796</v>
      </c>
      <c r="C56">
        <v>0.12666433803521601</v>
      </c>
      <c r="D56">
        <v>43845700</v>
      </c>
      <c r="E56">
        <v>585.38116444870298</v>
      </c>
      <c r="F56">
        <v>0.24181525377925001</v>
      </c>
      <c r="H56" s="1">
        <f t="shared" si="6"/>
        <v>5885.4929523024875</v>
      </c>
      <c r="I56" s="1">
        <f t="shared" si="7"/>
        <v>-543.25965940529204</v>
      </c>
      <c r="J56" s="2">
        <f t="shared" si="8"/>
        <v>-8.4504676446240892E-2</v>
      </c>
      <c r="K56">
        <f t="shared" si="9"/>
        <v>1.135035965430417</v>
      </c>
      <c r="L56" s="1">
        <f t="shared" si="10"/>
        <v>5185.2920361608558</v>
      </c>
      <c r="M56">
        <f t="shared" si="5"/>
        <v>5885.4929523024894</v>
      </c>
    </row>
    <row r="57" spans="1:13" x14ac:dyDescent="0.25">
      <c r="A57" s="3" t="s">
        <v>60</v>
      </c>
      <c r="B57">
        <v>8094.5272319662399</v>
      </c>
      <c r="C57">
        <v>1.0657974448613801</v>
      </c>
      <c r="D57">
        <v>15345200</v>
      </c>
      <c r="E57">
        <v>2222.9254709184702</v>
      </c>
      <c r="F57">
        <v>0.27329816450037497</v>
      </c>
      <c r="H57" s="1">
        <f t="shared" si="6"/>
        <v>6539.5588512767245</v>
      </c>
      <c r="I57" s="1">
        <f t="shared" si="7"/>
        <v>-1554.9683806895155</v>
      </c>
      <c r="J57" s="2">
        <f t="shared" si="8"/>
        <v>-0.19210119826995731</v>
      </c>
      <c r="K57">
        <f t="shared" si="9"/>
        <v>2.9031531657946941</v>
      </c>
      <c r="L57" s="1">
        <f t="shared" si="10"/>
        <v>2252.5710762789267</v>
      </c>
      <c r="M57">
        <f t="shared" si="5"/>
        <v>6539.5588512767272</v>
      </c>
    </row>
    <row r="58" spans="1:13" x14ac:dyDescent="0.25">
      <c r="A58" s="3" t="s">
        <v>61</v>
      </c>
      <c r="B58">
        <v>8294.7833698573995</v>
      </c>
      <c r="C58">
        <v>2.1571133182347202</v>
      </c>
      <c r="D58">
        <v>6680660</v>
      </c>
      <c r="E58">
        <v>10322.7762973632</v>
      </c>
      <c r="F58">
        <v>0.38226095315477099</v>
      </c>
      <c r="H58" s="1">
        <f t="shared" si="6"/>
        <v>8116.4946562566647</v>
      </c>
      <c r="I58" s="1">
        <f t="shared" si="7"/>
        <v>-178.28871360073481</v>
      </c>
      <c r="J58" s="2">
        <f t="shared" si="8"/>
        <v>-2.1494077138725792E-2</v>
      </c>
      <c r="K58">
        <f t="shared" si="9"/>
        <v>8.6461429367608282</v>
      </c>
      <c r="L58" s="1">
        <f t="shared" si="10"/>
        <v>938.74166962331196</v>
      </c>
      <c r="M58">
        <f t="shared" si="5"/>
        <v>8116.4946562566656</v>
      </c>
    </row>
    <row r="59" spans="1:13" x14ac:dyDescent="0.25">
      <c r="A59" s="3" t="s">
        <v>62</v>
      </c>
      <c r="B59">
        <v>3332.6162616492102</v>
      </c>
      <c r="C59">
        <v>2.3110523524123399</v>
      </c>
      <c r="D59">
        <v>1301310</v>
      </c>
      <c r="E59">
        <v>13799.3894281584</v>
      </c>
      <c r="F59">
        <v>0.36420349115456602</v>
      </c>
      <c r="H59" s="1">
        <f t="shared" si="6"/>
        <v>3203.9502095490639</v>
      </c>
      <c r="I59" s="1">
        <f t="shared" si="7"/>
        <v>-128.66605210014632</v>
      </c>
      <c r="J59" s="2">
        <f t="shared" si="8"/>
        <v>-3.8608121067162236E-2</v>
      </c>
      <c r="K59">
        <f t="shared" si="9"/>
        <v>10.085032080498197</v>
      </c>
      <c r="L59" s="1">
        <f t="shared" si="10"/>
        <v>317.69360612592038</v>
      </c>
      <c r="M59">
        <f t="shared" si="5"/>
        <v>3203.9502095490652</v>
      </c>
    </row>
    <row r="60" spans="1:13" x14ac:dyDescent="0.25">
      <c r="A60" s="3" t="s">
        <v>63</v>
      </c>
      <c r="B60">
        <v>4781.1803069391599</v>
      </c>
      <c r="C60">
        <v>2.71594590956974</v>
      </c>
      <c r="D60">
        <v>2351810</v>
      </c>
      <c r="E60">
        <v>18315.423873343101</v>
      </c>
      <c r="F60">
        <v>0.52348878258992004</v>
      </c>
      <c r="H60" s="1">
        <f t="shared" si="6"/>
        <v>4907.146877193406</v>
      </c>
      <c r="I60" s="1">
        <f t="shared" si="7"/>
        <v>125.96657025424611</v>
      </c>
      <c r="J60" s="2">
        <f t="shared" si="8"/>
        <v>2.634633336697733E-2</v>
      </c>
      <c r="K60">
        <f t="shared" si="9"/>
        <v>15.118904426627248</v>
      </c>
      <c r="L60" s="1">
        <f t="shared" si="10"/>
        <v>324.57026903027395</v>
      </c>
      <c r="M60">
        <f t="shared" si="5"/>
        <v>4907.1468771934051</v>
      </c>
    </row>
    <row r="61" spans="1:13" x14ac:dyDescent="0.25">
      <c r="A61" s="3" t="s">
        <v>64</v>
      </c>
      <c r="B61">
        <v>3951.9694807569499</v>
      </c>
      <c r="C61">
        <v>0.66822476691619503</v>
      </c>
      <c r="D61">
        <v>27555700</v>
      </c>
      <c r="E61">
        <v>20715.209103906302</v>
      </c>
      <c r="F61">
        <v>0.48324681701799299</v>
      </c>
      <c r="H61" s="1">
        <f t="shared" si="6"/>
        <v>3873.4417642787544</v>
      </c>
      <c r="I61" s="1">
        <f t="shared" si="7"/>
        <v>-78.527716478195543</v>
      </c>
      <c r="J61" s="2">
        <f t="shared" si="8"/>
        <v>-1.9870527052540533E-2</v>
      </c>
      <c r="K61">
        <f t="shared" si="9"/>
        <v>1.9507711714124114</v>
      </c>
      <c r="L61" s="1">
        <f t="shared" si="10"/>
        <v>1985.5951436242917</v>
      </c>
      <c r="M61">
        <f t="shared" si="5"/>
        <v>3873.4417642787548</v>
      </c>
    </row>
    <row r="62" spans="1:13" x14ac:dyDescent="0.25">
      <c r="A62" s="3" t="s">
        <v>65</v>
      </c>
      <c r="B62">
        <v>5318.9397800917404</v>
      </c>
      <c r="C62">
        <v>2.8720863543561199</v>
      </c>
      <c r="D62">
        <v>949585</v>
      </c>
      <c r="E62">
        <v>1924.8071168164799</v>
      </c>
      <c r="F62">
        <v>0.39801367250535402</v>
      </c>
      <c r="H62" s="1">
        <f t="shared" si="6"/>
        <v>5101.3624335789846</v>
      </c>
      <c r="I62" s="1">
        <f t="shared" si="7"/>
        <v>-217.57734651275587</v>
      </c>
      <c r="J62" s="2">
        <f t="shared" si="8"/>
        <v>-4.090614962912837E-2</v>
      </c>
      <c r="K62">
        <f t="shared" si="9"/>
        <v>17.673853682160335</v>
      </c>
      <c r="L62" s="1">
        <f t="shared" si="10"/>
        <v>288.63894232236464</v>
      </c>
      <c r="M62">
        <f t="shared" si="5"/>
        <v>5101.3624335789891</v>
      </c>
    </row>
    <row r="63" spans="1:13" x14ac:dyDescent="0.25">
      <c r="A63" s="3" t="s">
        <v>66</v>
      </c>
      <c r="B63">
        <v>4181.9738199295998</v>
      </c>
      <c r="C63">
        <v>0.14811597889724301</v>
      </c>
      <c r="D63">
        <v>78655400</v>
      </c>
      <c r="E63">
        <v>25630.932788297599</v>
      </c>
      <c r="F63">
        <v>0.64351376116765302</v>
      </c>
      <c r="H63" s="1">
        <f t="shared" si="6"/>
        <v>4065.4666640010278</v>
      </c>
      <c r="I63" s="1">
        <f t="shared" si="7"/>
        <v>-116.50715592857205</v>
      </c>
      <c r="J63" s="2">
        <f t="shared" si="8"/>
        <v>-2.785936998776653E-2</v>
      </c>
      <c r="K63">
        <f t="shared" si="9"/>
        <v>1.1596473831886993</v>
      </c>
      <c r="L63" s="1">
        <f t="shared" si="10"/>
        <v>3505.7783279104738</v>
      </c>
      <c r="M63">
        <f t="shared" si="5"/>
        <v>4065.4666640010346</v>
      </c>
    </row>
    <row r="64" spans="1:13" x14ac:dyDescent="0.25">
      <c r="A64" s="3" t="s">
        <v>67</v>
      </c>
      <c r="B64">
        <v>6135.4827670859804</v>
      </c>
      <c r="C64">
        <v>3.0729130357801799</v>
      </c>
      <c r="D64">
        <v>1649500</v>
      </c>
      <c r="E64">
        <v>1239.3320475571099</v>
      </c>
      <c r="F64">
        <v>0.49141256907928998</v>
      </c>
      <c r="H64" s="1">
        <f t="shared" si="6"/>
        <v>7650.8787309194749</v>
      </c>
      <c r="I64" s="1">
        <f t="shared" si="7"/>
        <v>1515.3959638334945</v>
      </c>
      <c r="J64" s="2">
        <f t="shared" si="8"/>
        <v>0.24698887135057915</v>
      </c>
      <c r="K64">
        <f t="shared" si="9"/>
        <v>21.604746496978958</v>
      </c>
      <c r="L64" s="1">
        <f t="shared" si="10"/>
        <v>354.12953037839674</v>
      </c>
      <c r="M64">
        <f t="shared" si="5"/>
        <v>7650.8787309194704</v>
      </c>
    </row>
    <row r="65" spans="1:13" x14ac:dyDescent="0.25">
      <c r="A65" s="3" t="s">
        <v>68</v>
      </c>
      <c r="B65">
        <v>4111.9957166468703</v>
      </c>
      <c r="C65">
        <v>1.43128298869282</v>
      </c>
      <c r="D65">
        <v>3532780</v>
      </c>
      <c r="E65">
        <v>1630.92256795753</v>
      </c>
      <c r="F65">
        <v>0.21392895638799</v>
      </c>
      <c r="H65" s="1">
        <f t="shared" si="6"/>
        <v>4325.3856991228313</v>
      </c>
      <c r="I65" s="1">
        <f t="shared" si="7"/>
        <v>213.38998247596101</v>
      </c>
      <c r="J65" s="2">
        <f t="shared" si="8"/>
        <v>5.1894505048261583E-2</v>
      </c>
      <c r="K65">
        <f t="shared" si="9"/>
        <v>4.1840638564032337</v>
      </c>
      <c r="L65" s="1">
        <f t="shared" si="10"/>
        <v>1033.7762155573516</v>
      </c>
      <c r="M65">
        <f t="shared" si="5"/>
        <v>4325.3856991228331</v>
      </c>
    </row>
    <row r="66" spans="1:13" x14ac:dyDescent="0.25">
      <c r="A66" s="3" t="s">
        <v>69</v>
      </c>
      <c r="B66">
        <v>10034.1577902148</v>
      </c>
      <c r="C66">
        <v>2.5298202678922501</v>
      </c>
      <c r="D66">
        <v>833688</v>
      </c>
      <c r="E66">
        <v>366.77744673110499</v>
      </c>
      <c r="F66">
        <v>3.5670222187993303E-2</v>
      </c>
      <c r="H66" s="1">
        <f t="shared" ref="H66:H97" si="11">EXP(C66+0.538*LN(D66)+-0.1*LN(E66)+-7.247*F66+0.347*((LN(D66)*F66)))</f>
        <v>9744.6941646893083</v>
      </c>
      <c r="I66" s="1">
        <f t="shared" ref="I66:I97" si="12">H66-B66</f>
        <v>-289.46362552549181</v>
      </c>
      <c r="J66" s="2">
        <f t="shared" ref="J66:J97" si="13">I66/B66</f>
        <v>-2.8847824757925727E-2</v>
      </c>
      <c r="K66">
        <f t="shared" ref="K66:K97" si="14">EXP(C66)</f>
        <v>12.551250071300402</v>
      </c>
      <c r="L66" s="1">
        <f t="shared" ref="L66:L97" si="15">EXP(0.538*LN(D66)+-0.1*LN(E66)+-7.247*F66+0.347*((LN(D66)*F66)))</f>
        <v>776.39232023362115</v>
      </c>
      <c r="M66">
        <f t="shared" si="5"/>
        <v>9744.694164689321</v>
      </c>
    </row>
    <row r="67" spans="1:13" x14ac:dyDescent="0.25">
      <c r="A67" s="3" t="s">
        <v>70</v>
      </c>
      <c r="B67">
        <v>4725.9116783198597</v>
      </c>
      <c r="C67">
        <v>3.4814151688927399</v>
      </c>
      <c r="D67">
        <v>1636380</v>
      </c>
      <c r="E67">
        <v>8950.5633161283895</v>
      </c>
      <c r="F67">
        <v>0.79480678440286701</v>
      </c>
      <c r="H67" s="1">
        <f t="shared" si="11"/>
        <v>4700.0195604606333</v>
      </c>
      <c r="I67" s="1">
        <f t="shared" si="12"/>
        <v>-25.892117859226346</v>
      </c>
      <c r="J67" s="2">
        <f t="shared" si="13"/>
        <v>-5.4787561896271885E-3</v>
      </c>
      <c r="K67">
        <f t="shared" si="14"/>
        <v>32.505690583741966</v>
      </c>
      <c r="L67" s="1">
        <f t="shared" si="15"/>
        <v>144.59066938917437</v>
      </c>
      <c r="M67">
        <f t="shared" ref="M67:M130" si="16">K67*L67</f>
        <v>4700.0195604606333</v>
      </c>
    </row>
    <row r="68" spans="1:13" x14ac:dyDescent="0.25">
      <c r="A68" s="3" t="s">
        <v>71</v>
      </c>
      <c r="B68">
        <v>5470.5029358394204</v>
      </c>
      <c r="C68">
        <v>2.31306127671288</v>
      </c>
      <c r="D68">
        <v>690372</v>
      </c>
      <c r="E68">
        <v>609.82977200345601</v>
      </c>
      <c r="F68">
        <v>0.15738669134862401</v>
      </c>
      <c r="H68" s="1">
        <f t="shared" si="11"/>
        <v>4909.0601697408038</v>
      </c>
      <c r="I68" s="1">
        <f t="shared" si="12"/>
        <v>-561.44276609861663</v>
      </c>
      <c r="J68" s="2">
        <f t="shared" si="13"/>
        <v>-0.10263092309491031</v>
      </c>
      <c r="K68">
        <f t="shared" si="14"/>
        <v>10.105312510620276</v>
      </c>
      <c r="L68" s="1">
        <f t="shared" si="15"/>
        <v>485.79004009837081</v>
      </c>
      <c r="M68">
        <f t="shared" si="16"/>
        <v>4909.0601697407919</v>
      </c>
    </row>
    <row r="69" spans="1:13" x14ac:dyDescent="0.25">
      <c r="A69" s="3" t="s">
        <v>72</v>
      </c>
      <c r="B69">
        <v>7264.51351526901</v>
      </c>
      <c r="C69">
        <v>3.0645105126852701</v>
      </c>
      <c r="D69">
        <v>659867</v>
      </c>
      <c r="E69">
        <v>2172.5173233195801</v>
      </c>
      <c r="F69">
        <v>0.24763182485148399</v>
      </c>
      <c r="H69" s="1">
        <f t="shared" si="11"/>
        <v>7059.0669514556266</v>
      </c>
      <c r="I69" s="1">
        <f t="shared" si="12"/>
        <v>-205.44656381338336</v>
      </c>
      <c r="J69" s="2">
        <f t="shared" si="13"/>
        <v>-2.8280842671923302E-2</v>
      </c>
      <c r="K69">
        <f t="shared" si="14"/>
        <v>21.423972657347225</v>
      </c>
      <c r="L69" s="1">
        <f t="shared" si="15"/>
        <v>329.49383685078396</v>
      </c>
      <c r="M69">
        <f t="shared" si="16"/>
        <v>7059.066951455623</v>
      </c>
    </row>
    <row r="70" spans="1:13" x14ac:dyDescent="0.25">
      <c r="A70" s="3" t="s">
        <v>73</v>
      </c>
      <c r="B70">
        <v>6370.1121213811502</v>
      </c>
      <c r="C70">
        <v>3.1659701629563202</v>
      </c>
      <c r="D70">
        <v>1141970</v>
      </c>
      <c r="E70">
        <v>1050.65658656509</v>
      </c>
      <c r="F70">
        <v>0.42269666830765101</v>
      </c>
      <c r="H70" s="1">
        <f t="shared" si="11"/>
        <v>7762.1088806095158</v>
      </c>
      <c r="I70" s="1">
        <f t="shared" si="12"/>
        <v>1391.9967592283656</v>
      </c>
      <c r="J70" s="2">
        <f t="shared" si="13"/>
        <v>0.21851997778126339</v>
      </c>
      <c r="K70">
        <f t="shared" si="14"/>
        <v>23.711737126493901</v>
      </c>
      <c r="L70" s="1">
        <f t="shared" si="15"/>
        <v>327.35302517910725</v>
      </c>
      <c r="M70">
        <f t="shared" si="16"/>
        <v>7762.1088806095304</v>
      </c>
    </row>
    <row r="71" spans="1:13" x14ac:dyDescent="0.25">
      <c r="A71" s="3" t="s">
        <v>75</v>
      </c>
      <c r="B71">
        <v>2881.3096517686199</v>
      </c>
      <c r="C71">
        <v>1.9416688842600101</v>
      </c>
      <c r="D71">
        <v>1825520</v>
      </c>
      <c r="E71">
        <v>6569.9429788347798</v>
      </c>
      <c r="F71">
        <v>0.41497579050260203</v>
      </c>
      <c r="H71" s="1">
        <f t="shared" si="11"/>
        <v>2664.8799946556796</v>
      </c>
      <c r="I71" s="1">
        <f t="shared" si="12"/>
        <v>-216.42965711294028</v>
      </c>
      <c r="J71" s="2">
        <f t="shared" si="13"/>
        <v>-7.5115028674578713E-2</v>
      </c>
      <c r="K71">
        <f t="shared" si="14"/>
        <v>6.9703740166630972</v>
      </c>
      <c r="L71" s="1">
        <f t="shared" si="15"/>
        <v>382.31520837836274</v>
      </c>
      <c r="M71">
        <f t="shared" si="16"/>
        <v>2664.8799946556774</v>
      </c>
    </row>
    <row r="72" spans="1:13" x14ac:dyDescent="0.25">
      <c r="A72" s="3" t="s">
        <v>76</v>
      </c>
      <c r="B72">
        <v>5971.7260773732596</v>
      </c>
      <c r="C72">
        <v>2.6278374661160702</v>
      </c>
      <c r="D72">
        <v>1021410</v>
      </c>
      <c r="E72">
        <v>2127.3810979159298</v>
      </c>
      <c r="F72">
        <v>0.27620306973423697</v>
      </c>
      <c r="H72" s="1">
        <f t="shared" si="11"/>
        <v>5598.2746316452076</v>
      </c>
      <c r="I72" s="1">
        <f t="shared" si="12"/>
        <v>-373.45144572805202</v>
      </c>
      <c r="J72" s="2">
        <f t="shared" si="13"/>
        <v>-6.2536600120198321E-2</v>
      </c>
      <c r="K72">
        <f t="shared" si="14"/>
        <v>13.843799821955365</v>
      </c>
      <c r="L72" s="1">
        <f t="shared" si="15"/>
        <v>404.38858576723356</v>
      </c>
      <c r="M72">
        <f t="shared" si="16"/>
        <v>5598.2746316452094</v>
      </c>
    </row>
    <row r="73" spans="1:13" x14ac:dyDescent="0.25">
      <c r="A73" s="3" t="s">
        <v>77</v>
      </c>
      <c r="B73">
        <v>5306.4136993888296</v>
      </c>
      <c r="C73">
        <v>2.9666402340862499</v>
      </c>
      <c r="D73">
        <v>823964</v>
      </c>
      <c r="E73">
        <v>2352.4109736257501</v>
      </c>
      <c r="F73">
        <v>0.41243567924717101</v>
      </c>
      <c r="H73" s="1">
        <f t="shared" si="11"/>
        <v>4814.8971540702269</v>
      </c>
      <c r="I73" s="1">
        <f t="shared" si="12"/>
        <v>-491.51654531860277</v>
      </c>
      <c r="J73" s="2">
        <f t="shared" si="13"/>
        <v>-9.2626880066892181E-2</v>
      </c>
      <c r="K73">
        <f t="shared" si="14"/>
        <v>19.426541198533933</v>
      </c>
      <c r="L73" s="1">
        <f t="shared" si="15"/>
        <v>247.8514885827226</v>
      </c>
      <c r="M73">
        <f t="shared" si="16"/>
        <v>4814.8971540702232</v>
      </c>
    </row>
    <row r="74" spans="1:13" x14ac:dyDescent="0.25">
      <c r="A74" s="3" t="s">
        <v>78</v>
      </c>
      <c r="B74">
        <v>4120.9938962890801</v>
      </c>
      <c r="C74">
        <v>1.7630911398515901</v>
      </c>
      <c r="D74">
        <v>379171</v>
      </c>
      <c r="E74">
        <v>199.234275032281</v>
      </c>
      <c r="F74">
        <v>4.0166419491525399E-2</v>
      </c>
      <c r="H74" s="1">
        <f t="shared" si="11"/>
        <v>3079.7606998379247</v>
      </c>
      <c r="I74" s="1">
        <f t="shared" si="12"/>
        <v>-1041.2331964511554</v>
      </c>
      <c r="J74" s="2">
        <f t="shared" si="13"/>
        <v>-0.25266555172255339</v>
      </c>
      <c r="K74">
        <f t="shared" si="14"/>
        <v>5.8304322492451428</v>
      </c>
      <c r="L74" s="1">
        <f t="shared" si="15"/>
        <v>528.22167691540471</v>
      </c>
      <c r="M74">
        <f t="shared" si="16"/>
        <v>3079.7606998379242</v>
      </c>
    </row>
    <row r="75" spans="1:13" x14ac:dyDescent="0.25">
      <c r="A75" s="3" t="s">
        <v>79</v>
      </c>
      <c r="B75">
        <v>3020.3768396658702</v>
      </c>
      <c r="C75">
        <v>0.95048110069208402</v>
      </c>
      <c r="D75">
        <v>6985890</v>
      </c>
      <c r="E75">
        <v>2417.1047098325998</v>
      </c>
      <c r="F75">
        <v>0.38355349848464798</v>
      </c>
      <c r="H75" s="1">
        <f t="shared" si="11"/>
        <v>2886.6800373743295</v>
      </c>
      <c r="I75" s="1">
        <f t="shared" si="12"/>
        <v>-133.69680229154073</v>
      </c>
      <c r="J75" s="2">
        <f t="shared" si="13"/>
        <v>-4.426494089602772E-2</v>
      </c>
      <c r="K75">
        <f t="shared" si="14"/>
        <v>2.5869539453118984</v>
      </c>
      <c r="L75" s="1">
        <f t="shared" si="15"/>
        <v>1115.8606215644456</v>
      </c>
      <c r="M75">
        <f t="shared" si="16"/>
        <v>2886.6800373743299</v>
      </c>
    </row>
    <row r="76" spans="1:13" x14ac:dyDescent="0.25">
      <c r="A76" s="3" t="s">
        <v>80</v>
      </c>
      <c r="B76">
        <v>5298.8881361335798</v>
      </c>
      <c r="C76">
        <v>2.2983947753458702</v>
      </c>
      <c r="D76">
        <v>930755</v>
      </c>
      <c r="E76">
        <v>316.09809370195302</v>
      </c>
      <c r="F76">
        <v>0.109701535636454</v>
      </c>
      <c r="H76" s="1">
        <f t="shared" si="11"/>
        <v>6940.272445705933</v>
      </c>
      <c r="I76" s="1">
        <f t="shared" si="12"/>
        <v>1641.3843095723532</v>
      </c>
      <c r="J76" s="2">
        <f t="shared" si="13"/>
        <v>0.30976013597637786</v>
      </c>
      <c r="K76">
        <f t="shared" si="14"/>
        <v>9.9581844948285791</v>
      </c>
      <c r="L76" s="1">
        <f t="shared" si="15"/>
        <v>696.94154083107264</v>
      </c>
      <c r="M76">
        <f t="shared" si="16"/>
        <v>6940.2724457059267</v>
      </c>
    </row>
    <row r="77" spans="1:13" x14ac:dyDescent="0.25">
      <c r="A77" s="3" t="s">
        <v>81</v>
      </c>
      <c r="B77">
        <v>3084.2504093522698</v>
      </c>
      <c r="C77">
        <v>2.4536543545595002</v>
      </c>
      <c r="D77">
        <v>323982</v>
      </c>
      <c r="E77">
        <v>747.16977029321595</v>
      </c>
      <c r="F77">
        <v>0.160639220955658</v>
      </c>
      <c r="H77" s="1">
        <f t="shared" si="11"/>
        <v>3503.5496780845465</v>
      </c>
      <c r="I77" s="1">
        <f t="shared" si="12"/>
        <v>419.29926873227669</v>
      </c>
      <c r="J77" s="2">
        <f t="shared" si="13"/>
        <v>0.13594851684573001</v>
      </c>
      <c r="K77">
        <f t="shared" si="14"/>
        <v>11.630772118405849</v>
      </c>
      <c r="L77" s="1">
        <f t="shared" si="15"/>
        <v>301.23104832740501</v>
      </c>
      <c r="M77">
        <f t="shared" si="16"/>
        <v>3503.5496780845469</v>
      </c>
    </row>
    <row r="78" spans="1:13" x14ac:dyDescent="0.25">
      <c r="A78" s="3" t="s">
        <v>82</v>
      </c>
      <c r="B78">
        <v>6587.7768879824698</v>
      </c>
      <c r="C78">
        <v>0.80811552252405305</v>
      </c>
      <c r="D78">
        <v>36113600</v>
      </c>
      <c r="E78">
        <v>3054.6078382318701</v>
      </c>
      <c r="F78">
        <v>0.42224448921226598</v>
      </c>
      <c r="H78" s="1">
        <f t="shared" si="11"/>
        <v>7028.9256174636312</v>
      </c>
      <c r="I78" s="1">
        <f t="shared" si="12"/>
        <v>441.14872948116135</v>
      </c>
      <c r="J78" s="2">
        <f t="shared" si="13"/>
        <v>6.6964734383447633E-2</v>
      </c>
      <c r="K78">
        <f t="shared" si="14"/>
        <v>2.2436758436491351</v>
      </c>
      <c r="L78" s="1">
        <f t="shared" si="15"/>
        <v>3132.7723375724845</v>
      </c>
      <c r="M78">
        <f t="shared" si="16"/>
        <v>7028.9256174636175</v>
      </c>
    </row>
    <row r="79" spans="1:13" x14ac:dyDescent="0.25">
      <c r="A79" s="3" t="s">
        <v>83</v>
      </c>
      <c r="B79">
        <v>3311.6297507556601</v>
      </c>
      <c r="C79">
        <v>1.82364401894232</v>
      </c>
      <c r="D79">
        <v>1670800</v>
      </c>
      <c r="E79">
        <v>401.91212546196101</v>
      </c>
      <c r="F79">
        <v>0.38307043286867198</v>
      </c>
      <c r="H79" s="1">
        <f t="shared" si="11"/>
        <v>3169.9607634478848</v>
      </c>
      <c r="I79" s="1">
        <f t="shared" si="12"/>
        <v>-141.6689873077753</v>
      </c>
      <c r="J79" s="2">
        <f t="shared" si="13"/>
        <v>-4.2779234990097774E-2</v>
      </c>
      <c r="K79">
        <f t="shared" si="14"/>
        <v>6.1943898464695986</v>
      </c>
      <c r="L79" s="1">
        <f t="shared" si="15"/>
        <v>511.74705532209208</v>
      </c>
      <c r="M79">
        <f t="shared" si="16"/>
        <v>3169.960763447883</v>
      </c>
    </row>
    <row r="80" spans="1:13" x14ac:dyDescent="0.25">
      <c r="A80" s="3" t="s">
        <v>84</v>
      </c>
      <c r="B80">
        <v>6855.9220093718004</v>
      </c>
      <c r="C80">
        <v>1.5437109401268201</v>
      </c>
      <c r="D80">
        <v>7637360</v>
      </c>
      <c r="E80">
        <v>1209.96790918179</v>
      </c>
      <c r="F80">
        <v>0.30619374651704401</v>
      </c>
      <c r="H80" s="1">
        <f t="shared" si="11"/>
        <v>6804.3280634513949</v>
      </c>
      <c r="I80" s="1">
        <f t="shared" si="12"/>
        <v>-51.593945920405531</v>
      </c>
      <c r="J80" s="2">
        <f t="shared" si="13"/>
        <v>-7.5254569480047249E-3</v>
      </c>
      <c r="K80">
        <f t="shared" si="14"/>
        <v>4.6819324441814096</v>
      </c>
      <c r="L80" s="1">
        <f t="shared" si="15"/>
        <v>1453.3161562182829</v>
      </c>
      <c r="M80">
        <f t="shared" si="16"/>
        <v>6804.3280634513967</v>
      </c>
    </row>
    <row r="81" spans="1:13" x14ac:dyDescent="0.25">
      <c r="A81" s="3" t="s">
        <v>85</v>
      </c>
      <c r="B81">
        <v>5543.1073930415096</v>
      </c>
      <c r="C81">
        <v>1.6639443500522999</v>
      </c>
      <c r="D81">
        <v>1804930</v>
      </c>
      <c r="E81">
        <v>272.90321129277999</v>
      </c>
      <c r="F81">
        <v>0.135567339397171</v>
      </c>
      <c r="H81" s="1">
        <f t="shared" si="11"/>
        <v>5160.0842774737757</v>
      </c>
      <c r="I81" s="1">
        <f t="shared" si="12"/>
        <v>-383.02311556773384</v>
      </c>
      <c r="J81" s="2">
        <f t="shared" si="13"/>
        <v>-6.909898878173612E-2</v>
      </c>
      <c r="K81">
        <f t="shared" si="14"/>
        <v>5.2800963732037207</v>
      </c>
      <c r="L81" s="1">
        <f t="shared" si="15"/>
        <v>977.27085127858527</v>
      </c>
      <c r="M81">
        <f t="shared" si="16"/>
        <v>5160.0842774737712</v>
      </c>
    </row>
    <row r="82" spans="1:13" x14ac:dyDescent="0.25">
      <c r="A82" s="3" t="s">
        <v>86</v>
      </c>
      <c r="B82">
        <v>7233.7931303974001</v>
      </c>
      <c r="C82">
        <v>1.7646127888951999</v>
      </c>
      <c r="D82">
        <v>1666080</v>
      </c>
      <c r="E82">
        <v>48.505641026182303</v>
      </c>
      <c r="F82">
        <v>3.9685390475010802E-2</v>
      </c>
      <c r="H82" s="1">
        <f t="shared" si="11"/>
        <v>8050.6242133765709</v>
      </c>
      <c r="I82" s="1">
        <f t="shared" si="12"/>
        <v>816.83108297917079</v>
      </c>
      <c r="J82" s="2">
        <f t="shared" si="13"/>
        <v>0.11291877833038015</v>
      </c>
      <c r="K82">
        <f t="shared" si="14"/>
        <v>5.8393108742635311</v>
      </c>
      <c r="L82" s="1">
        <f t="shared" si="15"/>
        <v>1378.6942306598705</v>
      </c>
      <c r="M82">
        <f t="shared" si="16"/>
        <v>8050.6242133765754</v>
      </c>
    </row>
    <row r="83" spans="1:13" x14ac:dyDescent="0.25">
      <c r="A83" s="3" t="s">
        <v>87</v>
      </c>
      <c r="B83">
        <v>192.18607206732401</v>
      </c>
      <c r="C83">
        <v>0.74255992551860495</v>
      </c>
      <c r="D83">
        <v>34278.5</v>
      </c>
      <c r="E83">
        <v>1964.72197431786</v>
      </c>
      <c r="F83">
        <v>2.4139448740158501E-2</v>
      </c>
      <c r="H83" s="1">
        <f t="shared" si="11"/>
        <v>248.3210549612005</v>
      </c>
      <c r="I83" s="1">
        <f t="shared" si="12"/>
        <v>56.134982893876497</v>
      </c>
      <c r="J83" s="2">
        <f t="shared" si="13"/>
        <v>0.29208663401066887</v>
      </c>
      <c r="K83">
        <f t="shared" si="14"/>
        <v>2.101307826729033</v>
      </c>
      <c r="L83" s="1">
        <f t="shared" si="15"/>
        <v>118.17452531347847</v>
      </c>
      <c r="M83">
        <f t="shared" si="16"/>
        <v>248.32105496120053</v>
      </c>
    </row>
    <row r="84" spans="1:13" x14ac:dyDescent="0.25">
      <c r="A84" s="3" t="s">
        <v>88</v>
      </c>
      <c r="B84">
        <v>1981.87223551591</v>
      </c>
      <c r="C84">
        <v>1.4628136123783799</v>
      </c>
      <c r="D84">
        <v>327984</v>
      </c>
      <c r="E84">
        <v>193.88361318333801</v>
      </c>
      <c r="F84">
        <v>1.7529877071084901E-2</v>
      </c>
      <c r="H84" s="1">
        <f t="shared" si="11"/>
        <v>2251.3673032840666</v>
      </c>
      <c r="I84" s="1">
        <f t="shared" si="12"/>
        <v>269.49506776815656</v>
      </c>
      <c r="J84" s="2">
        <f t="shared" si="13"/>
        <v>0.13598004096263203</v>
      </c>
      <c r="K84">
        <f t="shared" si="14"/>
        <v>4.318091889251642</v>
      </c>
      <c r="L84" s="1">
        <f t="shared" si="15"/>
        <v>521.38012831270396</v>
      </c>
      <c r="M84">
        <f t="shared" si="16"/>
        <v>2251.3673032840675</v>
      </c>
    </row>
    <row r="85" spans="1:13" x14ac:dyDescent="0.25">
      <c r="A85" s="3" t="s">
        <v>89</v>
      </c>
      <c r="B85">
        <v>3217.6000932455199</v>
      </c>
      <c r="C85">
        <v>1.4019252030038201</v>
      </c>
      <c r="D85">
        <v>8281620</v>
      </c>
      <c r="E85">
        <v>21353.715372839801</v>
      </c>
      <c r="F85">
        <v>0.55553379171557904</v>
      </c>
      <c r="H85" s="1">
        <f t="shared" si="11"/>
        <v>3040.915641132397</v>
      </c>
      <c r="I85" s="1">
        <f t="shared" si="12"/>
        <v>-176.68445211312292</v>
      </c>
      <c r="J85" s="2">
        <f t="shared" si="13"/>
        <v>-5.4911874376192389E-2</v>
      </c>
      <c r="K85">
        <f t="shared" si="14"/>
        <v>4.063014569936934</v>
      </c>
      <c r="L85" s="1">
        <f t="shared" si="15"/>
        <v>748.43828117987573</v>
      </c>
      <c r="M85">
        <f t="shared" si="16"/>
        <v>3040.9156411323906</v>
      </c>
    </row>
    <row r="86" spans="1:13" x14ac:dyDescent="0.25">
      <c r="A86" s="3" t="s">
        <v>90</v>
      </c>
      <c r="B86">
        <v>1538.2611388688399</v>
      </c>
      <c r="C86">
        <v>1.6164934535375399</v>
      </c>
      <c r="D86">
        <v>1157300</v>
      </c>
      <c r="E86">
        <v>13393.880956880999</v>
      </c>
      <c r="F86">
        <v>0.34071204194647098</v>
      </c>
      <c r="H86" s="1">
        <f t="shared" si="11"/>
        <v>1570.388178107024</v>
      </c>
      <c r="I86" s="1">
        <f t="shared" si="12"/>
        <v>32.127039238184125</v>
      </c>
      <c r="J86" s="2">
        <f t="shared" si="13"/>
        <v>2.0885296017949681E-2</v>
      </c>
      <c r="K86">
        <f t="shared" si="14"/>
        <v>5.0354024503761021</v>
      </c>
      <c r="L86" s="1">
        <f t="shared" si="15"/>
        <v>311.86944709647366</v>
      </c>
      <c r="M86">
        <f t="shared" si="16"/>
        <v>1570.3881781070236</v>
      </c>
    </row>
    <row r="87" spans="1:13" x14ac:dyDescent="0.25">
      <c r="A87" s="3" t="s">
        <v>91</v>
      </c>
      <c r="B87">
        <v>9503.0939343489208</v>
      </c>
      <c r="C87">
        <v>2.9388793349479099</v>
      </c>
      <c r="D87">
        <v>987495</v>
      </c>
      <c r="E87">
        <v>243.65267857692001</v>
      </c>
      <c r="F87">
        <v>0.23835206769957101</v>
      </c>
      <c r="H87" s="1">
        <f t="shared" si="11"/>
        <v>10194.023230743456</v>
      </c>
      <c r="I87" s="1">
        <f t="shared" si="12"/>
        <v>690.92929639453541</v>
      </c>
      <c r="J87" s="2">
        <f t="shared" si="13"/>
        <v>7.2705721017570113E-2</v>
      </c>
      <c r="K87">
        <f t="shared" si="14"/>
        <v>18.894659858038917</v>
      </c>
      <c r="L87" s="1">
        <f t="shared" si="15"/>
        <v>539.51874801314852</v>
      </c>
      <c r="M87">
        <f t="shared" si="16"/>
        <v>10194.023230743451</v>
      </c>
    </row>
    <row r="88" spans="1:13" x14ac:dyDescent="0.25">
      <c r="A88" s="3" t="s">
        <v>92</v>
      </c>
      <c r="B88">
        <v>12843.7007514831</v>
      </c>
      <c r="C88">
        <v>2.9424656323929899</v>
      </c>
      <c r="D88">
        <v>1027690</v>
      </c>
      <c r="E88">
        <v>443.92326077084601</v>
      </c>
      <c r="F88">
        <v>0.12988872711094901</v>
      </c>
      <c r="H88" s="1">
        <f t="shared" si="11"/>
        <v>12873.825981006245</v>
      </c>
      <c r="I88" s="1">
        <f t="shared" si="12"/>
        <v>30.125229523144299</v>
      </c>
      <c r="J88" s="2">
        <f t="shared" si="13"/>
        <v>2.3455256476343587E-3</v>
      </c>
      <c r="K88">
        <f t="shared" si="14"/>
        <v>18.962543380908627</v>
      </c>
      <c r="L88" s="1">
        <f t="shared" si="15"/>
        <v>678.90818875950515</v>
      </c>
      <c r="M88">
        <f t="shared" si="16"/>
        <v>12873.825981006219</v>
      </c>
    </row>
    <row r="89" spans="1:13" x14ac:dyDescent="0.25">
      <c r="A89" s="3" t="s">
        <v>93</v>
      </c>
      <c r="B89">
        <v>7873.9776530496601</v>
      </c>
      <c r="C89">
        <v>0.76973632462919805</v>
      </c>
      <c r="D89">
        <v>25714600</v>
      </c>
      <c r="E89">
        <v>565.27292324294206</v>
      </c>
      <c r="F89">
        <v>0.26900255668860701</v>
      </c>
      <c r="H89" s="1">
        <f t="shared" si="11"/>
        <v>7776.7428423345254</v>
      </c>
      <c r="I89" s="1">
        <f t="shared" si="12"/>
        <v>-97.234810715134699</v>
      </c>
      <c r="J89" s="2">
        <f t="shared" si="13"/>
        <v>-1.2348880705481151E-2</v>
      </c>
      <c r="K89">
        <f t="shared" si="14"/>
        <v>2.1591968516890563</v>
      </c>
      <c r="L89" s="1">
        <f t="shared" si="15"/>
        <v>3601.6831148355373</v>
      </c>
      <c r="M89">
        <f t="shared" si="16"/>
        <v>7776.7428423345254</v>
      </c>
    </row>
    <row r="90" spans="1:13" x14ac:dyDescent="0.25">
      <c r="A90" s="3" t="s">
        <v>94</v>
      </c>
      <c r="B90">
        <v>1895.15928411505</v>
      </c>
      <c r="C90">
        <v>1.7919831381551199</v>
      </c>
      <c r="D90">
        <v>662777</v>
      </c>
      <c r="E90">
        <v>28285.243500791399</v>
      </c>
      <c r="F90">
        <v>0.15649507807316401</v>
      </c>
      <c r="H90" s="1">
        <f t="shared" si="11"/>
        <v>1943.4278201276561</v>
      </c>
      <c r="I90" s="1">
        <f t="shared" si="12"/>
        <v>48.268536012606091</v>
      </c>
      <c r="J90" s="2">
        <f t="shared" si="13"/>
        <v>2.5469382134359869E-2</v>
      </c>
      <c r="K90">
        <f t="shared" si="14"/>
        <v>6.0013421636569468</v>
      </c>
      <c r="L90" s="1">
        <f t="shared" si="15"/>
        <v>323.83219738689587</v>
      </c>
      <c r="M90">
        <f t="shared" si="16"/>
        <v>1943.4278201276572</v>
      </c>
    </row>
    <row r="91" spans="1:13" x14ac:dyDescent="0.25">
      <c r="A91" s="3" t="s">
        <v>95</v>
      </c>
      <c r="B91">
        <v>15546.462932468399</v>
      </c>
      <c r="C91">
        <v>1.4920431856060401</v>
      </c>
      <c r="D91">
        <v>18598700</v>
      </c>
      <c r="E91">
        <v>372.14498684305698</v>
      </c>
      <c r="F91">
        <v>0.172990243040376</v>
      </c>
      <c r="H91" s="1">
        <f t="shared" si="11"/>
        <v>15624.584912373528</v>
      </c>
      <c r="I91" s="1">
        <f t="shared" si="12"/>
        <v>78.121979905128683</v>
      </c>
      <c r="J91" s="2">
        <f t="shared" si="13"/>
        <v>5.025064559345707E-3</v>
      </c>
      <c r="K91">
        <f t="shared" si="14"/>
        <v>4.4461705965775806</v>
      </c>
      <c r="L91" s="1">
        <f t="shared" si="15"/>
        <v>3514.1667583336739</v>
      </c>
      <c r="M91">
        <f t="shared" si="16"/>
        <v>15624.584912373533</v>
      </c>
    </row>
    <row r="92" spans="1:13" x14ac:dyDescent="0.25">
      <c r="A92" s="3" t="s">
        <v>96</v>
      </c>
      <c r="B92">
        <v>4958.9769484500002</v>
      </c>
      <c r="C92">
        <v>2.8137015550279898</v>
      </c>
      <c r="D92">
        <v>470415</v>
      </c>
      <c r="E92">
        <v>2607.3889908777301</v>
      </c>
      <c r="F92">
        <v>0.190637423559019</v>
      </c>
      <c r="H92" s="1">
        <f t="shared" si="11"/>
        <v>5097.9011825804173</v>
      </c>
      <c r="I92" s="1">
        <f t="shared" si="12"/>
        <v>138.92423413041706</v>
      </c>
      <c r="J92" s="2">
        <f t="shared" si="13"/>
        <v>2.8014696493767699E-2</v>
      </c>
      <c r="K92">
        <f t="shared" si="14"/>
        <v>16.671514676091714</v>
      </c>
      <c r="L92" s="1">
        <f t="shared" si="15"/>
        <v>305.78512400503229</v>
      </c>
      <c r="M92">
        <f t="shared" si="16"/>
        <v>5097.9011825804209</v>
      </c>
    </row>
    <row r="93" spans="1:13" x14ac:dyDescent="0.25">
      <c r="A93" s="3" t="s">
        <v>97</v>
      </c>
      <c r="B93">
        <v>5131.0856034445997</v>
      </c>
      <c r="C93">
        <v>2.4329365290889</v>
      </c>
      <c r="D93">
        <v>962879</v>
      </c>
      <c r="E93">
        <v>1390.9571671680901</v>
      </c>
      <c r="F93">
        <v>0.230436520282398</v>
      </c>
      <c r="H93" s="1">
        <f t="shared" si="11"/>
        <v>5183.654676657382</v>
      </c>
      <c r="I93" s="1">
        <f t="shared" si="12"/>
        <v>52.569073212782314</v>
      </c>
      <c r="J93" s="2">
        <f t="shared" si="13"/>
        <v>1.0245214614523612E-2</v>
      </c>
      <c r="K93">
        <f t="shared" si="14"/>
        <v>11.392286790594317</v>
      </c>
      <c r="L93" s="1">
        <f t="shared" si="15"/>
        <v>455.01441211408979</v>
      </c>
      <c r="M93">
        <f t="shared" si="16"/>
        <v>5183.6546766573838</v>
      </c>
    </row>
    <row r="94" spans="1:13" x14ac:dyDescent="0.25">
      <c r="A94" s="3" t="s">
        <v>98</v>
      </c>
      <c r="B94">
        <v>5011.7990286005197</v>
      </c>
      <c r="C94">
        <v>1.37497538169156</v>
      </c>
      <c r="D94">
        <v>6201550</v>
      </c>
      <c r="E94">
        <v>1210.6526091841899</v>
      </c>
      <c r="F94">
        <v>0.284279165711666</v>
      </c>
      <c r="H94" s="1">
        <f t="shared" si="11"/>
        <v>5230.3621687989271</v>
      </c>
      <c r="I94" s="1">
        <f t="shared" si="12"/>
        <v>218.56314019840738</v>
      </c>
      <c r="J94" s="2">
        <f t="shared" si="13"/>
        <v>4.3609717578687174E-2</v>
      </c>
      <c r="K94">
        <f t="shared" si="14"/>
        <v>3.9549793568204077</v>
      </c>
      <c r="L94" s="1">
        <f t="shared" si="15"/>
        <v>1322.4752133735187</v>
      </c>
      <c r="M94">
        <f t="shared" si="16"/>
        <v>5230.3621687989307</v>
      </c>
    </row>
    <row r="95" spans="1:13" x14ac:dyDescent="0.25">
      <c r="A95" s="3" t="s">
        <v>99</v>
      </c>
      <c r="B95">
        <v>10621.3326127239</v>
      </c>
      <c r="C95">
        <v>1.5816309329001801</v>
      </c>
      <c r="D95">
        <v>11005400</v>
      </c>
      <c r="E95">
        <v>817.39993982293004</v>
      </c>
      <c r="F95">
        <v>0.17810569108322499</v>
      </c>
      <c r="H95" s="1">
        <f t="shared" si="11"/>
        <v>11446.333063305146</v>
      </c>
      <c r="I95" s="1">
        <f t="shared" si="12"/>
        <v>825.0004505812467</v>
      </c>
      <c r="J95" s="2">
        <f t="shared" si="13"/>
        <v>7.7673911613777319E-2</v>
      </c>
      <c r="K95">
        <f t="shared" si="14"/>
        <v>4.8628803788613553</v>
      </c>
      <c r="L95" s="1">
        <f t="shared" si="15"/>
        <v>2353.8175261438982</v>
      </c>
      <c r="M95">
        <f t="shared" si="16"/>
        <v>11446.333063305137</v>
      </c>
    </row>
    <row r="96" spans="1:13" x14ac:dyDescent="0.25">
      <c r="A96" s="3" t="s">
        <v>100</v>
      </c>
      <c r="B96">
        <v>4193.9234651644401</v>
      </c>
      <c r="C96">
        <v>0.79305500615452795</v>
      </c>
      <c r="D96">
        <v>13021000</v>
      </c>
      <c r="E96">
        <v>1728.3923683289499</v>
      </c>
      <c r="F96">
        <v>0.34110586305991902</v>
      </c>
      <c r="H96" s="1">
        <f t="shared" si="11"/>
        <v>4138.817445109039</v>
      </c>
      <c r="I96" s="1">
        <f t="shared" si="12"/>
        <v>-55.106020055401132</v>
      </c>
      <c r="J96" s="2">
        <f t="shared" si="13"/>
        <v>-1.3139491102573201E-2</v>
      </c>
      <c r="K96">
        <f t="shared" si="14"/>
        <v>2.2101381085961562</v>
      </c>
      <c r="L96" s="1">
        <f t="shared" si="15"/>
        <v>1872.6510479193314</v>
      </c>
      <c r="M96">
        <f t="shared" si="16"/>
        <v>4138.8174451090408</v>
      </c>
    </row>
    <row r="97" spans="1:13" x14ac:dyDescent="0.25">
      <c r="A97" s="3" t="s">
        <v>101</v>
      </c>
      <c r="B97">
        <v>3509.1104362639799</v>
      </c>
      <c r="C97">
        <v>1.6437074870417401</v>
      </c>
      <c r="D97">
        <v>3790120</v>
      </c>
      <c r="E97">
        <v>7957.92849402915</v>
      </c>
      <c r="F97">
        <v>0.383179072412485</v>
      </c>
      <c r="H97" s="1">
        <f t="shared" si="11"/>
        <v>3402.6315505935736</v>
      </c>
      <c r="I97" s="1">
        <f t="shared" si="12"/>
        <v>-106.47888567040627</v>
      </c>
      <c r="J97" s="2">
        <f t="shared" si="13"/>
        <v>-3.0343555041764489E-2</v>
      </c>
      <c r="K97">
        <f t="shared" si="14"/>
        <v>5.1743177103139963</v>
      </c>
      <c r="L97" s="1">
        <f t="shared" si="15"/>
        <v>657.60004334698885</v>
      </c>
      <c r="M97">
        <f t="shared" si="16"/>
        <v>3402.6315505935763</v>
      </c>
    </row>
    <row r="98" spans="1:13" x14ac:dyDescent="0.25">
      <c r="A98" s="3" t="s">
        <v>102</v>
      </c>
      <c r="B98">
        <v>1697.57521167357</v>
      </c>
      <c r="C98">
        <v>3.1854079736449399</v>
      </c>
      <c r="D98">
        <v>235581</v>
      </c>
      <c r="E98">
        <v>15559.176138123599</v>
      </c>
      <c r="F98">
        <v>0.497992859271848</v>
      </c>
      <c r="H98" s="1">
        <f t="shared" ref="H98:H129" si="17">EXP(C98+0.538*LN(D98)+-0.1*LN(E98)+-7.247*F98+0.347*((LN(D98)*F98)))</f>
        <v>1642.0778698725956</v>
      </c>
      <c r="I98" s="1">
        <f t="shared" ref="I98:I129" si="18">H98-B98</f>
        <v>-55.497341800974482</v>
      </c>
      <c r="J98" s="2">
        <f t="shared" ref="J98:J129" si="19">I98/B98</f>
        <v>-3.2692125461859164E-2</v>
      </c>
      <c r="K98">
        <f t="shared" ref="K98:K129" si="20">EXP(C98)</f>
        <v>24.17715003408977</v>
      </c>
      <c r="L98" s="1">
        <f t="shared" ref="L98:L129" si="21">EXP(0.538*LN(D98)+-0.1*LN(E98)+-7.247*F98+0.347*((LN(D98)*F98)))</f>
        <v>67.918587077354687</v>
      </c>
      <c r="M98">
        <f t="shared" si="16"/>
        <v>1642.0778698725949</v>
      </c>
    </row>
    <row r="99" spans="1:13" x14ac:dyDescent="0.25">
      <c r="A99" s="3" t="s">
        <v>103</v>
      </c>
      <c r="B99">
        <v>6730.6885410984696</v>
      </c>
      <c r="C99">
        <v>3.0413251021720802</v>
      </c>
      <c r="D99">
        <v>1283300</v>
      </c>
      <c r="E99">
        <v>1169.9856405959299</v>
      </c>
      <c r="F99">
        <v>0.53646974232061895</v>
      </c>
      <c r="H99" s="1">
        <f t="shared" si="17"/>
        <v>5609.7126702343039</v>
      </c>
      <c r="I99" s="1">
        <f t="shared" si="18"/>
        <v>-1120.9758708641657</v>
      </c>
      <c r="J99" s="2">
        <f t="shared" si="19"/>
        <v>-0.16654698312354518</v>
      </c>
      <c r="K99">
        <f t="shared" si="20"/>
        <v>20.932963180135022</v>
      </c>
      <c r="L99" s="1">
        <f t="shared" si="21"/>
        <v>267.98464326148616</v>
      </c>
      <c r="M99">
        <f t="shared" si="16"/>
        <v>5609.7126702343085</v>
      </c>
    </row>
    <row r="100" spans="1:13" x14ac:dyDescent="0.25">
      <c r="A100" s="3" t="s">
        <v>104</v>
      </c>
      <c r="B100">
        <v>5456.7781945865299</v>
      </c>
      <c r="C100">
        <v>1.2773115749348201</v>
      </c>
      <c r="D100">
        <v>8640590</v>
      </c>
      <c r="E100">
        <v>1659.11982136661</v>
      </c>
      <c r="F100">
        <v>0.36762679918480901</v>
      </c>
      <c r="H100" s="1">
        <f t="shared" si="17"/>
        <v>4925.2567020796978</v>
      </c>
      <c r="I100" s="1">
        <f t="shared" si="18"/>
        <v>-531.52149250683215</v>
      </c>
      <c r="J100" s="2">
        <f t="shared" si="19"/>
        <v>-9.7405735317249137E-2</v>
      </c>
      <c r="K100">
        <f t="shared" si="20"/>
        <v>3.5869834151301685</v>
      </c>
      <c r="L100" s="1">
        <f t="shared" si="21"/>
        <v>1373.091573633875</v>
      </c>
      <c r="M100">
        <f t="shared" si="16"/>
        <v>4925.2567020796942</v>
      </c>
    </row>
    <row r="101" spans="1:13" x14ac:dyDescent="0.25">
      <c r="A101" s="3" t="s">
        <v>105</v>
      </c>
      <c r="B101">
        <v>4941.9641382954096</v>
      </c>
      <c r="C101">
        <v>4.0427314751193301E-2</v>
      </c>
      <c r="D101">
        <v>59863000</v>
      </c>
      <c r="E101">
        <v>3503.30306003142</v>
      </c>
      <c r="F101">
        <v>0.40579032279931099</v>
      </c>
      <c r="H101" s="1">
        <f t="shared" si="17"/>
        <v>4625.5110942795691</v>
      </c>
      <c r="I101" s="1">
        <f t="shared" si="18"/>
        <v>-316.45304401584053</v>
      </c>
      <c r="J101" s="2">
        <f t="shared" si="19"/>
        <v>-6.4033860861845926E-2</v>
      </c>
      <c r="K101">
        <f t="shared" si="20"/>
        <v>1.0412556230278673</v>
      </c>
      <c r="L101" s="1">
        <f t="shared" si="21"/>
        <v>4442.2435682306677</v>
      </c>
      <c r="M101">
        <f t="shared" si="16"/>
        <v>4625.5110942795609</v>
      </c>
    </row>
    <row r="102" spans="1:13" x14ac:dyDescent="0.25">
      <c r="A102" s="3" t="s">
        <v>106</v>
      </c>
      <c r="B102">
        <v>7567.1518927987099</v>
      </c>
      <c r="C102">
        <v>2.6684702481543798</v>
      </c>
      <c r="D102">
        <v>363106</v>
      </c>
      <c r="E102">
        <v>350.38396789173999</v>
      </c>
      <c r="F102">
        <v>4.9889121850552103E-2</v>
      </c>
      <c r="H102" s="1">
        <f t="shared" si="17"/>
        <v>6838.8092134421331</v>
      </c>
      <c r="I102" s="1">
        <f t="shared" si="18"/>
        <v>-728.34267935657681</v>
      </c>
      <c r="J102" s="2">
        <f t="shared" si="19"/>
        <v>-9.6250569524011412E-2</v>
      </c>
      <c r="K102">
        <f t="shared" si="20"/>
        <v>14.417896510447211</v>
      </c>
      <c r="L102" s="1">
        <f t="shared" si="21"/>
        <v>474.32780561899102</v>
      </c>
      <c r="M102">
        <f t="shared" si="16"/>
        <v>6838.8092134421331</v>
      </c>
    </row>
    <row r="103" spans="1:13" x14ac:dyDescent="0.25">
      <c r="A103" s="3" t="s">
        <v>107</v>
      </c>
      <c r="B103">
        <v>4083.6343446462502</v>
      </c>
      <c r="C103">
        <v>1.556944000136</v>
      </c>
      <c r="D103">
        <v>6398810</v>
      </c>
      <c r="E103">
        <v>7189.23553370023</v>
      </c>
      <c r="F103">
        <v>0.39107749663855201</v>
      </c>
      <c r="H103" s="1">
        <f t="shared" si="17"/>
        <v>4415.1827034860453</v>
      </c>
      <c r="I103" s="1">
        <f t="shared" si="18"/>
        <v>331.54835883979513</v>
      </c>
      <c r="J103" s="2">
        <f t="shared" si="19"/>
        <v>8.1189531397311207E-2</v>
      </c>
      <c r="K103">
        <f t="shared" si="20"/>
        <v>4.7443004870781822</v>
      </c>
      <c r="L103" s="1">
        <f t="shared" si="21"/>
        <v>930.62880724175557</v>
      </c>
      <c r="M103">
        <f t="shared" si="16"/>
        <v>4415.1827034860489</v>
      </c>
    </row>
    <row r="104" spans="1:13" x14ac:dyDescent="0.25">
      <c r="A104" s="3" t="s">
        <v>108</v>
      </c>
      <c r="B104">
        <v>10322.461304291101</v>
      </c>
      <c r="C104">
        <v>2.6534892804198802</v>
      </c>
      <c r="D104">
        <v>2929690</v>
      </c>
      <c r="E104">
        <v>983.42592400885201</v>
      </c>
      <c r="F104">
        <v>0.38981814988430602</v>
      </c>
      <c r="H104" s="1">
        <f t="shared" si="17"/>
        <v>9552.815094091784</v>
      </c>
      <c r="I104" s="1">
        <f t="shared" si="18"/>
        <v>-769.64621019931656</v>
      </c>
      <c r="J104" s="2">
        <f t="shared" si="19"/>
        <v>-7.4560338616078956E-2</v>
      </c>
      <c r="K104">
        <f t="shared" si="20"/>
        <v>14.203512318847938</v>
      </c>
      <c r="L104" s="1">
        <f t="shared" si="21"/>
        <v>672.56710028091265</v>
      </c>
      <c r="M104">
        <f t="shared" si="16"/>
        <v>9552.8150940917803</v>
      </c>
    </row>
    <row r="105" spans="1:13" x14ac:dyDescent="0.25">
      <c r="A105" s="3" t="s">
        <v>109</v>
      </c>
      <c r="B105">
        <v>5800.8187298347102</v>
      </c>
      <c r="C105">
        <v>1.9706581785917601</v>
      </c>
      <c r="D105">
        <v>2608750</v>
      </c>
      <c r="E105">
        <v>1768.67820070888</v>
      </c>
      <c r="F105">
        <v>0.274113301916034</v>
      </c>
      <c r="H105" s="1">
        <f t="shared" si="17"/>
        <v>5379.1046131620978</v>
      </c>
      <c r="I105" s="1">
        <f t="shared" si="18"/>
        <v>-421.71411667261236</v>
      </c>
      <c r="J105" s="2">
        <f t="shared" si="19"/>
        <v>-7.2699068237326012E-2</v>
      </c>
      <c r="K105">
        <f t="shared" si="20"/>
        <v>7.1753976276056424</v>
      </c>
      <c r="L105" s="1">
        <f t="shared" si="21"/>
        <v>749.65944639322379</v>
      </c>
      <c r="M105">
        <f t="shared" si="16"/>
        <v>5379.1046131620969</v>
      </c>
    </row>
    <row r="106" spans="1:13" x14ac:dyDescent="0.25">
      <c r="A106" s="3" t="s">
        <v>110</v>
      </c>
      <c r="B106">
        <v>6276.4833357060297</v>
      </c>
      <c r="C106">
        <v>2.38510898960135</v>
      </c>
      <c r="D106">
        <v>793586</v>
      </c>
      <c r="E106">
        <v>165.494366752714</v>
      </c>
      <c r="F106">
        <v>0.20216279283043001</v>
      </c>
      <c r="H106" s="1">
        <f t="shared" si="17"/>
        <v>5828.1252600973585</v>
      </c>
      <c r="I106" s="1">
        <f t="shared" si="18"/>
        <v>-448.35807560867124</v>
      </c>
      <c r="J106" s="2">
        <f t="shared" si="19"/>
        <v>-7.1434599859132156E-2</v>
      </c>
      <c r="K106">
        <f t="shared" si="20"/>
        <v>10.860246254329699</v>
      </c>
      <c r="L106" s="1">
        <f t="shared" si="21"/>
        <v>536.6476158654167</v>
      </c>
      <c r="M106">
        <f t="shared" si="16"/>
        <v>5828.1252600973548</v>
      </c>
    </row>
    <row r="107" spans="1:13" x14ac:dyDescent="0.25">
      <c r="A107" s="3" t="s">
        <v>111</v>
      </c>
      <c r="B107">
        <v>2928.81599485366</v>
      </c>
      <c r="C107">
        <v>1.7879169846285901</v>
      </c>
      <c r="D107">
        <v>2103420</v>
      </c>
      <c r="E107">
        <v>2416.4001414265899</v>
      </c>
      <c r="F107">
        <v>0.39872539504412902</v>
      </c>
      <c r="H107" s="1">
        <f t="shared" si="17"/>
        <v>2882.7310012768726</v>
      </c>
      <c r="I107" s="1">
        <f t="shared" si="18"/>
        <v>-46.084993576787383</v>
      </c>
      <c r="J107" s="2">
        <f t="shared" si="19"/>
        <v>-1.5735025231276109E-2</v>
      </c>
      <c r="K107">
        <f t="shared" si="20"/>
        <v>5.9769893297882728</v>
      </c>
      <c r="L107" s="1">
        <f t="shared" si="21"/>
        <v>482.3048598915579</v>
      </c>
      <c r="M107">
        <f t="shared" si="16"/>
        <v>2882.7310012768694</v>
      </c>
    </row>
    <row r="108" spans="1:13" x14ac:dyDescent="0.25">
      <c r="A108" s="3" t="s">
        <v>112</v>
      </c>
      <c r="B108">
        <v>2862.7541468479699</v>
      </c>
      <c r="C108">
        <v>2.5059972931447199</v>
      </c>
      <c r="D108">
        <v>545890</v>
      </c>
      <c r="E108">
        <v>10790.4912166007</v>
      </c>
      <c r="F108">
        <v>0.27586921366484701</v>
      </c>
      <c r="H108" s="1">
        <f t="shared" si="17"/>
        <v>2834.9204176086178</v>
      </c>
      <c r="I108" s="1">
        <f t="shared" si="18"/>
        <v>-27.833729239352124</v>
      </c>
      <c r="J108" s="2">
        <f t="shared" si="19"/>
        <v>-9.7227103032925134E-3</v>
      </c>
      <c r="K108">
        <f t="shared" si="20"/>
        <v>12.255775473931962</v>
      </c>
      <c r="L108" s="1">
        <f t="shared" si="21"/>
        <v>231.31301839189936</v>
      </c>
      <c r="M108">
        <f t="shared" si="16"/>
        <v>2834.9204176086132</v>
      </c>
    </row>
    <row r="109" spans="1:13" x14ac:dyDescent="0.25">
      <c r="A109" s="3" t="s">
        <v>113</v>
      </c>
      <c r="B109">
        <v>1805.76226539348</v>
      </c>
      <c r="C109">
        <v>0.106169724250204</v>
      </c>
      <c r="D109">
        <v>10968200</v>
      </c>
      <c r="E109">
        <v>3425.3889663923101</v>
      </c>
      <c r="F109">
        <v>0.29806349223603301</v>
      </c>
      <c r="H109" s="1">
        <f t="shared" si="17"/>
        <v>1863.2593282284536</v>
      </c>
      <c r="I109" s="1">
        <f t="shared" si="18"/>
        <v>57.497062834973576</v>
      </c>
      <c r="J109" s="2">
        <f t="shared" si="19"/>
        <v>3.1840881790962013E-2</v>
      </c>
      <c r="K109">
        <f t="shared" si="20"/>
        <v>1.1120105956555364</v>
      </c>
      <c r="L109" s="1">
        <f t="shared" si="21"/>
        <v>1675.5769553886789</v>
      </c>
      <c r="M109">
        <f t="shared" si="16"/>
        <v>1863.2593282284549</v>
      </c>
    </row>
    <row r="110" spans="1:13" x14ac:dyDescent="0.25">
      <c r="A110" s="3" t="s">
        <v>114</v>
      </c>
      <c r="B110">
        <v>14443.509325360599</v>
      </c>
      <c r="C110">
        <v>2.0077295011601199</v>
      </c>
      <c r="D110">
        <v>24541400</v>
      </c>
      <c r="E110">
        <v>6594.6046906401598</v>
      </c>
      <c r="F110">
        <v>0.57113401102174499</v>
      </c>
      <c r="H110" s="1">
        <f t="shared" si="17"/>
        <v>13576.897037299848</v>
      </c>
      <c r="I110" s="1">
        <f t="shared" si="18"/>
        <v>-866.61228806075087</v>
      </c>
      <c r="J110" s="2">
        <f t="shared" si="19"/>
        <v>-6.000011967584027E-2</v>
      </c>
      <c r="K110">
        <f t="shared" si="20"/>
        <v>7.446391116705394</v>
      </c>
      <c r="L110" s="1">
        <f t="shared" si="21"/>
        <v>1823.2855116676783</v>
      </c>
      <c r="M110">
        <f t="shared" si="16"/>
        <v>13576.897037299848</v>
      </c>
    </row>
    <row r="111" spans="1:13" x14ac:dyDescent="0.25">
      <c r="A111" s="3" t="s">
        <v>115</v>
      </c>
      <c r="B111">
        <v>5670.3240938027502</v>
      </c>
      <c r="C111">
        <v>1.22156174312294</v>
      </c>
      <c r="D111">
        <v>17431200</v>
      </c>
      <c r="E111">
        <v>13696.454148064</v>
      </c>
      <c r="F111">
        <v>0.44495724313975699</v>
      </c>
      <c r="H111" s="1">
        <f t="shared" si="17"/>
        <v>5374.3344095293915</v>
      </c>
      <c r="I111" s="1">
        <f t="shared" si="18"/>
        <v>-295.98968427335876</v>
      </c>
      <c r="J111" s="2">
        <f t="shared" si="19"/>
        <v>-5.2199782477487286E-2</v>
      </c>
      <c r="K111">
        <f t="shared" si="20"/>
        <v>3.3924817836675163</v>
      </c>
      <c r="L111" s="1">
        <f t="shared" si="21"/>
        <v>1584.1896146364411</v>
      </c>
      <c r="M111">
        <f t="shared" si="16"/>
        <v>5374.3344095293887</v>
      </c>
    </row>
    <row r="112" spans="1:13" x14ac:dyDescent="0.25">
      <c r="A112" s="3" t="s">
        <v>116</v>
      </c>
      <c r="B112">
        <v>5318.9161883383304</v>
      </c>
      <c r="C112">
        <v>1.7858212627485901</v>
      </c>
      <c r="D112">
        <v>2990300</v>
      </c>
      <c r="E112">
        <v>464.53487087603997</v>
      </c>
      <c r="F112">
        <v>0.17293367878044799</v>
      </c>
      <c r="H112" s="1">
        <f t="shared" si="17"/>
        <v>6872.5817317202</v>
      </c>
      <c r="I112" s="1">
        <f t="shared" si="18"/>
        <v>1553.6655433818696</v>
      </c>
      <c r="J112" s="2">
        <f t="shared" si="19"/>
        <v>0.29210190353972215</v>
      </c>
      <c r="K112">
        <f t="shared" si="20"/>
        <v>5.964476338927482</v>
      </c>
      <c r="L112" s="1">
        <f t="shared" si="21"/>
        <v>1152.252325466683</v>
      </c>
      <c r="M112">
        <f t="shared" si="16"/>
        <v>6872.5817317201991</v>
      </c>
    </row>
    <row r="113" spans="1:13" x14ac:dyDescent="0.25">
      <c r="A113" s="3" t="s">
        <v>117</v>
      </c>
      <c r="B113">
        <v>6317.2089709642096</v>
      </c>
      <c r="C113">
        <v>1.55474354684793</v>
      </c>
      <c r="D113">
        <v>3600070</v>
      </c>
      <c r="E113">
        <v>1312.34677707386</v>
      </c>
      <c r="F113">
        <v>0.14043901944262299</v>
      </c>
      <c r="H113" s="1">
        <f t="shared" si="17"/>
        <v>5864.1234971021904</v>
      </c>
      <c r="I113" s="1">
        <f t="shared" si="18"/>
        <v>-453.08547386201917</v>
      </c>
      <c r="J113" s="2">
        <f t="shared" si="19"/>
        <v>-7.172241348110156E-2</v>
      </c>
      <c r="K113">
        <f t="shared" si="20"/>
        <v>4.7338723529905167</v>
      </c>
      <c r="L113" s="1">
        <f t="shared" si="21"/>
        <v>1238.7582638128517</v>
      </c>
      <c r="M113">
        <f t="shared" si="16"/>
        <v>5864.1234971021913</v>
      </c>
    </row>
    <row r="114" spans="1:13" x14ac:dyDescent="0.25">
      <c r="A114" s="3" t="s">
        <v>118</v>
      </c>
      <c r="B114">
        <v>2664.9032761897502</v>
      </c>
      <c r="C114">
        <v>1.6318101968277601</v>
      </c>
      <c r="D114">
        <v>2265850</v>
      </c>
      <c r="E114">
        <v>30609.784109203702</v>
      </c>
      <c r="F114">
        <v>0.26487755323911899</v>
      </c>
      <c r="H114" s="1">
        <f t="shared" si="17"/>
        <v>2689.5654923337374</v>
      </c>
      <c r="I114" s="1">
        <f t="shared" si="18"/>
        <v>24.66221614398728</v>
      </c>
      <c r="J114" s="2">
        <f t="shared" si="19"/>
        <v>9.2544507578710515E-3</v>
      </c>
      <c r="K114">
        <f t="shared" si="20"/>
        <v>5.1131221036299239</v>
      </c>
      <c r="L114" s="1">
        <f t="shared" si="21"/>
        <v>526.01237322776831</v>
      </c>
      <c r="M114">
        <f t="shared" si="16"/>
        <v>2689.5654923337352</v>
      </c>
    </row>
    <row r="115" spans="1:13" x14ac:dyDescent="0.25">
      <c r="A115" s="3" t="s">
        <v>119</v>
      </c>
      <c r="B115">
        <v>2960.2227428527099</v>
      </c>
      <c r="C115">
        <v>1.9498252060624699</v>
      </c>
      <c r="D115">
        <v>2903570</v>
      </c>
      <c r="E115">
        <v>39511.615883580198</v>
      </c>
      <c r="F115">
        <v>0.43131700404196699</v>
      </c>
      <c r="H115" s="1">
        <f t="shared" si="17"/>
        <v>2978.3330508813806</v>
      </c>
      <c r="I115" s="1">
        <f t="shared" si="18"/>
        <v>18.110308028670715</v>
      </c>
      <c r="J115" s="2">
        <f t="shared" si="19"/>
        <v>6.1178869300957265E-3</v>
      </c>
      <c r="K115">
        <f t="shared" si="20"/>
        <v>7.0274591159786244</v>
      </c>
      <c r="L115" s="1">
        <f t="shared" si="21"/>
        <v>423.81364327106735</v>
      </c>
      <c r="M115">
        <f t="shared" si="16"/>
        <v>2978.3330508813751</v>
      </c>
    </row>
    <row r="116" spans="1:13" x14ac:dyDescent="0.25">
      <c r="A116" s="3" t="s">
        <v>120</v>
      </c>
      <c r="B116">
        <v>7690.0277631875097</v>
      </c>
      <c r="C116">
        <v>2.1080943605678302</v>
      </c>
      <c r="D116">
        <v>5329220</v>
      </c>
      <c r="E116">
        <v>1919.6545983870101</v>
      </c>
      <c r="F116">
        <v>0.42796386267817699</v>
      </c>
      <c r="H116" s="1">
        <f t="shared" si="17"/>
        <v>7213.4811856871966</v>
      </c>
      <c r="I116" s="1">
        <f t="shared" si="18"/>
        <v>-476.54657750031311</v>
      </c>
      <c r="J116" s="2">
        <f t="shared" si="19"/>
        <v>-6.1969422240783299E-2</v>
      </c>
      <c r="K116">
        <f t="shared" si="20"/>
        <v>8.2325380778657653</v>
      </c>
      <c r="L116" s="1">
        <f t="shared" si="21"/>
        <v>876.2159515643857</v>
      </c>
      <c r="M116">
        <f t="shared" si="16"/>
        <v>7213.4811856871902</v>
      </c>
    </row>
    <row r="117" spans="1:13" x14ac:dyDescent="0.25">
      <c r="A117" s="3" t="s">
        <v>121</v>
      </c>
      <c r="B117">
        <v>4566.0667312750902</v>
      </c>
      <c r="C117">
        <v>2.1366425568723799</v>
      </c>
      <c r="D117">
        <v>659614</v>
      </c>
      <c r="E117">
        <v>498.32217180532501</v>
      </c>
      <c r="F117">
        <v>0.124897088952257</v>
      </c>
      <c r="H117" s="1">
        <f t="shared" si="17"/>
        <v>4447.0321596151935</v>
      </c>
      <c r="I117" s="1">
        <f t="shared" si="18"/>
        <v>-119.03457165989676</v>
      </c>
      <c r="J117" s="2">
        <f t="shared" si="19"/>
        <v>-2.6069389403482489E-2</v>
      </c>
      <c r="K117">
        <f t="shared" si="20"/>
        <v>8.4709491014968599</v>
      </c>
      <c r="L117" s="1">
        <f t="shared" si="21"/>
        <v>524.97448707717706</v>
      </c>
      <c r="M117">
        <f t="shared" si="16"/>
        <v>4447.032159615188</v>
      </c>
    </row>
    <row r="118" spans="1:13" x14ac:dyDescent="0.25">
      <c r="A118" s="3" t="s">
        <v>122</v>
      </c>
      <c r="B118">
        <v>4577.3825474491396</v>
      </c>
      <c r="C118">
        <v>1.51703646251072</v>
      </c>
      <c r="D118">
        <v>1383610</v>
      </c>
      <c r="E118">
        <v>167.674979244246</v>
      </c>
      <c r="F118">
        <v>5.4475408287005603E-2</v>
      </c>
      <c r="H118" s="1">
        <f t="shared" si="17"/>
        <v>4840.5006217845157</v>
      </c>
      <c r="I118" s="1">
        <f t="shared" si="18"/>
        <v>263.11807433537615</v>
      </c>
      <c r="J118" s="2">
        <f t="shared" si="19"/>
        <v>5.7482212073798652E-2</v>
      </c>
      <c r="K118">
        <f t="shared" si="20"/>
        <v>4.5586952924561004</v>
      </c>
      <c r="L118" s="1">
        <f t="shared" si="21"/>
        <v>1061.8171014401332</v>
      </c>
      <c r="M118">
        <f t="shared" si="16"/>
        <v>4840.5006217845166</v>
      </c>
    </row>
    <row r="119" spans="1:13" x14ac:dyDescent="0.25">
      <c r="A119" s="3" t="s">
        <v>123</v>
      </c>
      <c r="B119">
        <v>5356.3859292717498</v>
      </c>
      <c r="C119">
        <v>1.21362452987491</v>
      </c>
      <c r="D119">
        <v>7435360</v>
      </c>
      <c r="E119">
        <v>1510.6678272568599</v>
      </c>
      <c r="F119">
        <v>0.13161420054660999</v>
      </c>
      <c r="H119" s="1">
        <f t="shared" si="17"/>
        <v>6389.8940072026744</v>
      </c>
      <c r="I119" s="1">
        <f t="shared" si="18"/>
        <v>1033.5080779309246</v>
      </c>
      <c r="J119" s="2">
        <f t="shared" si="19"/>
        <v>0.19294877023012411</v>
      </c>
      <c r="K119">
        <f t="shared" si="20"/>
        <v>3.3656615122222395</v>
      </c>
      <c r="L119" s="1">
        <f t="shared" si="21"/>
        <v>1898.5551529760473</v>
      </c>
      <c r="M119">
        <f t="shared" si="16"/>
        <v>6389.894007202689</v>
      </c>
    </row>
    <row r="120" spans="1:13" x14ac:dyDescent="0.25">
      <c r="A120" s="3" t="s">
        <v>124</v>
      </c>
      <c r="B120">
        <v>5688.2860200929199</v>
      </c>
      <c r="C120">
        <v>2.4837043226799902</v>
      </c>
      <c r="D120">
        <v>935359</v>
      </c>
      <c r="E120">
        <v>430.198879192562</v>
      </c>
      <c r="F120">
        <v>0.247103656523014</v>
      </c>
      <c r="H120" s="1">
        <f t="shared" si="17"/>
        <v>5780.1961135049796</v>
      </c>
      <c r="I120" s="1">
        <f t="shared" si="18"/>
        <v>91.910093412059723</v>
      </c>
      <c r="J120" s="2">
        <f t="shared" si="19"/>
        <v>1.6157783396862021E-2</v>
      </c>
      <c r="K120">
        <f t="shared" si="20"/>
        <v>11.985580744771626</v>
      </c>
      <c r="L120" s="1">
        <f t="shared" si="21"/>
        <v>482.26249829624822</v>
      </c>
      <c r="M120">
        <f t="shared" si="16"/>
        <v>5780.1961135049723</v>
      </c>
    </row>
    <row r="121" spans="1:13" x14ac:dyDescent="0.25">
      <c r="A121" s="3" t="s">
        <v>125</v>
      </c>
      <c r="B121">
        <v>3668.3810923340602</v>
      </c>
      <c r="C121">
        <v>2.9606999830789098</v>
      </c>
      <c r="D121">
        <v>389428</v>
      </c>
      <c r="E121">
        <v>4152.83889312257</v>
      </c>
      <c r="F121">
        <v>0.31910650048755701</v>
      </c>
      <c r="H121" s="1">
        <f t="shared" si="17"/>
        <v>3518.2329704293338</v>
      </c>
      <c r="I121" s="1">
        <f t="shared" si="18"/>
        <v>-150.14812190472639</v>
      </c>
      <c r="J121" s="2">
        <f t="shared" si="19"/>
        <v>-4.0930349962411482E-2</v>
      </c>
      <c r="K121">
        <f t="shared" si="20"/>
        <v>19.311484738066707</v>
      </c>
      <c r="L121" s="1">
        <f t="shared" si="21"/>
        <v>182.18345291153159</v>
      </c>
      <c r="M121">
        <f t="shared" si="16"/>
        <v>3518.2329704293365</v>
      </c>
    </row>
    <row r="122" spans="1:13" x14ac:dyDescent="0.25">
      <c r="A122" s="3" t="s">
        <v>126</v>
      </c>
      <c r="B122">
        <v>4854.9500310223702</v>
      </c>
      <c r="C122">
        <v>1.94499377135036</v>
      </c>
      <c r="D122">
        <v>3278640</v>
      </c>
      <c r="E122">
        <v>1493.10677975423</v>
      </c>
      <c r="F122">
        <v>0.39830214030424399</v>
      </c>
      <c r="H122" s="1">
        <f t="shared" si="17"/>
        <v>4782.8263098521575</v>
      </c>
      <c r="I122" s="1">
        <f t="shared" si="18"/>
        <v>-72.123721170212775</v>
      </c>
      <c r="J122" s="2">
        <f t="shared" si="19"/>
        <v>-1.4855708237850748E-2</v>
      </c>
      <c r="K122">
        <f t="shared" si="20"/>
        <v>6.993588294286095</v>
      </c>
      <c r="L122" s="1">
        <f t="shared" si="21"/>
        <v>683.88731343534039</v>
      </c>
      <c r="M122">
        <f t="shared" si="16"/>
        <v>4782.826309852162</v>
      </c>
    </row>
    <row r="123" spans="1:13" x14ac:dyDescent="0.25">
      <c r="A123" s="3" t="s">
        <v>127</v>
      </c>
      <c r="B123">
        <v>7427.0091185876499</v>
      </c>
      <c r="C123">
        <v>1.24050555243859</v>
      </c>
      <c r="D123">
        <v>19368600</v>
      </c>
      <c r="E123">
        <v>2790.4618801118199</v>
      </c>
      <c r="F123">
        <v>0.35869836972122399</v>
      </c>
      <c r="H123" s="1">
        <f t="shared" si="17"/>
        <v>7810.9891803028086</v>
      </c>
      <c r="I123" s="1">
        <f t="shared" si="18"/>
        <v>383.98006171515863</v>
      </c>
      <c r="J123" s="2">
        <f t="shared" si="19"/>
        <v>5.1700496873521788E-2</v>
      </c>
      <c r="K123">
        <f t="shared" si="20"/>
        <v>3.4573609002495287</v>
      </c>
      <c r="L123" s="1">
        <f t="shared" si="21"/>
        <v>2259.2345449788208</v>
      </c>
      <c r="M123">
        <f t="shared" si="16"/>
        <v>7810.9891803028104</v>
      </c>
    </row>
    <row r="124" spans="1:13" x14ac:dyDescent="0.25">
      <c r="A124" s="3" t="s">
        <v>128</v>
      </c>
      <c r="B124">
        <v>5323.5545812623004</v>
      </c>
      <c r="C124">
        <v>1.83158448039514</v>
      </c>
      <c r="D124">
        <v>908241</v>
      </c>
      <c r="E124">
        <v>249.50433380184501</v>
      </c>
      <c r="F124">
        <v>5.2646158661704801E-2</v>
      </c>
      <c r="H124" s="1">
        <f t="shared" si="17"/>
        <v>5062.9330255716686</v>
      </c>
      <c r="I124" s="1">
        <f t="shared" si="18"/>
        <v>-260.62155569063179</v>
      </c>
      <c r="J124" s="2">
        <f t="shared" si="19"/>
        <v>-4.8956303859071966E-2</v>
      </c>
      <c r="K124">
        <f t="shared" si="20"/>
        <v>6.2437719591850716</v>
      </c>
      <c r="L124" s="1">
        <f t="shared" si="21"/>
        <v>810.87731241108315</v>
      </c>
      <c r="M124">
        <f t="shared" si="16"/>
        <v>5062.9330255716741</v>
      </c>
    </row>
    <row r="125" spans="1:13" x14ac:dyDescent="0.25">
      <c r="A125" s="3" t="s">
        <v>129</v>
      </c>
      <c r="B125">
        <v>3747.9675697754801</v>
      </c>
      <c r="C125">
        <v>0.35564060149840099</v>
      </c>
      <c r="D125">
        <v>23673400</v>
      </c>
      <c r="E125">
        <v>1586.8789124036</v>
      </c>
      <c r="F125">
        <v>0.46154536025392001</v>
      </c>
      <c r="H125" s="1">
        <f t="shared" si="17"/>
        <v>3389.5958386578682</v>
      </c>
      <c r="I125" s="1">
        <f t="shared" si="18"/>
        <v>-358.37173111761194</v>
      </c>
      <c r="J125" s="2">
        <f t="shared" si="19"/>
        <v>-9.5617617934479621E-2</v>
      </c>
      <c r="K125">
        <f t="shared" si="20"/>
        <v>1.4270945604391769</v>
      </c>
      <c r="L125" s="1">
        <f t="shared" si="21"/>
        <v>2375.1725587229121</v>
      </c>
      <c r="M125">
        <f t="shared" si="16"/>
        <v>3389.5958386578695</v>
      </c>
    </row>
    <row r="126" spans="1:13" x14ac:dyDescent="0.25">
      <c r="A126" s="3" t="s">
        <v>130</v>
      </c>
      <c r="B126">
        <v>2412.0721295779099</v>
      </c>
      <c r="C126">
        <v>2.5132217884382801</v>
      </c>
      <c r="D126">
        <v>483688</v>
      </c>
      <c r="E126">
        <v>27995.143090475001</v>
      </c>
      <c r="F126">
        <v>0.26707158159771999</v>
      </c>
      <c r="H126" s="1">
        <f t="shared" si="17"/>
        <v>2462.145697494595</v>
      </c>
      <c r="I126" s="1">
        <f t="shared" si="18"/>
        <v>50.073567916685079</v>
      </c>
      <c r="J126" s="2">
        <f t="shared" si="19"/>
        <v>2.0759564899681289E-2</v>
      </c>
      <c r="K126">
        <f t="shared" si="20"/>
        <v>12.344637872651253</v>
      </c>
      <c r="L126" s="1">
        <f t="shared" si="21"/>
        <v>199.45062162976208</v>
      </c>
      <c r="M126">
        <f t="shared" si="16"/>
        <v>2462.1456974945963</v>
      </c>
    </row>
    <row r="127" spans="1:13" x14ac:dyDescent="0.25">
      <c r="A127" s="3" t="s">
        <v>131</v>
      </c>
      <c r="B127">
        <v>3516.1061487121001</v>
      </c>
      <c r="C127">
        <v>0.55371450501949304</v>
      </c>
      <c r="D127">
        <v>35191300</v>
      </c>
      <c r="E127">
        <v>19150.792877719199</v>
      </c>
      <c r="F127">
        <v>0.61650216705032301</v>
      </c>
      <c r="H127" s="1">
        <f t="shared" si="17"/>
        <v>3517.8897962447431</v>
      </c>
      <c r="I127" s="1">
        <f t="shared" si="18"/>
        <v>1.7836475326430445</v>
      </c>
      <c r="J127" s="2">
        <f t="shared" si="19"/>
        <v>5.0727920523570356E-4</v>
      </c>
      <c r="K127">
        <f t="shared" si="20"/>
        <v>1.7397031670417058</v>
      </c>
      <c r="L127" s="1">
        <f t="shared" si="21"/>
        <v>2022.1207059286867</v>
      </c>
      <c r="M127">
        <f t="shared" si="16"/>
        <v>3517.8897962447459</v>
      </c>
    </row>
    <row r="128" spans="1:13" x14ac:dyDescent="0.25">
      <c r="A128" s="3" t="s">
        <v>132</v>
      </c>
      <c r="B128">
        <v>1465.72043055118</v>
      </c>
      <c r="C128">
        <v>-1.3141163661739801</v>
      </c>
      <c r="D128">
        <v>113676000</v>
      </c>
      <c r="E128">
        <v>23593.985914378402</v>
      </c>
      <c r="F128">
        <v>0.44977447178919</v>
      </c>
      <c r="H128" s="1">
        <f t="shared" si="17"/>
        <v>1471.0546516186309</v>
      </c>
      <c r="I128" s="1">
        <f t="shared" si="18"/>
        <v>5.3342210674509261</v>
      </c>
      <c r="J128" s="2">
        <f t="shared" si="19"/>
        <v>3.6393168548827606E-3</v>
      </c>
      <c r="K128">
        <f t="shared" si="20"/>
        <v>0.26871166107709649</v>
      </c>
      <c r="L128" s="1">
        <f t="shared" si="21"/>
        <v>5474.4726958335041</v>
      </c>
      <c r="M128">
        <f t="shared" si="16"/>
        <v>1471.0546516186312</v>
      </c>
    </row>
    <row r="129" spans="1:13" x14ac:dyDescent="0.25">
      <c r="A129" s="3" t="s">
        <v>133</v>
      </c>
      <c r="B129">
        <v>4971.8450881428198</v>
      </c>
      <c r="C129">
        <v>2.8551104024601899</v>
      </c>
      <c r="D129">
        <v>1703200</v>
      </c>
      <c r="E129">
        <v>2993.8697392211602</v>
      </c>
      <c r="F129">
        <v>0.54836507875181895</v>
      </c>
      <c r="H129" s="1">
        <f t="shared" si="17"/>
        <v>5064.9042910425032</v>
      </c>
      <c r="I129" s="1">
        <f t="shared" si="18"/>
        <v>93.059202899683442</v>
      </c>
      <c r="J129" s="2">
        <f t="shared" si="19"/>
        <v>1.8717237011590948E-2</v>
      </c>
      <c r="K129">
        <f t="shared" si="20"/>
        <v>17.376355494158226</v>
      </c>
      <c r="L129" s="1">
        <f t="shared" si="21"/>
        <v>291.4825432033366</v>
      </c>
      <c r="M129">
        <f t="shared" si="16"/>
        <v>5064.9042910425105</v>
      </c>
    </row>
    <row r="130" spans="1:13" x14ac:dyDescent="0.25">
      <c r="A130" s="3" t="s">
        <v>134</v>
      </c>
      <c r="B130">
        <v>3534.81895929538</v>
      </c>
      <c r="C130">
        <v>0.95278965828689299</v>
      </c>
      <c r="D130">
        <v>5534360</v>
      </c>
      <c r="E130">
        <v>650.90825426541403</v>
      </c>
      <c r="F130">
        <v>0.26962550119116602</v>
      </c>
      <c r="H130" s="1">
        <f t="shared" ref="H130:H134" si="22">EXP(C130+0.538*LN(D130)+-0.1*LN(E130)+-7.247*F130+0.347*((LN(D130)*F130)))</f>
        <v>3487.3079196432759</v>
      </c>
      <c r="I130" s="1">
        <f t="shared" ref="I130:I134" si="23">H130-B130</f>
        <v>-47.511039652104046</v>
      </c>
      <c r="J130" s="2">
        <f t="shared" ref="J130:J134" si="24">I130/B130</f>
        <v>-1.3440869305955842E-2</v>
      </c>
      <c r="K130">
        <f t="shared" ref="K130:K134" si="25">EXP(C130)</f>
        <v>2.5929329763030653</v>
      </c>
      <c r="L130" s="1">
        <f t="shared" ref="L130:L134" si="26">EXP(0.538*LN(D130)+-0.1*LN(E130)+-7.247*F130+0.347*((LN(D130)*F130)))</f>
        <v>1344.9279065498206</v>
      </c>
      <c r="M130">
        <f t="shared" si="16"/>
        <v>3487.3079196432773</v>
      </c>
    </row>
    <row r="131" spans="1:13" x14ac:dyDescent="0.25">
      <c r="A131" s="3" t="s">
        <v>135</v>
      </c>
      <c r="B131">
        <v>5905.9461848178298</v>
      </c>
      <c r="C131">
        <v>1.6135655125883399</v>
      </c>
      <c r="D131">
        <v>9622440</v>
      </c>
      <c r="E131">
        <v>2451.3281294624499</v>
      </c>
      <c r="F131">
        <v>0.48536163387186998</v>
      </c>
      <c r="H131" s="1">
        <f t="shared" si="22"/>
        <v>5852.8034235359728</v>
      </c>
      <c r="I131" s="1">
        <f t="shared" si="23"/>
        <v>-53.14276128185702</v>
      </c>
      <c r="J131" s="2">
        <f t="shared" si="24"/>
        <v>-8.998179058669533E-3</v>
      </c>
      <c r="K131">
        <f t="shared" si="25"/>
        <v>5.0206806521411913</v>
      </c>
      <c r="L131" s="1">
        <f t="shared" si="26"/>
        <v>1165.7390360089735</v>
      </c>
      <c r="M131">
        <f t="shared" ref="M131:M134" si="27">K131*L131</f>
        <v>5852.8034235359764</v>
      </c>
    </row>
    <row r="132" spans="1:13" x14ac:dyDescent="0.25">
      <c r="A132" s="3" t="s">
        <v>136</v>
      </c>
      <c r="B132">
        <v>8743.75934667002</v>
      </c>
      <c r="C132">
        <v>1.31376950383383</v>
      </c>
      <c r="D132">
        <v>7255930</v>
      </c>
      <c r="E132">
        <v>94.919586537215295</v>
      </c>
      <c r="F132">
        <v>0.106421115467144</v>
      </c>
      <c r="H132" s="1">
        <f t="shared" si="22"/>
        <v>9600.4169192653662</v>
      </c>
      <c r="I132" s="1">
        <f t="shared" si="23"/>
        <v>856.65757259534621</v>
      </c>
      <c r="J132" s="2">
        <f t="shared" si="24"/>
        <v>9.7973599070015155E-2</v>
      </c>
      <c r="K132">
        <f t="shared" si="25"/>
        <v>3.720170512149171</v>
      </c>
      <c r="L132" s="1">
        <f t="shared" si="26"/>
        <v>2580.6389486483831</v>
      </c>
      <c r="M132">
        <f t="shared" si="27"/>
        <v>9600.4169192653535</v>
      </c>
    </row>
    <row r="133" spans="1:13" x14ac:dyDescent="0.25">
      <c r="A133" s="3" t="s">
        <v>137</v>
      </c>
      <c r="B133">
        <v>4654.2878800059698</v>
      </c>
      <c r="C133">
        <v>1.80313284204993</v>
      </c>
      <c r="D133">
        <v>810507</v>
      </c>
      <c r="E133">
        <v>472.491108369252</v>
      </c>
      <c r="F133">
        <v>6.7814638799176694E-2</v>
      </c>
      <c r="H133" s="1">
        <f t="shared" si="22"/>
        <v>4170.3278944793383</v>
      </c>
      <c r="I133" s="1">
        <f t="shared" si="23"/>
        <v>-483.9599855266315</v>
      </c>
      <c r="J133" s="2">
        <f t="shared" si="24"/>
        <v>-0.10398153229963307</v>
      </c>
      <c r="K133">
        <f t="shared" si="25"/>
        <v>6.0686297731387331</v>
      </c>
      <c r="L133" s="1">
        <f t="shared" si="26"/>
        <v>687.19431739570734</v>
      </c>
      <c r="M133">
        <f t="shared" si="27"/>
        <v>4170.3278944793383</v>
      </c>
    </row>
    <row r="134" spans="1:13" x14ac:dyDescent="0.25">
      <c r="A134" s="3" t="s">
        <v>138</v>
      </c>
      <c r="B134">
        <v>3399.0450060304202</v>
      </c>
      <c r="C134">
        <v>1.5342000392292201</v>
      </c>
      <c r="D134">
        <v>1445760</v>
      </c>
      <c r="E134">
        <v>404.25931812110503</v>
      </c>
      <c r="F134">
        <v>0.17790662904494001</v>
      </c>
      <c r="H134" s="1">
        <f t="shared" si="22"/>
        <v>3468.2790777682785</v>
      </c>
      <c r="I134" s="1">
        <f t="shared" si="23"/>
        <v>69.234071737858358</v>
      </c>
      <c r="J134" s="2">
        <f t="shared" si="24"/>
        <v>2.0368683443445626E-2</v>
      </c>
      <c r="K134">
        <f t="shared" si="25"/>
        <v>4.6376141362881693</v>
      </c>
      <c r="L134" s="1">
        <f t="shared" si="26"/>
        <v>747.8584840920372</v>
      </c>
      <c r="M134">
        <f t="shared" si="27"/>
        <v>3468.2790777682726</v>
      </c>
    </row>
    <row r="135" spans="1:13" x14ac:dyDescent="0.25">
      <c r="A135" s="3"/>
      <c r="H135" s="1"/>
      <c r="I135" s="1"/>
      <c r="J135" s="2"/>
      <c r="L13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D08D-CB0A-4F7D-950C-1E103A68590E}">
  <dimension ref="A1:M135"/>
  <sheetViews>
    <sheetView workbookViewId="0">
      <selection activeCell="F7" sqref="F7"/>
    </sheetView>
  </sheetViews>
  <sheetFormatPr defaultRowHeight="15" x14ac:dyDescent="0.25"/>
  <cols>
    <col min="1" max="1" width="18.28515625" customWidth="1"/>
  </cols>
  <sheetData>
    <row r="1" spans="1:13" x14ac:dyDescent="0.25">
      <c r="A1" s="4">
        <v>2000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</row>
    <row r="2" spans="1:13" x14ac:dyDescent="0.25">
      <c r="A2" s="3" t="s">
        <v>5</v>
      </c>
      <c r="B2">
        <v>1143.22433242895</v>
      </c>
      <c r="C2">
        <v>0.69509260126462502</v>
      </c>
      <c r="D2">
        <v>424318</v>
      </c>
      <c r="E2">
        <v>202.99524125793999</v>
      </c>
      <c r="F2">
        <v>2.5481085501035901E-2</v>
      </c>
      <c r="H2" s="1">
        <f t="shared" ref="H2:H33" si="0">EXP(C2+0.538*LN(D2)+-0.1*LN(E2)+-7.247*F2+0.347*((LN(D2)*F2)))</f>
        <v>1170.540787428645</v>
      </c>
      <c r="I2" s="1">
        <f t="shared" ref="I2:I33" si="1">H2-B2</f>
        <v>27.316454999694997</v>
      </c>
      <c r="J2" s="2">
        <f t="shared" ref="J2:J33" si="2">I2/B2</f>
        <v>2.3894221129511065E-2</v>
      </c>
      <c r="K2">
        <f t="shared" ref="K2:K33" si="3">EXP(C2)</f>
        <v>2.0038946285265249</v>
      </c>
      <c r="L2" s="1">
        <f t="shared" ref="L2:L33" si="4">EXP(0.538*LN(D2)+-0.1*LN(E2)+-7.247*F2+0.347*((LN(D2)*F2)))</f>
        <v>584.13290337992964</v>
      </c>
      <c r="M2">
        <f>K2*L2</f>
        <v>1170.5407874286445</v>
      </c>
    </row>
    <row r="3" spans="1:13" x14ac:dyDescent="0.25">
      <c r="A3" s="3" t="s">
        <v>6</v>
      </c>
      <c r="B3">
        <v>6013.4502674405303</v>
      </c>
      <c r="C3">
        <v>2.8405275737421198</v>
      </c>
      <c r="D3">
        <v>845443</v>
      </c>
      <c r="E3">
        <v>1114.9445813910399</v>
      </c>
      <c r="F3">
        <v>0.37243443262386799</v>
      </c>
      <c r="H3" s="1">
        <f t="shared" si="0"/>
        <v>5146.1435417222328</v>
      </c>
      <c r="I3" s="1">
        <f t="shared" si="1"/>
        <v>-867.30672571829746</v>
      </c>
      <c r="J3" s="2">
        <f t="shared" si="2"/>
        <v>-0.14422780386399439</v>
      </c>
      <c r="K3">
        <f t="shared" si="3"/>
        <v>17.124797747988694</v>
      </c>
      <c r="L3" s="1">
        <f t="shared" si="4"/>
        <v>300.5082814672453</v>
      </c>
      <c r="M3">
        <f t="shared" ref="M3:M66" si="5">K3*L3</f>
        <v>5146.1435417222347</v>
      </c>
    </row>
    <row r="4" spans="1:13" x14ac:dyDescent="0.25">
      <c r="A4" s="3" t="s">
        <v>7</v>
      </c>
      <c r="B4">
        <v>7771.0445468509897</v>
      </c>
      <c r="C4">
        <v>1.6794384883995801</v>
      </c>
      <c r="D4">
        <v>10117900</v>
      </c>
      <c r="E4">
        <v>1756.96955376031</v>
      </c>
      <c r="F4">
        <v>0.36398931074471802</v>
      </c>
      <c r="H4" s="1">
        <f t="shared" si="0"/>
        <v>8181.0829858952047</v>
      </c>
      <c r="I4" s="1">
        <f t="shared" si="1"/>
        <v>410.03843904421501</v>
      </c>
      <c r="J4" s="2">
        <f t="shared" si="2"/>
        <v>5.2764906515736322E-2</v>
      </c>
      <c r="K4">
        <f t="shared" si="3"/>
        <v>5.3625439949104177</v>
      </c>
      <c r="L4" s="1">
        <f t="shared" si="4"/>
        <v>1525.597364545609</v>
      </c>
      <c r="M4">
        <f t="shared" si="5"/>
        <v>8181.0829858952147</v>
      </c>
    </row>
    <row r="5" spans="1:13" x14ac:dyDescent="0.25">
      <c r="A5" s="3" t="s">
        <v>8</v>
      </c>
      <c r="B5">
        <v>7037.46155241414</v>
      </c>
      <c r="C5">
        <v>1.61657693196616</v>
      </c>
      <c r="D5">
        <v>3647080</v>
      </c>
      <c r="E5">
        <v>607.61076700836497</v>
      </c>
      <c r="F5">
        <v>0.41378151663886498</v>
      </c>
      <c r="H5" s="1">
        <f t="shared" si="0"/>
        <v>3925.5910776178903</v>
      </c>
      <c r="I5" s="1">
        <f t="shared" si="1"/>
        <v>-3111.8704747962497</v>
      </c>
      <c r="J5" s="2">
        <f t="shared" si="2"/>
        <v>-0.44218649744931815</v>
      </c>
      <c r="K5">
        <f t="shared" si="3"/>
        <v>5.0358228154055915</v>
      </c>
      <c r="L5" s="1">
        <f t="shared" si="4"/>
        <v>779.53320073310078</v>
      </c>
      <c r="M5">
        <f t="shared" si="5"/>
        <v>3925.5910776178957</v>
      </c>
    </row>
    <row r="6" spans="1:13" x14ac:dyDescent="0.25">
      <c r="A6" s="3" t="s">
        <v>9</v>
      </c>
      <c r="B6">
        <v>5947.1468538150702</v>
      </c>
      <c r="C6">
        <v>1.34594308462418</v>
      </c>
      <c r="D6">
        <v>22405400</v>
      </c>
      <c r="E6">
        <v>7657.1555201112096</v>
      </c>
      <c r="F6">
        <v>0.59510266418564395</v>
      </c>
      <c r="H6" s="1">
        <f t="shared" si="0"/>
        <v>6244.3230096272846</v>
      </c>
      <c r="I6" s="1">
        <f t="shared" si="1"/>
        <v>297.17615581221435</v>
      </c>
      <c r="J6" s="2">
        <f t="shared" si="2"/>
        <v>4.9969533814618529E-2</v>
      </c>
      <c r="K6">
        <f t="shared" si="3"/>
        <v>3.8418079827058911</v>
      </c>
      <c r="L6" s="1">
        <f t="shared" si="4"/>
        <v>1625.3605171670338</v>
      </c>
      <c r="M6">
        <f t="shared" si="5"/>
        <v>6244.3230096272855</v>
      </c>
    </row>
    <row r="7" spans="1:13" x14ac:dyDescent="0.25">
      <c r="A7" s="3" t="s">
        <v>10</v>
      </c>
      <c r="B7">
        <v>4960.1067252339899</v>
      </c>
      <c r="C7">
        <v>2.6256461971307399</v>
      </c>
      <c r="D7">
        <v>1156310</v>
      </c>
      <c r="E7">
        <v>621.53959442764801</v>
      </c>
      <c r="F7">
        <v>0.38729271881337701</v>
      </c>
      <c r="H7" s="1">
        <f t="shared" si="0"/>
        <v>5233.2557308128271</v>
      </c>
      <c r="I7" s="1">
        <f t="shared" si="1"/>
        <v>273.1490055788372</v>
      </c>
      <c r="J7" s="2">
        <f t="shared" si="2"/>
        <v>5.5069179094317085E-2</v>
      </c>
      <c r="K7">
        <f t="shared" si="3"/>
        <v>13.813497545111211</v>
      </c>
      <c r="L7" s="1">
        <f t="shared" si="4"/>
        <v>378.85088216958849</v>
      </c>
      <c r="M7">
        <f t="shared" si="5"/>
        <v>5233.2557308128271</v>
      </c>
    </row>
    <row r="8" spans="1:13" x14ac:dyDescent="0.25">
      <c r="A8" s="3" t="s">
        <v>11</v>
      </c>
      <c r="B8">
        <v>1552.6559746146199</v>
      </c>
      <c r="C8">
        <v>0.58569610056518895</v>
      </c>
      <c r="D8">
        <v>12712200</v>
      </c>
      <c r="E8">
        <v>21758.7142205784</v>
      </c>
      <c r="F8">
        <v>0.70036937331747295</v>
      </c>
      <c r="H8" s="1">
        <f t="shared" si="0"/>
        <v>1461.8498512448114</v>
      </c>
      <c r="I8" s="1">
        <f t="shared" si="1"/>
        <v>-90.806123369808574</v>
      </c>
      <c r="J8" s="2">
        <f t="shared" si="2"/>
        <v>-5.8484380863795205E-2</v>
      </c>
      <c r="K8">
        <f t="shared" si="3"/>
        <v>1.7962409148672622</v>
      </c>
      <c r="L8" s="1">
        <f t="shared" si="4"/>
        <v>813.8384106192342</v>
      </c>
      <c r="M8">
        <f t="shared" si="5"/>
        <v>1461.8498512448118</v>
      </c>
    </row>
    <row r="9" spans="1:13" x14ac:dyDescent="0.25">
      <c r="A9" s="3" t="s">
        <v>12</v>
      </c>
      <c r="B9">
        <v>2956.7857754764</v>
      </c>
      <c r="C9">
        <v>1.78231321695276</v>
      </c>
      <c r="D9">
        <v>3106340</v>
      </c>
      <c r="E9">
        <v>24559.465598745399</v>
      </c>
      <c r="F9">
        <v>0.41756265885363802</v>
      </c>
      <c r="H9" s="1">
        <f t="shared" si="0"/>
        <v>2846.675711740736</v>
      </c>
      <c r="I9" s="1">
        <f t="shared" si="1"/>
        <v>-110.11006373566397</v>
      </c>
      <c r="J9" s="2">
        <f t="shared" si="2"/>
        <v>-3.7239784041480969E-2</v>
      </c>
      <c r="K9">
        <f t="shared" si="3"/>
        <v>5.9435893404762146</v>
      </c>
      <c r="L9" s="1">
        <f t="shared" si="4"/>
        <v>478.9489227249764</v>
      </c>
      <c r="M9">
        <f t="shared" si="5"/>
        <v>2846.675711740736</v>
      </c>
    </row>
    <row r="10" spans="1:13" x14ac:dyDescent="0.25">
      <c r="A10" s="3" t="s">
        <v>13</v>
      </c>
      <c r="B10">
        <v>4366.6763398602798</v>
      </c>
      <c r="C10">
        <v>1.8479471245877801</v>
      </c>
      <c r="D10">
        <v>2663380</v>
      </c>
      <c r="E10">
        <v>649.360207426589</v>
      </c>
      <c r="F10">
        <v>0.35090079604755098</v>
      </c>
      <c r="H10" s="1">
        <f t="shared" si="0"/>
        <v>4530.682688515476</v>
      </c>
      <c r="I10" s="1">
        <f t="shared" si="1"/>
        <v>164.00634865519623</v>
      </c>
      <c r="J10" s="2">
        <f t="shared" si="2"/>
        <v>3.7558622597717861E-2</v>
      </c>
      <c r="K10">
        <f t="shared" si="3"/>
        <v>6.3467769973978019</v>
      </c>
      <c r="L10" s="1">
        <f t="shared" si="4"/>
        <v>713.85566097139883</v>
      </c>
      <c r="M10">
        <f t="shared" si="5"/>
        <v>4530.6826885154778</v>
      </c>
    </row>
    <row r="11" spans="1:13" x14ac:dyDescent="0.25">
      <c r="A11" s="3" t="s">
        <v>14</v>
      </c>
      <c r="B11">
        <v>26261.370331395501</v>
      </c>
      <c r="C11">
        <v>2.4908871617553099</v>
      </c>
      <c r="D11">
        <v>7711310</v>
      </c>
      <c r="E11">
        <v>406.54022241826101</v>
      </c>
      <c r="F11">
        <v>8.4958473360210202E-2</v>
      </c>
      <c r="H11" s="1">
        <f t="shared" si="0"/>
        <v>28959.244049438516</v>
      </c>
      <c r="I11" s="1">
        <f t="shared" si="1"/>
        <v>2697.8737180430144</v>
      </c>
      <c r="J11" s="2">
        <f t="shared" si="2"/>
        <v>0.10273164286547923</v>
      </c>
      <c r="K11">
        <f t="shared" si="3"/>
        <v>12.071981171192691</v>
      </c>
      <c r="L11" s="1">
        <f t="shared" si="4"/>
        <v>2398.8808165592404</v>
      </c>
      <c r="M11">
        <f t="shared" si="5"/>
        <v>28959.244049438497</v>
      </c>
    </row>
    <row r="12" spans="1:13" x14ac:dyDescent="0.25">
      <c r="A12" s="3" t="s">
        <v>15</v>
      </c>
      <c r="B12">
        <v>5891.06246733642</v>
      </c>
      <c r="C12">
        <v>2.0751619851242702</v>
      </c>
      <c r="D12">
        <v>3032230</v>
      </c>
      <c r="E12">
        <v>1279.98577277205</v>
      </c>
      <c r="F12">
        <v>0.35242917133170198</v>
      </c>
      <c r="H12" s="1">
        <f t="shared" si="0"/>
        <v>5769.8019162315304</v>
      </c>
      <c r="I12" s="1">
        <f t="shared" si="1"/>
        <v>-121.2605511048896</v>
      </c>
      <c r="J12" s="2">
        <f t="shared" si="2"/>
        <v>-2.0583816888249062E-2</v>
      </c>
      <c r="K12">
        <f t="shared" si="3"/>
        <v>7.9658367015799225</v>
      </c>
      <c r="L12" s="1">
        <f t="shared" si="4"/>
        <v>724.31837763974818</v>
      </c>
      <c r="M12">
        <f t="shared" si="5"/>
        <v>5769.8019162315322</v>
      </c>
    </row>
    <row r="13" spans="1:13" x14ac:dyDescent="0.25">
      <c r="A13" s="3" t="s">
        <v>16</v>
      </c>
      <c r="B13">
        <v>2080.8812433982198</v>
      </c>
      <c r="C13">
        <v>1.32357449283489</v>
      </c>
      <c r="D13">
        <v>4826500</v>
      </c>
      <c r="E13">
        <v>23067.9454761296</v>
      </c>
      <c r="F13">
        <v>0.50576933293194704</v>
      </c>
      <c r="H13" s="1">
        <f t="shared" si="0"/>
        <v>2067.6683912192511</v>
      </c>
      <c r="I13" s="1">
        <f t="shared" si="1"/>
        <v>-13.21285217896866</v>
      </c>
      <c r="J13" s="2">
        <f t="shared" si="2"/>
        <v>-6.3496425953607901E-3</v>
      </c>
      <c r="K13">
        <f t="shared" si="3"/>
        <v>3.7568261535174656</v>
      </c>
      <c r="L13" s="1">
        <f t="shared" si="4"/>
        <v>550.3763833424448</v>
      </c>
      <c r="M13">
        <f t="shared" si="5"/>
        <v>2067.6683912192511</v>
      </c>
    </row>
    <row r="14" spans="1:13" x14ac:dyDescent="0.25">
      <c r="A14" s="3" t="s">
        <v>17</v>
      </c>
      <c r="B14">
        <v>5219.1746727064501</v>
      </c>
      <c r="C14">
        <v>2.2165971558809701</v>
      </c>
      <c r="D14">
        <v>2096960</v>
      </c>
      <c r="E14">
        <v>506.666032346767</v>
      </c>
      <c r="F14">
        <v>0.33070051153718699</v>
      </c>
      <c r="H14" s="1">
        <f t="shared" si="0"/>
        <v>5995.105337041382</v>
      </c>
      <c r="I14" s="1">
        <f t="shared" si="1"/>
        <v>775.93066433493186</v>
      </c>
      <c r="J14" s="2">
        <f t="shared" si="2"/>
        <v>0.14866922703174562</v>
      </c>
      <c r="K14">
        <f t="shared" si="3"/>
        <v>9.176053001223659</v>
      </c>
      <c r="L14" s="1">
        <f t="shared" si="4"/>
        <v>653.34249227221233</v>
      </c>
      <c r="M14">
        <f t="shared" si="5"/>
        <v>5995.1053370413792</v>
      </c>
    </row>
    <row r="15" spans="1:13" x14ac:dyDescent="0.25">
      <c r="A15" s="3" t="s">
        <v>18</v>
      </c>
      <c r="B15">
        <v>6423.5826304960901</v>
      </c>
      <c r="C15">
        <v>2.3189042098564601</v>
      </c>
      <c r="D15">
        <v>2357230</v>
      </c>
      <c r="E15">
        <v>1010.49035707679</v>
      </c>
      <c r="F15">
        <v>0.29714723697001399</v>
      </c>
      <c r="H15" s="1">
        <f t="shared" si="0"/>
        <v>7191.5788469117915</v>
      </c>
      <c r="I15" s="1">
        <f t="shared" si="1"/>
        <v>767.99621641570138</v>
      </c>
      <c r="J15" s="2">
        <f t="shared" si="2"/>
        <v>0.11955885999965558</v>
      </c>
      <c r="K15">
        <f t="shared" si="3"/>
        <v>10.164530009485178</v>
      </c>
      <c r="L15" s="1">
        <f t="shared" si="4"/>
        <v>707.51710509003954</v>
      </c>
      <c r="M15">
        <f t="shared" si="5"/>
        <v>7191.5788469117851</v>
      </c>
    </row>
    <row r="16" spans="1:13" x14ac:dyDescent="0.25">
      <c r="A16" s="3" t="s">
        <v>19</v>
      </c>
      <c r="B16">
        <v>5708.4317616302797</v>
      </c>
      <c r="C16">
        <v>2.6175666417019099</v>
      </c>
      <c r="D16">
        <v>724948</v>
      </c>
      <c r="E16">
        <v>1472.0213649050199</v>
      </c>
      <c r="F16">
        <v>0.18439301036660499</v>
      </c>
      <c r="H16" s="1">
        <f t="shared" si="0"/>
        <v>5854.2390515201023</v>
      </c>
      <c r="I16" s="1">
        <f t="shared" si="1"/>
        <v>145.80728988982264</v>
      </c>
      <c r="J16" s="2">
        <f t="shared" si="2"/>
        <v>2.5542442474284971E-2</v>
      </c>
      <c r="K16">
        <f t="shared" si="3"/>
        <v>13.702340281353994</v>
      </c>
      <c r="L16" s="1">
        <f t="shared" si="4"/>
        <v>427.24373583733683</v>
      </c>
      <c r="M16">
        <f t="shared" si="5"/>
        <v>5854.239051520105</v>
      </c>
    </row>
    <row r="17" spans="1:13" x14ac:dyDescent="0.25">
      <c r="A17" s="3" t="s">
        <v>20</v>
      </c>
      <c r="B17">
        <v>2150.2569154175799</v>
      </c>
      <c r="C17">
        <v>2.26318495486638</v>
      </c>
      <c r="D17">
        <v>403829</v>
      </c>
      <c r="E17">
        <v>3327.4293847696299</v>
      </c>
      <c r="F17">
        <v>0.25165363163031401</v>
      </c>
      <c r="H17" s="1">
        <f t="shared" si="0"/>
        <v>2209.678452204229</v>
      </c>
      <c r="I17" s="1">
        <f t="shared" si="1"/>
        <v>59.421536786649085</v>
      </c>
      <c r="J17" s="2">
        <f t="shared" si="2"/>
        <v>2.7634621872665584E-2</v>
      </c>
      <c r="K17">
        <f t="shared" si="3"/>
        <v>9.6136595300126313</v>
      </c>
      <c r="L17" s="1">
        <f t="shared" si="4"/>
        <v>229.84779576454636</v>
      </c>
      <c r="M17">
        <f t="shared" si="5"/>
        <v>2209.6784522042281</v>
      </c>
    </row>
    <row r="18" spans="1:13" x14ac:dyDescent="0.25">
      <c r="A18" s="3" t="s">
        <v>21</v>
      </c>
      <c r="B18">
        <v>5788.5850327350099</v>
      </c>
      <c r="C18">
        <v>0.165483321649008</v>
      </c>
      <c r="D18">
        <v>73915600</v>
      </c>
      <c r="E18">
        <v>3730.4962336900999</v>
      </c>
      <c r="F18">
        <v>0.44004639656549899</v>
      </c>
      <c r="H18" s="1">
        <f t="shared" si="0"/>
        <v>5816.0082856414492</v>
      </c>
      <c r="I18" s="1">
        <f t="shared" si="1"/>
        <v>27.423252906439302</v>
      </c>
      <c r="J18" s="2">
        <f t="shared" si="2"/>
        <v>4.7374708588296009E-3</v>
      </c>
      <c r="K18">
        <f t="shared" si="3"/>
        <v>1.1799632827135587</v>
      </c>
      <c r="L18" s="1">
        <f t="shared" si="4"/>
        <v>4928.9739527033425</v>
      </c>
      <c r="M18">
        <f t="shared" si="5"/>
        <v>5816.008285641461</v>
      </c>
    </row>
    <row r="19" spans="1:13" x14ac:dyDescent="0.25">
      <c r="A19" s="3" t="s">
        <v>22</v>
      </c>
      <c r="B19">
        <v>3513.5938984807899</v>
      </c>
      <c r="C19">
        <v>1.76204523542507</v>
      </c>
      <c r="D19">
        <v>2847030</v>
      </c>
      <c r="E19">
        <v>1655.7789038102901</v>
      </c>
      <c r="F19">
        <v>0.37281456736019702</v>
      </c>
      <c r="H19" s="1">
        <f t="shared" si="0"/>
        <v>3779.3843149167014</v>
      </c>
      <c r="I19" s="1">
        <f t="shared" si="1"/>
        <v>265.79041643591154</v>
      </c>
      <c r="J19" s="2">
        <f t="shared" si="2"/>
        <v>7.5646310904294939E-2</v>
      </c>
      <c r="K19">
        <f t="shared" si="3"/>
        <v>5.8243373622373902</v>
      </c>
      <c r="L19" s="1">
        <f t="shared" si="4"/>
        <v>648.89515834379176</v>
      </c>
      <c r="M19">
        <f t="shared" si="5"/>
        <v>3779.3843149166937</v>
      </c>
    </row>
    <row r="20" spans="1:13" x14ac:dyDescent="0.25">
      <c r="A20" s="3" t="s">
        <v>23</v>
      </c>
      <c r="B20">
        <v>5753.09466543092</v>
      </c>
      <c r="C20">
        <v>1.91600464952141</v>
      </c>
      <c r="D20">
        <v>1533240</v>
      </c>
      <c r="E20">
        <v>256.50870115166401</v>
      </c>
      <c r="F20">
        <v>0.221013542306564</v>
      </c>
      <c r="H20" s="1">
        <f t="shared" si="0"/>
        <v>4987.0098481224322</v>
      </c>
      <c r="I20" s="1">
        <f t="shared" si="1"/>
        <v>-766.0848173084878</v>
      </c>
      <c r="J20" s="2">
        <f t="shared" si="2"/>
        <v>-0.13316047481570623</v>
      </c>
      <c r="K20">
        <f t="shared" si="3"/>
        <v>6.7937607180596293</v>
      </c>
      <c r="L20" s="1">
        <f t="shared" si="4"/>
        <v>734.05732922939558</v>
      </c>
      <c r="M20">
        <f t="shared" si="5"/>
        <v>4987.0098481224322</v>
      </c>
    </row>
    <row r="21" spans="1:13" x14ac:dyDescent="0.25">
      <c r="A21" s="3" t="s">
        <v>24</v>
      </c>
      <c r="B21">
        <v>7405.7844796579102</v>
      </c>
      <c r="C21">
        <v>2.73742758041538</v>
      </c>
      <c r="D21">
        <v>405620</v>
      </c>
      <c r="E21">
        <v>128.70311108463201</v>
      </c>
      <c r="F21">
        <v>0.13214829271786399</v>
      </c>
      <c r="H21" s="1">
        <f t="shared" si="0"/>
        <v>6859.7346849365567</v>
      </c>
      <c r="I21" s="1">
        <f t="shared" si="1"/>
        <v>-546.04979472135346</v>
      </c>
      <c r="J21" s="2">
        <f t="shared" si="2"/>
        <v>-7.3732876810179163E-2</v>
      </c>
      <c r="K21">
        <f t="shared" si="3"/>
        <v>15.447197270004045</v>
      </c>
      <c r="L21" s="1">
        <f t="shared" si="4"/>
        <v>444.07633080837627</v>
      </c>
      <c r="M21">
        <f t="shared" si="5"/>
        <v>6859.7346849365631</v>
      </c>
    </row>
    <row r="22" spans="1:13" x14ac:dyDescent="0.25">
      <c r="A22" s="3" t="s">
        <v>25</v>
      </c>
      <c r="B22">
        <v>13346.4108955601</v>
      </c>
      <c r="C22">
        <v>3.2613856892972999</v>
      </c>
      <c r="D22">
        <v>738884</v>
      </c>
      <c r="E22">
        <v>300.461436698802</v>
      </c>
      <c r="F22">
        <v>9.2074662614608005E-2</v>
      </c>
      <c r="H22" s="1">
        <f t="shared" si="0"/>
        <v>16735.083840091345</v>
      </c>
      <c r="I22" s="1">
        <f t="shared" si="1"/>
        <v>3388.6729445312449</v>
      </c>
      <c r="J22" s="2">
        <f t="shared" si="2"/>
        <v>0.25390143994881365</v>
      </c>
      <c r="K22">
        <f t="shared" si="3"/>
        <v>26.085658728203828</v>
      </c>
      <c r="L22" s="1">
        <f t="shared" si="4"/>
        <v>641.54346319026877</v>
      </c>
      <c r="M22">
        <f t="shared" si="5"/>
        <v>16735.083840091345</v>
      </c>
    </row>
    <row r="23" spans="1:13" x14ac:dyDescent="0.25">
      <c r="A23" s="3" t="s">
        <v>26</v>
      </c>
      <c r="B23">
        <v>11781.063432835799</v>
      </c>
      <c r="C23">
        <v>2.3606797131487398</v>
      </c>
      <c r="D23">
        <v>6314650</v>
      </c>
      <c r="E23">
        <v>662.66839878245605</v>
      </c>
      <c r="F23">
        <v>0.464033458044742</v>
      </c>
      <c r="H23" s="1">
        <f t="shared" si="0"/>
        <v>10869.527061725568</v>
      </c>
      <c r="I23" s="1">
        <f t="shared" si="1"/>
        <v>-911.5363711102309</v>
      </c>
      <c r="J23" s="2">
        <f t="shared" si="2"/>
        <v>-7.7373012742604053E-2</v>
      </c>
      <c r="K23">
        <f t="shared" si="3"/>
        <v>10.598152708510632</v>
      </c>
      <c r="L23" s="1">
        <f t="shared" si="4"/>
        <v>1025.605816473754</v>
      </c>
      <c r="M23">
        <f t="shared" si="5"/>
        <v>10869.527061725574</v>
      </c>
    </row>
    <row r="24" spans="1:13" x14ac:dyDescent="0.25">
      <c r="A24" s="3" t="s">
        <v>27</v>
      </c>
      <c r="B24">
        <v>2357.7838000602201</v>
      </c>
      <c r="C24">
        <v>0.63058422586787399</v>
      </c>
      <c r="D24">
        <v>15660400</v>
      </c>
      <c r="E24">
        <v>24271.579466566302</v>
      </c>
      <c r="F24">
        <v>0.56613594611145102</v>
      </c>
      <c r="H24" s="1">
        <f t="shared" si="0"/>
        <v>2176.4495741319147</v>
      </c>
      <c r="I24" s="1">
        <f t="shared" si="1"/>
        <v>-181.33422592830539</v>
      </c>
      <c r="J24" s="2">
        <f t="shared" si="2"/>
        <v>-7.6908758947140929E-2</v>
      </c>
      <c r="K24">
        <f t="shared" si="3"/>
        <v>1.8787078484298485</v>
      </c>
      <c r="L24" s="1">
        <f t="shared" si="4"/>
        <v>1158.4821854823815</v>
      </c>
      <c r="M24">
        <f t="shared" si="5"/>
        <v>2176.4495741319138</v>
      </c>
    </row>
    <row r="25" spans="1:13" x14ac:dyDescent="0.25">
      <c r="A25" s="3" t="s">
        <v>28</v>
      </c>
      <c r="B25">
        <v>8145.5239133396899</v>
      </c>
      <c r="C25">
        <v>2.8465017001359301</v>
      </c>
      <c r="D25">
        <v>1016260</v>
      </c>
      <c r="E25">
        <v>245.01951883558499</v>
      </c>
      <c r="F25">
        <v>0.28343755771920098</v>
      </c>
      <c r="H25" s="1">
        <f t="shared" si="0"/>
        <v>8468.4187693120894</v>
      </c>
      <c r="I25" s="1">
        <f t="shared" si="1"/>
        <v>322.89485597239945</v>
      </c>
      <c r="J25" s="2">
        <f t="shared" si="2"/>
        <v>3.9640771963557045E-2</v>
      </c>
      <c r="K25">
        <f t="shared" si="3"/>
        <v>17.227409657275079</v>
      </c>
      <c r="L25" s="1">
        <f t="shared" si="4"/>
        <v>491.56657546225512</v>
      </c>
      <c r="M25">
        <f t="shared" si="5"/>
        <v>8468.418769312093</v>
      </c>
    </row>
    <row r="26" spans="1:13" x14ac:dyDescent="0.25">
      <c r="A26" s="3" t="s">
        <v>29</v>
      </c>
      <c r="B26">
        <v>12201.195823108699</v>
      </c>
      <c r="C26">
        <v>2.8910289300270402</v>
      </c>
      <c r="D26">
        <v>1207240</v>
      </c>
      <c r="E26">
        <v>164.74730088880401</v>
      </c>
      <c r="F26">
        <v>0.164553070642527</v>
      </c>
      <c r="H26" s="1">
        <f t="shared" si="0"/>
        <v>13653.619158644526</v>
      </c>
      <c r="I26" s="1">
        <f t="shared" si="1"/>
        <v>1452.4233355358265</v>
      </c>
      <c r="J26" s="2">
        <f t="shared" si="2"/>
        <v>0.11903942503610837</v>
      </c>
      <c r="K26">
        <f t="shared" si="3"/>
        <v>18.011832986084233</v>
      </c>
      <c r="L26" s="1">
        <f t="shared" si="4"/>
        <v>758.03607379621826</v>
      </c>
      <c r="M26">
        <f t="shared" si="5"/>
        <v>13653.619158644506</v>
      </c>
    </row>
    <row r="27" spans="1:13" x14ac:dyDescent="0.25">
      <c r="A27" s="3" t="s">
        <v>30</v>
      </c>
      <c r="B27">
        <v>6501.3732605366504</v>
      </c>
      <c r="C27">
        <v>2.04655209695466</v>
      </c>
      <c r="D27">
        <v>7811530</v>
      </c>
      <c r="E27">
        <v>5159.5257841914199</v>
      </c>
      <c r="F27">
        <v>0.51283890347137395</v>
      </c>
      <c r="H27" s="1">
        <f t="shared" si="0"/>
        <v>6892.2420243840324</v>
      </c>
      <c r="I27" s="1">
        <f t="shared" si="1"/>
        <v>390.86876384738207</v>
      </c>
      <c r="J27" s="2">
        <f t="shared" si="2"/>
        <v>6.0120954171321975E-2</v>
      </c>
      <c r="K27">
        <f t="shared" si="3"/>
        <v>7.7411642559477052</v>
      </c>
      <c r="L27" s="1">
        <f t="shared" si="4"/>
        <v>890.33662075941231</v>
      </c>
      <c r="M27">
        <f t="shared" si="5"/>
        <v>6892.2420243840306</v>
      </c>
    </row>
    <row r="28" spans="1:13" x14ac:dyDescent="0.25">
      <c r="A28" s="3" t="s">
        <v>31</v>
      </c>
      <c r="B28">
        <v>7293.1171452115004</v>
      </c>
      <c r="C28">
        <v>-0.69170695397075799</v>
      </c>
      <c r="D28">
        <v>295609000</v>
      </c>
      <c r="E28">
        <v>954.13197246365405</v>
      </c>
      <c r="F28">
        <v>0.290242058588355</v>
      </c>
      <c r="H28" s="1">
        <f t="shared" si="0"/>
        <v>7916.1205218020586</v>
      </c>
      <c r="I28" s="1">
        <f t="shared" si="1"/>
        <v>623.00337659055822</v>
      </c>
      <c r="J28" s="2">
        <f t="shared" si="2"/>
        <v>8.5423470401762083E-2</v>
      </c>
      <c r="K28">
        <f t="shared" si="3"/>
        <v>0.50072063210678985</v>
      </c>
      <c r="L28" s="1">
        <f t="shared" si="4"/>
        <v>15809.45544124048</v>
      </c>
      <c r="M28">
        <f t="shared" si="5"/>
        <v>7916.1205218020614</v>
      </c>
    </row>
    <row r="29" spans="1:13" x14ac:dyDescent="0.25">
      <c r="A29" s="3" t="s">
        <v>32</v>
      </c>
      <c r="B29">
        <v>14751.979124142499</v>
      </c>
      <c r="C29">
        <v>1.95635500923686</v>
      </c>
      <c r="D29">
        <v>18429500</v>
      </c>
      <c r="E29">
        <v>2474.58385558595</v>
      </c>
      <c r="F29">
        <v>0.48808629342587501</v>
      </c>
      <c r="H29" s="1">
        <f t="shared" si="0"/>
        <v>12986.47115758023</v>
      </c>
      <c r="I29" s="1">
        <f t="shared" si="1"/>
        <v>-1765.5079665622688</v>
      </c>
      <c r="J29" s="2">
        <f t="shared" si="2"/>
        <v>-0.11967939702903382</v>
      </c>
      <c r="K29">
        <f t="shared" si="3"/>
        <v>7.0734971870111361</v>
      </c>
      <c r="L29" s="1">
        <f t="shared" si="4"/>
        <v>1835.9336003450903</v>
      </c>
      <c r="M29">
        <f t="shared" si="5"/>
        <v>12986.471157580223</v>
      </c>
    </row>
    <row r="30" spans="1:13" x14ac:dyDescent="0.25">
      <c r="A30" s="3" t="s">
        <v>33</v>
      </c>
      <c r="B30">
        <v>4861.16281455643</v>
      </c>
      <c r="C30">
        <v>2.5996660881415399</v>
      </c>
      <c r="D30">
        <v>1658410</v>
      </c>
      <c r="E30">
        <v>3823.9010301539201</v>
      </c>
      <c r="F30">
        <v>0.40286366198472001</v>
      </c>
      <c r="H30" s="1">
        <f t="shared" si="0"/>
        <v>5229.8853262204993</v>
      </c>
      <c r="I30" s="1">
        <f t="shared" si="1"/>
        <v>368.72251166406932</v>
      </c>
      <c r="J30" s="2">
        <f t="shared" si="2"/>
        <v>7.5850681355488475E-2</v>
      </c>
      <c r="K30">
        <f t="shared" si="3"/>
        <v>13.459243083713137</v>
      </c>
      <c r="L30" s="1">
        <f t="shared" si="4"/>
        <v>388.57202397578516</v>
      </c>
      <c r="M30">
        <f t="shared" si="5"/>
        <v>5229.8853262205012</v>
      </c>
    </row>
    <row r="31" spans="1:13" x14ac:dyDescent="0.25">
      <c r="A31" s="5" t="s">
        <v>649</v>
      </c>
      <c r="B31">
        <v>6918.6086467734804</v>
      </c>
      <c r="C31">
        <v>1.7654158266805</v>
      </c>
      <c r="D31">
        <v>6745000</v>
      </c>
      <c r="E31">
        <v>1003.76822433982</v>
      </c>
      <c r="F31">
        <v>0.43827891606080599</v>
      </c>
      <c r="H31" s="1">
        <f t="shared" si="0"/>
        <v>6305.22486406384</v>
      </c>
      <c r="I31" s="1">
        <f t="shared" si="1"/>
        <v>-613.3837827096404</v>
      </c>
      <c r="J31" s="2">
        <f t="shared" si="2"/>
        <v>-8.8657100585634988E-2</v>
      </c>
      <c r="K31">
        <f t="shared" si="3"/>
        <v>5.8440019448370464</v>
      </c>
      <c r="L31" s="1">
        <f t="shared" si="4"/>
        <v>1078.9224445132604</v>
      </c>
      <c r="M31">
        <f t="shared" si="5"/>
        <v>6305.2248640638345</v>
      </c>
    </row>
    <row r="32" spans="1:13" x14ac:dyDescent="0.25">
      <c r="A32" s="3" t="s">
        <v>35</v>
      </c>
      <c r="B32">
        <v>3490.7152881072602</v>
      </c>
      <c r="C32">
        <v>2.1580267291652699</v>
      </c>
      <c r="D32">
        <v>1328280</v>
      </c>
      <c r="E32">
        <v>4931.1641798418004</v>
      </c>
      <c r="F32">
        <v>0.31331101125607602</v>
      </c>
      <c r="H32" s="1">
        <f t="shared" si="0"/>
        <v>3482.3916431759571</v>
      </c>
      <c r="I32" s="1">
        <f t="shared" si="1"/>
        <v>-8.3236449313030789</v>
      </c>
      <c r="J32" s="2">
        <f t="shared" si="2"/>
        <v>-2.384509833747093E-3</v>
      </c>
      <c r="K32">
        <f t="shared" si="3"/>
        <v>8.6540440261477283</v>
      </c>
      <c r="L32" s="1">
        <f t="shared" si="4"/>
        <v>402.40050000370974</v>
      </c>
      <c r="M32">
        <f t="shared" si="5"/>
        <v>3482.3916431759631</v>
      </c>
    </row>
    <row r="33" spans="1:13" x14ac:dyDescent="0.25">
      <c r="A33" s="3" t="s">
        <v>36</v>
      </c>
      <c r="B33">
        <v>2584.9581045160699</v>
      </c>
      <c r="C33">
        <v>3.02789575562957</v>
      </c>
      <c r="D33">
        <v>383158</v>
      </c>
      <c r="E33">
        <v>10586.4565099703</v>
      </c>
      <c r="F33">
        <v>0.400084099958808</v>
      </c>
      <c r="H33" s="1">
        <f t="shared" si="0"/>
        <v>2705.944726416335</v>
      </c>
      <c r="I33" s="1">
        <f t="shared" si="1"/>
        <v>120.98662190026516</v>
      </c>
      <c r="J33" s="2">
        <f t="shared" si="2"/>
        <v>4.6804093918928362E-2</v>
      </c>
      <c r="K33">
        <f t="shared" si="3"/>
        <v>20.653726344168831</v>
      </c>
      <c r="L33" s="1">
        <f t="shared" si="4"/>
        <v>131.01484358440277</v>
      </c>
      <c r="M33">
        <f t="shared" si="5"/>
        <v>2705.9447264163382</v>
      </c>
    </row>
    <row r="34" spans="1:13" x14ac:dyDescent="0.25">
      <c r="A34" s="3" t="s">
        <v>37</v>
      </c>
      <c r="B34">
        <v>2997.7248520066901</v>
      </c>
      <c r="C34">
        <v>1.4755671264977399</v>
      </c>
      <c r="D34">
        <v>4137250</v>
      </c>
      <c r="E34">
        <v>6029.7808125859701</v>
      </c>
      <c r="F34">
        <v>0.40028288274605101</v>
      </c>
      <c r="H34" s="1">
        <f t="shared" ref="H34:H65" si="6">EXP(C34+0.538*LN(D34)+-0.1*LN(E34)+-7.247*F34+0.347*((LN(D34)*F34)))</f>
        <v>3032.6155594403281</v>
      </c>
      <c r="I34" s="1">
        <f t="shared" ref="I34:I65" si="7">H34-B34</f>
        <v>34.890707433637999</v>
      </c>
      <c r="J34" s="2">
        <f t="shared" ref="J34:J65" si="8">I34/B34</f>
        <v>1.1639062674575356E-2</v>
      </c>
      <c r="K34">
        <f t="shared" ref="K34:K65" si="9">EXP(C34)</f>
        <v>4.3735154062055628</v>
      </c>
      <c r="L34" s="1">
        <f t="shared" ref="L34:L65" si="10">EXP(0.538*LN(D34)+-0.1*LN(E34)+-7.247*F34+0.347*((LN(D34)*F34)))</f>
        <v>693.40456767052024</v>
      </c>
      <c r="M34">
        <f t="shared" si="5"/>
        <v>3032.6155594403281</v>
      </c>
    </row>
    <row r="35" spans="1:13" x14ac:dyDescent="0.25">
      <c r="A35" s="3" t="s">
        <v>38</v>
      </c>
      <c r="B35">
        <v>2250</v>
      </c>
      <c r="C35">
        <v>1.8150666054059199</v>
      </c>
      <c r="D35">
        <v>2514420</v>
      </c>
      <c r="E35">
        <v>30748.477005451299</v>
      </c>
      <c r="F35">
        <v>0.496996218374747</v>
      </c>
      <c r="H35" s="1">
        <f t="shared" si="6"/>
        <v>2101.450426142093</v>
      </c>
      <c r="I35" s="1">
        <f t="shared" si="7"/>
        <v>-148.54957385790703</v>
      </c>
      <c r="J35" s="2">
        <f t="shared" si="8"/>
        <v>-6.602203282573646E-2</v>
      </c>
      <c r="K35">
        <f t="shared" si="9"/>
        <v>6.141485219938593</v>
      </c>
      <c r="L35" s="1">
        <f t="shared" si="10"/>
        <v>342.17300064805841</v>
      </c>
      <c r="M35">
        <f t="shared" si="5"/>
        <v>2101.4504261420893</v>
      </c>
    </row>
    <row r="36" spans="1:13" x14ac:dyDescent="0.25">
      <c r="A36" s="3" t="s">
        <v>39</v>
      </c>
      <c r="B36">
        <v>9102.33694895396</v>
      </c>
      <c r="C36">
        <v>2.5440903002458701</v>
      </c>
      <c r="D36">
        <v>3791360</v>
      </c>
      <c r="E36">
        <v>2842.5445831432298</v>
      </c>
      <c r="F36">
        <v>0.455352048385256</v>
      </c>
      <c r="H36" s="1">
        <f t="shared" si="6"/>
        <v>8040.0356218286006</v>
      </c>
      <c r="I36" s="1">
        <f t="shared" si="7"/>
        <v>-1062.3013271253594</v>
      </c>
      <c r="J36" s="2">
        <f t="shared" si="8"/>
        <v>-0.11670643847648807</v>
      </c>
      <c r="K36">
        <f t="shared" si="9"/>
        <v>12.731640845862678</v>
      </c>
      <c r="L36" s="1">
        <f t="shared" si="10"/>
        <v>631.50034776871189</v>
      </c>
      <c r="M36">
        <f t="shared" si="5"/>
        <v>8040.0356218286188</v>
      </c>
    </row>
    <row r="37" spans="1:13" x14ac:dyDescent="0.25">
      <c r="A37" s="3" t="s">
        <v>40</v>
      </c>
      <c r="B37">
        <v>7615.8097347126604</v>
      </c>
      <c r="C37">
        <v>2.1041124923598602</v>
      </c>
      <c r="D37">
        <v>4732190</v>
      </c>
      <c r="E37">
        <v>1451.6696539837601</v>
      </c>
      <c r="F37">
        <v>0.371948537837821</v>
      </c>
      <c r="H37" s="1">
        <f t="shared" si="6"/>
        <v>7580.1895239963351</v>
      </c>
      <c r="I37" s="1">
        <f t="shared" si="7"/>
        <v>-35.620210716325346</v>
      </c>
      <c r="J37" s="2">
        <f t="shared" si="8"/>
        <v>-4.677140311682074E-3</v>
      </c>
      <c r="K37">
        <f t="shared" si="9"/>
        <v>8.1998223742590159</v>
      </c>
      <c r="L37" s="1">
        <f t="shared" si="10"/>
        <v>924.43338136106047</v>
      </c>
      <c r="M37">
        <f t="shared" si="5"/>
        <v>7580.1895239963414</v>
      </c>
    </row>
    <row r="38" spans="1:13" x14ac:dyDescent="0.25">
      <c r="A38" s="3" t="s">
        <v>41</v>
      </c>
      <c r="B38">
        <v>12259.8055308039</v>
      </c>
      <c r="C38">
        <v>1.4151962195569401</v>
      </c>
      <c r="D38">
        <v>31369900</v>
      </c>
      <c r="E38">
        <v>1461.3733649706701</v>
      </c>
      <c r="F38">
        <v>0.48646255752183298</v>
      </c>
      <c r="H38" s="1">
        <f t="shared" si="6"/>
        <v>11631.369246230772</v>
      </c>
      <c r="I38" s="1">
        <f t="shared" si="7"/>
        <v>-628.43628457312843</v>
      </c>
      <c r="J38" s="2">
        <f t="shared" si="8"/>
        <v>-5.1259890133993062E-2</v>
      </c>
      <c r="K38">
        <f t="shared" si="9"/>
        <v>4.1172942803756634</v>
      </c>
      <c r="L38" s="1">
        <f t="shared" si="10"/>
        <v>2825.0031341382592</v>
      </c>
      <c r="M38">
        <f t="shared" si="5"/>
        <v>11631.369246230777</v>
      </c>
    </row>
    <row r="39" spans="1:13" x14ac:dyDescent="0.25">
      <c r="A39" s="3" t="s">
        <v>42</v>
      </c>
      <c r="B39">
        <v>10468.760599687899</v>
      </c>
      <c r="C39">
        <v>3.0558361477725402</v>
      </c>
      <c r="D39">
        <v>1543200</v>
      </c>
      <c r="E39">
        <v>2028.3624293683199</v>
      </c>
      <c r="F39">
        <v>0.240753498455651</v>
      </c>
      <c r="H39" s="1">
        <f t="shared" si="6"/>
        <v>12163.20446517338</v>
      </c>
      <c r="I39" s="1">
        <f t="shared" si="7"/>
        <v>1694.4438654854803</v>
      </c>
      <c r="J39" s="2">
        <f t="shared" si="8"/>
        <v>0.16185716058269553</v>
      </c>
      <c r="K39">
        <f t="shared" si="9"/>
        <v>21.238936994311754</v>
      </c>
      <c r="L39" s="1">
        <f t="shared" si="10"/>
        <v>572.68423878421788</v>
      </c>
      <c r="M39">
        <f t="shared" si="5"/>
        <v>12163.20446517339</v>
      </c>
    </row>
    <row r="40" spans="1:13" x14ac:dyDescent="0.25">
      <c r="A40" s="3" t="s">
        <v>43</v>
      </c>
      <c r="B40">
        <v>6863.8826322517798</v>
      </c>
      <c r="C40">
        <v>1.61847833851123</v>
      </c>
      <c r="D40">
        <v>2255060</v>
      </c>
      <c r="E40">
        <v>124.169063513938</v>
      </c>
      <c r="F40">
        <v>5.4572207830648999E-2</v>
      </c>
      <c r="H40" s="1">
        <f t="shared" si="6"/>
        <v>7245.0936319161183</v>
      </c>
      <c r="I40" s="1">
        <f t="shared" si="7"/>
        <v>381.21099966433849</v>
      </c>
      <c r="J40" s="2">
        <f t="shared" si="8"/>
        <v>5.5538682708984141E-2</v>
      </c>
      <c r="K40">
        <f t="shared" si="9"/>
        <v>5.0454070707620149</v>
      </c>
      <c r="L40" s="1">
        <f t="shared" si="10"/>
        <v>1435.9780153124293</v>
      </c>
      <c r="M40">
        <f t="shared" si="5"/>
        <v>7245.0936319161356</v>
      </c>
    </row>
    <row r="41" spans="1:13" x14ac:dyDescent="0.25">
      <c r="A41" s="3" t="s">
        <v>44</v>
      </c>
      <c r="B41">
        <v>3558.8791699389099</v>
      </c>
      <c r="C41">
        <v>2.3250136108261801</v>
      </c>
      <c r="D41">
        <v>919924</v>
      </c>
      <c r="E41">
        <v>24482.744947493298</v>
      </c>
      <c r="F41">
        <v>0.22103075674608599</v>
      </c>
      <c r="H41" s="1">
        <f t="shared" si="6"/>
        <v>3476.1764721722861</v>
      </c>
      <c r="I41" s="1">
        <f t="shared" si="7"/>
        <v>-82.702697766623714</v>
      </c>
      <c r="J41" s="2">
        <f t="shared" si="8"/>
        <v>-2.3238411257453101E-2</v>
      </c>
      <c r="K41">
        <f t="shared" si="9"/>
        <v>10.226819280303319</v>
      </c>
      <c r="L41" s="1">
        <f t="shared" si="10"/>
        <v>339.90788112070584</v>
      </c>
      <c r="M41">
        <f t="shared" si="5"/>
        <v>3476.176472172283</v>
      </c>
    </row>
    <row r="42" spans="1:13" x14ac:dyDescent="0.25">
      <c r="A42" s="3" t="s">
        <v>45</v>
      </c>
      <c r="B42">
        <v>2847.7533159329701</v>
      </c>
      <c r="C42">
        <v>0.41404135026225197</v>
      </c>
      <c r="D42">
        <v>29349800</v>
      </c>
      <c r="E42">
        <v>23013.1148834743</v>
      </c>
      <c r="F42">
        <v>0.49005959734881099</v>
      </c>
      <c r="H42" s="1">
        <f t="shared" si="6"/>
        <v>3080.9236092466722</v>
      </c>
      <c r="I42" s="1">
        <f t="shared" si="7"/>
        <v>233.17029331370213</v>
      </c>
      <c r="J42" s="2">
        <f t="shared" si="8"/>
        <v>8.1878683806329539E-2</v>
      </c>
      <c r="K42">
        <f t="shared" si="9"/>
        <v>1.5129196852167337</v>
      </c>
      <c r="L42" s="1">
        <f t="shared" si="10"/>
        <v>2036.4092286930061</v>
      </c>
      <c r="M42">
        <f t="shared" si="5"/>
        <v>3080.923609246674</v>
      </c>
    </row>
    <row r="43" spans="1:13" x14ac:dyDescent="0.25">
      <c r="A43" s="3" t="s">
        <v>46</v>
      </c>
      <c r="B43">
        <v>3565.8601538671601</v>
      </c>
      <c r="C43">
        <v>3.1408591000053101</v>
      </c>
      <c r="D43">
        <v>626650</v>
      </c>
      <c r="E43">
        <v>4104.3798484426397</v>
      </c>
      <c r="F43">
        <v>0.46944101742208399</v>
      </c>
      <c r="H43" s="1">
        <f t="shared" si="6"/>
        <v>3875.7708288499389</v>
      </c>
      <c r="I43" s="1">
        <f t="shared" si="7"/>
        <v>309.9106749827788</v>
      </c>
      <c r="J43" s="2">
        <f t="shared" si="8"/>
        <v>8.6910496096343548E-2</v>
      </c>
      <c r="K43">
        <f t="shared" si="9"/>
        <v>23.123723919242298</v>
      </c>
      <c r="L43" s="1">
        <f t="shared" si="10"/>
        <v>167.61014974861925</v>
      </c>
      <c r="M43">
        <f t="shared" si="5"/>
        <v>3875.7708288499302</v>
      </c>
    </row>
    <row r="44" spans="1:13" x14ac:dyDescent="0.25">
      <c r="A44" s="3" t="s">
        <v>47</v>
      </c>
      <c r="B44">
        <v>4701.1165857953802</v>
      </c>
      <c r="C44">
        <v>3.1906632769049099</v>
      </c>
      <c r="D44">
        <v>501863</v>
      </c>
      <c r="E44">
        <v>636.12870397813901</v>
      </c>
      <c r="F44">
        <v>0.48041291927709001</v>
      </c>
      <c r="H44" s="1">
        <f t="shared" si="6"/>
        <v>4078.8246813458909</v>
      </c>
      <c r="I44" s="1">
        <f t="shared" si="7"/>
        <v>-622.29190444948927</v>
      </c>
      <c r="J44" s="2">
        <f t="shared" si="8"/>
        <v>-0.13237108527148</v>
      </c>
      <c r="K44">
        <f t="shared" si="9"/>
        <v>24.304542739935439</v>
      </c>
      <c r="L44" s="1">
        <f t="shared" si="10"/>
        <v>167.82149431858531</v>
      </c>
      <c r="M44">
        <f t="shared" si="5"/>
        <v>4078.8246813458891</v>
      </c>
    </row>
    <row r="45" spans="1:13" x14ac:dyDescent="0.25">
      <c r="A45" s="3" t="s">
        <v>48</v>
      </c>
      <c r="B45">
        <v>5847.4857915921102</v>
      </c>
      <c r="C45">
        <v>2.5149820913900101</v>
      </c>
      <c r="D45">
        <v>1741890</v>
      </c>
      <c r="E45">
        <v>644.46458634598002</v>
      </c>
      <c r="F45">
        <v>0.396800043992521</v>
      </c>
      <c r="H45" s="1">
        <f t="shared" si="6"/>
        <v>6018.0294949809586</v>
      </c>
      <c r="I45" s="1">
        <f t="shared" si="7"/>
        <v>170.54370338884837</v>
      </c>
      <c r="J45" s="2">
        <f t="shared" si="8"/>
        <v>2.916530445171274E-2</v>
      </c>
      <c r="K45">
        <f t="shared" si="9"/>
        <v>12.366387312321756</v>
      </c>
      <c r="L45" s="1">
        <f t="shared" si="10"/>
        <v>486.6441057514545</v>
      </c>
      <c r="M45">
        <f t="shared" si="5"/>
        <v>6018.029494980954</v>
      </c>
    </row>
    <row r="46" spans="1:13" x14ac:dyDescent="0.25">
      <c r="A46" s="3" t="s">
        <v>49</v>
      </c>
      <c r="B46">
        <v>2815.7921032346399</v>
      </c>
      <c r="C46">
        <v>0.15241843104120001</v>
      </c>
      <c r="D46">
        <v>39451500</v>
      </c>
      <c r="E46">
        <v>23814.572146861501</v>
      </c>
      <c r="F46">
        <v>0.49833610855371702</v>
      </c>
      <c r="H46" s="1">
        <f t="shared" si="6"/>
        <v>2885.9873424433481</v>
      </c>
      <c r="I46" s="1">
        <f t="shared" si="7"/>
        <v>70.195239208708244</v>
      </c>
      <c r="J46" s="2">
        <f t="shared" si="8"/>
        <v>2.4929127092895634E-2</v>
      </c>
      <c r="K46">
        <f t="shared" si="9"/>
        <v>1.1646474591394098</v>
      </c>
      <c r="L46" s="1">
        <f t="shared" si="10"/>
        <v>2477.992219702161</v>
      </c>
      <c r="M46">
        <f t="shared" si="5"/>
        <v>2885.9873424433481</v>
      </c>
    </row>
    <row r="47" spans="1:13" x14ac:dyDescent="0.25">
      <c r="A47" s="3" t="s">
        <v>50</v>
      </c>
      <c r="B47">
        <v>3768.34143820082</v>
      </c>
      <c r="C47">
        <v>1.0843158936540001</v>
      </c>
      <c r="D47">
        <v>7144700</v>
      </c>
      <c r="E47">
        <v>264.74046254433699</v>
      </c>
      <c r="F47">
        <v>0.47570877534859402</v>
      </c>
      <c r="H47" s="1">
        <f t="shared" si="6"/>
        <v>3550.2086661655303</v>
      </c>
      <c r="I47" s="1">
        <f t="shared" si="7"/>
        <v>-218.13277203528969</v>
      </c>
      <c r="J47" s="2">
        <f t="shared" si="8"/>
        <v>-5.7885617747906709E-2</v>
      </c>
      <c r="K47">
        <f t="shared" si="9"/>
        <v>2.9574159395321229</v>
      </c>
      <c r="L47" s="1">
        <f t="shared" si="10"/>
        <v>1200.4427982920749</v>
      </c>
      <c r="M47">
        <f t="shared" si="5"/>
        <v>3550.2086661655276</v>
      </c>
    </row>
    <row r="48" spans="1:13" x14ac:dyDescent="0.25">
      <c r="A48" s="3" t="s">
        <v>51</v>
      </c>
      <c r="B48">
        <v>5802.4710081735002</v>
      </c>
      <c r="C48">
        <v>2.2044750911732298</v>
      </c>
      <c r="D48">
        <v>5356290</v>
      </c>
      <c r="E48">
        <v>11909.3823947377</v>
      </c>
      <c r="F48">
        <v>0.48863188257631002</v>
      </c>
      <c r="H48" s="1">
        <f t="shared" si="6"/>
        <v>5928.6911496647263</v>
      </c>
      <c r="I48" s="1">
        <f t="shared" si="7"/>
        <v>126.22014149122606</v>
      </c>
      <c r="J48" s="2">
        <f t="shared" si="8"/>
        <v>2.1752825875980996E-2</v>
      </c>
      <c r="K48">
        <f t="shared" si="9"/>
        <v>9.0654917620887367</v>
      </c>
      <c r="L48" s="1">
        <f t="shared" si="10"/>
        <v>653.9845057780658</v>
      </c>
      <c r="M48">
        <f t="shared" si="5"/>
        <v>5928.691149664729</v>
      </c>
    </row>
    <row r="49" spans="1:13" x14ac:dyDescent="0.25">
      <c r="A49" s="3" t="s">
        <v>52</v>
      </c>
      <c r="B49">
        <v>6196.6853386211196</v>
      </c>
      <c r="C49">
        <v>1.9703614810040699</v>
      </c>
      <c r="D49">
        <v>2784400</v>
      </c>
      <c r="E49">
        <v>1653.3374898345301</v>
      </c>
      <c r="F49">
        <v>0.22287663424231799</v>
      </c>
      <c r="H49" s="1">
        <f t="shared" si="6"/>
        <v>6282.0832337163374</v>
      </c>
      <c r="I49" s="1">
        <f t="shared" si="7"/>
        <v>85.397895095217791</v>
      </c>
      <c r="J49" s="2">
        <f t="shared" si="8"/>
        <v>1.3781221803045505E-2</v>
      </c>
      <c r="K49">
        <f t="shared" si="9"/>
        <v>7.1732690202307658</v>
      </c>
      <c r="L49" s="1">
        <f t="shared" si="10"/>
        <v>875.76294936088095</v>
      </c>
      <c r="M49">
        <f t="shared" si="5"/>
        <v>6282.083233716332</v>
      </c>
    </row>
    <row r="50" spans="1:13" x14ac:dyDescent="0.25">
      <c r="A50" s="3" t="s">
        <v>53</v>
      </c>
      <c r="B50">
        <v>6634.4516598752898</v>
      </c>
      <c r="C50">
        <v>2.11731237510784</v>
      </c>
      <c r="D50">
        <v>2259880</v>
      </c>
      <c r="E50">
        <v>340.98720007924999</v>
      </c>
      <c r="F50">
        <v>0.301467480256153</v>
      </c>
      <c r="H50" s="1">
        <f t="shared" si="6"/>
        <v>6318.8611713760356</v>
      </c>
      <c r="I50" s="1">
        <f t="shared" si="7"/>
        <v>-315.59048849925421</v>
      </c>
      <c r="J50" s="2">
        <f t="shared" si="8"/>
        <v>-4.7568435897713132E-2</v>
      </c>
      <c r="K50">
        <f t="shared" si="9"/>
        <v>8.3087765775251707</v>
      </c>
      <c r="L50" s="1">
        <f t="shared" si="10"/>
        <v>760.504403075205</v>
      </c>
      <c r="M50">
        <f t="shared" si="5"/>
        <v>6318.8611713760247</v>
      </c>
    </row>
    <row r="51" spans="1:13" x14ac:dyDescent="0.25">
      <c r="A51" s="3" t="s">
        <v>54</v>
      </c>
      <c r="B51">
        <v>10486.313676988701</v>
      </c>
      <c r="C51">
        <v>2.4525420814948502</v>
      </c>
      <c r="D51">
        <v>2246850</v>
      </c>
      <c r="E51">
        <v>795.87362394640297</v>
      </c>
      <c r="F51">
        <v>0.31816130325720998</v>
      </c>
      <c r="H51" s="1">
        <f t="shared" si="6"/>
        <v>7799.2879632924096</v>
      </c>
      <c r="I51" s="1">
        <f t="shared" si="7"/>
        <v>-2687.0257136962909</v>
      </c>
      <c r="J51" s="2">
        <f t="shared" si="8"/>
        <v>-0.25624121082633017</v>
      </c>
      <c r="K51">
        <f t="shared" si="9"/>
        <v>11.617842715703617</v>
      </c>
      <c r="L51" s="1">
        <f t="shared" si="10"/>
        <v>671.31980989467695</v>
      </c>
      <c r="M51">
        <f t="shared" si="5"/>
        <v>7799.2879632924096</v>
      </c>
    </row>
    <row r="52" spans="1:13" x14ac:dyDescent="0.25">
      <c r="A52" s="3" t="s">
        <v>55</v>
      </c>
      <c r="B52">
        <v>6578.53913366303</v>
      </c>
      <c r="C52">
        <v>2.4950727080127502</v>
      </c>
      <c r="D52">
        <v>1488480</v>
      </c>
      <c r="E52">
        <v>1152.05015203879</v>
      </c>
      <c r="F52">
        <v>0.24732206145503299</v>
      </c>
      <c r="H52" s="1">
        <f t="shared" si="6"/>
        <v>7075.0531669379397</v>
      </c>
      <c r="I52" s="1">
        <f t="shared" si="7"/>
        <v>496.51403327490971</v>
      </c>
      <c r="J52" s="2">
        <f t="shared" si="8"/>
        <v>7.5474816397184397E-2</v>
      </c>
      <c r="K52">
        <f t="shared" si="9"/>
        <v>12.122614897785944</v>
      </c>
      <c r="L52" s="1">
        <f t="shared" si="10"/>
        <v>583.6243439713752</v>
      </c>
      <c r="M52">
        <f t="shared" si="5"/>
        <v>7075.0531669379407</v>
      </c>
    </row>
    <row r="53" spans="1:13" x14ac:dyDescent="0.25">
      <c r="A53" s="3" t="s">
        <v>56</v>
      </c>
      <c r="B53">
        <v>31203.0014392677</v>
      </c>
      <c r="C53">
        <v>4.2663401024788197</v>
      </c>
      <c r="D53">
        <v>3859000</v>
      </c>
      <c r="E53">
        <v>25230.5509543759</v>
      </c>
      <c r="F53">
        <v>0.586215697916453</v>
      </c>
      <c r="H53" s="1">
        <f t="shared" si="6"/>
        <v>28246.403954007063</v>
      </c>
      <c r="I53" s="1">
        <f t="shared" si="7"/>
        <v>-2956.5974852606378</v>
      </c>
      <c r="J53" s="2">
        <f t="shared" si="8"/>
        <v>-9.4753624615735874E-2</v>
      </c>
      <c r="K53">
        <f t="shared" si="9"/>
        <v>71.26035218924882</v>
      </c>
      <c r="L53" s="1">
        <f t="shared" si="10"/>
        <v>396.38316519952139</v>
      </c>
      <c r="M53">
        <f t="shared" si="5"/>
        <v>28246.403954007092</v>
      </c>
    </row>
    <row r="54" spans="1:13" x14ac:dyDescent="0.25">
      <c r="A54" s="3" t="s">
        <v>57</v>
      </c>
      <c r="B54">
        <v>2789.2789373813998</v>
      </c>
      <c r="C54">
        <v>1.4017244861315299</v>
      </c>
      <c r="D54">
        <v>4409850</v>
      </c>
      <c r="E54">
        <v>4624.9932309857304</v>
      </c>
      <c r="F54">
        <v>0.45499743382573299</v>
      </c>
      <c r="H54" s="1">
        <f t="shared" si="6"/>
        <v>2716.2579923949197</v>
      </c>
      <c r="I54" s="1">
        <f t="shared" si="7"/>
        <v>-73.020944986480117</v>
      </c>
      <c r="J54" s="2">
        <f t="shared" si="8"/>
        <v>-2.6179147595411463E-2</v>
      </c>
      <c r="K54">
        <f t="shared" si="9"/>
        <v>4.062199136198779</v>
      </c>
      <c r="L54" s="1">
        <f t="shared" si="10"/>
        <v>668.66687262817618</v>
      </c>
      <c r="M54">
        <f t="shared" si="5"/>
        <v>2716.2579923949161</v>
      </c>
    </row>
    <row r="55" spans="1:13" x14ac:dyDescent="0.25">
      <c r="A55" s="3" t="s">
        <v>58</v>
      </c>
      <c r="B55">
        <v>16765.810179894801</v>
      </c>
      <c r="C55">
        <v>0.29156950075902799</v>
      </c>
      <c r="D55">
        <v>205408000</v>
      </c>
      <c r="E55">
        <v>444.768817667853</v>
      </c>
      <c r="F55">
        <v>0.21486200871363201</v>
      </c>
      <c r="H55" s="1">
        <f t="shared" si="6"/>
        <v>18946.300189107751</v>
      </c>
      <c r="I55" s="1">
        <f t="shared" si="7"/>
        <v>2180.4900092129501</v>
      </c>
      <c r="J55" s="2">
        <f t="shared" si="8"/>
        <v>0.13005574951741652</v>
      </c>
      <c r="K55">
        <f t="shared" si="9"/>
        <v>1.338526658876523</v>
      </c>
      <c r="L55" s="1">
        <f t="shared" si="10"/>
        <v>14154.593084466553</v>
      </c>
      <c r="M55">
        <f t="shared" si="5"/>
        <v>18946.300189107751</v>
      </c>
    </row>
    <row r="56" spans="1:13" x14ac:dyDescent="0.25">
      <c r="A56" s="3" t="s">
        <v>59</v>
      </c>
      <c r="B56">
        <v>6548.9111216931697</v>
      </c>
      <c r="C56">
        <v>0.12666433803521601</v>
      </c>
      <c r="D56">
        <v>55560700</v>
      </c>
      <c r="E56">
        <v>780.57704297267196</v>
      </c>
      <c r="F56">
        <v>0.30934542770569401</v>
      </c>
      <c r="H56" s="1">
        <f t="shared" si="6"/>
        <v>6168.5887491217845</v>
      </c>
      <c r="I56" s="1">
        <f t="shared" si="7"/>
        <v>-380.32237257138513</v>
      </c>
      <c r="J56" s="2">
        <f t="shared" si="8"/>
        <v>-5.8074138662772959E-2</v>
      </c>
      <c r="K56">
        <f t="shared" si="9"/>
        <v>1.135035965430417</v>
      </c>
      <c r="L56" s="1">
        <f t="shared" si="10"/>
        <v>5434.707742307176</v>
      </c>
      <c r="M56">
        <f t="shared" si="5"/>
        <v>6168.5887491217873</v>
      </c>
    </row>
    <row r="57" spans="1:13" x14ac:dyDescent="0.25">
      <c r="A57" s="3" t="s">
        <v>60</v>
      </c>
      <c r="B57">
        <v>9643.7767269271608</v>
      </c>
      <c r="C57">
        <v>1.0657974448613801</v>
      </c>
      <c r="D57">
        <v>21311300</v>
      </c>
      <c r="E57">
        <v>1664.73052873192</v>
      </c>
      <c r="F57">
        <v>0.36905865143793398</v>
      </c>
      <c r="H57" s="1">
        <f t="shared" si="6"/>
        <v>7252.7701575622368</v>
      </c>
      <c r="I57" s="1">
        <f t="shared" si="7"/>
        <v>-2391.006569364924</v>
      </c>
      <c r="J57" s="2">
        <f t="shared" si="8"/>
        <v>-0.24793259291132314</v>
      </c>
      <c r="K57">
        <f t="shared" si="9"/>
        <v>2.9031531657946941</v>
      </c>
      <c r="L57" s="1">
        <f t="shared" si="10"/>
        <v>2498.2388952175402</v>
      </c>
      <c r="M57">
        <f t="shared" si="5"/>
        <v>7252.7701575622405</v>
      </c>
    </row>
    <row r="58" spans="1:13" x14ac:dyDescent="0.25">
      <c r="A58" s="3" t="s">
        <v>61</v>
      </c>
      <c r="B58">
        <v>9237.9715648898691</v>
      </c>
      <c r="C58">
        <v>2.1571133182347202</v>
      </c>
      <c r="D58">
        <v>8864000</v>
      </c>
      <c r="E58">
        <v>2051.8453081911698</v>
      </c>
      <c r="F58">
        <v>0.40382666582447402</v>
      </c>
      <c r="H58" s="1">
        <f t="shared" si="6"/>
        <v>11117.638829991711</v>
      </c>
      <c r="I58" s="1">
        <f t="shared" si="7"/>
        <v>1879.6672651018416</v>
      </c>
      <c r="J58" s="2">
        <f t="shared" si="8"/>
        <v>0.20347186088402408</v>
      </c>
      <c r="K58">
        <f t="shared" si="9"/>
        <v>8.6461429367608282</v>
      </c>
      <c r="L58" s="1">
        <f t="shared" si="10"/>
        <v>1285.8495298201467</v>
      </c>
      <c r="M58">
        <f t="shared" si="5"/>
        <v>11117.638829991693</v>
      </c>
    </row>
    <row r="59" spans="1:13" x14ac:dyDescent="0.25">
      <c r="A59" s="3" t="s">
        <v>62</v>
      </c>
      <c r="B59">
        <v>3039.2974030331302</v>
      </c>
      <c r="C59">
        <v>2.3110523524123399</v>
      </c>
      <c r="D59">
        <v>1440320</v>
      </c>
      <c r="E59">
        <v>26014.3016988253</v>
      </c>
      <c r="F59">
        <v>0.37993731474763098</v>
      </c>
      <c r="H59" s="1">
        <f t="shared" si="6"/>
        <v>3101.2625772463421</v>
      </c>
      <c r="I59" s="1">
        <f t="shared" si="7"/>
        <v>61.965174213211867</v>
      </c>
      <c r="J59" s="2">
        <f t="shared" si="8"/>
        <v>2.0387993011599468E-2</v>
      </c>
      <c r="K59">
        <f t="shared" si="9"/>
        <v>10.085032080498197</v>
      </c>
      <c r="L59" s="1">
        <f t="shared" si="10"/>
        <v>307.51142410774929</v>
      </c>
      <c r="M59">
        <f t="shared" si="5"/>
        <v>3101.262577246338</v>
      </c>
    </row>
    <row r="60" spans="1:13" x14ac:dyDescent="0.25">
      <c r="A60" s="3" t="s">
        <v>63</v>
      </c>
      <c r="B60">
        <v>5340.4699335291298</v>
      </c>
      <c r="C60">
        <v>2.71594590956974</v>
      </c>
      <c r="D60">
        <v>3316560</v>
      </c>
      <c r="E60">
        <v>22061.2729335488</v>
      </c>
      <c r="F60">
        <v>0.57529560579929095</v>
      </c>
      <c r="H60" s="1">
        <f t="shared" si="6"/>
        <v>5550.7300366418976</v>
      </c>
      <c r="I60" s="1">
        <f t="shared" si="7"/>
        <v>210.26010311276787</v>
      </c>
      <c r="J60" s="2">
        <f t="shared" si="8"/>
        <v>3.9371086389362403E-2</v>
      </c>
      <c r="K60">
        <f t="shared" si="9"/>
        <v>15.118904426627248</v>
      </c>
      <c r="L60" s="1">
        <f t="shared" si="10"/>
        <v>367.13837722699157</v>
      </c>
      <c r="M60">
        <f t="shared" si="5"/>
        <v>5550.7300366419067</v>
      </c>
    </row>
    <row r="61" spans="1:13" x14ac:dyDescent="0.25">
      <c r="A61" s="3" t="s">
        <v>64</v>
      </c>
      <c r="B61">
        <v>3666.5266479519701</v>
      </c>
      <c r="C61">
        <v>0.66822476691619503</v>
      </c>
      <c r="D61">
        <v>28630000</v>
      </c>
      <c r="E61">
        <v>20060.406258261301</v>
      </c>
      <c r="F61">
        <v>0.52123974292955899</v>
      </c>
      <c r="H61" s="1">
        <f t="shared" si="6"/>
        <v>3801.4069257425044</v>
      </c>
      <c r="I61" s="1">
        <f t="shared" si="7"/>
        <v>134.88027779053436</v>
      </c>
      <c r="J61" s="2">
        <f t="shared" si="8"/>
        <v>3.6786935086337125E-2</v>
      </c>
      <c r="K61">
        <f t="shared" si="9"/>
        <v>1.9507711714124114</v>
      </c>
      <c r="L61" s="1">
        <f t="shared" si="10"/>
        <v>1948.668804137692</v>
      </c>
      <c r="M61">
        <f t="shared" si="5"/>
        <v>3801.4069257425081</v>
      </c>
    </row>
    <row r="62" spans="1:13" x14ac:dyDescent="0.25">
      <c r="A62" s="3" t="s">
        <v>65</v>
      </c>
      <c r="B62">
        <v>5159.6115422145804</v>
      </c>
      <c r="C62">
        <v>2.8720863543561199</v>
      </c>
      <c r="D62">
        <v>1110400</v>
      </c>
      <c r="E62">
        <v>3463.3664507497901</v>
      </c>
      <c r="F62">
        <v>0.43705384951348503</v>
      </c>
      <c r="H62" s="1">
        <f t="shared" si="6"/>
        <v>4865.6309487816707</v>
      </c>
      <c r="I62" s="1">
        <f t="shared" si="7"/>
        <v>-293.9805934329097</v>
      </c>
      <c r="J62" s="2">
        <f t="shared" si="8"/>
        <v>-5.6977272615901034E-2</v>
      </c>
      <c r="K62">
        <f t="shared" si="9"/>
        <v>17.673853682160335</v>
      </c>
      <c r="L62" s="1">
        <f t="shared" si="10"/>
        <v>275.30107673647524</v>
      </c>
      <c r="M62">
        <f t="shared" si="5"/>
        <v>4865.6309487816579</v>
      </c>
    </row>
    <row r="63" spans="1:13" x14ac:dyDescent="0.25">
      <c r="A63" s="3" t="s">
        <v>66</v>
      </c>
      <c r="B63">
        <v>4068.0483335809399</v>
      </c>
      <c r="C63">
        <v>0.14811597889724301</v>
      </c>
      <c r="D63">
        <v>82146100</v>
      </c>
      <c r="E63">
        <v>39527.416391845203</v>
      </c>
      <c r="F63">
        <v>0.67193688069914803</v>
      </c>
      <c r="H63" s="1">
        <f t="shared" si="6"/>
        <v>3919.7382086714124</v>
      </c>
      <c r="I63" s="1">
        <f t="shared" si="7"/>
        <v>-148.31012490952753</v>
      </c>
      <c r="J63" s="2">
        <f t="shared" si="8"/>
        <v>-3.6457316321749811E-2</v>
      </c>
      <c r="K63">
        <f t="shared" si="9"/>
        <v>1.1596473831886993</v>
      </c>
      <c r="L63" s="1">
        <f t="shared" si="10"/>
        <v>3380.1121491717972</v>
      </c>
      <c r="M63">
        <f t="shared" si="5"/>
        <v>3919.7382086714051</v>
      </c>
    </row>
    <row r="64" spans="1:13" x14ac:dyDescent="0.25">
      <c r="A64" s="3" t="s">
        <v>67</v>
      </c>
      <c r="B64">
        <v>6757.3342623640901</v>
      </c>
      <c r="C64">
        <v>3.0729130357801799</v>
      </c>
      <c r="D64">
        <v>2327530</v>
      </c>
      <c r="E64">
        <v>1775.39344198451</v>
      </c>
      <c r="F64">
        <v>0.50442406745401602</v>
      </c>
      <c r="H64" s="1">
        <f t="shared" si="6"/>
        <v>9159.036593574805</v>
      </c>
      <c r="I64" s="1">
        <f t="shared" si="7"/>
        <v>2401.7023312107149</v>
      </c>
      <c r="J64" s="2">
        <f t="shared" si="8"/>
        <v>0.3554215668429086</v>
      </c>
      <c r="K64">
        <f t="shared" si="9"/>
        <v>21.604746496978958</v>
      </c>
      <c r="L64" s="1">
        <f t="shared" si="10"/>
        <v>423.93631394173252</v>
      </c>
      <c r="M64">
        <f t="shared" si="5"/>
        <v>9159.0365935748177</v>
      </c>
    </row>
    <row r="65" spans="1:13" x14ac:dyDescent="0.25">
      <c r="A65" s="3" t="s">
        <v>68</v>
      </c>
      <c r="B65">
        <v>3769.8619846706201</v>
      </c>
      <c r="C65">
        <v>1.43128298869282</v>
      </c>
      <c r="D65">
        <v>3553110</v>
      </c>
      <c r="E65">
        <v>1224.28183582119</v>
      </c>
      <c r="F65">
        <v>0.28282269930634002</v>
      </c>
      <c r="H65" s="1">
        <f t="shared" si="6"/>
        <v>3888.4270945736284</v>
      </c>
      <c r="I65" s="1">
        <f t="shared" si="7"/>
        <v>118.56510990300831</v>
      </c>
      <c r="J65" s="2">
        <f t="shared" si="8"/>
        <v>3.1450782650698964E-2</v>
      </c>
      <c r="K65">
        <f t="shared" si="9"/>
        <v>4.1840638564032337</v>
      </c>
      <c r="L65" s="1">
        <f t="shared" si="10"/>
        <v>929.34219649225179</v>
      </c>
      <c r="M65">
        <f t="shared" si="5"/>
        <v>3888.427094573623</v>
      </c>
    </row>
    <row r="66" spans="1:13" x14ac:dyDescent="0.25">
      <c r="A66" s="3" t="s">
        <v>69</v>
      </c>
      <c r="B66">
        <v>13504.4644465743</v>
      </c>
      <c r="C66">
        <v>2.5298202678922501</v>
      </c>
      <c r="D66">
        <v>1873920</v>
      </c>
      <c r="E66">
        <v>410.08966858086598</v>
      </c>
      <c r="F66">
        <v>8.8671470467935498E-2</v>
      </c>
      <c r="H66" s="1">
        <f t="shared" ref="H66:H97" si="11">EXP(C66+0.538*LN(D66)+-0.1*LN(E66)+-7.247*F66+0.347*((LN(D66)*F66)))</f>
        <v>13368.013483485707</v>
      </c>
      <c r="I66" s="1">
        <f t="shared" ref="I66:I97" si="12">H66-B66</f>
        <v>-136.4509630885932</v>
      </c>
      <c r="J66" s="2">
        <f t="shared" ref="J66:J97" si="13">I66/B66</f>
        <v>-1.0104137311658216E-2</v>
      </c>
      <c r="K66">
        <f t="shared" ref="K66:K97" si="14">EXP(C66)</f>
        <v>12.551250071300402</v>
      </c>
      <c r="L66" s="1">
        <f t="shared" ref="L66:L97" si="15">EXP(0.538*LN(D66)+-0.1*LN(E66)+-7.247*F66+0.347*((LN(D66)*F66)))</f>
        <v>1065.0742681044092</v>
      </c>
      <c r="M66">
        <f t="shared" si="5"/>
        <v>13368.013483485689</v>
      </c>
    </row>
    <row r="67" spans="1:13" x14ac:dyDescent="0.25">
      <c r="A67" s="3" t="s">
        <v>70</v>
      </c>
      <c r="B67">
        <v>4198.3374726158099</v>
      </c>
      <c r="C67">
        <v>3.4814151688927399</v>
      </c>
      <c r="D67">
        <v>1519710</v>
      </c>
      <c r="E67">
        <v>19540.839007488899</v>
      </c>
      <c r="F67">
        <v>0.792194014246412</v>
      </c>
      <c r="H67" s="1">
        <f t="shared" si="11"/>
        <v>4117.8172494024557</v>
      </c>
      <c r="I67" s="1">
        <f t="shared" si="12"/>
        <v>-80.520223213354257</v>
      </c>
      <c r="J67" s="2">
        <f t="shared" si="13"/>
        <v>-1.9179073559130882E-2</v>
      </c>
      <c r="K67">
        <f t="shared" si="14"/>
        <v>32.505690583741966</v>
      </c>
      <c r="L67" s="1">
        <f t="shared" si="15"/>
        <v>126.67988821200497</v>
      </c>
      <c r="M67">
        <f t="shared" ref="M67:M130" si="16">K67*L67</f>
        <v>4117.8172494024548</v>
      </c>
    </row>
    <row r="68" spans="1:13" x14ac:dyDescent="0.25">
      <c r="A68" s="3" t="s">
        <v>71</v>
      </c>
      <c r="B68">
        <v>5257.41760249445</v>
      </c>
      <c r="C68">
        <v>2.31306127671288</v>
      </c>
      <c r="D68">
        <v>863289</v>
      </c>
      <c r="E68">
        <v>276.93132726124998</v>
      </c>
      <c r="F68">
        <v>0.32480603688081</v>
      </c>
      <c r="H68" s="1">
        <f t="shared" si="11"/>
        <v>3987.884689308491</v>
      </c>
      <c r="I68" s="1">
        <f t="shared" si="12"/>
        <v>-1269.5329131859589</v>
      </c>
      <c r="J68" s="2">
        <f t="shared" si="13"/>
        <v>-0.24147461913309162</v>
      </c>
      <c r="K68">
        <f t="shared" si="14"/>
        <v>10.105312510620276</v>
      </c>
      <c r="L68" s="1">
        <f t="shared" si="15"/>
        <v>394.632495048262</v>
      </c>
      <c r="M68">
        <f t="shared" si="16"/>
        <v>3987.884689308496</v>
      </c>
    </row>
    <row r="69" spans="1:13" x14ac:dyDescent="0.25">
      <c r="A69" s="3" t="s">
        <v>72</v>
      </c>
      <c r="B69">
        <v>6238.3813934022101</v>
      </c>
      <c r="C69">
        <v>3.0645105126852701</v>
      </c>
      <c r="D69">
        <v>578341</v>
      </c>
      <c r="E69">
        <v>3354.7119585464502</v>
      </c>
      <c r="F69">
        <v>0.24368734526563501</v>
      </c>
      <c r="H69" s="1">
        <f t="shared" si="11"/>
        <v>6290.3079051183195</v>
      </c>
      <c r="I69" s="1">
        <f t="shared" si="12"/>
        <v>51.926511716109417</v>
      </c>
      <c r="J69" s="2">
        <f t="shared" si="13"/>
        <v>8.3237154706551839E-3</v>
      </c>
      <c r="K69">
        <f t="shared" si="14"/>
        <v>21.423972657347225</v>
      </c>
      <c r="L69" s="1">
        <f t="shared" si="15"/>
        <v>293.61071383561034</v>
      </c>
      <c r="M69">
        <f t="shared" si="16"/>
        <v>6290.3079051183167</v>
      </c>
    </row>
    <row r="70" spans="1:13" x14ac:dyDescent="0.25">
      <c r="A70" s="3" t="s">
        <v>73</v>
      </c>
      <c r="B70">
        <v>7460.8823954579202</v>
      </c>
      <c r="C70">
        <v>3.1659701629563202</v>
      </c>
      <c r="D70">
        <v>1496750</v>
      </c>
      <c r="E70">
        <v>5335.4739205489896</v>
      </c>
      <c r="F70">
        <v>0.52229124076112599</v>
      </c>
      <c r="H70" s="1">
        <f t="shared" si="11"/>
        <v>6306.7546384381294</v>
      </c>
      <c r="I70" s="1">
        <f t="shared" si="12"/>
        <v>-1154.1277570197908</v>
      </c>
      <c r="J70" s="2">
        <f t="shared" si="13"/>
        <v>-0.15469051726675218</v>
      </c>
      <c r="K70">
        <f t="shared" si="14"/>
        <v>23.711737126493901</v>
      </c>
      <c r="L70" s="1">
        <f t="shared" si="15"/>
        <v>265.97606935307095</v>
      </c>
      <c r="M70">
        <f t="shared" si="16"/>
        <v>6306.7546384381294</v>
      </c>
    </row>
    <row r="71" spans="1:13" x14ac:dyDescent="0.25">
      <c r="A71" s="3" t="s">
        <v>74</v>
      </c>
      <c r="B71">
        <v>2653.3070338419102</v>
      </c>
      <c r="C71">
        <v>2.01294835122216</v>
      </c>
      <c r="D71">
        <v>1112460</v>
      </c>
      <c r="E71">
        <v>301.89565601856901</v>
      </c>
      <c r="F71">
        <v>0.43051866722332199</v>
      </c>
      <c r="H71" s="1">
        <f t="shared" si="11"/>
        <v>2675.4494524584184</v>
      </c>
      <c r="I71" s="1">
        <f t="shared" si="12"/>
        <v>22.142418616508166</v>
      </c>
      <c r="J71" s="2">
        <f t="shared" si="13"/>
        <v>8.3452153610909467E-3</v>
      </c>
      <c r="K71">
        <f t="shared" si="14"/>
        <v>7.4853542985140056</v>
      </c>
      <c r="L71" s="1">
        <f t="shared" si="15"/>
        <v>357.42455811203831</v>
      </c>
      <c r="M71">
        <f t="shared" si="16"/>
        <v>2675.4494524584152</v>
      </c>
    </row>
    <row r="72" spans="1:13" x14ac:dyDescent="0.25">
      <c r="A72" s="3" t="s">
        <v>75</v>
      </c>
      <c r="B72">
        <v>3051.0452680032499</v>
      </c>
      <c r="C72">
        <v>1.9416688842600101</v>
      </c>
      <c r="D72">
        <v>2151530</v>
      </c>
      <c r="E72">
        <v>7169.8472646084601</v>
      </c>
      <c r="F72">
        <v>0.408063349886442</v>
      </c>
      <c r="H72" s="1">
        <f t="shared" si="11"/>
        <v>2999.9676242411415</v>
      </c>
      <c r="I72" s="1">
        <f t="shared" si="12"/>
        <v>-51.077643762108437</v>
      </c>
      <c r="J72" s="2">
        <f t="shared" si="13"/>
        <v>-1.6741031114079829E-2</v>
      </c>
      <c r="K72">
        <f t="shared" si="14"/>
        <v>6.9703740166630972</v>
      </c>
      <c r="L72" s="1">
        <f t="shared" si="15"/>
        <v>430.38832881414021</v>
      </c>
      <c r="M72">
        <f t="shared" si="16"/>
        <v>2999.9676242411365</v>
      </c>
    </row>
    <row r="73" spans="1:13" x14ac:dyDescent="0.25">
      <c r="A73" s="3" t="s">
        <v>76</v>
      </c>
      <c r="B73">
        <v>5097.3076344091996</v>
      </c>
      <c r="C73">
        <v>2.6278374661160702</v>
      </c>
      <c r="D73">
        <v>914248</v>
      </c>
      <c r="E73">
        <v>3305.0788406728698</v>
      </c>
      <c r="F73">
        <v>0.24404466673613201</v>
      </c>
      <c r="H73" s="1">
        <f t="shared" si="11"/>
        <v>5408.8347823015747</v>
      </c>
      <c r="I73" s="1">
        <f t="shared" si="12"/>
        <v>311.52714789237507</v>
      </c>
      <c r="J73" s="2">
        <f t="shared" si="13"/>
        <v>6.1116018540733501E-2</v>
      </c>
      <c r="K73">
        <f t="shared" si="14"/>
        <v>13.843799821955365</v>
      </c>
      <c r="L73" s="1">
        <f t="shared" si="15"/>
        <v>390.70449239835926</v>
      </c>
      <c r="M73">
        <f t="shared" si="16"/>
        <v>5408.8347823015674</v>
      </c>
    </row>
    <row r="74" spans="1:13" x14ac:dyDescent="0.25">
      <c r="A74" s="3" t="s">
        <v>77</v>
      </c>
      <c r="B74">
        <v>4760.7829348335599</v>
      </c>
      <c r="C74">
        <v>2.9666402340862499</v>
      </c>
      <c r="D74">
        <v>812380</v>
      </c>
      <c r="E74">
        <v>1875.0097630553901</v>
      </c>
      <c r="F74">
        <v>0.403091111250162</v>
      </c>
      <c r="H74" s="1">
        <f t="shared" si="11"/>
        <v>4994.5627558301021</v>
      </c>
      <c r="I74" s="1">
        <f t="shared" si="12"/>
        <v>233.77982099654218</v>
      </c>
      <c r="J74" s="2">
        <f t="shared" si="13"/>
        <v>4.9105330824060198E-2</v>
      </c>
      <c r="K74">
        <f t="shared" si="14"/>
        <v>19.426541198533933</v>
      </c>
      <c r="L74" s="1">
        <f t="shared" si="15"/>
        <v>257.09994922858573</v>
      </c>
      <c r="M74">
        <f t="shared" si="16"/>
        <v>4994.562755830103</v>
      </c>
    </row>
    <row r="75" spans="1:13" x14ac:dyDescent="0.25">
      <c r="A75" s="3" t="s">
        <v>78</v>
      </c>
      <c r="B75">
        <v>3651.7344132428002</v>
      </c>
      <c r="C75">
        <v>1.7630911398515901</v>
      </c>
      <c r="D75">
        <v>699749</v>
      </c>
      <c r="E75">
        <v>155.15903241343401</v>
      </c>
      <c r="F75">
        <v>0.101812328465716</v>
      </c>
      <c r="H75" s="1">
        <f t="shared" si="11"/>
        <v>3777.9833466230393</v>
      </c>
      <c r="I75" s="1">
        <f t="shared" si="12"/>
        <v>126.24893338023912</v>
      </c>
      <c r="J75" s="2">
        <f t="shared" si="13"/>
        <v>3.4572320736799694E-2</v>
      </c>
      <c r="K75">
        <f t="shared" si="14"/>
        <v>5.8304322492451428</v>
      </c>
      <c r="L75" s="1">
        <f t="shared" si="15"/>
        <v>647.97654532597801</v>
      </c>
      <c r="M75">
        <f t="shared" si="16"/>
        <v>3777.9833466230393</v>
      </c>
    </row>
    <row r="76" spans="1:13" x14ac:dyDescent="0.25">
      <c r="A76" s="3" t="s">
        <v>79</v>
      </c>
      <c r="B76">
        <v>3449.7406715967199</v>
      </c>
      <c r="C76">
        <v>0.95048110069208402</v>
      </c>
      <c r="D76">
        <v>9996900</v>
      </c>
      <c r="E76">
        <v>4004.0701191151302</v>
      </c>
      <c r="F76">
        <v>0.47313646373142398</v>
      </c>
      <c r="H76" s="1">
        <f t="shared" si="11"/>
        <v>3010.0580102115996</v>
      </c>
      <c r="I76" s="1">
        <f t="shared" si="12"/>
        <v>-439.68266138512035</v>
      </c>
      <c r="J76" s="2">
        <f t="shared" si="13"/>
        <v>-0.12745383008213551</v>
      </c>
      <c r="K76">
        <f t="shared" si="14"/>
        <v>2.5869539453118984</v>
      </c>
      <c r="L76" s="1">
        <f t="shared" si="15"/>
        <v>1163.5529946972788</v>
      </c>
      <c r="M76">
        <f t="shared" si="16"/>
        <v>3010.0580102115996</v>
      </c>
    </row>
    <row r="77" spans="1:13" x14ac:dyDescent="0.25">
      <c r="A77" s="3" t="s">
        <v>80</v>
      </c>
      <c r="B77">
        <v>7393.0069140148798</v>
      </c>
      <c r="C77">
        <v>2.2983947753458702</v>
      </c>
      <c r="D77">
        <v>1570770</v>
      </c>
      <c r="E77">
        <v>267.90828323731802</v>
      </c>
      <c r="F77">
        <v>0.21854857486838999</v>
      </c>
      <c r="H77" s="1">
        <f t="shared" si="11"/>
        <v>7429.0927777977877</v>
      </c>
      <c r="I77" s="1">
        <f t="shared" si="12"/>
        <v>36.085863782907836</v>
      </c>
      <c r="J77" s="2">
        <f t="shared" si="13"/>
        <v>4.8810807568027666E-3</v>
      </c>
      <c r="K77">
        <f t="shared" si="14"/>
        <v>9.9581844948285791</v>
      </c>
      <c r="L77" s="1">
        <f t="shared" si="15"/>
        <v>746.02883504074623</v>
      </c>
      <c r="M77">
        <f t="shared" si="16"/>
        <v>7429.0927777977868</v>
      </c>
    </row>
    <row r="78" spans="1:13" x14ac:dyDescent="0.25">
      <c r="A78" s="3" t="s">
        <v>81</v>
      </c>
      <c r="B78">
        <v>4492.3969127116097</v>
      </c>
      <c r="C78">
        <v>2.4536543545595002</v>
      </c>
      <c r="D78">
        <v>526756</v>
      </c>
      <c r="E78">
        <v>658.43891318897897</v>
      </c>
      <c r="F78">
        <v>0.26245156970762101</v>
      </c>
      <c r="H78" s="1">
        <f t="shared" si="11"/>
        <v>3606.0488220513107</v>
      </c>
      <c r="I78" s="1">
        <f t="shared" si="12"/>
        <v>-886.34809066029902</v>
      </c>
      <c r="J78" s="2">
        <f t="shared" si="13"/>
        <v>-0.19729959482259984</v>
      </c>
      <c r="K78">
        <f t="shared" si="14"/>
        <v>11.630772118405849</v>
      </c>
      <c r="L78" s="1">
        <f t="shared" si="15"/>
        <v>310.04380322650218</v>
      </c>
      <c r="M78">
        <f t="shared" si="16"/>
        <v>3606.0488220513112</v>
      </c>
    </row>
    <row r="79" spans="1:13" x14ac:dyDescent="0.25">
      <c r="A79" s="3" t="s">
        <v>82</v>
      </c>
      <c r="B79">
        <v>6993.5135491093397</v>
      </c>
      <c r="C79">
        <v>0.80811552252405305</v>
      </c>
      <c r="D79">
        <v>46728000</v>
      </c>
      <c r="E79">
        <v>6891.8838795771198</v>
      </c>
      <c r="F79">
        <v>0.46524699189169999</v>
      </c>
      <c r="H79" s="1">
        <f t="shared" si="11"/>
        <v>7366.3781324428301</v>
      </c>
      <c r="I79" s="1">
        <f t="shared" si="12"/>
        <v>372.86458333349037</v>
      </c>
      <c r="J79" s="2">
        <f t="shared" si="13"/>
        <v>5.3315773354149949E-2</v>
      </c>
      <c r="K79">
        <f t="shared" si="14"/>
        <v>2.2436758436491351</v>
      </c>
      <c r="L79" s="1">
        <f t="shared" si="15"/>
        <v>3283.1739724318122</v>
      </c>
      <c r="M79">
        <f t="shared" si="16"/>
        <v>7366.3781324428282</v>
      </c>
    </row>
    <row r="80" spans="1:13" x14ac:dyDescent="0.25">
      <c r="A80" s="3" t="s">
        <v>83</v>
      </c>
      <c r="B80">
        <v>2968.6667050539299</v>
      </c>
      <c r="C80">
        <v>1.82364401894232</v>
      </c>
      <c r="D80">
        <v>1598250</v>
      </c>
      <c r="E80">
        <v>306.86753880402199</v>
      </c>
      <c r="F80">
        <v>0.37935266484665098</v>
      </c>
      <c r="H80" s="1">
        <f t="shared" si="11"/>
        <v>3188.1193273138297</v>
      </c>
      <c r="I80" s="1">
        <f t="shared" si="12"/>
        <v>219.45262225989973</v>
      </c>
      <c r="J80" s="2">
        <f t="shared" si="13"/>
        <v>7.3922957362070413E-2</v>
      </c>
      <c r="K80">
        <f t="shared" si="14"/>
        <v>6.1943898464695986</v>
      </c>
      <c r="L80" s="1">
        <f t="shared" si="15"/>
        <v>514.67850851054357</v>
      </c>
      <c r="M80">
        <f t="shared" si="16"/>
        <v>3188.1193273138279</v>
      </c>
    </row>
    <row r="81" spans="1:13" x14ac:dyDescent="0.25">
      <c r="A81" s="3" t="s">
        <v>84</v>
      </c>
      <c r="B81">
        <v>7661.2732380528396</v>
      </c>
      <c r="C81">
        <v>1.5437109401268201</v>
      </c>
      <c r="D81">
        <v>9981260</v>
      </c>
      <c r="E81">
        <v>1342.5857604093901</v>
      </c>
      <c r="F81">
        <v>0.39895715732259401</v>
      </c>
      <c r="H81" s="1">
        <f t="shared" si="11"/>
        <v>6862.7180215758926</v>
      </c>
      <c r="I81" s="1">
        <f t="shared" si="12"/>
        <v>-798.55521647694695</v>
      </c>
      <c r="J81" s="2">
        <f t="shared" si="13"/>
        <v>-0.10423270279809323</v>
      </c>
      <c r="K81">
        <f t="shared" si="14"/>
        <v>4.6819324441814096</v>
      </c>
      <c r="L81" s="1">
        <f t="shared" si="15"/>
        <v>1465.7874933895534</v>
      </c>
      <c r="M81">
        <f t="shared" si="16"/>
        <v>6862.7180215758935</v>
      </c>
    </row>
    <row r="82" spans="1:13" x14ac:dyDescent="0.25">
      <c r="A82" s="3" t="s">
        <v>85</v>
      </c>
      <c r="B82">
        <v>5997.9249965379904</v>
      </c>
      <c r="C82">
        <v>1.6639443500522999</v>
      </c>
      <c r="D82">
        <v>2728690</v>
      </c>
      <c r="E82">
        <v>310.62970023731702</v>
      </c>
      <c r="F82">
        <v>0.17866329803436701</v>
      </c>
      <c r="H82" s="1">
        <f t="shared" si="11"/>
        <v>5924.512918124803</v>
      </c>
      <c r="I82" s="1">
        <f t="shared" si="12"/>
        <v>-73.412078413187373</v>
      </c>
      <c r="J82" s="2">
        <f t="shared" si="13"/>
        <v>-1.2239579263755535E-2</v>
      </c>
      <c r="K82">
        <f t="shared" si="14"/>
        <v>5.2800963732037207</v>
      </c>
      <c r="L82" s="1">
        <f t="shared" si="15"/>
        <v>1122.0463604019551</v>
      </c>
      <c r="M82">
        <f t="shared" si="16"/>
        <v>5924.5129181247976</v>
      </c>
    </row>
    <row r="83" spans="1:13" x14ac:dyDescent="0.25">
      <c r="A83" s="3" t="s">
        <v>86</v>
      </c>
      <c r="B83">
        <v>10868.993433019299</v>
      </c>
      <c r="C83">
        <v>1.7646127888951999</v>
      </c>
      <c r="D83">
        <v>3818310</v>
      </c>
      <c r="E83">
        <v>143.789396863532</v>
      </c>
      <c r="F83">
        <v>0.12578488118383499</v>
      </c>
      <c r="H83" s="1">
        <f t="shared" si="11"/>
        <v>9616.7886750495491</v>
      </c>
      <c r="I83" s="1">
        <f t="shared" si="12"/>
        <v>-1252.2047579697501</v>
      </c>
      <c r="J83" s="2">
        <f t="shared" si="13"/>
        <v>-0.11520889820078767</v>
      </c>
      <c r="K83">
        <f t="shared" si="14"/>
        <v>5.8393108742635311</v>
      </c>
      <c r="L83" s="1">
        <f t="shared" si="15"/>
        <v>1646.9047259386491</v>
      </c>
      <c r="M83">
        <f t="shared" si="16"/>
        <v>9616.7886750495545</v>
      </c>
    </row>
    <row r="84" spans="1:13" x14ac:dyDescent="0.25">
      <c r="A84" s="3" t="s">
        <v>87</v>
      </c>
      <c r="B84">
        <v>482.54362966366602</v>
      </c>
      <c r="C84">
        <v>0.74255992551860495</v>
      </c>
      <c r="D84">
        <v>160674</v>
      </c>
      <c r="E84">
        <v>2061.11919255459</v>
      </c>
      <c r="F84">
        <v>0.11386519152252</v>
      </c>
      <c r="H84" s="1">
        <f t="shared" si="11"/>
        <v>435.71227927580384</v>
      </c>
      <c r="I84" s="1">
        <f t="shared" si="12"/>
        <v>-46.831350387862187</v>
      </c>
      <c r="J84" s="2">
        <f t="shared" si="13"/>
        <v>-9.7051017791911873E-2</v>
      </c>
      <c r="K84">
        <f t="shared" si="14"/>
        <v>2.101307826729033</v>
      </c>
      <c r="L84" s="1">
        <f t="shared" si="15"/>
        <v>207.35290362195434</v>
      </c>
      <c r="M84">
        <f t="shared" si="16"/>
        <v>435.7122792758035</v>
      </c>
    </row>
    <row r="85" spans="1:13" x14ac:dyDescent="0.25">
      <c r="A85" s="3" t="s">
        <v>88</v>
      </c>
      <c r="B85">
        <v>4488.64833852422</v>
      </c>
      <c r="C85">
        <v>1.4628136123783799</v>
      </c>
      <c r="D85">
        <v>766715</v>
      </c>
      <c r="E85">
        <v>232.11292522813201</v>
      </c>
      <c r="F85">
        <v>0.11599495513725799</v>
      </c>
      <c r="H85" s="1">
        <f t="shared" si="11"/>
        <v>2731.7336700186138</v>
      </c>
      <c r="I85" s="1">
        <f t="shared" si="12"/>
        <v>-1756.9146685056062</v>
      </c>
      <c r="J85" s="2">
        <f t="shared" si="13"/>
        <v>-0.39141285661136144</v>
      </c>
      <c r="K85">
        <f t="shared" si="14"/>
        <v>4.318091889251642</v>
      </c>
      <c r="L85" s="1">
        <f t="shared" si="15"/>
        <v>632.62518262251297</v>
      </c>
      <c r="M85">
        <f t="shared" si="16"/>
        <v>2731.733670018612</v>
      </c>
    </row>
    <row r="86" spans="1:13" x14ac:dyDescent="0.25">
      <c r="A86" s="3" t="s">
        <v>89</v>
      </c>
      <c r="B86">
        <v>2896.4754301274902</v>
      </c>
      <c r="C86">
        <v>1.4019252030038201</v>
      </c>
      <c r="D86">
        <v>9360250</v>
      </c>
      <c r="E86">
        <v>26280.197752992099</v>
      </c>
      <c r="F86">
        <v>0.63874258894740799</v>
      </c>
      <c r="H86" s="1">
        <f t="shared" si="11"/>
        <v>2832.9890543144843</v>
      </c>
      <c r="I86" s="1">
        <f t="shared" si="12"/>
        <v>-63.486375813005907</v>
      </c>
      <c r="J86" s="2">
        <f t="shared" si="13"/>
        <v>-2.1918492783559194E-2</v>
      </c>
      <c r="K86">
        <f t="shared" si="14"/>
        <v>4.063014569936934</v>
      </c>
      <c r="L86" s="1">
        <f t="shared" si="15"/>
        <v>697.26283417153797</v>
      </c>
      <c r="M86">
        <f t="shared" si="16"/>
        <v>2832.9890543144793</v>
      </c>
    </row>
    <row r="87" spans="1:13" x14ac:dyDescent="0.25">
      <c r="A87" s="3" t="s">
        <v>90</v>
      </c>
      <c r="B87">
        <v>1756.9678281854101</v>
      </c>
      <c r="C87">
        <v>1.6164934535375399</v>
      </c>
      <c r="D87">
        <v>1436460</v>
      </c>
      <c r="E87">
        <v>13641.2441627056</v>
      </c>
      <c r="F87">
        <v>0.40022834983017302</v>
      </c>
      <c r="H87" s="1">
        <f t="shared" si="11"/>
        <v>1572.6837721499687</v>
      </c>
      <c r="I87" s="1">
        <f t="shared" si="12"/>
        <v>-184.28405603544138</v>
      </c>
      <c r="J87" s="2">
        <f t="shared" si="13"/>
        <v>-0.10488755290742534</v>
      </c>
      <c r="K87">
        <f t="shared" si="14"/>
        <v>5.0354024503761021</v>
      </c>
      <c r="L87" s="1">
        <f t="shared" si="15"/>
        <v>312.32533797422724</v>
      </c>
      <c r="M87">
        <f t="shared" si="16"/>
        <v>1572.683772149968</v>
      </c>
    </row>
    <row r="88" spans="1:13" x14ac:dyDescent="0.25">
      <c r="A88" s="3" t="s">
        <v>91</v>
      </c>
      <c r="B88">
        <v>10058.5670178565</v>
      </c>
      <c r="C88">
        <v>2.9388793349479099</v>
      </c>
      <c r="D88">
        <v>1264040</v>
      </c>
      <c r="E88">
        <v>1017.53607708872</v>
      </c>
      <c r="F88">
        <v>0.234538855306059</v>
      </c>
      <c r="H88" s="1">
        <f t="shared" si="11"/>
        <v>10393.251696828491</v>
      </c>
      <c r="I88" s="1">
        <f t="shared" si="12"/>
        <v>334.68467897199116</v>
      </c>
      <c r="J88" s="2">
        <f t="shared" si="13"/>
        <v>3.3273594377592877E-2</v>
      </c>
      <c r="K88">
        <f t="shared" si="14"/>
        <v>18.894659858038917</v>
      </c>
      <c r="L88" s="1">
        <f t="shared" si="15"/>
        <v>550.06291591994943</v>
      </c>
      <c r="M88">
        <f t="shared" si="16"/>
        <v>10393.251696828505</v>
      </c>
    </row>
    <row r="89" spans="1:13" x14ac:dyDescent="0.25">
      <c r="A89" s="3" t="s">
        <v>92</v>
      </c>
      <c r="B89">
        <v>13419.2506518228</v>
      </c>
      <c r="C89">
        <v>2.9424656323929899</v>
      </c>
      <c r="D89">
        <v>1487430</v>
      </c>
      <c r="E89">
        <v>199.59694430014599</v>
      </c>
      <c r="F89">
        <v>0.162395726547267</v>
      </c>
      <c r="H89" s="1">
        <f t="shared" si="11"/>
        <v>16045.885876890461</v>
      </c>
      <c r="I89" s="1">
        <f t="shared" si="12"/>
        <v>2626.6352250676609</v>
      </c>
      <c r="J89" s="2">
        <f t="shared" si="13"/>
        <v>0.19573635616612264</v>
      </c>
      <c r="K89">
        <f t="shared" si="14"/>
        <v>18.962543380908627</v>
      </c>
      <c r="L89" s="1">
        <f t="shared" si="15"/>
        <v>846.18848614185993</v>
      </c>
      <c r="M89">
        <f t="shared" si="16"/>
        <v>16045.885876890417</v>
      </c>
    </row>
    <row r="90" spans="1:13" x14ac:dyDescent="0.25">
      <c r="A90" s="3" t="s">
        <v>93</v>
      </c>
      <c r="B90">
        <v>8096.9536675777199</v>
      </c>
      <c r="C90">
        <v>0.76973632462919805</v>
      </c>
      <c r="D90">
        <v>35757200</v>
      </c>
      <c r="E90">
        <v>565.40549485128395</v>
      </c>
      <c r="F90">
        <v>0.35453347607675201</v>
      </c>
      <c r="H90" s="1">
        <f t="shared" si="11"/>
        <v>8633.1547018777801</v>
      </c>
      <c r="I90" s="1">
        <f t="shared" si="12"/>
        <v>536.2010343000602</v>
      </c>
      <c r="J90" s="2">
        <f t="shared" si="13"/>
        <v>6.6222564227722672E-2</v>
      </c>
      <c r="K90">
        <f t="shared" si="14"/>
        <v>2.1591968516890563</v>
      </c>
      <c r="L90" s="1">
        <f t="shared" si="15"/>
        <v>3998.3175666101943</v>
      </c>
      <c r="M90">
        <f t="shared" si="16"/>
        <v>8633.1547018777801</v>
      </c>
    </row>
    <row r="91" spans="1:13" x14ac:dyDescent="0.25">
      <c r="A91" s="3" t="s">
        <v>94</v>
      </c>
      <c r="B91">
        <v>1846.2459812141401</v>
      </c>
      <c r="C91">
        <v>1.7919831381551199</v>
      </c>
      <c r="D91">
        <v>790749</v>
      </c>
      <c r="E91">
        <v>38176.488967892001</v>
      </c>
      <c r="F91">
        <v>0.21806509382842201</v>
      </c>
      <c r="H91" s="1">
        <f t="shared" si="11"/>
        <v>1791.375238000719</v>
      </c>
      <c r="I91" s="1">
        <f t="shared" si="12"/>
        <v>-54.870743213421065</v>
      </c>
      <c r="J91" s="2">
        <f t="shared" si="13"/>
        <v>-2.9720169344572719E-2</v>
      </c>
      <c r="K91">
        <f t="shared" si="14"/>
        <v>6.0013421636569468</v>
      </c>
      <c r="L91" s="1">
        <f t="shared" si="15"/>
        <v>298.49576797153219</v>
      </c>
      <c r="M91">
        <f t="shared" si="16"/>
        <v>1791.375238000717</v>
      </c>
    </row>
    <row r="92" spans="1:13" x14ac:dyDescent="0.25">
      <c r="A92" s="3" t="s">
        <v>95</v>
      </c>
      <c r="B92">
        <v>17109.104824536498</v>
      </c>
      <c r="C92">
        <v>1.4920431856060401</v>
      </c>
      <c r="D92">
        <v>24143000</v>
      </c>
      <c r="E92">
        <v>593.67327105661195</v>
      </c>
      <c r="F92">
        <v>0.19432952829938799</v>
      </c>
      <c r="H92" s="1">
        <f t="shared" si="11"/>
        <v>16935.28180196245</v>
      </c>
      <c r="I92" s="1">
        <f t="shared" si="12"/>
        <v>-173.82302257404808</v>
      </c>
      <c r="J92" s="2">
        <f t="shared" si="13"/>
        <v>-1.0159679559901061E-2</v>
      </c>
      <c r="K92">
        <f t="shared" si="14"/>
        <v>4.4461705965775806</v>
      </c>
      <c r="L92" s="1">
        <f t="shared" si="15"/>
        <v>3808.9590658078464</v>
      </c>
      <c r="M92">
        <f t="shared" si="16"/>
        <v>16935.281801962457</v>
      </c>
    </row>
    <row r="93" spans="1:13" x14ac:dyDescent="0.25">
      <c r="A93" s="3" t="s">
        <v>96</v>
      </c>
      <c r="B93">
        <v>5460.4934766039396</v>
      </c>
      <c r="C93">
        <v>2.8137015550279898</v>
      </c>
      <c r="D93">
        <v>730756</v>
      </c>
      <c r="E93">
        <v>4067.7449748743702</v>
      </c>
      <c r="F93">
        <v>0.2598771455578</v>
      </c>
      <c r="H93" s="1">
        <f t="shared" si="11"/>
        <v>5328.550887927393</v>
      </c>
      <c r="I93" s="1">
        <f t="shared" si="12"/>
        <v>-131.94258867654662</v>
      </c>
      <c r="J93" s="2">
        <f t="shared" si="13"/>
        <v>-2.4163125410160923E-2</v>
      </c>
      <c r="K93">
        <f t="shared" si="14"/>
        <v>16.671514676091714</v>
      </c>
      <c r="L93" s="1">
        <f t="shared" si="15"/>
        <v>319.62008200544346</v>
      </c>
      <c r="M93">
        <f t="shared" si="16"/>
        <v>5328.5508879273875</v>
      </c>
    </row>
    <row r="94" spans="1:13" x14ac:dyDescent="0.25">
      <c r="A94" s="3" t="s">
        <v>97</v>
      </c>
      <c r="B94">
        <v>5669.3520500191498</v>
      </c>
      <c r="C94">
        <v>2.4329365290889</v>
      </c>
      <c r="D94">
        <v>1213230</v>
      </c>
      <c r="E94">
        <v>1682.4746156660999</v>
      </c>
      <c r="F94">
        <v>0.22528331586856901</v>
      </c>
      <c r="H94" s="1">
        <f t="shared" si="11"/>
        <v>5939.337847455341</v>
      </c>
      <c r="I94" s="1">
        <f t="shared" si="12"/>
        <v>269.98579743619121</v>
      </c>
      <c r="J94" s="2">
        <f t="shared" si="13"/>
        <v>4.7621984850152191E-2</v>
      </c>
      <c r="K94">
        <f t="shared" si="14"/>
        <v>11.392286790594317</v>
      </c>
      <c r="L94" s="1">
        <f t="shared" si="15"/>
        <v>521.34729019980171</v>
      </c>
      <c r="M94">
        <f t="shared" si="16"/>
        <v>5939.3378474553429</v>
      </c>
    </row>
    <row r="95" spans="1:13" x14ac:dyDescent="0.25">
      <c r="A95" s="3" t="s">
        <v>98</v>
      </c>
      <c r="B95">
        <v>5849.3244612052104</v>
      </c>
      <c r="C95">
        <v>1.37497538169156</v>
      </c>
      <c r="D95">
        <v>7507140</v>
      </c>
      <c r="E95">
        <v>1997.71249838672</v>
      </c>
      <c r="F95">
        <v>0.308402064157274</v>
      </c>
      <c r="H95" s="1">
        <f t="shared" si="11"/>
        <v>5385.6105718851159</v>
      </c>
      <c r="I95" s="1">
        <f t="shared" si="12"/>
        <v>-463.71388932009449</v>
      </c>
      <c r="J95" s="2">
        <f t="shared" si="13"/>
        <v>-7.9276486096062734E-2</v>
      </c>
      <c r="K95">
        <f t="shared" si="14"/>
        <v>3.9549793568204077</v>
      </c>
      <c r="L95" s="1">
        <f t="shared" si="15"/>
        <v>1361.7291232121268</v>
      </c>
      <c r="M95">
        <f t="shared" si="16"/>
        <v>5385.610571885115</v>
      </c>
    </row>
    <row r="96" spans="1:13" x14ac:dyDescent="0.25">
      <c r="A96" s="3" t="s">
        <v>99</v>
      </c>
      <c r="B96">
        <v>13506.1266319119</v>
      </c>
      <c r="C96">
        <v>1.5816309329001801</v>
      </c>
      <c r="D96">
        <v>15155900</v>
      </c>
      <c r="E96">
        <v>1076.26904366648</v>
      </c>
      <c r="F96">
        <v>0.20163653738950299</v>
      </c>
      <c r="H96" s="1">
        <f t="shared" si="11"/>
        <v>13021.091603704224</v>
      </c>
      <c r="I96" s="1">
        <f t="shared" si="12"/>
        <v>-485.03502820767608</v>
      </c>
      <c r="J96" s="2">
        <f t="shared" si="13"/>
        <v>-3.5912222758347961E-2</v>
      </c>
      <c r="K96">
        <f t="shared" si="14"/>
        <v>4.8628803788613553</v>
      </c>
      <c r="L96" s="1">
        <f t="shared" si="15"/>
        <v>2677.6499912081108</v>
      </c>
      <c r="M96">
        <f t="shared" si="16"/>
        <v>13021.091603704202</v>
      </c>
    </row>
    <row r="97" spans="1:13" x14ac:dyDescent="0.25">
      <c r="A97" s="3" t="s">
        <v>100</v>
      </c>
      <c r="B97">
        <v>3831.0748196199002</v>
      </c>
      <c r="C97">
        <v>0.79305500615452795</v>
      </c>
      <c r="D97">
        <v>12939800</v>
      </c>
      <c r="E97">
        <v>4477.5009197356103</v>
      </c>
      <c r="F97">
        <v>0.33136298615142201</v>
      </c>
      <c r="H97" s="1">
        <f t="shared" si="11"/>
        <v>3805.1691144080619</v>
      </c>
      <c r="I97" s="1">
        <f t="shared" si="12"/>
        <v>-25.905705211838267</v>
      </c>
      <c r="J97" s="2">
        <f t="shared" si="13"/>
        <v>-6.7619940699588056E-3</v>
      </c>
      <c r="K97">
        <f t="shared" si="14"/>
        <v>2.2101381085961562</v>
      </c>
      <c r="L97" s="1">
        <f t="shared" si="15"/>
        <v>1721.6883866253236</v>
      </c>
      <c r="M97">
        <f t="shared" si="16"/>
        <v>3805.1691144080605</v>
      </c>
    </row>
    <row r="98" spans="1:13" x14ac:dyDescent="0.25">
      <c r="A98" s="3" t="s">
        <v>101</v>
      </c>
      <c r="B98">
        <v>3152.0287375983498</v>
      </c>
      <c r="C98">
        <v>1.6437074870417401</v>
      </c>
      <c r="D98">
        <v>4606690</v>
      </c>
      <c r="E98">
        <v>11538.2558031566</v>
      </c>
      <c r="F98">
        <v>0.49377807835370202</v>
      </c>
      <c r="H98" s="1">
        <f t="shared" ref="H98:H129" si="17">EXP(C98+0.538*LN(D98)+-0.1*LN(E98)+-7.247*F98+0.347*((LN(D98)*F98)))</f>
        <v>3021.1371171867886</v>
      </c>
      <c r="I98" s="1">
        <f t="shared" ref="I98:I129" si="18">H98-B98</f>
        <v>-130.89162041156123</v>
      </c>
      <c r="J98" s="2">
        <f t="shared" ref="J98:J129" si="19">I98/B98</f>
        <v>-4.1526150713743971E-2</v>
      </c>
      <c r="K98">
        <f t="shared" ref="K98:K129" si="20">EXP(C98)</f>
        <v>5.1743177103139963</v>
      </c>
      <c r="L98" s="1">
        <f t="shared" ref="L98:L129" si="21">EXP(0.538*LN(D98)+-0.1*LN(E98)+-7.247*F98+0.347*((LN(D98)*F98)))</f>
        <v>583.87159164284435</v>
      </c>
      <c r="M98">
        <f t="shared" si="16"/>
        <v>3021.1371171867909</v>
      </c>
    </row>
    <row r="99" spans="1:13" x14ac:dyDescent="0.25">
      <c r="A99" s="3" t="s">
        <v>102</v>
      </c>
      <c r="B99">
        <v>2023.78465528723</v>
      </c>
      <c r="C99">
        <v>3.1854079736449399</v>
      </c>
      <c r="D99">
        <v>288703</v>
      </c>
      <c r="E99">
        <v>30133.940953212499</v>
      </c>
      <c r="F99">
        <v>0.48443422802154401</v>
      </c>
      <c r="H99" s="1">
        <f t="shared" si="17"/>
        <v>1846.8922046116427</v>
      </c>
      <c r="I99" s="1">
        <f t="shared" si="18"/>
        <v>-176.89245067558727</v>
      </c>
      <c r="J99" s="2">
        <f t="shared" si="19"/>
        <v>-8.7406755562380437E-2</v>
      </c>
      <c r="K99">
        <f t="shared" si="20"/>
        <v>24.17715003408977</v>
      </c>
      <c r="L99" s="1">
        <f t="shared" si="21"/>
        <v>76.389988150279294</v>
      </c>
      <c r="M99">
        <f t="shared" si="16"/>
        <v>1846.8922046116422</v>
      </c>
    </row>
    <row r="100" spans="1:13" x14ac:dyDescent="0.25">
      <c r="A100" s="3" t="s">
        <v>103</v>
      </c>
      <c r="B100">
        <v>7749.1475447641897</v>
      </c>
      <c r="C100">
        <v>3.0413251021720802</v>
      </c>
      <c r="D100">
        <v>1881710</v>
      </c>
      <c r="E100">
        <v>1035.56471219338</v>
      </c>
      <c r="F100">
        <v>0.56016051149548096</v>
      </c>
      <c r="H100" s="1">
        <f t="shared" si="17"/>
        <v>7106.1067181060853</v>
      </c>
      <c r="I100" s="1">
        <f t="shared" si="18"/>
        <v>-643.04082665810438</v>
      </c>
      <c r="J100" s="2">
        <f t="shared" si="19"/>
        <v>-8.2982137447180637E-2</v>
      </c>
      <c r="K100">
        <f t="shared" si="20"/>
        <v>20.932963180135022</v>
      </c>
      <c r="L100" s="1">
        <f t="shared" si="21"/>
        <v>339.46969939017691</v>
      </c>
      <c r="M100">
        <f t="shared" si="16"/>
        <v>7106.106718106078</v>
      </c>
    </row>
    <row r="101" spans="1:13" x14ac:dyDescent="0.25">
      <c r="A101" s="3" t="s">
        <v>104</v>
      </c>
      <c r="B101">
        <v>4637.6394548264698</v>
      </c>
      <c r="C101">
        <v>1.2773115749348201</v>
      </c>
      <c r="D101">
        <v>8251520</v>
      </c>
      <c r="E101">
        <v>1682.70596176854</v>
      </c>
      <c r="F101">
        <v>0.37628297091795898</v>
      </c>
      <c r="H101" s="1">
        <f t="shared" si="17"/>
        <v>4699.2602372213814</v>
      </c>
      <c r="I101" s="1">
        <f t="shared" si="18"/>
        <v>61.620782394911657</v>
      </c>
      <c r="J101" s="2">
        <f t="shared" si="19"/>
        <v>1.3287100688860552E-2</v>
      </c>
      <c r="K101">
        <f t="shared" si="20"/>
        <v>3.5869834151301685</v>
      </c>
      <c r="L101" s="1">
        <f t="shared" si="21"/>
        <v>1310.0869709627152</v>
      </c>
      <c r="M101">
        <f t="shared" si="16"/>
        <v>4699.2602372213778</v>
      </c>
    </row>
    <row r="102" spans="1:13" x14ac:dyDescent="0.25">
      <c r="A102" s="3" t="s">
        <v>105</v>
      </c>
      <c r="B102">
        <v>4592.9868695545401</v>
      </c>
      <c r="C102">
        <v>4.0427314751193301E-2</v>
      </c>
      <c r="D102">
        <v>59885200</v>
      </c>
      <c r="E102">
        <v>1774.53395327044</v>
      </c>
      <c r="F102">
        <v>0.41642063718961497</v>
      </c>
      <c r="H102" s="1">
        <f t="shared" si="17"/>
        <v>4898.2346942314143</v>
      </c>
      <c r="I102" s="1">
        <f t="shared" si="18"/>
        <v>305.24782467687419</v>
      </c>
      <c r="J102" s="2">
        <f t="shared" si="19"/>
        <v>6.6459546553521778E-2</v>
      </c>
      <c r="K102">
        <f t="shared" si="20"/>
        <v>1.0412556230278673</v>
      </c>
      <c r="L102" s="1">
        <f t="shared" si="21"/>
        <v>4704.1615775267919</v>
      </c>
      <c r="M102">
        <f t="shared" si="16"/>
        <v>4898.2346942314152</v>
      </c>
    </row>
    <row r="103" spans="1:13" x14ac:dyDescent="0.25">
      <c r="A103" s="3" t="s">
        <v>106</v>
      </c>
      <c r="B103">
        <v>6788.2640074013798</v>
      </c>
      <c r="C103">
        <v>2.6684702481543798</v>
      </c>
      <c r="D103">
        <v>401350</v>
      </c>
      <c r="E103">
        <v>256.31176006377302</v>
      </c>
      <c r="F103">
        <v>8.8033631306941307E-2</v>
      </c>
      <c r="H103" s="1">
        <f t="shared" si="17"/>
        <v>6711.5692219174052</v>
      </c>
      <c r="I103" s="1">
        <f t="shared" si="18"/>
        <v>-76.694785483974556</v>
      </c>
      <c r="J103" s="2">
        <f t="shared" si="19"/>
        <v>-1.1298144179476917E-2</v>
      </c>
      <c r="K103">
        <f t="shared" si="20"/>
        <v>14.417896510447211</v>
      </c>
      <c r="L103" s="1">
        <f t="shared" si="21"/>
        <v>465.50266310027922</v>
      </c>
      <c r="M103">
        <f t="shared" si="16"/>
        <v>6711.5692219173989</v>
      </c>
    </row>
    <row r="104" spans="1:13" x14ac:dyDescent="0.25">
      <c r="A104" s="3" t="s">
        <v>107</v>
      </c>
      <c r="B104">
        <v>4767.5817505811101</v>
      </c>
      <c r="C104">
        <v>1.556944000136</v>
      </c>
      <c r="D104">
        <v>8758000</v>
      </c>
      <c r="E104">
        <v>8856.4998417327097</v>
      </c>
      <c r="F104">
        <v>0.44357157576045703</v>
      </c>
      <c r="H104" s="1">
        <f t="shared" si="17"/>
        <v>4886.108816500484</v>
      </c>
      <c r="I104" s="1">
        <f t="shared" si="18"/>
        <v>118.52706591937385</v>
      </c>
      <c r="J104" s="2">
        <f t="shared" si="19"/>
        <v>2.4861045309800267E-2</v>
      </c>
      <c r="K104">
        <f t="shared" si="20"/>
        <v>4.7443004870781822</v>
      </c>
      <c r="L104" s="1">
        <f t="shared" si="21"/>
        <v>1029.8902503769609</v>
      </c>
      <c r="M104">
        <f t="shared" si="16"/>
        <v>4886.1088165004867</v>
      </c>
    </row>
    <row r="105" spans="1:13" x14ac:dyDescent="0.25">
      <c r="A105" s="3" t="s">
        <v>108</v>
      </c>
      <c r="B105">
        <v>11887.41828111</v>
      </c>
      <c r="C105">
        <v>2.6534892804198802</v>
      </c>
      <c r="D105">
        <v>4074900</v>
      </c>
      <c r="E105">
        <v>609.80575745617296</v>
      </c>
      <c r="F105">
        <v>0.42000185128862899</v>
      </c>
      <c r="H105" s="1">
        <f t="shared" si="17"/>
        <v>11792.256051376622</v>
      </c>
      <c r="I105" s="1">
        <f t="shared" si="18"/>
        <v>-95.162229733377899</v>
      </c>
      <c r="J105" s="2">
        <f t="shared" si="19"/>
        <v>-8.0052899193929963E-3</v>
      </c>
      <c r="K105">
        <f t="shared" si="20"/>
        <v>14.203512318847938</v>
      </c>
      <c r="L105" s="1">
        <f t="shared" si="21"/>
        <v>830.23521130955862</v>
      </c>
      <c r="M105">
        <f t="shared" si="16"/>
        <v>11792.256051376637</v>
      </c>
    </row>
    <row r="106" spans="1:13" x14ac:dyDescent="0.25">
      <c r="A106" s="3" t="s">
        <v>109</v>
      </c>
      <c r="B106">
        <v>5393.8213893061802</v>
      </c>
      <c r="C106">
        <v>1.9706581785917601</v>
      </c>
      <c r="D106">
        <v>2570760</v>
      </c>
      <c r="E106">
        <v>726.81901595223803</v>
      </c>
      <c r="F106">
        <v>0.28488205239454301</v>
      </c>
      <c r="H106" s="1">
        <f t="shared" si="17"/>
        <v>5693.2296718884754</v>
      </c>
      <c r="I106" s="1">
        <f t="shared" si="18"/>
        <v>299.40828258229521</v>
      </c>
      <c r="J106" s="2">
        <f t="shared" si="19"/>
        <v>5.5509491503723821E-2</v>
      </c>
      <c r="K106">
        <f t="shared" si="20"/>
        <v>7.1753976276056424</v>
      </c>
      <c r="L106" s="1">
        <f t="shared" si="21"/>
        <v>793.4375162688018</v>
      </c>
      <c r="M106">
        <f t="shared" si="16"/>
        <v>5693.2296718884736</v>
      </c>
    </row>
    <row r="107" spans="1:13" x14ac:dyDescent="0.25">
      <c r="A107" s="3" t="s">
        <v>110</v>
      </c>
      <c r="B107">
        <v>5626.2819628403204</v>
      </c>
      <c r="C107">
        <v>2.38510898960135</v>
      </c>
      <c r="D107">
        <v>978703</v>
      </c>
      <c r="E107">
        <v>156.84056616819899</v>
      </c>
      <c r="F107">
        <v>0.34818962669821801</v>
      </c>
      <c r="H107" s="1">
        <f t="shared" si="17"/>
        <v>4647.2588695024433</v>
      </c>
      <c r="I107" s="1">
        <f t="shared" si="18"/>
        <v>-979.02309333787707</v>
      </c>
      <c r="J107" s="2">
        <f t="shared" si="19"/>
        <v>-0.17400889251622861</v>
      </c>
      <c r="K107">
        <f t="shared" si="20"/>
        <v>10.860246254329699</v>
      </c>
      <c r="L107" s="1">
        <f t="shared" si="21"/>
        <v>427.91468634053399</v>
      </c>
      <c r="M107">
        <f t="shared" si="16"/>
        <v>4647.2588695024524</v>
      </c>
    </row>
    <row r="108" spans="1:13" x14ac:dyDescent="0.25">
      <c r="A108" s="3" t="s">
        <v>111</v>
      </c>
      <c r="B108">
        <v>2746.3061962615402</v>
      </c>
      <c r="C108">
        <v>1.7879169846285901</v>
      </c>
      <c r="D108">
        <v>2131400</v>
      </c>
      <c r="E108">
        <v>5431.89618566221</v>
      </c>
      <c r="F108">
        <v>0.392152994300696</v>
      </c>
      <c r="H108" s="1">
        <f t="shared" si="17"/>
        <v>2721.1950850982525</v>
      </c>
      <c r="I108" s="1">
        <f t="shared" si="18"/>
        <v>-25.11111116328766</v>
      </c>
      <c r="J108" s="2">
        <f t="shared" si="19"/>
        <v>-9.1435948393047434E-3</v>
      </c>
      <c r="K108">
        <f t="shared" si="20"/>
        <v>5.9769893297882728</v>
      </c>
      <c r="L108" s="1">
        <f t="shared" si="21"/>
        <v>455.27855830966473</v>
      </c>
      <c r="M108">
        <f t="shared" si="16"/>
        <v>2721.1950850982539</v>
      </c>
    </row>
    <row r="109" spans="1:13" x14ac:dyDescent="0.25">
      <c r="A109" s="3" t="s">
        <v>112</v>
      </c>
      <c r="B109">
        <v>2777.1181813172202</v>
      </c>
      <c r="C109">
        <v>2.5059972931447199</v>
      </c>
      <c r="D109">
        <v>554360</v>
      </c>
      <c r="E109">
        <v>10346.0971381612</v>
      </c>
      <c r="F109">
        <v>0.29477488965179</v>
      </c>
      <c r="H109" s="1">
        <f t="shared" si="17"/>
        <v>2733.9041865042609</v>
      </c>
      <c r="I109" s="1">
        <f t="shared" si="18"/>
        <v>-43.213994812959299</v>
      </c>
      <c r="J109" s="2">
        <f t="shared" si="19"/>
        <v>-1.5560733102277407E-2</v>
      </c>
      <c r="K109">
        <f t="shared" si="20"/>
        <v>12.255775473931962</v>
      </c>
      <c r="L109" s="1">
        <f t="shared" si="21"/>
        <v>223.07068143662357</v>
      </c>
      <c r="M109">
        <f t="shared" si="16"/>
        <v>2733.9041865042609</v>
      </c>
    </row>
    <row r="110" spans="1:13" x14ac:dyDescent="0.25">
      <c r="A110" s="3" t="s">
        <v>113</v>
      </c>
      <c r="B110">
        <v>2388.8105943964301</v>
      </c>
      <c r="C110">
        <v>0.106169724250204</v>
      </c>
      <c r="D110">
        <v>18323300</v>
      </c>
      <c r="E110">
        <v>3378.0548065684402</v>
      </c>
      <c r="F110">
        <v>0.51211801123776801</v>
      </c>
      <c r="H110" s="1">
        <f t="shared" si="17"/>
        <v>1903.726208363674</v>
      </c>
      <c r="I110" s="1">
        <f t="shared" si="18"/>
        <v>-485.08438603275613</v>
      </c>
      <c r="J110" s="2">
        <f t="shared" si="19"/>
        <v>-0.20306523554887373</v>
      </c>
      <c r="K110">
        <f t="shared" si="20"/>
        <v>1.1120105956555364</v>
      </c>
      <c r="L110" s="1">
        <f t="shared" si="21"/>
        <v>1711.9676878990676</v>
      </c>
      <c r="M110">
        <f t="shared" si="16"/>
        <v>1903.7262083636735</v>
      </c>
    </row>
    <row r="111" spans="1:13" x14ac:dyDescent="0.25">
      <c r="A111" s="3" t="s">
        <v>114</v>
      </c>
      <c r="B111">
        <v>12971.269509891599</v>
      </c>
      <c r="C111">
        <v>2.0077295011601199</v>
      </c>
      <c r="D111">
        <v>26095600</v>
      </c>
      <c r="E111">
        <v>12470.766913519299</v>
      </c>
      <c r="F111">
        <v>0.54723408147722397</v>
      </c>
      <c r="H111" s="1">
        <f t="shared" si="17"/>
        <v>13755.487017089439</v>
      </c>
      <c r="I111" s="1">
        <f t="shared" si="18"/>
        <v>784.21750719783995</v>
      </c>
      <c r="J111" s="2">
        <f t="shared" si="19"/>
        <v>6.0458038174275329E-2</v>
      </c>
      <c r="K111">
        <f t="shared" si="20"/>
        <v>7.446391116705394</v>
      </c>
      <c r="L111" s="1">
        <f t="shared" si="21"/>
        <v>1847.2689389401091</v>
      </c>
      <c r="M111">
        <f t="shared" si="16"/>
        <v>13755.487017089428</v>
      </c>
    </row>
    <row r="112" spans="1:13" x14ac:dyDescent="0.25">
      <c r="A112" s="3" t="s">
        <v>115</v>
      </c>
      <c r="B112">
        <v>5013.23114395431</v>
      </c>
      <c r="C112">
        <v>1.22156174312294</v>
      </c>
      <c r="D112">
        <v>18812200</v>
      </c>
      <c r="E112">
        <v>14689.782401497099</v>
      </c>
      <c r="F112">
        <v>0.47733094456747299</v>
      </c>
      <c r="H112" s="1">
        <f t="shared" si="17"/>
        <v>5370.7980596422194</v>
      </c>
      <c r="I112" s="1">
        <f t="shared" si="18"/>
        <v>357.56691568790939</v>
      </c>
      <c r="J112" s="2">
        <f t="shared" si="19"/>
        <v>7.1324641816908049E-2</v>
      </c>
      <c r="K112">
        <f t="shared" si="20"/>
        <v>3.3924817836675163</v>
      </c>
      <c r="L112" s="1">
        <f t="shared" si="21"/>
        <v>1583.1472067142522</v>
      </c>
      <c r="M112">
        <f t="shared" si="16"/>
        <v>5370.7980596422121</v>
      </c>
    </row>
    <row r="113" spans="1:13" x14ac:dyDescent="0.25">
      <c r="A113" s="3" t="s">
        <v>116</v>
      </c>
      <c r="B113">
        <v>5502.8567181022299</v>
      </c>
      <c r="C113">
        <v>1.7858212627485901</v>
      </c>
      <c r="D113">
        <v>3257350</v>
      </c>
      <c r="E113">
        <v>870.35938134425305</v>
      </c>
      <c r="F113">
        <v>0.189961319110098</v>
      </c>
      <c r="H113" s="1">
        <f t="shared" si="17"/>
        <v>6560.8165503024893</v>
      </c>
      <c r="I113" s="1">
        <f t="shared" si="18"/>
        <v>1057.9598322002594</v>
      </c>
      <c r="J113" s="2">
        <f t="shared" si="19"/>
        <v>0.19225647448169755</v>
      </c>
      <c r="K113">
        <f t="shared" si="20"/>
        <v>5.964476338927482</v>
      </c>
      <c r="L113" s="1">
        <f t="shared" si="21"/>
        <v>1099.9819896145707</v>
      </c>
      <c r="M113">
        <f t="shared" si="16"/>
        <v>6560.816550302482</v>
      </c>
    </row>
    <row r="114" spans="1:13" x14ac:dyDescent="0.25">
      <c r="A114" s="3" t="s">
        <v>117</v>
      </c>
      <c r="B114">
        <v>8534.7211691338798</v>
      </c>
      <c r="C114">
        <v>1.55474354684793</v>
      </c>
      <c r="D114">
        <v>5459260</v>
      </c>
      <c r="E114">
        <v>353.588214495942</v>
      </c>
      <c r="F114">
        <v>0.19217776829382099</v>
      </c>
      <c r="H114" s="1">
        <f t="shared" si="17"/>
        <v>7751.1807032081288</v>
      </c>
      <c r="I114" s="1">
        <f t="shared" si="18"/>
        <v>-783.54046592575105</v>
      </c>
      <c r="J114" s="2">
        <f t="shared" si="19"/>
        <v>-9.180621726219397E-2</v>
      </c>
      <c r="K114">
        <f t="shared" si="20"/>
        <v>4.7338723529905167</v>
      </c>
      <c r="L114" s="1">
        <f t="shared" si="21"/>
        <v>1637.3869266482193</v>
      </c>
      <c r="M114">
        <f t="shared" si="16"/>
        <v>7751.180703208116</v>
      </c>
    </row>
    <row r="115" spans="1:13" x14ac:dyDescent="0.25">
      <c r="A115" s="3" t="s">
        <v>118</v>
      </c>
      <c r="B115">
        <v>2717.0393897188201</v>
      </c>
      <c r="C115">
        <v>1.6318101968277601</v>
      </c>
      <c r="D115">
        <v>2518470</v>
      </c>
      <c r="E115">
        <v>29641.1797094535</v>
      </c>
      <c r="F115">
        <v>0.314908546224136</v>
      </c>
      <c r="H115" s="1">
        <f t="shared" si="17"/>
        <v>2592.1465079702098</v>
      </c>
      <c r="I115" s="1">
        <f t="shared" si="18"/>
        <v>-124.89288174861031</v>
      </c>
      <c r="J115" s="2">
        <f t="shared" si="19"/>
        <v>-4.5966533360245164E-2</v>
      </c>
      <c r="K115">
        <f t="shared" si="20"/>
        <v>5.1131221036299239</v>
      </c>
      <c r="L115" s="1">
        <f t="shared" si="21"/>
        <v>506.95963355343832</v>
      </c>
      <c r="M115">
        <f t="shared" si="16"/>
        <v>2592.146507970212</v>
      </c>
    </row>
    <row r="116" spans="1:13" x14ac:dyDescent="0.25">
      <c r="A116" s="3" t="s">
        <v>119</v>
      </c>
      <c r="B116">
        <v>3020.8029477239502</v>
      </c>
      <c r="C116">
        <v>1.9498252060624699</v>
      </c>
      <c r="D116">
        <v>3148160</v>
      </c>
      <c r="E116">
        <v>38725.746579523802</v>
      </c>
      <c r="F116">
        <v>0.45264179459901899</v>
      </c>
      <c r="H116" s="1">
        <f t="shared" si="17"/>
        <v>3019.7236813518921</v>
      </c>
      <c r="I116" s="1">
        <f t="shared" si="18"/>
        <v>-1.0792663720581004</v>
      </c>
      <c r="J116" s="2">
        <f t="shared" si="19"/>
        <v>-3.5727797897949049E-4</v>
      </c>
      <c r="K116">
        <f t="shared" si="20"/>
        <v>7.0274591159786244</v>
      </c>
      <c r="L116" s="1">
        <f t="shared" si="21"/>
        <v>429.70348621250872</v>
      </c>
      <c r="M116">
        <f t="shared" si="16"/>
        <v>3019.7236813518894</v>
      </c>
    </row>
    <row r="117" spans="1:13" x14ac:dyDescent="0.25">
      <c r="A117" s="3" t="s">
        <v>120</v>
      </c>
      <c r="B117">
        <v>8256.3211512534108</v>
      </c>
      <c r="C117">
        <v>2.1080943605678302</v>
      </c>
      <c r="D117">
        <v>6870960</v>
      </c>
      <c r="E117">
        <v>4928.4806213170896</v>
      </c>
      <c r="F117">
        <v>0.42590052106981402</v>
      </c>
      <c r="H117" s="1">
        <f t="shared" si="17"/>
        <v>7844.2786019169162</v>
      </c>
      <c r="I117" s="1">
        <f t="shared" si="18"/>
        <v>-412.04254933649463</v>
      </c>
      <c r="J117" s="2">
        <f t="shared" si="19"/>
        <v>-4.9906313209962951E-2</v>
      </c>
      <c r="K117">
        <f t="shared" si="20"/>
        <v>8.2325380778657653</v>
      </c>
      <c r="L117" s="1">
        <f t="shared" si="21"/>
        <v>952.83842330559651</v>
      </c>
      <c r="M117">
        <f t="shared" si="16"/>
        <v>7844.2786019169016</v>
      </c>
    </row>
    <row r="118" spans="1:13" x14ac:dyDescent="0.25">
      <c r="A118" s="3" t="s">
        <v>121</v>
      </c>
      <c r="B118">
        <v>4789.7051519983197</v>
      </c>
      <c r="C118">
        <v>2.1366425568723799</v>
      </c>
      <c r="D118">
        <v>732959</v>
      </c>
      <c r="E118">
        <v>139.26881528095799</v>
      </c>
      <c r="F118">
        <v>0.133633523899334</v>
      </c>
      <c r="H118" s="1">
        <f t="shared" si="17"/>
        <v>5252.1739516224725</v>
      </c>
      <c r="I118" s="1">
        <f t="shared" si="18"/>
        <v>462.46879962415278</v>
      </c>
      <c r="J118" s="2">
        <f t="shared" si="19"/>
        <v>9.6554753361217965E-2</v>
      </c>
      <c r="K118">
        <f t="shared" si="20"/>
        <v>8.4709491014968599</v>
      </c>
      <c r="L118" s="1">
        <f t="shared" si="21"/>
        <v>620.02189939901598</v>
      </c>
      <c r="M118">
        <f t="shared" si="16"/>
        <v>5252.1739516224707</v>
      </c>
    </row>
    <row r="119" spans="1:13" x14ac:dyDescent="0.25">
      <c r="A119" s="3" t="s">
        <v>122</v>
      </c>
      <c r="B119">
        <v>5785.66494316635</v>
      </c>
      <c r="C119">
        <v>1.51703646251072</v>
      </c>
      <c r="D119">
        <v>2763870</v>
      </c>
      <c r="E119">
        <v>393.84081906136902</v>
      </c>
      <c r="F119">
        <v>0.13420825638463599</v>
      </c>
      <c r="H119" s="1">
        <f t="shared" si="17"/>
        <v>5526.2457549784403</v>
      </c>
      <c r="I119" s="1">
        <f t="shared" si="18"/>
        <v>-259.41918818790964</v>
      </c>
      <c r="J119" s="2">
        <f t="shared" si="19"/>
        <v>-4.4838266774213854E-2</v>
      </c>
      <c r="K119">
        <f t="shared" si="20"/>
        <v>4.5586952924561004</v>
      </c>
      <c r="L119" s="1">
        <f t="shared" si="21"/>
        <v>1212.2428459132759</v>
      </c>
      <c r="M119">
        <f t="shared" si="16"/>
        <v>5526.2457549784367</v>
      </c>
    </row>
    <row r="120" spans="1:13" x14ac:dyDescent="0.25">
      <c r="A120" s="3" t="s">
        <v>123</v>
      </c>
      <c r="B120">
        <v>6081.8360165664899</v>
      </c>
      <c r="C120">
        <v>1.21362452987491</v>
      </c>
      <c r="D120">
        <v>9765300</v>
      </c>
      <c r="E120">
        <v>2018.3810711936501</v>
      </c>
      <c r="F120">
        <v>0.22220472046836601</v>
      </c>
      <c r="H120" s="1">
        <f t="shared" si="17"/>
        <v>6260.4981061007247</v>
      </c>
      <c r="I120" s="1">
        <f t="shared" si="18"/>
        <v>178.66208953423484</v>
      </c>
      <c r="J120" s="2">
        <f t="shared" si="19"/>
        <v>2.9376341132442897E-2</v>
      </c>
      <c r="K120">
        <f t="shared" si="20"/>
        <v>3.3656615122222395</v>
      </c>
      <c r="L120" s="1">
        <f t="shared" si="21"/>
        <v>1860.1092484689939</v>
      </c>
      <c r="M120">
        <f t="shared" si="16"/>
        <v>6260.4981061007275</v>
      </c>
    </row>
    <row r="121" spans="1:13" x14ac:dyDescent="0.25">
      <c r="A121" s="3" t="s">
        <v>124</v>
      </c>
      <c r="B121">
        <v>6304.1316836058304</v>
      </c>
      <c r="C121">
        <v>2.4837043226799902</v>
      </c>
      <c r="D121">
        <v>1369560</v>
      </c>
      <c r="E121">
        <v>305.95928064729901</v>
      </c>
      <c r="F121">
        <v>0.36356283061089001</v>
      </c>
      <c r="H121" s="1">
        <f t="shared" si="17"/>
        <v>5774.1589552799942</v>
      </c>
      <c r="I121" s="1">
        <f t="shared" si="18"/>
        <v>-529.97272832583621</v>
      </c>
      <c r="J121" s="2">
        <f t="shared" si="19"/>
        <v>-8.4067521892674524E-2</v>
      </c>
      <c r="K121">
        <f t="shared" si="20"/>
        <v>11.985580744771626</v>
      </c>
      <c r="L121" s="1">
        <f t="shared" si="21"/>
        <v>481.75879652713593</v>
      </c>
      <c r="M121">
        <f t="shared" si="16"/>
        <v>5774.1589552799924</v>
      </c>
    </row>
    <row r="122" spans="1:13" x14ac:dyDescent="0.25">
      <c r="A122" s="3" t="s">
        <v>125</v>
      </c>
      <c r="B122">
        <v>3408.4859247447198</v>
      </c>
      <c r="C122">
        <v>2.9606999830789098</v>
      </c>
      <c r="D122">
        <v>376198</v>
      </c>
      <c r="E122">
        <v>6438.7876511795002</v>
      </c>
      <c r="F122">
        <v>0.275680630199514</v>
      </c>
      <c r="H122" s="1">
        <f t="shared" si="17"/>
        <v>3717.0785192014928</v>
      </c>
      <c r="I122" s="1">
        <f t="shared" si="18"/>
        <v>308.59259445677299</v>
      </c>
      <c r="J122" s="2">
        <f t="shared" si="19"/>
        <v>9.0536561179986444E-2</v>
      </c>
      <c r="K122">
        <f t="shared" si="20"/>
        <v>19.311484738066707</v>
      </c>
      <c r="L122" s="1">
        <f t="shared" si="21"/>
        <v>192.48020385891954</v>
      </c>
      <c r="M122">
        <f t="shared" si="16"/>
        <v>3717.0785192014932</v>
      </c>
    </row>
    <row r="123" spans="1:13" x14ac:dyDescent="0.25">
      <c r="A123" s="3" t="s">
        <v>126</v>
      </c>
      <c r="B123">
        <v>5182.0418537409496</v>
      </c>
      <c r="C123">
        <v>1.94499377135036</v>
      </c>
      <c r="D123">
        <v>4208160</v>
      </c>
      <c r="E123">
        <v>2214.2633652327399</v>
      </c>
      <c r="F123">
        <v>0.461367817624316</v>
      </c>
      <c r="H123" s="1">
        <f t="shared" si="17"/>
        <v>4812.1884873447489</v>
      </c>
      <c r="I123" s="1">
        <f t="shared" si="18"/>
        <v>-369.85336639620073</v>
      </c>
      <c r="J123" s="2">
        <f t="shared" si="19"/>
        <v>-7.137213029825322E-2</v>
      </c>
      <c r="K123">
        <f t="shared" si="20"/>
        <v>6.993588294286095</v>
      </c>
      <c r="L123" s="1">
        <f t="shared" si="21"/>
        <v>688.08575581671096</v>
      </c>
      <c r="M123">
        <f t="shared" si="16"/>
        <v>4812.1884873447498</v>
      </c>
    </row>
    <row r="124" spans="1:13" x14ac:dyDescent="0.25">
      <c r="A124" s="3" t="s">
        <v>127</v>
      </c>
      <c r="B124">
        <v>7715.2682214607103</v>
      </c>
      <c r="C124">
        <v>1.24050555243859</v>
      </c>
      <c r="D124">
        <v>25734200</v>
      </c>
      <c r="E124">
        <v>4337.62862603344</v>
      </c>
      <c r="F124">
        <v>0.46487351669111798</v>
      </c>
      <c r="H124" s="1">
        <f t="shared" si="17"/>
        <v>7837.1936693296257</v>
      </c>
      <c r="I124" s="1">
        <f t="shared" si="18"/>
        <v>121.9254478689154</v>
      </c>
      <c r="J124" s="2">
        <f t="shared" si="19"/>
        <v>1.5803137929770068E-2</v>
      </c>
      <c r="K124">
        <f t="shared" si="20"/>
        <v>3.4573609002495287</v>
      </c>
      <c r="L124" s="1">
        <f t="shared" si="21"/>
        <v>2266.8138778233961</v>
      </c>
      <c r="M124">
        <f t="shared" si="16"/>
        <v>7837.193669329622</v>
      </c>
    </row>
    <row r="125" spans="1:13" x14ac:dyDescent="0.25">
      <c r="A125" s="3" t="s">
        <v>128</v>
      </c>
      <c r="B125">
        <v>6358.9216909876704</v>
      </c>
      <c r="C125">
        <v>1.83158448039514</v>
      </c>
      <c r="D125">
        <v>1869860</v>
      </c>
      <c r="E125">
        <v>261.36364675310301</v>
      </c>
      <c r="F125">
        <v>0.10523638953798201</v>
      </c>
      <c r="H125" s="1">
        <f t="shared" si="17"/>
        <v>6695.2956763090679</v>
      </c>
      <c r="I125" s="1">
        <f t="shared" si="18"/>
        <v>336.37398532139741</v>
      </c>
      <c r="J125" s="2">
        <f t="shared" si="19"/>
        <v>5.2897960010756424E-2</v>
      </c>
      <c r="K125">
        <f t="shared" si="20"/>
        <v>6.2437719591850716</v>
      </c>
      <c r="L125" s="1">
        <f t="shared" si="21"/>
        <v>1072.3158565167939</v>
      </c>
      <c r="M125">
        <f t="shared" si="16"/>
        <v>6695.2956763090806</v>
      </c>
    </row>
    <row r="126" spans="1:13" x14ac:dyDescent="0.25">
      <c r="A126" s="3" t="s">
        <v>129</v>
      </c>
      <c r="B126">
        <v>3365.25471978408</v>
      </c>
      <c r="C126">
        <v>0.35564060149840099</v>
      </c>
      <c r="D126">
        <v>22992800</v>
      </c>
      <c r="E126">
        <v>665.24229652138195</v>
      </c>
      <c r="F126">
        <v>0.48916898528376501</v>
      </c>
      <c r="H126" s="1">
        <f t="shared" si="17"/>
        <v>3488.852366052432</v>
      </c>
      <c r="I126" s="1">
        <f t="shared" si="18"/>
        <v>123.59764626835204</v>
      </c>
      <c r="J126" s="2">
        <f t="shared" si="19"/>
        <v>3.6727575342731342E-2</v>
      </c>
      <c r="K126">
        <f t="shared" si="20"/>
        <v>1.4270945604391769</v>
      </c>
      <c r="L126" s="1">
        <f t="shared" si="21"/>
        <v>2444.7240307459142</v>
      </c>
      <c r="M126">
        <f t="shared" si="16"/>
        <v>3488.8523660524334</v>
      </c>
    </row>
    <row r="127" spans="1:13" x14ac:dyDescent="0.25">
      <c r="A127" s="3" t="s">
        <v>130</v>
      </c>
      <c r="B127">
        <v>3567.24788982674</v>
      </c>
      <c r="C127">
        <v>2.5132217884382801</v>
      </c>
      <c r="D127">
        <v>770868</v>
      </c>
      <c r="E127">
        <v>34271.6748550302</v>
      </c>
      <c r="F127">
        <v>0.24426442613597099</v>
      </c>
      <c r="H127" s="1">
        <f t="shared" si="17"/>
        <v>3430.6608660262445</v>
      </c>
      <c r="I127" s="1">
        <f t="shared" si="18"/>
        <v>-136.58702380049544</v>
      </c>
      <c r="J127" s="2">
        <f t="shared" si="19"/>
        <v>-3.828918763678333E-2</v>
      </c>
      <c r="K127">
        <f t="shared" si="20"/>
        <v>12.344637872651253</v>
      </c>
      <c r="L127" s="1">
        <f t="shared" si="21"/>
        <v>277.90696668605</v>
      </c>
      <c r="M127">
        <f t="shared" si="16"/>
        <v>3430.6608660262427</v>
      </c>
    </row>
    <row r="128" spans="1:13" x14ac:dyDescent="0.25">
      <c r="A128" s="3" t="s">
        <v>131</v>
      </c>
      <c r="B128">
        <v>3569.82458829502</v>
      </c>
      <c r="C128">
        <v>0.55371450501949304</v>
      </c>
      <c r="D128">
        <v>37262900</v>
      </c>
      <c r="E128">
        <v>28248.8804482005</v>
      </c>
      <c r="F128">
        <v>0.65284129030662197</v>
      </c>
      <c r="H128" s="1">
        <f t="shared" si="17"/>
        <v>3382.0474201069173</v>
      </c>
      <c r="I128" s="1">
        <f t="shared" si="18"/>
        <v>-187.77716818810268</v>
      </c>
      <c r="J128" s="2">
        <f t="shared" si="19"/>
        <v>-5.260123110916963E-2</v>
      </c>
      <c r="K128">
        <f t="shared" si="20"/>
        <v>1.7397031670417058</v>
      </c>
      <c r="L128" s="1">
        <f t="shared" si="21"/>
        <v>1944.0370542395192</v>
      </c>
      <c r="M128">
        <f t="shared" si="16"/>
        <v>3382.0474201069201</v>
      </c>
    </row>
    <row r="129" spans="1:13" x14ac:dyDescent="0.25">
      <c r="A129" s="3" t="s">
        <v>132</v>
      </c>
      <c r="B129">
        <v>1543.4855544372001</v>
      </c>
      <c r="C129">
        <v>-1.3141163661739801</v>
      </c>
      <c r="D129">
        <v>138935000</v>
      </c>
      <c r="E129">
        <v>36251.637350939898</v>
      </c>
      <c r="F129">
        <v>0.52471005254811698</v>
      </c>
      <c r="H129" s="1">
        <f t="shared" si="17"/>
        <v>1532.3115755074898</v>
      </c>
      <c r="I129" s="1">
        <f t="shared" si="18"/>
        <v>-11.173978929710302</v>
      </c>
      <c r="J129" s="2">
        <f t="shared" si="19"/>
        <v>-7.2394450972264913E-3</v>
      </c>
      <c r="K129">
        <f t="shared" si="20"/>
        <v>0.26871166107709649</v>
      </c>
      <c r="L129" s="1">
        <f t="shared" si="21"/>
        <v>5702.4379566015687</v>
      </c>
      <c r="M129">
        <f t="shared" si="16"/>
        <v>1532.3115755074914</v>
      </c>
    </row>
    <row r="130" spans="1:13" x14ac:dyDescent="0.25">
      <c r="A130" s="3" t="s">
        <v>133</v>
      </c>
      <c r="B130">
        <v>5039.83849947614</v>
      </c>
      <c r="C130">
        <v>2.8551104024601899</v>
      </c>
      <c r="D130">
        <v>1972240</v>
      </c>
      <c r="E130">
        <v>6880.1320971294699</v>
      </c>
      <c r="F130">
        <v>0.60954462042950197</v>
      </c>
      <c r="H130" s="1">
        <f t="shared" ref="H130:H135" si="22">EXP(C130+0.538*LN(D130)+-0.1*LN(E130)+-7.247*F130+0.347*((LN(D130)*F130)))</f>
        <v>4528.0106039981019</v>
      </c>
      <c r="I130" s="1">
        <f t="shared" ref="I130:I135" si="23">H130-B130</f>
        <v>-511.82789547803804</v>
      </c>
      <c r="J130" s="2">
        <f t="shared" ref="J130:J135" si="24">I130/B130</f>
        <v>-0.10155640811332335</v>
      </c>
      <c r="K130">
        <f t="shared" ref="K130:K135" si="25">EXP(C130)</f>
        <v>17.376355494158226</v>
      </c>
      <c r="L130" s="1">
        <f t="shared" ref="L130:L135" si="26">EXP(0.538*LN(D130)+-0.1*LN(E130)+-7.247*F130+0.347*((LN(D130)*F130)))</f>
        <v>260.58459758839422</v>
      </c>
      <c r="M130">
        <f t="shared" si="16"/>
        <v>4528.0106039981038</v>
      </c>
    </row>
    <row r="131" spans="1:13" x14ac:dyDescent="0.25">
      <c r="A131" s="3" t="s">
        <v>134</v>
      </c>
      <c r="B131">
        <v>3673.5025529139202</v>
      </c>
      <c r="C131">
        <v>0.95278965828689299</v>
      </c>
      <c r="D131">
        <v>6532810</v>
      </c>
      <c r="E131">
        <v>560.973594023327</v>
      </c>
      <c r="F131">
        <v>0.27819138087261203</v>
      </c>
      <c r="H131" s="1">
        <f t="shared" si="22"/>
        <v>3870.2428977333407</v>
      </c>
      <c r="I131" s="1">
        <f t="shared" si="23"/>
        <v>196.74034481942044</v>
      </c>
      <c r="J131" s="2">
        <f t="shared" si="24"/>
        <v>5.3556610342726116E-2</v>
      </c>
      <c r="K131">
        <f t="shared" si="25"/>
        <v>2.5929329763030653</v>
      </c>
      <c r="L131" s="1">
        <f t="shared" si="26"/>
        <v>1492.6120085261266</v>
      </c>
      <c r="M131">
        <f t="shared" ref="M131:M135" si="27">K131*L131</f>
        <v>3870.2428977333457</v>
      </c>
    </row>
    <row r="132" spans="1:13" x14ac:dyDescent="0.25">
      <c r="A132" s="3" t="s">
        <v>135</v>
      </c>
      <c r="B132">
        <v>6435.7471169460196</v>
      </c>
      <c r="C132">
        <v>1.6135655125883399</v>
      </c>
      <c r="D132">
        <v>11691500</v>
      </c>
      <c r="E132">
        <v>4792.9919611052201</v>
      </c>
      <c r="F132">
        <v>0.46690319506509897</v>
      </c>
      <c r="H132" s="1">
        <f t="shared" si="22"/>
        <v>6468.753176442724</v>
      </c>
      <c r="I132" s="1">
        <f t="shared" si="23"/>
        <v>33.006059496704438</v>
      </c>
      <c r="J132" s="2">
        <f t="shared" si="24"/>
        <v>5.1285513394079621E-3</v>
      </c>
      <c r="K132">
        <f t="shared" si="25"/>
        <v>5.0206806521411913</v>
      </c>
      <c r="L132" s="1">
        <f t="shared" si="26"/>
        <v>1288.4215556876691</v>
      </c>
      <c r="M132">
        <f t="shared" si="27"/>
        <v>6468.7531764427349</v>
      </c>
    </row>
    <row r="133" spans="1:13" x14ac:dyDescent="0.25">
      <c r="A133" s="3" t="s">
        <v>136</v>
      </c>
      <c r="B133">
        <v>9843.7962622356608</v>
      </c>
      <c r="C133">
        <v>1.31376950383383</v>
      </c>
      <c r="D133">
        <v>10971600</v>
      </c>
      <c r="E133">
        <v>388.41258872605698</v>
      </c>
      <c r="F133">
        <v>0.197169554723155</v>
      </c>
      <c r="H133" s="1">
        <f t="shared" si="22"/>
        <v>9128.9477093795467</v>
      </c>
      <c r="I133" s="1">
        <f t="shared" si="23"/>
        <v>-714.84855285611411</v>
      </c>
      <c r="J133" s="2">
        <f t="shared" si="24"/>
        <v>-7.261919424303101E-2</v>
      </c>
      <c r="K133">
        <f t="shared" si="25"/>
        <v>3.720170512149171</v>
      </c>
      <c r="L133" s="1">
        <f t="shared" si="26"/>
        <v>2453.9057227529279</v>
      </c>
      <c r="M133">
        <f t="shared" si="27"/>
        <v>9128.9477093795413</v>
      </c>
    </row>
    <row r="134" spans="1:13" x14ac:dyDescent="0.25">
      <c r="A134" s="3" t="s">
        <v>137</v>
      </c>
      <c r="B134">
        <v>5342.2053231939099</v>
      </c>
      <c r="C134">
        <v>1.80313284204993</v>
      </c>
      <c r="D134">
        <v>1430290</v>
      </c>
      <c r="E134">
        <v>542.951910519698</v>
      </c>
      <c r="F134">
        <v>0.13126221121866</v>
      </c>
      <c r="H134" s="1">
        <f t="shared" si="22"/>
        <v>4880.609719147792</v>
      </c>
      <c r="I134" s="1">
        <f t="shared" si="23"/>
        <v>-461.59560404611784</v>
      </c>
      <c r="J134" s="2">
        <f t="shared" si="24"/>
        <v>-8.6405440472689776E-2</v>
      </c>
      <c r="K134">
        <f t="shared" si="25"/>
        <v>6.0686297731387331</v>
      </c>
      <c r="L134" s="1">
        <f t="shared" si="26"/>
        <v>804.235865689251</v>
      </c>
      <c r="M134">
        <f t="shared" si="27"/>
        <v>4880.609719147792</v>
      </c>
    </row>
    <row r="135" spans="1:13" x14ac:dyDescent="0.25">
      <c r="A135" s="3" t="s">
        <v>138</v>
      </c>
      <c r="B135">
        <v>4443.0461250292601</v>
      </c>
      <c r="C135">
        <v>1.5342000392292201</v>
      </c>
      <c r="D135">
        <v>2277150</v>
      </c>
      <c r="E135">
        <v>341.16115288061098</v>
      </c>
      <c r="F135">
        <v>0.28277891457149701</v>
      </c>
      <c r="H135" s="1">
        <f t="shared" si="22"/>
        <v>3690.5466253626596</v>
      </c>
      <c r="I135" s="1">
        <f t="shared" si="23"/>
        <v>-752.49949966660051</v>
      </c>
      <c r="J135" s="2">
        <f t="shared" si="24"/>
        <v>-0.16936567356964921</v>
      </c>
      <c r="K135">
        <f t="shared" si="25"/>
        <v>4.6376141362881693</v>
      </c>
      <c r="L135" s="1">
        <f t="shared" si="26"/>
        <v>795.78561667842666</v>
      </c>
      <c r="M135">
        <f t="shared" si="27"/>
        <v>3690.5466253626701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3661-026B-427D-842C-27B28D89F509}">
  <dimension ref="A1:N135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M8" sqref="M8"/>
    </sheetView>
  </sheetViews>
  <sheetFormatPr defaultRowHeight="15" x14ac:dyDescent="0.25"/>
  <cols>
    <col min="1" max="1" width="13.5703125" customWidth="1"/>
    <col min="2" max="2" width="16.42578125" customWidth="1"/>
    <col min="3" max="3" width="28.28515625" customWidth="1"/>
    <col min="4" max="4" width="22.28515625" style="4" bestFit="1" customWidth="1"/>
    <col min="5" max="5" width="24" style="4" bestFit="1" customWidth="1"/>
    <col min="6" max="6" width="16.42578125" style="4" customWidth="1"/>
    <col min="7" max="7" width="28.85546875" style="4" customWidth="1"/>
    <col min="12" max="12" width="14.85546875" customWidth="1"/>
    <col min="14" max="14" width="13.42578125" bestFit="1" customWidth="1"/>
  </cols>
  <sheetData>
    <row r="1" spans="1:14" x14ac:dyDescent="0.25">
      <c r="A1" s="4">
        <v>2015</v>
      </c>
      <c r="B1" s="4" t="s">
        <v>607</v>
      </c>
      <c r="C1" t="s">
        <v>0</v>
      </c>
      <c r="D1" s="4" t="s">
        <v>1</v>
      </c>
      <c r="E1" s="4" t="s">
        <v>2</v>
      </c>
      <c r="F1" s="4" t="s">
        <v>3</v>
      </c>
      <c r="G1" s="4" t="s">
        <v>4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</row>
    <row r="2" spans="1:14" x14ac:dyDescent="0.25">
      <c r="A2" s="3" t="s">
        <v>151</v>
      </c>
      <c r="B2" s="3" t="str">
        <f>VLOOKUP(A2,ISO3_join_to_name!$B$2:$C$251,2,FALSE)</f>
        <v>AFG</v>
      </c>
      <c r="C2" s="1">
        <v>1990.34977561247</v>
      </c>
      <c r="D2" s="4">
        <v>0.69509260126462502</v>
      </c>
      <c r="E2" s="4">
        <v>828915</v>
      </c>
      <c r="F2" s="4">
        <v>588.191172737638</v>
      </c>
      <c r="G2" s="4">
        <v>2.5481085501035901E-2</v>
      </c>
      <c r="I2" s="1">
        <f t="shared" ref="I2:I33" si="0">EXP(D2+0.538*LN(E2)+-0.1*LN(F2)+-7.247*G2+0.347*((LN(E2)*G2)))</f>
        <v>1517.8017951757217</v>
      </c>
      <c r="J2" s="1">
        <f t="shared" ref="J2:J33" si="1">I2-C2</f>
        <v>-472.54798043674828</v>
      </c>
      <c r="K2" s="2">
        <f t="shared" ref="K2:K33" si="2">J2/C2</f>
        <v>-0.23741956626258615</v>
      </c>
      <c r="L2">
        <f t="shared" ref="L2:L33" si="3">EXP(D2)</f>
        <v>2.0038946285265249</v>
      </c>
      <c r="M2" s="1">
        <f t="shared" ref="M2:M33" si="4">EXP(0.538*LN(E2)+-0.1*LN(F2)+-7.247*G2+0.347*((LN(E2)*G2)))</f>
        <v>757.42595122966657</v>
      </c>
      <c r="N2">
        <f>L2*M2</f>
        <v>1517.8017951757224</v>
      </c>
    </row>
    <row r="3" spans="1:14" x14ac:dyDescent="0.25">
      <c r="A3" s="3" t="s">
        <v>157</v>
      </c>
      <c r="B3" s="3" t="str">
        <f>VLOOKUP(A3,ISO3_join_to_name!$B$2:$C$251,2,FALSE)</f>
        <v>ALB</v>
      </c>
      <c r="C3" s="1">
        <v>6774.9409755362403</v>
      </c>
      <c r="D3" s="4">
        <v>2.8405275737421198</v>
      </c>
      <c r="E3" s="4">
        <v>1078950</v>
      </c>
      <c r="F3" s="4">
        <v>3930.5390124476298</v>
      </c>
      <c r="G3" s="4">
        <v>0.37243443262386799</v>
      </c>
      <c r="I3" s="1">
        <f t="shared" si="0"/>
        <v>5338.6752883899308</v>
      </c>
      <c r="J3" s="1">
        <f t="shared" si="1"/>
        <v>-1436.2656871463096</v>
      </c>
      <c r="K3" s="2">
        <f t="shared" si="2"/>
        <v>-0.21199678230888622</v>
      </c>
      <c r="L3">
        <f t="shared" si="3"/>
        <v>17.124797747988694</v>
      </c>
      <c r="M3" s="1">
        <f t="shared" si="4"/>
        <v>311.75114398165408</v>
      </c>
      <c r="N3">
        <f t="shared" ref="N3:N66" si="5">L3*M3</f>
        <v>5338.6752883899289</v>
      </c>
    </row>
    <row r="4" spans="1:14" x14ac:dyDescent="0.25">
      <c r="A4" s="3" t="s">
        <v>261</v>
      </c>
      <c r="B4" s="3" t="str">
        <f>VLOOKUP(A4,ISO3_join_to_name!$B$2:$C$251,2,FALSE)</f>
        <v>DZA</v>
      </c>
      <c r="C4" s="1">
        <v>8552.1522541359791</v>
      </c>
      <c r="D4" s="4">
        <v>1.6794384883995801</v>
      </c>
      <c r="E4" s="4">
        <v>14438000</v>
      </c>
      <c r="F4" s="4">
        <v>4184.4219044817801</v>
      </c>
      <c r="G4" s="4">
        <v>0.36398931074471802</v>
      </c>
      <c r="I4" s="1">
        <f t="shared" si="0"/>
        <v>9499.5563049233751</v>
      </c>
      <c r="J4" s="1">
        <f t="shared" si="1"/>
        <v>947.40405078739605</v>
      </c>
      <c r="K4" s="2">
        <f t="shared" si="2"/>
        <v>0.11077960525424625</v>
      </c>
      <c r="L4">
        <f t="shared" si="3"/>
        <v>5.3625439949104177</v>
      </c>
      <c r="M4" s="1">
        <f t="shared" si="4"/>
        <v>1771.4644978091358</v>
      </c>
      <c r="N4">
        <f t="shared" si="5"/>
        <v>9499.5563049233806</v>
      </c>
    </row>
    <row r="5" spans="1:14" x14ac:dyDescent="0.25">
      <c r="A5" s="3" t="s">
        <v>164</v>
      </c>
      <c r="B5" s="3" t="str">
        <f>VLOOKUP(A5,ISO3_join_to_name!$B$2:$C$251,2,FALSE)</f>
        <v>AGO</v>
      </c>
      <c r="C5" s="1">
        <v>13129.3028167583</v>
      </c>
      <c r="D5" s="4">
        <v>1.61657693196616</v>
      </c>
      <c r="E5" s="4">
        <v>10344000</v>
      </c>
      <c r="F5" s="4">
        <v>3488.9530267064401</v>
      </c>
      <c r="G5" s="4">
        <v>0.41378151663886498</v>
      </c>
      <c r="I5" s="1">
        <f t="shared" si="0"/>
        <v>6707.7953920732953</v>
      </c>
      <c r="J5" s="1">
        <f t="shared" si="1"/>
        <v>-6421.5074246850045</v>
      </c>
      <c r="K5" s="2">
        <f t="shared" si="2"/>
        <v>-0.4890973659689351</v>
      </c>
      <c r="L5">
        <f t="shared" si="3"/>
        <v>5.0358228154055915</v>
      </c>
      <c r="M5" s="1">
        <f t="shared" si="4"/>
        <v>1332.0157674239069</v>
      </c>
      <c r="N5">
        <f t="shared" si="5"/>
        <v>6707.7953920732989</v>
      </c>
    </row>
    <row r="6" spans="1:14" x14ac:dyDescent="0.25">
      <c r="A6" s="3" t="s">
        <v>168</v>
      </c>
      <c r="B6" s="3" t="str">
        <f>VLOOKUP(A6,ISO3_join_to_name!$B$2:$C$251,2,FALSE)</f>
        <v>ARG</v>
      </c>
      <c r="C6" s="1">
        <v>6368.4495532527599</v>
      </c>
      <c r="D6" s="4">
        <v>1.34594308462418</v>
      </c>
      <c r="E6" s="4">
        <v>25873100</v>
      </c>
      <c r="F6" s="4">
        <v>13679.724666619401</v>
      </c>
      <c r="G6" s="4">
        <v>0.59510266418564395</v>
      </c>
      <c r="I6" s="1">
        <f t="shared" si="0"/>
        <v>6558.6205865685188</v>
      </c>
      <c r="J6" s="1">
        <f t="shared" si="1"/>
        <v>190.1710333157589</v>
      </c>
      <c r="K6" s="2">
        <f t="shared" si="2"/>
        <v>2.9861433575873553E-2</v>
      </c>
      <c r="L6">
        <f t="shared" si="3"/>
        <v>3.8418079827058911</v>
      </c>
      <c r="M6" s="1">
        <f t="shared" si="4"/>
        <v>1707.1703260788956</v>
      </c>
      <c r="N6">
        <f t="shared" si="5"/>
        <v>6558.6205865685206</v>
      </c>
    </row>
    <row r="7" spans="1:14" x14ac:dyDescent="0.25">
      <c r="A7" s="3" t="s">
        <v>159</v>
      </c>
      <c r="B7" s="3" t="str">
        <f>VLOOKUP(A7,ISO3_join_to_name!$B$2:$C$251,2,FALSE)</f>
        <v>ARM</v>
      </c>
      <c r="C7" s="1">
        <v>4797.6207091895703</v>
      </c>
      <c r="D7" s="4">
        <v>2.6256461971307399</v>
      </c>
      <c r="E7" s="4">
        <v>1168710</v>
      </c>
      <c r="F7" s="4">
        <v>3497.2155966209298</v>
      </c>
      <c r="G7" s="4">
        <v>0.38729271881337701</v>
      </c>
      <c r="I7" s="1">
        <f t="shared" si="0"/>
        <v>4434.6712664940997</v>
      </c>
      <c r="J7" s="1">
        <f t="shared" si="1"/>
        <v>-362.94944269547068</v>
      </c>
      <c r="K7" s="2">
        <f t="shared" si="2"/>
        <v>-7.5651966817689778E-2</v>
      </c>
      <c r="L7">
        <f t="shared" si="3"/>
        <v>13.813497545111211</v>
      </c>
      <c r="M7" s="1">
        <f t="shared" si="4"/>
        <v>321.03898755631195</v>
      </c>
      <c r="N7">
        <f t="shared" si="5"/>
        <v>4434.6712664941042</v>
      </c>
    </row>
    <row r="8" spans="1:14" x14ac:dyDescent="0.25">
      <c r="A8" s="3" t="s">
        <v>174</v>
      </c>
      <c r="B8" s="3" t="str">
        <f>VLOOKUP(A8,ISO3_join_to_name!$B$2:$C$251,2,FALSE)</f>
        <v>AUS</v>
      </c>
      <c r="C8" s="1">
        <v>1834.5860551562</v>
      </c>
      <c r="D8" s="4">
        <v>0.58569610056518895</v>
      </c>
      <c r="E8" s="4">
        <v>16780500</v>
      </c>
      <c r="F8" s="4">
        <v>56367.376374956097</v>
      </c>
      <c r="G8" s="4">
        <v>0.70036937331747295</v>
      </c>
      <c r="I8" s="1">
        <f t="shared" si="0"/>
        <v>1650.9843270119279</v>
      </c>
      <c r="J8" s="1">
        <f t="shared" si="1"/>
        <v>-183.6017281442721</v>
      </c>
      <c r="K8" s="2">
        <f t="shared" si="2"/>
        <v>-0.10007801358145607</v>
      </c>
      <c r="L8">
        <f t="shared" si="3"/>
        <v>1.7962409148672622</v>
      </c>
      <c r="M8" s="1">
        <f t="shared" si="4"/>
        <v>919.13301459004583</v>
      </c>
      <c r="N8">
        <f t="shared" si="5"/>
        <v>1650.9843270119286</v>
      </c>
    </row>
    <row r="9" spans="1:14" x14ac:dyDescent="0.25">
      <c r="A9" s="3" t="s">
        <v>172</v>
      </c>
      <c r="B9" s="3" t="str">
        <f>VLOOKUP(A9,ISO3_join_to_name!$B$2:$C$251,2,FALSE)</f>
        <v>AUT</v>
      </c>
      <c r="C9" s="1">
        <v>3002.8424905953202</v>
      </c>
      <c r="D9" s="4">
        <v>1.78231321695276</v>
      </c>
      <c r="E9" s="4">
        <v>3560110</v>
      </c>
      <c r="F9" s="4">
        <v>44801.112433545903</v>
      </c>
      <c r="G9" s="4">
        <v>0.41756265885363802</v>
      </c>
      <c r="I9" s="1">
        <f t="shared" si="0"/>
        <v>2942.1729564801808</v>
      </c>
      <c r="J9" s="1">
        <f t="shared" si="1"/>
        <v>-60.669534115139413</v>
      </c>
      <c r="K9" s="2">
        <f t="shared" si="2"/>
        <v>-2.0204034778764417E-2</v>
      </c>
      <c r="L9">
        <f t="shared" si="3"/>
        <v>5.9435893404762146</v>
      </c>
      <c r="M9" s="1">
        <f t="shared" si="4"/>
        <v>495.01619104869832</v>
      </c>
      <c r="N9">
        <f t="shared" si="5"/>
        <v>2942.1729564801808</v>
      </c>
    </row>
    <row r="10" spans="1:14" x14ac:dyDescent="0.25">
      <c r="A10" s="3" t="s">
        <v>178</v>
      </c>
      <c r="B10" s="3" t="str">
        <f>VLOOKUP(A10,ISO3_join_to_name!$B$2:$C$251,2,FALSE)</f>
        <v>AZE</v>
      </c>
      <c r="C10" s="1">
        <v>4397.6148250957403</v>
      </c>
      <c r="D10" s="4">
        <v>1.8479471245877801</v>
      </c>
      <c r="E10" s="4">
        <v>3421960</v>
      </c>
      <c r="F10" s="4">
        <v>5442.4478524808201</v>
      </c>
      <c r="G10" s="4">
        <v>0.35090079604755098</v>
      </c>
      <c r="I10" s="1">
        <f t="shared" si="0"/>
        <v>4321.5797236519657</v>
      </c>
      <c r="J10" s="1">
        <f t="shared" si="1"/>
        <v>-76.035101443774693</v>
      </c>
      <c r="K10" s="2">
        <f t="shared" si="2"/>
        <v>-1.7290077568837405E-2</v>
      </c>
      <c r="L10">
        <f t="shared" si="3"/>
        <v>6.3467769973978019</v>
      </c>
      <c r="M10" s="1">
        <f t="shared" si="4"/>
        <v>680.90933798742719</v>
      </c>
      <c r="N10">
        <f t="shared" si="5"/>
        <v>4321.5797236519684</v>
      </c>
    </row>
    <row r="11" spans="1:14" x14ac:dyDescent="0.25">
      <c r="A11" s="3" t="s">
        <v>183</v>
      </c>
      <c r="B11" s="3" t="str">
        <f>VLOOKUP(A11,ISO3_join_to_name!$B$2:$C$251,2,FALSE)</f>
        <v>BGD</v>
      </c>
      <c r="C11" s="1">
        <v>32629.296153680902</v>
      </c>
      <c r="D11" s="4">
        <v>2.4908871617553099</v>
      </c>
      <c r="E11" s="4">
        <v>13676700</v>
      </c>
      <c r="F11" s="4">
        <v>1211.81182063243</v>
      </c>
      <c r="G11" s="4">
        <v>8.4958473360210202E-2</v>
      </c>
      <c r="I11" s="1">
        <f t="shared" si="0"/>
        <v>35939.612614628364</v>
      </c>
      <c r="J11" s="1">
        <f t="shared" si="1"/>
        <v>3310.3164609474625</v>
      </c>
      <c r="K11" s="2">
        <f t="shared" si="2"/>
        <v>0.10145227912230116</v>
      </c>
      <c r="L11">
        <f t="shared" si="3"/>
        <v>12.071981171192691</v>
      </c>
      <c r="M11" s="1">
        <f t="shared" si="4"/>
        <v>2977.1097307864293</v>
      </c>
      <c r="N11">
        <f t="shared" si="5"/>
        <v>35939.612614628313</v>
      </c>
    </row>
    <row r="12" spans="1:14" x14ac:dyDescent="0.25">
      <c r="A12" s="3" t="s">
        <v>212</v>
      </c>
      <c r="B12" s="3" t="str">
        <f>VLOOKUP(A12,ISO3_join_to_name!$B$2:$C$251,2,FALSE)</f>
        <v>BLR</v>
      </c>
      <c r="C12" s="1">
        <v>5752.39647371099</v>
      </c>
      <c r="D12" s="4">
        <v>2.0751619851242702</v>
      </c>
      <c r="E12" s="4">
        <v>3346100</v>
      </c>
      <c r="F12" s="4">
        <v>5946.1149580525098</v>
      </c>
      <c r="G12" s="4">
        <v>0.35242917133170198</v>
      </c>
      <c r="I12" s="1">
        <f t="shared" si="0"/>
        <v>5280.8434123090146</v>
      </c>
      <c r="J12" s="1">
        <f t="shared" si="1"/>
        <v>-471.55306140197536</v>
      </c>
      <c r="K12" s="2">
        <f t="shared" si="2"/>
        <v>-8.1975062664233697E-2</v>
      </c>
      <c r="L12">
        <f t="shared" si="3"/>
        <v>7.9658367015799225</v>
      </c>
      <c r="M12" s="1">
        <f t="shared" si="4"/>
        <v>662.93643846121324</v>
      </c>
      <c r="N12">
        <f t="shared" si="5"/>
        <v>5280.8434123090119</v>
      </c>
    </row>
    <row r="13" spans="1:14" x14ac:dyDescent="0.25">
      <c r="A13" s="3" t="s">
        <v>185</v>
      </c>
      <c r="B13" s="3" t="str">
        <f>VLOOKUP(A13,ISO3_join_to_name!$B$2:$C$251,2,FALSE)</f>
        <v>BEL</v>
      </c>
      <c r="C13" s="1">
        <v>2060.3728123963001</v>
      </c>
      <c r="D13" s="4">
        <v>1.32357449283489</v>
      </c>
      <c r="E13" s="4">
        <v>5712260</v>
      </c>
      <c r="F13" s="4">
        <v>40935.663866540701</v>
      </c>
      <c r="G13" s="4">
        <v>0.50576933293194704</v>
      </c>
      <c r="I13" s="1">
        <f t="shared" si="0"/>
        <v>2201.823843868151</v>
      </c>
      <c r="J13" s="1">
        <f t="shared" si="1"/>
        <v>141.45103147185091</v>
      </c>
      <c r="K13" s="2">
        <f t="shared" si="2"/>
        <v>6.8653124629099241E-2</v>
      </c>
      <c r="L13">
        <f t="shared" si="3"/>
        <v>3.7568261535174656</v>
      </c>
      <c r="M13" s="1">
        <f t="shared" si="4"/>
        <v>586.08616792305202</v>
      </c>
      <c r="N13">
        <f t="shared" si="5"/>
        <v>2201.823843868151</v>
      </c>
    </row>
    <row r="14" spans="1:14" x14ac:dyDescent="0.25">
      <c r="A14" s="3" t="s">
        <v>195</v>
      </c>
      <c r="B14" s="3" t="str">
        <f>VLOOKUP(A14,ISO3_join_to_name!$B$2:$C$251,2,FALSE)</f>
        <v>BEN</v>
      </c>
      <c r="C14" s="1">
        <v>6102.54869203813</v>
      </c>
      <c r="D14" s="4">
        <v>2.2165971558809701</v>
      </c>
      <c r="E14" s="4">
        <v>3594450</v>
      </c>
      <c r="F14" s="4">
        <v>1047.7460124249201</v>
      </c>
      <c r="G14" s="4">
        <v>0.33070051153718699</v>
      </c>
      <c r="I14" s="1">
        <f t="shared" si="0"/>
        <v>7925.2911813851251</v>
      </c>
      <c r="J14" s="1">
        <f t="shared" si="1"/>
        <v>1822.7424893469952</v>
      </c>
      <c r="K14" s="2">
        <f t="shared" si="2"/>
        <v>0.29868544788918927</v>
      </c>
      <c r="L14">
        <f t="shared" si="3"/>
        <v>9.176053001223659</v>
      </c>
      <c r="M14" s="1">
        <f t="shared" si="4"/>
        <v>863.69282962165198</v>
      </c>
      <c r="N14">
        <f t="shared" si="5"/>
        <v>7925.2911813851142</v>
      </c>
    </row>
    <row r="15" spans="1:14" x14ac:dyDescent="0.25">
      <c r="A15" s="3" t="s">
        <v>201</v>
      </c>
      <c r="B15" s="3" t="str">
        <f>VLOOKUP(A15,ISO3_join_to_name!$B$2:$C$251,2,FALSE)</f>
        <v>BOL</v>
      </c>
      <c r="C15" s="1">
        <v>7475.7959641519201</v>
      </c>
      <c r="D15" s="4">
        <v>2.3189042098564601</v>
      </c>
      <c r="E15" s="4">
        <v>3179000</v>
      </c>
      <c r="F15" s="4">
        <v>3084.59192485928</v>
      </c>
      <c r="G15" s="4">
        <v>0.29714723697001399</v>
      </c>
      <c r="I15" s="1">
        <f t="shared" si="0"/>
        <v>7791.6702364633948</v>
      </c>
      <c r="J15" s="1">
        <f t="shared" si="1"/>
        <v>315.87427231147467</v>
      </c>
      <c r="K15" s="2">
        <f t="shared" si="2"/>
        <v>4.2252928494325021E-2</v>
      </c>
      <c r="L15">
        <f t="shared" si="3"/>
        <v>10.164530009485178</v>
      </c>
      <c r="M15" s="1">
        <f t="shared" si="4"/>
        <v>766.55489522806056</v>
      </c>
      <c r="N15">
        <f t="shared" si="5"/>
        <v>7791.6702364633884</v>
      </c>
    </row>
    <row r="16" spans="1:14" x14ac:dyDescent="0.25">
      <c r="A16" s="3" t="s">
        <v>597</v>
      </c>
      <c r="B16" s="3" t="str">
        <f>VLOOKUP(A16,ISO3_join_to_name!$B$2:$C$251,2,FALSE)</f>
        <v>BIH</v>
      </c>
      <c r="C16" s="1">
        <v>4969.01604134029</v>
      </c>
      <c r="D16" s="4">
        <v>2.6175666417019099</v>
      </c>
      <c r="E16" s="4">
        <v>700994</v>
      </c>
      <c r="F16" s="4">
        <v>4266.5433888940697</v>
      </c>
      <c r="G16" s="4">
        <v>0.18439301036660499</v>
      </c>
      <c r="I16" s="1">
        <f t="shared" si="0"/>
        <v>5157.8624573446459</v>
      </c>
      <c r="J16" s="1">
        <f t="shared" si="1"/>
        <v>188.84641600435589</v>
      </c>
      <c r="K16" s="2">
        <f t="shared" si="2"/>
        <v>3.8004790975361483E-2</v>
      </c>
      <c r="L16">
        <f t="shared" si="3"/>
        <v>13.702340281353994</v>
      </c>
      <c r="M16" s="1">
        <f t="shared" si="4"/>
        <v>376.42200904639765</v>
      </c>
      <c r="N16">
        <f t="shared" si="5"/>
        <v>5157.8624573446523</v>
      </c>
    </row>
    <row r="17" spans="1:14" x14ac:dyDescent="0.25">
      <c r="A17" s="3" t="s">
        <v>210</v>
      </c>
      <c r="B17" s="3" t="str">
        <f>VLOOKUP(A17,ISO3_join_to_name!$B$2:$C$251,2,FALSE)</f>
        <v>BWA</v>
      </c>
      <c r="C17" s="1">
        <v>2153.8284185142902</v>
      </c>
      <c r="D17" s="4">
        <v>2.26318495486638</v>
      </c>
      <c r="E17" s="4">
        <v>569847</v>
      </c>
      <c r="F17" s="4">
        <v>5996.5969380391298</v>
      </c>
      <c r="G17" s="4">
        <v>0.25165363163031401</v>
      </c>
      <c r="I17" s="1">
        <f t="shared" si="0"/>
        <v>2583.8862182841099</v>
      </c>
      <c r="J17" s="1">
        <f t="shared" si="1"/>
        <v>430.05779976981967</v>
      </c>
      <c r="K17" s="2">
        <f t="shared" si="2"/>
        <v>0.19967133689622005</v>
      </c>
      <c r="L17">
        <f t="shared" si="3"/>
        <v>9.6136595300126313</v>
      </c>
      <c r="M17" s="1">
        <f t="shared" si="4"/>
        <v>268.77238685409486</v>
      </c>
      <c r="N17">
        <f t="shared" si="5"/>
        <v>2583.8862182841108</v>
      </c>
    </row>
    <row r="18" spans="1:14" x14ac:dyDescent="0.25">
      <c r="A18" s="3" t="s">
        <v>203</v>
      </c>
      <c r="B18" s="3" t="str">
        <f>VLOOKUP(A18,ISO3_join_to_name!$B$2:$C$251,2,FALSE)</f>
        <v>BRA</v>
      </c>
      <c r="C18" s="1">
        <v>6543.5820361424203</v>
      </c>
      <c r="D18" s="4">
        <v>0.165483321649008</v>
      </c>
      <c r="E18" s="4">
        <v>91430200</v>
      </c>
      <c r="F18" s="4">
        <v>8673.90529873171</v>
      </c>
      <c r="G18" s="4">
        <v>0.44004639656549899</v>
      </c>
      <c r="I18" s="1">
        <f t="shared" si="0"/>
        <v>6191.1090738484563</v>
      </c>
      <c r="J18" s="1">
        <f t="shared" si="1"/>
        <v>-352.47296229396397</v>
      </c>
      <c r="K18" s="2">
        <f t="shared" si="2"/>
        <v>-5.386544561482326E-2</v>
      </c>
      <c r="L18">
        <f t="shared" si="3"/>
        <v>1.1799632827135587</v>
      </c>
      <c r="M18" s="1">
        <f t="shared" si="4"/>
        <v>5246.8658682419155</v>
      </c>
      <c r="N18">
        <f t="shared" si="5"/>
        <v>6191.1090738484563</v>
      </c>
    </row>
    <row r="19" spans="1:14" x14ac:dyDescent="0.25">
      <c r="A19" s="3" t="s">
        <v>189</v>
      </c>
      <c r="B19" s="3" t="str">
        <f>VLOOKUP(A19,ISO3_join_to_name!$B$2:$C$251,2,FALSE)</f>
        <v>BGR</v>
      </c>
      <c r="C19" s="1">
        <v>3018.9644942273098</v>
      </c>
      <c r="D19" s="4">
        <v>1.76204523542507</v>
      </c>
      <c r="E19" s="4">
        <v>2666120</v>
      </c>
      <c r="F19" s="4">
        <v>7101.0562668431603</v>
      </c>
      <c r="G19" s="4">
        <v>0.37281456736019702</v>
      </c>
      <c r="I19" s="1">
        <f t="shared" si="0"/>
        <v>3127.2370542041467</v>
      </c>
      <c r="J19" s="1">
        <f t="shared" si="1"/>
        <v>108.27255997683687</v>
      </c>
      <c r="K19" s="2">
        <f t="shared" si="2"/>
        <v>3.5864138244709215E-2</v>
      </c>
      <c r="L19">
        <f t="shared" si="3"/>
        <v>5.8243373622373902</v>
      </c>
      <c r="M19" s="1">
        <f t="shared" si="4"/>
        <v>536.92580970323991</v>
      </c>
      <c r="N19">
        <f t="shared" si="5"/>
        <v>3127.2370542041431</v>
      </c>
    </row>
    <row r="20" spans="1:14" x14ac:dyDescent="0.25">
      <c r="A20" s="3" t="s">
        <v>187</v>
      </c>
      <c r="B20" s="3" t="str">
        <f>VLOOKUP(A20,ISO3_join_to_name!$B$2:$C$251,2,FALSE)</f>
        <v>BFA</v>
      </c>
      <c r="C20" s="1">
        <v>9013.70938982607</v>
      </c>
      <c r="D20" s="4">
        <v>1.91600464952141</v>
      </c>
      <c r="E20" s="4">
        <v>3993560</v>
      </c>
      <c r="F20" s="4">
        <v>654.821120663388</v>
      </c>
      <c r="G20" s="4">
        <v>0.221013542306564</v>
      </c>
      <c r="I20" s="1">
        <f t="shared" si="0"/>
        <v>8178.9261508085665</v>
      </c>
      <c r="J20" s="1">
        <f t="shared" si="1"/>
        <v>-834.78323901750355</v>
      </c>
      <c r="K20" s="2">
        <f t="shared" si="2"/>
        <v>-9.261261961249137E-2</v>
      </c>
      <c r="L20">
        <f t="shared" si="3"/>
        <v>6.7937607180596293</v>
      </c>
      <c r="M20" s="1">
        <f t="shared" si="4"/>
        <v>1203.8878745120965</v>
      </c>
      <c r="N20">
        <f t="shared" si="5"/>
        <v>8178.926150808581</v>
      </c>
    </row>
    <row r="21" spans="1:14" x14ac:dyDescent="0.25">
      <c r="A21" s="3" t="s">
        <v>193</v>
      </c>
      <c r="B21" s="3" t="str">
        <f>VLOOKUP(A21,ISO3_join_to_name!$B$2:$C$251,2,FALSE)</f>
        <v>BDI</v>
      </c>
      <c r="C21" s="1">
        <v>9177.65632674886</v>
      </c>
      <c r="D21" s="4">
        <v>2.73742758041538</v>
      </c>
      <c r="E21" s="4">
        <v>1476070</v>
      </c>
      <c r="F21" s="4">
        <v>277.89249686024499</v>
      </c>
      <c r="G21" s="4">
        <v>0.13214829271786399</v>
      </c>
      <c r="I21" s="1">
        <f t="shared" si="0"/>
        <v>13502.500713943271</v>
      </c>
      <c r="J21" s="1">
        <f t="shared" si="1"/>
        <v>4324.844387194411</v>
      </c>
      <c r="K21" s="2">
        <f t="shared" si="2"/>
        <v>0.47123625392131741</v>
      </c>
      <c r="L21">
        <f t="shared" si="3"/>
        <v>15.447197270004045</v>
      </c>
      <c r="M21" s="1">
        <f t="shared" si="4"/>
        <v>874.10683491191901</v>
      </c>
      <c r="N21">
        <f t="shared" si="5"/>
        <v>13502.500713943271</v>
      </c>
    </row>
    <row r="22" spans="1:14" x14ac:dyDescent="0.25">
      <c r="A22" s="3" t="s">
        <v>363</v>
      </c>
      <c r="B22" s="3" t="str">
        <f>VLOOKUP(A22,ISO3_join_to_name!$B$2:$C$251,2,FALSE)</f>
        <v>KHM</v>
      </c>
      <c r="C22" s="1">
        <v>13212.3916699004</v>
      </c>
      <c r="D22" s="4">
        <v>3.2613856892972999</v>
      </c>
      <c r="E22" s="4">
        <v>1430030</v>
      </c>
      <c r="F22" s="4">
        <v>1162.17383649833</v>
      </c>
      <c r="G22" s="4">
        <v>9.2074662614608005E-2</v>
      </c>
      <c r="I22" s="1">
        <f t="shared" si="0"/>
        <v>21297.251387310396</v>
      </c>
      <c r="J22" s="1">
        <f t="shared" si="1"/>
        <v>8084.8597174099959</v>
      </c>
      <c r="K22" s="2">
        <f t="shared" si="2"/>
        <v>0.61191492951487281</v>
      </c>
      <c r="L22">
        <f t="shared" si="3"/>
        <v>26.085658728203828</v>
      </c>
      <c r="M22" s="1">
        <f t="shared" si="4"/>
        <v>816.43525314865042</v>
      </c>
      <c r="N22">
        <f t="shared" si="5"/>
        <v>21297.251387310396</v>
      </c>
    </row>
    <row r="23" spans="1:14" x14ac:dyDescent="0.25">
      <c r="A23" s="3" t="s">
        <v>230</v>
      </c>
      <c r="B23" s="3" t="str">
        <f>VLOOKUP(A23,ISO3_join_to_name!$B$2:$C$251,2,FALSE)</f>
        <v>CMR</v>
      </c>
      <c r="C23" s="1">
        <v>17262.212823285299</v>
      </c>
      <c r="D23" s="4">
        <v>2.3606797131487398</v>
      </c>
      <c r="E23" s="4">
        <v>10840100</v>
      </c>
      <c r="F23" s="4">
        <v>1378.82729517489</v>
      </c>
      <c r="G23" s="4">
        <v>0.464033458044742</v>
      </c>
      <c r="I23" s="1">
        <f t="shared" si="0"/>
        <v>14737.981542492873</v>
      </c>
      <c r="J23" s="1">
        <f t="shared" si="1"/>
        <v>-2524.2312807924263</v>
      </c>
      <c r="K23" s="2">
        <f t="shared" si="2"/>
        <v>-0.14622871972632887</v>
      </c>
      <c r="L23">
        <f t="shared" si="3"/>
        <v>10.598152708510632</v>
      </c>
      <c r="M23" s="1">
        <f t="shared" si="4"/>
        <v>1390.6179640776304</v>
      </c>
      <c r="N23">
        <f t="shared" si="5"/>
        <v>14737.98154249288</v>
      </c>
    </row>
    <row r="24" spans="1:14" x14ac:dyDescent="0.25">
      <c r="A24" s="3" t="s">
        <v>216</v>
      </c>
      <c r="B24" s="3" t="str">
        <f>VLOOKUP(A24,ISO3_join_to_name!$B$2:$C$251,2,FALSE)</f>
        <v>CAN</v>
      </c>
      <c r="C24" s="1">
        <v>2686.6799378096798</v>
      </c>
      <c r="D24" s="4">
        <v>0.63058422586787399</v>
      </c>
      <c r="E24" s="4">
        <v>20339000</v>
      </c>
      <c r="F24" s="4">
        <v>43325.413801067101</v>
      </c>
      <c r="G24" s="4">
        <v>0.56613594611145102</v>
      </c>
      <c r="I24" s="1">
        <f t="shared" si="0"/>
        <v>2488.6496765673537</v>
      </c>
      <c r="J24" s="1">
        <f t="shared" si="1"/>
        <v>-198.03026124232611</v>
      </c>
      <c r="K24" s="2">
        <f t="shared" si="2"/>
        <v>-7.3708169869973639E-2</v>
      </c>
      <c r="L24">
        <f t="shared" si="3"/>
        <v>1.8787078484298485</v>
      </c>
      <c r="M24" s="1">
        <f t="shared" si="4"/>
        <v>1324.6602864023123</v>
      </c>
      <c r="N24">
        <f t="shared" si="5"/>
        <v>2488.6496765673551</v>
      </c>
    </row>
    <row r="25" spans="1:14" x14ac:dyDescent="0.25">
      <c r="A25" s="3" t="s">
        <v>220</v>
      </c>
      <c r="B25" s="3" t="str">
        <f>VLOOKUP(A25,ISO3_join_to_name!$B$2:$C$251,2,FALSE)</f>
        <v>CAF</v>
      </c>
      <c r="C25" s="1">
        <v>9338.5583501073306</v>
      </c>
      <c r="D25" s="4">
        <v>2.8465017001359301</v>
      </c>
      <c r="E25" s="4">
        <v>1396460</v>
      </c>
      <c r="F25" s="4">
        <v>344.19940214701001</v>
      </c>
      <c r="G25" s="4">
        <v>0.28343755771920098</v>
      </c>
      <c r="I25" s="1">
        <f t="shared" si="0"/>
        <v>10020.124909188282</v>
      </c>
      <c r="J25" s="1">
        <f t="shared" si="1"/>
        <v>681.56655908095127</v>
      </c>
      <c r="K25" s="2">
        <f t="shared" si="2"/>
        <v>7.2984130261724803E-2</v>
      </c>
      <c r="L25">
        <f t="shared" si="3"/>
        <v>17.227409657275079</v>
      </c>
      <c r="M25" s="1">
        <f t="shared" si="4"/>
        <v>581.63851144950399</v>
      </c>
      <c r="N25">
        <f t="shared" si="5"/>
        <v>10020.124909188287</v>
      </c>
    </row>
    <row r="26" spans="1:14" x14ac:dyDescent="0.25">
      <c r="A26" s="3" t="s">
        <v>533</v>
      </c>
      <c r="B26" s="3" t="str">
        <f>VLOOKUP(A26,ISO3_join_to_name!$B$2:$C$251,2,FALSE)</f>
        <v>TCD</v>
      </c>
      <c r="C26" s="1">
        <v>16353.597787279599</v>
      </c>
      <c r="D26" s="4">
        <v>2.8910289300270402</v>
      </c>
      <c r="E26" s="4">
        <v>2317730</v>
      </c>
      <c r="F26" s="4">
        <v>777.450636841348</v>
      </c>
      <c r="G26" s="4">
        <v>0.164553070642527</v>
      </c>
      <c r="I26" s="1">
        <f t="shared" si="0"/>
        <v>17235.973809468916</v>
      </c>
      <c r="J26" s="1">
        <f t="shared" si="1"/>
        <v>882.37602218931715</v>
      </c>
      <c r="K26" s="2">
        <f t="shared" si="2"/>
        <v>5.3956079491918295E-2</v>
      </c>
      <c r="L26">
        <f t="shared" si="3"/>
        <v>18.011832986084233</v>
      </c>
      <c r="M26" s="1">
        <f t="shared" si="4"/>
        <v>956.92502938402981</v>
      </c>
      <c r="N26">
        <f t="shared" si="5"/>
        <v>17235.973809468891</v>
      </c>
    </row>
    <row r="27" spans="1:14" x14ac:dyDescent="0.25">
      <c r="A27" s="3" t="s">
        <v>228</v>
      </c>
      <c r="B27" s="3" t="str">
        <f>VLOOKUP(A27,ISO3_join_to_name!$B$2:$C$251,2,FALSE)</f>
        <v>CHL</v>
      </c>
      <c r="C27" s="1">
        <v>6875.8770127395601</v>
      </c>
      <c r="D27" s="4">
        <v>2.04655209695466</v>
      </c>
      <c r="E27" s="4">
        <v>9202330</v>
      </c>
      <c r="F27" s="4">
        <v>13514.1552212304</v>
      </c>
      <c r="G27" s="4">
        <v>0.51283890347137395</v>
      </c>
      <c r="I27" s="1">
        <f t="shared" si="0"/>
        <v>7038.6794711174025</v>
      </c>
      <c r="J27" s="1">
        <f t="shared" si="1"/>
        <v>162.80245837784241</v>
      </c>
      <c r="K27" s="2">
        <f t="shared" si="2"/>
        <v>2.3677337171127924E-2</v>
      </c>
      <c r="L27">
        <f t="shared" si="3"/>
        <v>7.7411642559477052</v>
      </c>
      <c r="M27" s="1">
        <f t="shared" si="4"/>
        <v>909.25334205503123</v>
      </c>
      <c r="N27">
        <f t="shared" si="5"/>
        <v>7038.6794711173998</v>
      </c>
    </row>
    <row r="28" spans="1:14" x14ac:dyDescent="0.25">
      <c r="A28" s="3" t="s">
        <v>232</v>
      </c>
      <c r="B28" s="3" t="str">
        <f>VLOOKUP(A28,ISO3_join_to_name!$B$2:$C$251,2,FALSE)</f>
        <v>CHN</v>
      </c>
      <c r="C28" s="1">
        <v>6587.9212259605802</v>
      </c>
      <c r="D28" s="4">
        <v>-0.69170695397075799</v>
      </c>
      <c r="E28" s="4">
        <v>399286000</v>
      </c>
      <c r="F28" s="4">
        <v>8040.6724430264803</v>
      </c>
      <c r="G28" s="4">
        <v>0.290242058588355</v>
      </c>
      <c r="I28" s="1">
        <f t="shared" si="0"/>
        <v>7750.6586790089023</v>
      </c>
      <c r="J28" s="1">
        <f t="shared" si="1"/>
        <v>1162.7374530483221</v>
      </c>
      <c r="K28" s="2">
        <f t="shared" si="2"/>
        <v>0.176495348557964</v>
      </c>
      <c r="L28">
        <f t="shared" si="3"/>
        <v>0.50072063210678985</v>
      </c>
      <c r="M28" s="1">
        <f t="shared" si="4"/>
        <v>15479.008017700186</v>
      </c>
      <c r="N28">
        <f t="shared" si="5"/>
        <v>7750.658679008905</v>
      </c>
    </row>
    <row r="29" spans="1:14" x14ac:dyDescent="0.25">
      <c r="A29" s="3" t="s">
        <v>237</v>
      </c>
      <c r="B29" s="3" t="str">
        <f>VLOOKUP(A29,ISO3_join_to_name!$B$2:$C$251,2,FALSE)</f>
        <v>COL</v>
      </c>
      <c r="C29" s="1">
        <v>16273.528760449501</v>
      </c>
      <c r="D29" s="4">
        <v>1.95635500923686</v>
      </c>
      <c r="E29" s="4">
        <v>23515900</v>
      </c>
      <c r="F29" s="4">
        <v>6091.3857724768104</v>
      </c>
      <c r="G29" s="4">
        <v>0.48808629342587501</v>
      </c>
      <c r="I29" s="1">
        <f t="shared" si="0"/>
        <v>14100.777815712863</v>
      </c>
      <c r="J29" s="1">
        <f t="shared" si="1"/>
        <v>-2172.7509447366374</v>
      </c>
      <c r="K29" s="2">
        <f t="shared" si="2"/>
        <v>-0.13351443173266758</v>
      </c>
      <c r="L29">
        <f t="shared" si="3"/>
        <v>7.0734971870111361</v>
      </c>
      <c r="M29" s="1">
        <f t="shared" si="4"/>
        <v>1993.4662364191954</v>
      </c>
      <c r="N29">
        <f t="shared" si="5"/>
        <v>14100.777815712856</v>
      </c>
    </row>
    <row r="30" spans="1:14" x14ac:dyDescent="0.25">
      <c r="A30" s="3" t="s">
        <v>239</v>
      </c>
      <c r="B30" s="3" t="str">
        <f>VLOOKUP(A30,ISO3_join_to_name!$B$2:$C$251,2,FALSE)</f>
        <v>CRI</v>
      </c>
      <c r="C30" s="1">
        <v>5189.4362593405303</v>
      </c>
      <c r="D30" s="4">
        <v>2.5996660881415399</v>
      </c>
      <c r="E30" s="4">
        <v>1936900</v>
      </c>
      <c r="F30" s="4">
        <v>11739.582650172901</v>
      </c>
      <c r="G30" s="4">
        <v>0.40286366198472001</v>
      </c>
      <c r="I30" s="1">
        <f t="shared" si="0"/>
        <v>5193.632598209163</v>
      </c>
      <c r="J30" s="1">
        <f t="shared" si="1"/>
        <v>4.1963388686326653</v>
      </c>
      <c r="K30" s="2">
        <f t="shared" si="2"/>
        <v>8.0863096855262901E-4</v>
      </c>
      <c r="L30">
        <f t="shared" si="3"/>
        <v>13.459243083713137</v>
      </c>
      <c r="M30" s="1">
        <f t="shared" si="4"/>
        <v>385.8785048985344</v>
      </c>
      <c r="N30">
        <f t="shared" si="5"/>
        <v>5193.6325982091648</v>
      </c>
    </row>
    <row r="31" spans="1:14" x14ac:dyDescent="0.25">
      <c r="A31" s="3" t="s">
        <v>650</v>
      </c>
      <c r="B31" t="s">
        <v>224</v>
      </c>
      <c r="C31" s="1">
        <v>7639.4092302020599</v>
      </c>
      <c r="D31" s="4">
        <v>1.7654158266805</v>
      </c>
      <c r="E31" s="4">
        <v>9946740</v>
      </c>
      <c r="F31" s="4">
        <v>2018.71063985347</v>
      </c>
      <c r="G31" s="4">
        <v>0.43827891606080599</v>
      </c>
      <c r="I31" s="1">
        <f t="shared" si="0"/>
        <v>7687.2793344931979</v>
      </c>
      <c r="J31" s="1">
        <f t="shared" si="1"/>
        <v>47.870104291137977</v>
      </c>
      <c r="K31" s="2">
        <f t="shared" si="2"/>
        <v>6.2662049968321733E-3</v>
      </c>
      <c r="L31">
        <f t="shared" si="3"/>
        <v>5.8440019448370464</v>
      </c>
      <c r="M31" s="1">
        <f t="shared" si="4"/>
        <v>1315.4135482936674</v>
      </c>
      <c r="N31">
        <f t="shared" si="5"/>
        <v>7687.2793344931924</v>
      </c>
    </row>
    <row r="32" spans="1:14" x14ac:dyDescent="0.25">
      <c r="A32" s="3" t="s">
        <v>330</v>
      </c>
      <c r="B32" s="3" t="str">
        <f>VLOOKUP(A32,ISO3_join_to_name!$B$2:$C$251,2,FALSE)</f>
        <v>HRV</v>
      </c>
      <c r="C32" s="1">
        <v>3159.2540409284302</v>
      </c>
      <c r="D32" s="4">
        <v>2.1580267291652699</v>
      </c>
      <c r="E32" s="4">
        <v>1329670</v>
      </c>
      <c r="F32" s="4">
        <v>11819.9859288799</v>
      </c>
      <c r="G32" s="4">
        <v>0.31331101125607602</v>
      </c>
      <c r="I32" s="1">
        <f t="shared" si="0"/>
        <v>3193.0419608288285</v>
      </c>
      <c r="J32" s="1">
        <f t="shared" si="1"/>
        <v>33.787919900398265</v>
      </c>
      <c r="K32" s="2">
        <f t="shared" si="2"/>
        <v>1.0694904386501565E-2</v>
      </c>
      <c r="L32">
        <f t="shared" si="3"/>
        <v>8.6540440261477283</v>
      </c>
      <c r="M32" s="1">
        <f t="shared" si="4"/>
        <v>368.96530121423211</v>
      </c>
      <c r="N32">
        <f t="shared" si="5"/>
        <v>3193.0419608288225</v>
      </c>
    </row>
    <row r="33" spans="1:14" x14ac:dyDescent="0.25">
      <c r="A33" s="3" t="s">
        <v>247</v>
      </c>
      <c r="B33" s="3" t="str">
        <f>VLOOKUP(A33,ISO3_join_to_name!$B$2:$C$251,2,FALSE)</f>
        <v>CYP</v>
      </c>
      <c r="C33" s="1">
        <v>2848.3189657805801</v>
      </c>
      <c r="D33" s="4">
        <v>3.02789575562957</v>
      </c>
      <c r="E33" s="4">
        <v>466210</v>
      </c>
      <c r="F33" s="4">
        <v>17028.014129559298</v>
      </c>
      <c r="G33" s="4">
        <v>0.400084099958808</v>
      </c>
      <c r="I33" s="1">
        <f t="shared" si="0"/>
        <v>2946.7678611420106</v>
      </c>
      <c r="J33" s="1">
        <f t="shared" si="1"/>
        <v>98.448895361430459</v>
      </c>
      <c r="K33" s="2">
        <f t="shared" si="2"/>
        <v>3.4563859084669121E-2</v>
      </c>
      <c r="L33">
        <f t="shared" si="3"/>
        <v>20.653726344168831</v>
      </c>
      <c r="M33" s="1">
        <f t="shared" si="4"/>
        <v>142.67487677708922</v>
      </c>
      <c r="N33">
        <f t="shared" si="5"/>
        <v>2946.7678611420097</v>
      </c>
    </row>
    <row r="34" spans="1:14" x14ac:dyDescent="0.25">
      <c r="A34" s="3" t="s">
        <v>249</v>
      </c>
      <c r="B34" s="3" t="str">
        <f>VLOOKUP(A34,ISO3_join_to_name!$B$2:$C$251,2,FALSE)</f>
        <v>CZE</v>
      </c>
      <c r="C34" s="1">
        <v>2725.5064182944002</v>
      </c>
      <c r="D34" s="4">
        <v>1.4755671264977399</v>
      </c>
      <c r="E34" s="4">
        <v>4216740</v>
      </c>
      <c r="F34" s="4">
        <v>17849.431430350101</v>
      </c>
      <c r="G34" s="4">
        <v>0.40028288274605101</v>
      </c>
      <c r="I34" s="1">
        <f t="shared" ref="I34:I65" si="6">EXP(D34+0.538*LN(E34)+-0.1*LN(F34)+-7.247*G34+0.347*((LN(E34)*G34)))</f>
        <v>2756.0029367000707</v>
      </c>
      <c r="J34" s="1">
        <f t="shared" ref="J34:J65" si="7">I34-C34</f>
        <v>30.496518405670486</v>
      </c>
      <c r="K34" s="2">
        <f t="shared" ref="K34:K65" si="8">J34/C34</f>
        <v>1.1189303463374326E-2</v>
      </c>
      <c r="L34">
        <f t="shared" ref="L34:L65" si="9">EXP(D34)</f>
        <v>4.3735154062055628</v>
      </c>
      <c r="M34" s="1">
        <f t="shared" ref="M34:M65" si="10">EXP(0.538*LN(E34)+-0.1*LN(F34)+-7.247*G34+0.347*((LN(E34)*G34)))</f>
        <v>630.15736329397384</v>
      </c>
      <c r="N34">
        <f t="shared" si="5"/>
        <v>2756.0029367000702</v>
      </c>
    </row>
    <row r="35" spans="1:14" x14ac:dyDescent="0.25">
      <c r="A35" s="3" t="s">
        <v>255</v>
      </c>
      <c r="B35" s="3" t="str">
        <f>VLOOKUP(A35,ISO3_join_to_name!$B$2:$C$251,2,FALSE)</f>
        <v>DNK</v>
      </c>
      <c r="C35" s="1">
        <v>2254.4545345441402</v>
      </c>
      <c r="D35" s="4">
        <v>1.8150666054059199</v>
      </c>
      <c r="E35" s="4">
        <v>2817730</v>
      </c>
      <c r="F35" s="4">
        <v>53386.013427390099</v>
      </c>
      <c r="G35" s="4">
        <v>0.496996218374747</v>
      </c>
      <c r="I35" s="1">
        <f t="shared" si="6"/>
        <v>2156.2499484844616</v>
      </c>
      <c r="J35" s="1">
        <f t="shared" si="7"/>
        <v>-98.204586059678604</v>
      </c>
      <c r="K35" s="2">
        <f t="shared" si="8"/>
        <v>-4.3560242424465642E-2</v>
      </c>
      <c r="L35">
        <f t="shared" si="9"/>
        <v>6.141485219938593</v>
      </c>
      <c r="M35" s="1">
        <f t="shared" si="10"/>
        <v>351.09584591754788</v>
      </c>
      <c r="N35">
        <f t="shared" si="5"/>
        <v>2156.2499484844579</v>
      </c>
    </row>
    <row r="36" spans="1:14" x14ac:dyDescent="0.25">
      <c r="A36" s="3" t="s">
        <v>259</v>
      </c>
      <c r="B36" s="3" t="str">
        <f>VLOOKUP(A36,ISO3_join_to_name!$B$2:$C$251,2,FALSE)</f>
        <v>DOM</v>
      </c>
      <c r="C36" s="1">
        <v>10168.9192059055</v>
      </c>
      <c r="D36" s="4">
        <v>2.5440903002458701</v>
      </c>
      <c r="E36" s="4">
        <v>4788300</v>
      </c>
      <c r="F36" s="4">
        <v>6767.5477630078003</v>
      </c>
      <c r="G36" s="4">
        <v>0.455352048385256</v>
      </c>
      <c r="I36" s="1">
        <f t="shared" si="6"/>
        <v>8672.6372008290309</v>
      </c>
      <c r="J36" s="1">
        <f t="shared" si="7"/>
        <v>-1496.2820050764694</v>
      </c>
      <c r="K36" s="2">
        <f t="shared" si="8"/>
        <v>-0.14714267807413775</v>
      </c>
      <c r="L36">
        <f t="shared" si="9"/>
        <v>12.731640845862678</v>
      </c>
      <c r="M36" s="1">
        <f t="shared" si="10"/>
        <v>681.18770438354989</v>
      </c>
      <c r="N36">
        <f t="shared" si="5"/>
        <v>8672.6372008290346</v>
      </c>
    </row>
    <row r="37" spans="1:14" x14ac:dyDescent="0.25">
      <c r="A37" s="3" t="s">
        <v>263</v>
      </c>
      <c r="B37" s="3" t="str">
        <f>VLOOKUP(A37,ISO3_join_to_name!$B$2:$C$251,2,FALSE)</f>
        <v>ECU</v>
      </c>
      <c r="C37" s="1">
        <v>8868.6284471961608</v>
      </c>
      <c r="D37" s="4">
        <v>2.1041124923598602</v>
      </c>
      <c r="E37" s="4">
        <v>6004700</v>
      </c>
      <c r="F37" s="4">
        <v>6150.3342438939699</v>
      </c>
      <c r="G37" s="4">
        <v>0.371948537837821</v>
      </c>
      <c r="I37" s="1">
        <f t="shared" si="6"/>
        <v>7690.7917260151053</v>
      </c>
      <c r="J37" s="1">
        <f t="shared" si="7"/>
        <v>-1177.8367211810555</v>
      </c>
      <c r="K37" s="2">
        <f t="shared" si="8"/>
        <v>-0.13280934342823117</v>
      </c>
      <c r="L37">
        <f t="shared" si="9"/>
        <v>8.1998223742590159</v>
      </c>
      <c r="M37" s="1">
        <f t="shared" si="10"/>
        <v>937.92174695858546</v>
      </c>
      <c r="N37">
        <f t="shared" si="5"/>
        <v>7690.7917260151125</v>
      </c>
    </row>
    <row r="38" spans="1:14" x14ac:dyDescent="0.25">
      <c r="A38" s="3" t="s">
        <v>267</v>
      </c>
      <c r="B38" s="3" t="str">
        <f>VLOOKUP(A38,ISO3_join_to_name!$B$2:$C$251,2,FALSE)</f>
        <v>EGY</v>
      </c>
      <c r="C38" s="1">
        <v>13817.866823148001</v>
      </c>
      <c r="D38" s="4">
        <v>1.4151962195569401</v>
      </c>
      <c r="E38" s="4">
        <v>44505000</v>
      </c>
      <c r="F38" s="4">
        <v>3600.1462155213999</v>
      </c>
      <c r="G38" s="4">
        <v>0.48646255752183298</v>
      </c>
      <c r="I38" s="1">
        <f t="shared" si="6"/>
        <v>13609.281238842896</v>
      </c>
      <c r="J38" s="1">
        <f t="shared" si="7"/>
        <v>-208.58558430510493</v>
      </c>
      <c r="K38" s="2">
        <f t="shared" si="8"/>
        <v>-1.5095353499548691E-2</v>
      </c>
      <c r="L38">
        <f t="shared" si="9"/>
        <v>4.1172942803756634</v>
      </c>
      <c r="M38" s="1">
        <f t="shared" si="10"/>
        <v>3305.3943468916164</v>
      </c>
      <c r="N38">
        <f t="shared" si="5"/>
        <v>13609.281238842903</v>
      </c>
    </row>
    <row r="39" spans="1:14" x14ac:dyDescent="0.25">
      <c r="A39" s="3" t="s">
        <v>525</v>
      </c>
      <c r="B39" s="3" t="str">
        <f>VLOOKUP(A39,ISO3_join_to_name!$B$2:$C$251,2,FALSE)</f>
        <v>SLV</v>
      </c>
      <c r="C39" s="1">
        <v>9222.9518449030602</v>
      </c>
      <c r="D39" s="4">
        <v>3.0558361477725402</v>
      </c>
      <c r="E39" s="4">
        <v>1474750</v>
      </c>
      <c r="F39" s="4">
        <v>3826.30159528271</v>
      </c>
      <c r="G39" s="4">
        <v>0.240753498455651</v>
      </c>
      <c r="I39" s="1">
        <f t="shared" si="6"/>
        <v>11097.82592625998</v>
      </c>
      <c r="J39" s="1">
        <f t="shared" si="7"/>
        <v>1874.8740813569202</v>
      </c>
      <c r="K39" s="2">
        <f t="shared" si="8"/>
        <v>0.20328351626307622</v>
      </c>
      <c r="L39">
        <f t="shared" si="9"/>
        <v>21.238936994311754</v>
      </c>
      <c r="M39" s="1">
        <f t="shared" si="10"/>
        <v>522.52266340976473</v>
      </c>
      <c r="N39">
        <f t="shared" si="5"/>
        <v>11097.82592625996</v>
      </c>
    </row>
    <row r="40" spans="1:14" x14ac:dyDescent="0.25">
      <c r="A40" s="3" t="s">
        <v>272</v>
      </c>
      <c r="B40" s="3" t="str">
        <f>VLOOKUP(A40,ISO3_join_to_name!$B$2:$C$251,2,FALSE)</f>
        <v>ETH</v>
      </c>
      <c r="C40" s="1">
        <v>8659.2817786354699</v>
      </c>
      <c r="D40" s="4">
        <v>1.61847833851123</v>
      </c>
      <c r="E40" s="4">
        <v>5420390</v>
      </c>
      <c r="F40" s="4">
        <v>650.28210370592399</v>
      </c>
      <c r="G40" s="4">
        <v>5.4572207830648999E-2</v>
      </c>
      <c r="I40" s="1">
        <f t="shared" si="6"/>
        <v>10005.918114424505</v>
      </c>
      <c r="J40" s="1">
        <f t="shared" si="7"/>
        <v>1346.636335789035</v>
      </c>
      <c r="K40" s="2">
        <f t="shared" si="8"/>
        <v>0.15551362921478207</v>
      </c>
      <c r="L40">
        <f t="shared" si="9"/>
        <v>5.0454070707620149</v>
      </c>
      <c r="M40" s="1">
        <f t="shared" si="10"/>
        <v>1983.1736020684027</v>
      </c>
      <c r="N40">
        <f t="shared" si="5"/>
        <v>10005.918114424494</v>
      </c>
    </row>
    <row r="41" spans="1:14" x14ac:dyDescent="0.25">
      <c r="A41" s="3" t="s">
        <v>277</v>
      </c>
      <c r="B41" s="3" t="str">
        <f>VLOOKUP(A41,ISO3_join_to_name!$B$2:$C$251,2,FALSE)</f>
        <v>FIN</v>
      </c>
      <c r="C41" s="1">
        <v>3479.2252852531401</v>
      </c>
      <c r="D41" s="4">
        <v>2.3250136108261801</v>
      </c>
      <c r="E41" s="4">
        <v>1209330</v>
      </c>
      <c r="F41" s="4">
        <v>42866.142427195897</v>
      </c>
      <c r="G41" s="4">
        <v>0.22103075674608599</v>
      </c>
      <c r="I41" s="1">
        <f t="shared" si="6"/>
        <v>3888.6431549707431</v>
      </c>
      <c r="J41" s="1">
        <f t="shared" si="7"/>
        <v>409.41786971760303</v>
      </c>
      <c r="K41" s="2">
        <f t="shared" si="8"/>
        <v>0.11767500985145743</v>
      </c>
      <c r="L41">
        <f t="shared" si="9"/>
        <v>10.226819280303319</v>
      </c>
      <c r="M41" s="1">
        <f t="shared" si="10"/>
        <v>380.2397449674508</v>
      </c>
      <c r="N41">
        <f t="shared" si="5"/>
        <v>3888.6431549707427</v>
      </c>
    </row>
    <row r="42" spans="1:14" x14ac:dyDescent="0.25">
      <c r="A42" s="3" t="s">
        <v>288</v>
      </c>
      <c r="B42" s="3" t="str">
        <f>VLOOKUP(A42,ISO3_join_to_name!$B$2:$C$251,2,FALSE)</f>
        <v>FRA</v>
      </c>
      <c r="C42" s="1">
        <v>2673.4205975109298</v>
      </c>
      <c r="D42" s="4">
        <v>0.41404135026225197</v>
      </c>
      <c r="E42" s="4">
        <v>31534600</v>
      </c>
      <c r="F42" s="4">
        <v>37905.913007490402</v>
      </c>
      <c r="G42" s="4">
        <v>0.49005959734881099</v>
      </c>
      <c r="I42" s="1">
        <f t="shared" si="6"/>
        <v>3083.8009555066446</v>
      </c>
      <c r="J42" s="1">
        <f t="shared" si="7"/>
        <v>410.3803579957148</v>
      </c>
      <c r="K42" s="2">
        <f t="shared" si="8"/>
        <v>0.15350385134976391</v>
      </c>
      <c r="L42">
        <f t="shared" si="9"/>
        <v>1.5129196852167337</v>
      </c>
      <c r="M42" s="1">
        <f t="shared" si="10"/>
        <v>2038.3110786643463</v>
      </c>
      <c r="N42">
        <f t="shared" si="5"/>
        <v>3083.8009555066437</v>
      </c>
    </row>
    <row r="43" spans="1:14" x14ac:dyDescent="0.25">
      <c r="A43" s="3" t="s">
        <v>290</v>
      </c>
      <c r="B43" s="3" t="str">
        <f>VLOOKUP(A43,ISO3_join_to_name!$B$2:$C$251,2,FALSE)</f>
        <v>GAB</v>
      </c>
      <c r="C43" s="1">
        <v>4459.6009660936097</v>
      </c>
      <c r="D43" s="4">
        <v>3.1408591000053101</v>
      </c>
      <c r="E43" s="4">
        <v>814283</v>
      </c>
      <c r="F43" s="4">
        <v>8291.9829088533297</v>
      </c>
      <c r="G43" s="4">
        <v>0.46944101742208399</v>
      </c>
      <c r="I43" s="1">
        <f t="shared" si="6"/>
        <v>4340.54392342134</v>
      </c>
      <c r="J43" s="1">
        <f t="shared" si="7"/>
        <v>-119.05704267226974</v>
      </c>
      <c r="K43" s="2">
        <f t="shared" si="8"/>
        <v>-2.6696792734924406E-2</v>
      </c>
      <c r="L43">
        <f t="shared" si="9"/>
        <v>23.123723919242298</v>
      </c>
      <c r="M43" s="1">
        <f t="shared" si="10"/>
        <v>187.70955485285737</v>
      </c>
      <c r="N43">
        <f t="shared" si="5"/>
        <v>4340.5439234213418</v>
      </c>
    </row>
    <row r="44" spans="1:14" x14ac:dyDescent="0.25">
      <c r="A44" s="3" t="s">
        <v>598</v>
      </c>
      <c r="B44" s="3" t="str">
        <f>VLOOKUP(A44,ISO3_join_to_name!$B$2:$C$251,2,FALSE)</f>
        <v>GMB</v>
      </c>
      <c r="C44" s="1">
        <v>7505.51302044558</v>
      </c>
      <c r="D44" s="4">
        <v>3.1906632769049099</v>
      </c>
      <c r="E44" s="4">
        <v>957756</v>
      </c>
      <c r="F44" s="4">
        <v>691.29712848334395</v>
      </c>
      <c r="G44" s="4">
        <v>0.48041291927709001</v>
      </c>
      <c r="I44" s="1">
        <f t="shared" si="6"/>
        <v>6378.4025352034314</v>
      </c>
      <c r="J44" s="1">
        <f t="shared" si="7"/>
        <v>-1127.1104852421486</v>
      </c>
      <c r="K44" s="2">
        <f t="shared" si="8"/>
        <v>-0.15017101191774834</v>
      </c>
      <c r="L44">
        <f t="shared" si="9"/>
        <v>24.304542739935439</v>
      </c>
      <c r="M44" s="1">
        <f t="shared" si="10"/>
        <v>262.43664007399423</v>
      </c>
      <c r="N44">
        <f t="shared" si="5"/>
        <v>6378.402535203446</v>
      </c>
    </row>
    <row r="45" spans="1:14" x14ac:dyDescent="0.25">
      <c r="A45" s="3" t="s">
        <v>296</v>
      </c>
      <c r="B45" s="3" t="str">
        <f>VLOOKUP(A45,ISO3_join_to_name!$B$2:$C$251,2,FALSE)</f>
        <v>GEO</v>
      </c>
      <c r="C45" s="1">
        <v>5048.6428037591204</v>
      </c>
      <c r="D45" s="4">
        <v>2.5149820913900101</v>
      </c>
      <c r="E45" s="4">
        <v>1587470</v>
      </c>
      <c r="F45" s="4">
        <v>3737.8522044853898</v>
      </c>
      <c r="G45" s="4">
        <v>0.396800043992521</v>
      </c>
      <c r="I45" s="1">
        <f t="shared" si="6"/>
        <v>4741.016248486656</v>
      </c>
      <c r="J45" s="1">
        <f t="shared" si="7"/>
        <v>-307.62655527246443</v>
      </c>
      <c r="K45" s="2">
        <f t="shared" si="8"/>
        <v>-6.0932525280539107E-2</v>
      </c>
      <c r="L45">
        <f t="shared" si="9"/>
        <v>12.366387312321756</v>
      </c>
      <c r="M45" s="1">
        <f t="shared" si="10"/>
        <v>383.37924639985573</v>
      </c>
      <c r="N45">
        <f t="shared" si="5"/>
        <v>4741.0162484866523</v>
      </c>
    </row>
    <row r="46" spans="1:14" x14ac:dyDescent="0.25">
      <c r="A46" s="3" t="s">
        <v>251</v>
      </c>
      <c r="B46" s="3" t="str">
        <f>VLOOKUP(A46,ISO3_join_to_name!$B$2:$C$251,2,FALSE)</f>
        <v>DEU</v>
      </c>
      <c r="C46" s="1">
        <v>2572.52294665103</v>
      </c>
      <c r="D46" s="4">
        <v>0.15241843104120001</v>
      </c>
      <c r="E46" s="4">
        <v>40163000</v>
      </c>
      <c r="F46" s="4">
        <v>41660.3889529464</v>
      </c>
      <c r="G46" s="4">
        <v>0.49833610855371702</v>
      </c>
      <c r="I46" s="1">
        <f t="shared" si="6"/>
        <v>2763.9169804158992</v>
      </c>
      <c r="J46" s="1">
        <f t="shared" si="7"/>
        <v>191.39403376486916</v>
      </c>
      <c r="K46" s="2">
        <f t="shared" si="8"/>
        <v>7.4399349484532432E-2</v>
      </c>
      <c r="L46">
        <f t="shared" si="9"/>
        <v>1.1646474591394098</v>
      </c>
      <c r="M46" s="1">
        <f t="shared" si="10"/>
        <v>2373.1790755446577</v>
      </c>
      <c r="N46">
        <f t="shared" si="5"/>
        <v>2763.9169804158992</v>
      </c>
    </row>
    <row r="47" spans="1:14" x14ac:dyDescent="0.25">
      <c r="A47" s="3" t="s">
        <v>300</v>
      </c>
      <c r="B47" s="3" t="str">
        <f>VLOOKUP(A47,ISO3_join_to_name!$B$2:$C$251,2,FALSE)</f>
        <v>GHA</v>
      </c>
      <c r="C47" s="1">
        <v>4685.3277551343099</v>
      </c>
      <c r="D47" s="4">
        <v>1.0843158936540001</v>
      </c>
      <c r="E47" s="4">
        <v>13035800</v>
      </c>
      <c r="F47" s="4">
        <v>1802.9686067048001</v>
      </c>
      <c r="G47" s="4">
        <v>0.47570877534859402</v>
      </c>
      <c r="I47" s="1">
        <f t="shared" si="6"/>
        <v>4472.4620884968144</v>
      </c>
      <c r="J47" s="1">
        <f t="shared" si="7"/>
        <v>-212.86566663749545</v>
      </c>
      <c r="K47" s="2">
        <f t="shared" si="8"/>
        <v>-4.543239614437463E-2</v>
      </c>
      <c r="L47">
        <f t="shared" si="9"/>
        <v>2.9574159395321229</v>
      </c>
      <c r="M47" s="1">
        <f t="shared" si="10"/>
        <v>1512.2871384822438</v>
      </c>
      <c r="N47">
        <f t="shared" si="5"/>
        <v>4472.4620884968108</v>
      </c>
    </row>
    <row r="48" spans="1:14" x14ac:dyDescent="0.25">
      <c r="A48" s="3" t="s">
        <v>314</v>
      </c>
      <c r="B48" s="3" t="str">
        <f>VLOOKUP(A48,ISO3_join_to_name!$B$2:$C$251,2,FALSE)</f>
        <v>GRC</v>
      </c>
      <c r="C48" s="1">
        <v>5354.9395837939101</v>
      </c>
      <c r="D48" s="4">
        <v>2.2044750911732298</v>
      </c>
      <c r="E48" s="4">
        <v>5353060</v>
      </c>
      <c r="F48" s="4">
        <v>17862.159248884</v>
      </c>
      <c r="G48" s="4">
        <v>0.48863188257631002</v>
      </c>
      <c r="I48" s="1">
        <f t="shared" si="6"/>
        <v>5690.7433014017624</v>
      </c>
      <c r="J48" s="1">
        <f t="shared" si="7"/>
        <v>335.80371760785238</v>
      </c>
      <c r="K48" s="2">
        <f t="shared" si="8"/>
        <v>6.2709151495214346E-2</v>
      </c>
      <c r="L48">
        <f t="shared" si="9"/>
        <v>9.0654917620887367</v>
      </c>
      <c r="M48" s="1">
        <f t="shared" si="10"/>
        <v>627.73685650458174</v>
      </c>
      <c r="N48">
        <f t="shared" si="5"/>
        <v>5690.7433014017652</v>
      </c>
    </row>
    <row r="49" spans="1:14" x14ac:dyDescent="0.25">
      <c r="A49" s="3" t="s">
        <v>318</v>
      </c>
      <c r="B49" s="3" t="str">
        <f>VLOOKUP(A49,ISO3_join_to_name!$B$2:$C$251,2,FALSE)</f>
        <v>GTM</v>
      </c>
      <c r="C49" s="1">
        <v>7285.6069485769203</v>
      </c>
      <c r="D49" s="4">
        <v>1.9703614810040699</v>
      </c>
      <c r="E49" s="4">
        <v>3636210</v>
      </c>
      <c r="F49" s="4">
        <v>3811.6192300132502</v>
      </c>
      <c r="G49" s="4">
        <v>0.22287663424231799</v>
      </c>
      <c r="I49" s="1">
        <f t="shared" si="6"/>
        <v>6810.1589419807879</v>
      </c>
      <c r="J49" s="1">
        <f t="shared" si="7"/>
        <v>-475.44800659613247</v>
      </c>
      <c r="K49" s="2">
        <f t="shared" si="8"/>
        <v>-6.5258530957259586E-2</v>
      </c>
      <c r="L49">
        <f t="shared" si="9"/>
        <v>7.1732690202307658</v>
      </c>
      <c r="M49" s="1">
        <f t="shared" si="10"/>
        <v>949.38011146300175</v>
      </c>
      <c r="N49">
        <f t="shared" si="5"/>
        <v>6810.1589419807815</v>
      </c>
    </row>
    <row r="50" spans="1:14" x14ac:dyDescent="0.25">
      <c r="A50" s="3" t="s">
        <v>307</v>
      </c>
      <c r="B50" s="3" t="str">
        <f>VLOOKUP(A50,ISO3_join_to_name!$B$2:$C$251,2,FALSE)</f>
        <v>GIN</v>
      </c>
      <c r="C50" s="1">
        <v>7754.8146588811796</v>
      </c>
      <c r="D50" s="4">
        <v>2.11731237510784</v>
      </c>
      <c r="E50" s="4">
        <v>3794330</v>
      </c>
      <c r="F50" s="4">
        <v>698.71783728795504</v>
      </c>
      <c r="G50" s="4">
        <v>0.301467480256153</v>
      </c>
      <c r="I50" s="1">
        <f t="shared" si="6"/>
        <v>8205.432233502881</v>
      </c>
      <c r="J50" s="1">
        <f t="shared" si="7"/>
        <v>450.61757462170135</v>
      </c>
      <c r="K50" s="2">
        <f t="shared" si="8"/>
        <v>5.8108103732128893E-2</v>
      </c>
      <c r="L50">
        <f t="shared" si="9"/>
        <v>8.3087765775251707</v>
      </c>
      <c r="M50" s="1">
        <f t="shared" si="10"/>
        <v>987.56202636356466</v>
      </c>
      <c r="N50">
        <f t="shared" si="5"/>
        <v>8205.432233502881</v>
      </c>
    </row>
    <row r="51" spans="1:14" x14ac:dyDescent="0.25">
      <c r="A51" s="3" t="s">
        <v>332</v>
      </c>
      <c r="B51" s="3" t="str">
        <f>VLOOKUP(A51,ISO3_join_to_name!$B$2:$C$251,2,FALSE)</f>
        <v>HTI</v>
      </c>
      <c r="C51" s="1">
        <v>12398.9025365215</v>
      </c>
      <c r="D51" s="4">
        <v>2.4525420814948502</v>
      </c>
      <c r="E51" s="4">
        <v>3411930</v>
      </c>
      <c r="F51" s="4">
        <v>1383.18657127963</v>
      </c>
      <c r="G51" s="4">
        <v>0.31816130325720998</v>
      </c>
      <c r="I51" s="1">
        <f t="shared" si="6"/>
        <v>9675.8312999508071</v>
      </c>
      <c r="J51" s="1">
        <f t="shared" si="7"/>
        <v>-2723.0712365706931</v>
      </c>
      <c r="K51" s="2">
        <f t="shared" si="8"/>
        <v>-0.21962195674574986</v>
      </c>
      <c r="L51">
        <f t="shared" si="9"/>
        <v>11.617842715703617</v>
      </c>
      <c r="M51" s="1">
        <f t="shared" si="10"/>
        <v>832.84233886831487</v>
      </c>
      <c r="N51">
        <f t="shared" si="5"/>
        <v>9675.8312999508144</v>
      </c>
    </row>
    <row r="52" spans="1:14" x14ac:dyDescent="0.25">
      <c r="A52" s="3" t="s">
        <v>328</v>
      </c>
      <c r="B52" s="3" t="str">
        <f>VLOOKUP(A52,ISO3_join_to_name!$B$2:$C$251,2,FALSE)</f>
        <v>HND</v>
      </c>
      <c r="C52" s="1">
        <v>7549.1538502273197</v>
      </c>
      <c r="D52" s="4">
        <v>2.4950727080127502</v>
      </c>
      <c r="E52" s="4">
        <v>1995800</v>
      </c>
      <c r="F52" s="4">
        <v>2599.8393714230601</v>
      </c>
      <c r="G52" s="4">
        <v>0.24732206145503299</v>
      </c>
      <c r="I52" s="1">
        <f t="shared" si="6"/>
        <v>7831.4242000485765</v>
      </c>
      <c r="J52" s="1">
        <f t="shared" si="7"/>
        <v>282.27034982125679</v>
      </c>
      <c r="K52" s="2">
        <f t="shared" si="8"/>
        <v>3.7390991814633248E-2</v>
      </c>
      <c r="L52">
        <f t="shared" si="9"/>
        <v>12.122614897785944</v>
      </c>
      <c r="M52" s="1">
        <f t="shared" si="10"/>
        <v>646.0177334742267</v>
      </c>
      <c r="N52">
        <f t="shared" si="5"/>
        <v>7831.4242000485701</v>
      </c>
    </row>
    <row r="53" spans="1:14" x14ac:dyDescent="0.25">
      <c r="A53" s="3" t="s">
        <v>234</v>
      </c>
      <c r="B53" s="3" t="str">
        <f>VLOOKUP(A53,ISO3_join_to_name!$B$2:$C$251,2,FALSE)</f>
        <v>HKG</v>
      </c>
      <c r="C53" s="1">
        <v>33859.277070440301</v>
      </c>
      <c r="D53" s="4">
        <v>4.2663401024788197</v>
      </c>
      <c r="E53" s="4">
        <v>4294880</v>
      </c>
      <c r="F53" s="4">
        <v>42228.313443558698</v>
      </c>
      <c r="G53" s="4">
        <v>0.586215697916453</v>
      </c>
      <c r="I53" s="1">
        <f t="shared" si="6"/>
        <v>29043.820517273336</v>
      </c>
      <c r="J53" s="1">
        <f t="shared" si="7"/>
        <v>-4815.456553166965</v>
      </c>
      <c r="K53" s="2">
        <f t="shared" si="8"/>
        <v>-0.14221970962785077</v>
      </c>
      <c r="L53">
        <f t="shared" si="9"/>
        <v>71.26035218924882</v>
      </c>
      <c r="M53" s="1">
        <f t="shared" si="10"/>
        <v>407.5733507482613</v>
      </c>
      <c r="N53">
        <f t="shared" si="5"/>
        <v>29043.82051727334</v>
      </c>
    </row>
    <row r="54" spans="1:14" x14ac:dyDescent="0.25">
      <c r="A54" s="3" t="s">
        <v>334</v>
      </c>
      <c r="B54" s="3" t="str">
        <f>VLOOKUP(A54,ISO3_join_to_name!$B$2:$C$251,2,FALSE)</f>
        <v>HUN</v>
      </c>
      <c r="C54" s="1">
        <v>2528.27599448824</v>
      </c>
      <c r="D54" s="4">
        <v>1.4017244861315299</v>
      </c>
      <c r="E54" s="4">
        <v>4476970</v>
      </c>
      <c r="F54" s="4">
        <v>12725.208430582699</v>
      </c>
      <c r="G54" s="4">
        <v>0.45499743382573299</v>
      </c>
      <c r="I54" s="1">
        <f t="shared" si="6"/>
        <v>2480.7379586128945</v>
      </c>
      <c r="J54" s="1">
        <f t="shared" si="7"/>
        <v>-47.538035875345486</v>
      </c>
      <c r="K54" s="2">
        <f t="shared" si="8"/>
        <v>-1.8802550029735927E-2</v>
      </c>
      <c r="L54">
        <f t="shared" si="9"/>
        <v>4.062199136198779</v>
      </c>
      <c r="M54" s="1">
        <f t="shared" si="10"/>
        <v>610.68841665262562</v>
      </c>
      <c r="N54">
        <f t="shared" si="5"/>
        <v>2480.7379586128959</v>
      </c>
    </row>
    <row r="55" spans="1:14" x14ac:dyDescent="0.25">
      <c r="A55" s="3" t="s">
        <v>342</v>
      </c>
      <c r="B55" s="3" t="str">
        <f>VLOOKUP(A55,ISO3_join_to_name!$B$2:$C$251,2,FALSE)</f>
        <v>IND</v>
      </c>
      <c r="C55" s="1">
        <v>16297.196564576199</v>
      </c>
      <c r="D55" s="4">
        <v>0.29156950075902799</v>
      </c>
      <c r="E55" s="4">
        <v>281596000</v>
      </c>
      <c r="F55" s="4">
        <v>1605.0693304639501</v>
      </c>
      <c r="G55" s="4">
        <v>0.21486200871363201</v>
      </c>
      <c r="I55" s="1">
        <f t="shared" si="6"/>
        <v>20216.891658530207</v>
      </c>
      <c r="J55" s="1">
        <f t="shared" si="7"/>
        <v>3919.6950939540075</v>
      </c>
      <c r="K55" s="2">
        <f t="shared" si="8"/>
        <v>0.2405134575399249</v>
      </c>
      <c r="L55">
        <f t="shared" si="9"/>
        <v>1.338526658876523</v>
      </c>
      <c r="M55" s="1">
        <f t="shared" si="10"/>
        <v>15103.839377767063</v>
      </c>
      <c r="N55">
        <f t="shared" si="5"/>
        <v>20216.891658530207</v>
      </c>
    </row>
    <row r="56" spans="1:14" x14ac:dyDescent="0.25">
      <c r="A56" s="3" t="s">
        <v>336</v>
      </c>
      <c r="B56" s="3" t="str">
        <f>VLOOKUP(A56,ISO3_join_to_name!$B$2:$C$251,2,FALSE)</f>
        <v>IDN</v>
      </c>
      <c r="C56" s="1">
        <v>6695.5092362926998</v>
      </c>
      <c r="D56" s="4">
        <v>0.12666433803521601</v>
      </c>
      <c r="E56" s="4">
        <v>79631700</v>
      </c>
      <c r="F56" s="4">
        <v>3344.1622059866299</v>
      </c>
      <c r="G56" s="4">
        <v>0.30934542770569401</v>
      </c>
      <c r="I56" s="1">
        <f t="shared" si="6"/>
        <v>6727.8693144615881</v>
      </c>
      <c r="J56" s="1">
        <f t="shared" si="7"/>
        <v>32.360078168888322</v>
      </c>
      <c r="K56" s="2">
        <f t="shared" si="8"/>
        <v>4.8331018637808769E-3</v>
      </c>
      <c r="L56">
        <f t="shared" si="9"/>
        <v>1.135035965430417</v>
      </c>
      <c r="M56" s="1">
        <f t="shared" si="10"/>
        <v>5927.4503358228967</v>
      </c>
      <c r="N56">
        <f t="shared" si="5"/>
        <v>6727.8693144615909</v>
      </c>
    </row>
    <row r="57" spans="1:14" x14ac:dyDescent="0.25">
      <c r="A57" s="3" t="s">
        <v>348</v>
      </c>
      <c r="B57" s="3" t="str">
        <f>VLOOKUP(A57,ISO3_join_to_name!$B$2:$C$251,2,FALSE)</f>
        <v>IRN</v>
      </c>
      <c r="C57" s="1">
        <v>10665.597345941</v>
      </c>
      <c r="D57" s="4">
        <v>1.0657974448613801</v>
      </c>
      <c r="E57" s="4">
        <v>29191100</v>
      </c>
      <c r="F57" s="4">
        <v>5160.9740310070802</v>
      </c>
      <c r="G57" s="4">
        <v>0.36905865143793398</v>
      </c>
      <c r="I57" s="1">
        <f t="shared" si="6"/>
        <v>7986.8657262068964</v>
      </c>
      <c r="J57" s="1">
        <f t="shared" si="7"/>
        <v>-2678.7316197341033</v>
      </c>
      <c r="K57" s="2">
        <f t="shared" si="8"/>
        <v>-0.25115626746902708</v>
      </c>
      <c r="L57">
        <f t="shared" si="9"/>
        <v>2.9031531657946941</v>
      </c>
      <c r="M57" s="1">
        <f t="shared" si="10"/>
        <v>2751.1003622919834</v>
      </c>
      <c r="N57">
        <f t="shared" si="5"/>
        <v>7986.8657262069019</v>
      </c>
    </row>
    <row r="58" spans="1:14" x14ac:dyDescent="0.25">
      <c r="A58" s="3" t="s">
        <v>346</v>
      </c>
      <c r="B58" s="3" t="str">
        <f>VLOOKUP(A58,ISO3_join_to_name!$B$2:$C$251,2,FALSE)</f>
        <v>IRQ</v>
      </c>
      <c r="C58" s="1">
        <v>10101.9503850619</v>
      </c>
      <c r="D58" s="4">
        <v>2.1571133182347202</v>
      </c>
      <c r="E58" s="4">
        <v>14704500</v>
      </c>
      <c r="F58" s="4">
        <v>4580.0831483823704</v>
      </c>
      <c r="G58" s="4">
        <v>0.40382666582447402</v>
      </c>
      <c r="I58" s="1">
        <f t="shared" si="6"/>
        <v>14461.258857416804</v>
      </c>
      <c r="J58" s="1">
        <f t="shared" si="7"/>
        <v>4359.3084723549036</v>
      </c>
      <c r="K58" s="2">
        <f t="shared" si="8"/>
        <v>0.43153136831885081</v>
      </c>
      <c r="L58">
        <f t="shared" si="9"/>
        <v>8.6461429367608282</v>
      </c>
      <c r="M58" s="1">
        <f t="shared" si="10"/>
        <v>1672.5676365968716</v>
      </c>
      <c r="N58">
        <f t="shared" si="5"/>
        <v>14461.258857416793</v>
      </c>
    </row>
    <row r="59" spans="1:14" x14ac:dyDescent="0.25">
      <c r="A59" s="3" t="s">
        <v>338</v>
      </c>
      <c r="B59" s="3" t="str">
        <f>VLOOKUP(A59,ISO3_join_to_name!$B$2:$C$251,2,FALSE)</f>
        <v>IRL</v>
      </c>
      <c r="C59" s="1">
        <v>3119.5545639894899</v>
      </c>
      <c r="D59" s="4">
        <v>2.3110523524123399</v>
      </c>
      <c r="E59" s="4">
        <v>1785580</v>
      </c>
      <c r="F59" s="4">
        <v>62042.662055916597</v>
      </c>
      <c r="G59" s="4">
        <v>0.37993731474763098</v>
      </c>
      <c r="I59" s="1">
        <f t="shared" si="6"/>
        <v>3283.2218864840611</v>
      </c>
      <c r="J59" s="1">
        <f t="shared" si="7"/>
        <v>163.66732249457118</v>
      </c>
      <c r="K59" s="2">
        <f t="shared" si="8"/>
        <v>5.2464965474193451E-2</v>
      </c>
      <c r="L59">
        <f t="shared" si="9"/>
        <v>10.085032080498197</v>
      </c>
      <c r="M59" s="1">
        <f t="shared" si="10"/>
        <v>325.55393580085399</v>
      </c>
      <c r="N59">
        <f t="shared" si="5"/>
        <v>3283.2218864840629</v>
      </c>
    </row>
    <row r="60" spans="1:14" x14ac:dyDescent="0.25">
      <c r="A60" s="3" t="s">
        <v>340</v>
      </c>
      <c r="B60" s="3" t="str">
        <f>VLOOKUP(A60,ISO3_join_to_name!$B$2:$C$251,2,FALSE)</f>
        <v>ISR</v>
      </c>
      <c r="C60" s="1">
        <v>6113.3029642833499</v>
      </c>
      <c r="D60" s="4">
        <v>2.71594590956974</v>
      </c>
      <c r="E60" s="4">
        <v>4629910</v>
      </c>
      <c r="F60" s="4">
        <v>37286.624318259499</v>
      </c>
      <c r="G60" s="4">
        <v>0.57529560579929095</v>
      </c>
      <c r="I60" s="1">
        <f t="shared" si="6"/>
        <v>6736.4144467283768</v>
      </c>
      <c r="J60" s="1">
        <f t="shared" si="7"/>
        <v>623.11148244502692</v>
      </c>
      <c r="K60" s="2">
        <f t="shared" si="8"/>
        <v>0.10192713923807194</v>
      </c>
      <c r="L60">
        <f t="shared" si="9"/>
        <v>15.118904426627248</v>
      </c>
      <c r="M60" s="1">
        <f t="shared" si="10"/>
        <v>445.56234080455448</v>
      </c>
      <c r="N60">
        <f t="shared" si="5"/>
        <v>6736.4144467283768</v>
      </c>
    </row>
    <row r="61" spans="1:14" x14ac:dyDescent="0.25">
      <c r="A61" s="3" t="s">
        <v>352</v>
      </c>
      <c r="B61" s="3" t="str">
        <f>VLOOKUP(A61,ISO3_join_to_name!$B$2:$C$251,2,FALSE)</f>
        <v>ITA</v>
      </c>
      <c r="C61" s="1">
        <v>3429.9387758469802</v>
      </c>
      <c r="D61" s="4">
        <v>0.66822476691619503</v>
      </c>
      <c r="E61" s="4">
        <v>31176600</v>
      </c>
      <c r="F61" s="4">
        <v>30706.637938964901</v>
      </c>
      <c r="G61" s="4">
        <v>0.52123974292955899</v>
      </c>
      <c r="I61" s="1">
        <f t="shared" si="6"/>
        <v>3873.0992487890703</v>
      </c>
      <c r="J61" s="1">
        <f t="shared" si="7"/>
        <v>443.16047294209011</v>
      </c>
      <c r="K61" s="2">
        <f t="shared" si="8"/>
        <v>0.12920361029845415</v>
      </c>
      <c r="L61">
        <f t="shared" si="9"/>
        <v>1.9507711714124114</v>
      </c>
      <c r="M61" s="1">
        <f t="shared" si="10"/>
        <v>1985.4195640921027</v>
      </c>
      <c r="N61">
        <f t="shared" si="5"/>
        <v>3873.0992487890703</v>
      </c>
    </row>
    <row r="62" spans="1:14" x14ac:dyDescent="0.25">
      <c r="A62" s="3" t="s">
        <v>354</v>
      </c>
      <c r="B62" s="3" t="str">
        <f>VLOOKUP(A62,ISO3_join_to_name!$B$2:$C$251,2,FALSE)</f>
        <v>JAM</v>
      </c>
      <c r="C62" s="1">
        <v>4926.3572460434598</v>
      </c>
      <c r="D62" s="4">
        <v>2.8720863543561199</v>
      </c>
      <c r="E62" s="4">
        <v>1220840</v>
      </c>
      <c r="F62" s="4">
        <v>5079.5592185589103</v>
      </c>
      <c r="G62" s="4">
        <v>0.43705384951348503</v>
      </c>
      <c r="I62" s="1">
        <f t="shared" si="6"/>
        <v>4999.26347356518</v>
      </c>
      <c r="J62" s="1">
        <f t="shared" si="7"/>
        <v>72.906227521720211</v>
      </c>
      <c r="K62" s="2">
        <f t="shared" si="8"/>
        <v>1.4799216516478562E-2</v>
      </c>
      <c r="L62">
        <f t="shared" si="9"/>
        <v>17.673853682160335</v>
      </c>
      <c r="M62" s="1">
        <f t="shared" si="10"/>
        <v>282.86210599397174</v>
      </c>
      <c r="N62">
        <f t="shared" si="5"/>
        <v>4999.2634735651845</v>
      </c>
    </row>
    <row r="63" spans="1:14" x14ac:dyDescent="0.25">
      <c r="A63" s="3" t="s">
        <v>358</v>
      </c>
      <c r="B63" s="3" t="str">
        <f>VLOOKUP(A63,ISO3_join_to_name!$B$2:$C$251,2,FALSE)</f>
        <v>JPN</v>
      </c>
      <c r="C63" s="1">
        <v>3914.8988085372798</v>
      </c>
      <c r="D63" s="4">
        <v>0.14811597889724301</v>
      </c>
      <c r="E63" s="4">
        <v>85036300</v>
      </c>
      <c r="F63" s="4">
        <v>35122.7985837206</v>
      </c>
      <c r="G63" s="4">
        <v>0.67193688069914803</v>
      </c>
      <c r="I63" s="1">
        <f t="shared" si="6"/>
        <v>4073.5105752625104</v>
      </c>
      <c r="J63" s="1">
        <f t="shared" si="7"/>
        <v>158.61176672523061</v>
      </c>
      <c r="K63" s="2">
        <f t="shared" si="8"/>
        <v>4.051490842607311E-2</v>
      </c>
      <c r="L63">
        <f t="shared" si="9"/>
        <v>1.1596473831886993</v>
      </c>
      <c r="M63" s="1">
        <f t="shared" si="10"/>
        <v>3512.7148427322095</v>
      </c>
      <c r="N63">
        <f t="shared" si="5"/>
        <v>4073.51057526251</v>
      </c>
    </row>
    <row r="64" spans="1:14" x14ac:dyDescent="0.25">
      <c r="A64" s="3" t="s">
        <v>356</v>
      </c>
      <c r="B64" s="3" t="str">
        <f>VLOOKUP(A64,ISO3_join_to_name!$B$2:$C$251,2,FALSE)</f>
        <v>JOR</v>
      </c>
      <c r="C64" s="1">
        <v>8897.7108178904291</v>
      </c>
      <c r="D64" s="4">
        <v>3.0729130357801799</v>
      </c>
      <c r="E64" s="4">
        <v>3828160</v>
      </c>
      <c r="F64" s="4">
        <v>5084.4845862358998</v>
      </c>
      <c r="G64" s="4">
        <v>0.50442406745401602</v>
      </c>
      <c r="I64" s="1">
        <f t="shared" si="6"/>
        <v>11755.409048888952</v>
      </c>
      <c r="J64" s="1">
        <f t="shared" si="7"/>
        <v>2857.6982309985233</v>
      </c>
      <c r="K64" s="2">
        <f t="shared" si="8"/>
        <v>0.32117229807610886</v>
      </c>
      <c r="L64">
        <f t="shared" si="9"/>
        <v>21.604746496978958</v>
      </c>
      <c r="M64" s="1">
        <f t="shared" si="10"/>
        <v>544.11233432119855</v>
      </c>
      <c r="N64">
        <f t="shared" si="5"/>
        <v>11755.409048888958</v>
      </c>
    </row>
    <row r="65" spans="1:14" x14ac:dyDescent="0.25">
      <c r="A65" s="3" t="s">
        <v>599</v>
      </c>
      <c r="B65" s="3" t="str">
        <f>VLOOKUP(A65,ISO3_join_to_name!$B$2:$C$251,2,FALSE)</f>
        <v>KAZ</v>
      </c>
      <c r="C65" s="1">
        <v>4643.4447636458599</v>
      </c>
      <c r="D65" s="4">
        <v>1.43128298869282</v>
      </c>
      <c r="E65" s="4">
        <v>4978330</v>
      </c>
      <c r="F65" s="4">
        <v>10475.246538731601</v>
      </c>
      <c r="G65" s="4">
        <v>0.28282269930634002</v>
      </c>
      <c r="I65" s="1">
        <f t="shared" si="6"/>
        <v>3887.9818056066551</v>
      </c>
      <c r="J65" s="1">
        <f t="shared" si="7"/>
        <v>-755.46295803920475</v>
      </c>
      <c r="K65" s="2">
        <f t="shared" si="8"/>
        <v>-0.16269450730927687</v>
      </c>
      <c r="L65">
        <f t="shared" si="9"/>
        <v>4.1840638564032337</v>
      </c>
      <c r="M65" s="1">
        <f t="shared" si="10"/>
        <v>929.23577149917207</v>
      </c>
      <c r="N65">
        <f t="shared" si="5"/>
        <v>3887.9818056066601</v>
      </c>
    </row>
    <row r="66" spans="1:14" x14ac:dyDescent="0.25">
      <c r="A66" s="3" t="s">
        <v>360</v>
      </c>
      <c r="B66" s="3" t="str">
        <f>VLOOKUP(A66,ISO3_join_to_name!$B$2:$C$251,2,FALSE)</f>
        <v>KEN</v>
      </c>
      <c r="C66" s="1">
        <v>17302.2975428348</v>
      </c>
      <c r="D66" s="4">
        <v>2.5298202678922501</v>
      </c>
      <c r="E66" s="4">
        <v>4075660</v>
      </c>
      <c r="F66" s="4">
        <v>1525.5639969189399</v>
      </c>
      <c r="G66" s="4">
        <v>8.8671470467935498E-2</v>
      </c>
      <c r="I66" s="1">
        <f t="shared" ref="I66:I97" si="11">EXP(D66+0.538*LN(E66)+-0.1*LN(F66)+-7.247*G66+0.347*((LN(E66)*G66)))</f>
        <v>18236.481526088151</v>
      </c>
      <c r="J66" s="1">
        <f t="shared" ref="J66:J97" si="12">I66-C66</f>
        <v>934.18398325335147</v>
      </c>
      <c r="K66" s="2">
        <f t="shared" ref="K66:K97" si="13">J66/C66</f>
        <v>5.3991903730739754E-2</v>
      </c>
      <c r="L66">
        <f t="shared" ref="L66:L97" si="14">EXP(D66)</f>
        <v>12.551250071300402</v>
      </c>
      <c r="M66" s="1">
        <f t="shared" ref="M66:M97" si="15">EXP(0.538*LN(E66)+-0.1*LN(F66)+-7.247*G66+0.347*((LN(E66)*G66)))</f>
        <v>1452.9613721734033</v>
      </c>
      <c r="N66">
        <f t="shared" si="5"/>
        <v>18236.481526088159</v>
      </c>
    </row>
    <row r="67" spans="1:14" x14ac:dyDescent="0.25">
      <c r="A67" s="3" t="s">
        <v>373</v>
      </c>
      <c r="B67" s="3" t="str">
        <f>VLOOKUP(A67,ISO3_join_to_name!$B$2:$C$251,2,FALSE)</f>
        <v>KWT</v>
      </c>
      <c r="C67" s="1">
        <v>7944.8793946935202</v>
      </c>
      <c r="D67" s="4">
        <v>3.4814151688927399</v>
      </c>
      <c r="E67" s="4">
        <v>3083940</v>
      </c>
      <c r="F67" s="4">
        <v>29429.732027116701</v>
      </c>
      <c r="G67" s="4">
        <v>0.792194014246412</v>
      </c>
      <c r="I67" s="1">
        <f t="shared" si="11"/>
        <v>7026.2080225039381</v>
      </c>
      <c r="J67" s="1">
        <f t="shared" si="12"/>
        <v>-918.67137218958214</v>
      </c>
      <c r="K67" s="2">
        <f t="shared" si="13"/>
        <v>-0.11563062528087886</v>
      </c>
      <c r="L67">
        <f t="shared" si="14"/>
        <v>32.505690583741966</v>
      </c>
      <c r="M67" s="1">
        <f t="shared" si="15"/>
        <v>216.15316876295387</v>
      </c>
      <c r="N67">
        <f t="shared" ref="N67:N130" si="16">L67*M67</f>
        <v>7026.2080225039381</v>
      </c>
    </row>
    <row r="68" spans="1:14" x14ac:dyDescent="0.25">
      <c r="A68" s="3" t="s">
        <v>600</v>
      </c>
      <c r="B68" s="3" t="str">
        <f>VLOOKUP(A68,ISO3_join_to_name!$B$2:$C$251,2,FALSE)</f>
        <v>KGZ</v>
      </c>
      <c r="C68" s="1">
        <v>5816.0807114782001</v>
      </c>
      <c r="D68" s="4">
        <v>2.31306127671288</v>
      </c>
      <c r="E68" s="4">
        <v>1926600</v>
      </c>
      <c r="F68" s="4">
        <v>1125.87596820576</v>
      </c>
      <c r="G68" s="4">
        <v>0.32480603688081</v>
      </c>
      <c r="I68" s="1">
        <f t="shared" si="11"/>
        <v>5843.7341462871818</v>
      </c>
      <c r="J68" s="1">
        <f t="shared" si="12"/>
        <v>27.653434808981729</v>
      </c>
      <c r="K68" s="2">
        <f t="shared" si="13"/>
        <v>4.7546511440955232E-3</v>
      </c>
      <c r="L68">
        <f t="shared" si="14"/>
        <v>10.105312510620276</v>
      </c>
      <c r="M68" s="1">
        <f t="shared" si="15"/>
        <v>578.28336730265983</v>
      </c>
      <c r="N68">
        <f t="shared" si="16"/>
        <v>5843.7341462871891</v>
      </c>
    </row>
    <row r="69" spans="1:14" x14ac:dyDescent="0.25">
      <c r="A69" s="3" t="s">
        <v>396</v>
      </c>
      <c r="B69" s="3" t="str">
        <f>VLOOKUP(A69,ISO3_join_to_name!$B$2:$C$251,2,FALSE)</f>
        <v>LVA</v>
      </c>
      <c r="C69" s="1">
        <v>4794.21305306863</v>
      </c>
      <c r="D69" s="4">
        <v>3.0645105126852701</v>
      </c>
      <c r="E69" s="4">
        <v>480337</v>
      </c>
      <c r="F69" s="4">
        <v>13831.2687949296</v>
      </c>
      <c r="G69" s="4">
        <v>0.24368734526563501</v>
      </c>
      <c r="I69" s="1">
        <f t="shared" si="11"/>
        <v>4863.5043578345467</v>
      </c>
      <c r="J69" s="1">
        <f t="shared" si="12"/>
        <v>69.29130476591672</v>
      </c>
      <c r="K69" s="2">
        <f t="shared" si="13"/>
        <v>1.4453113367910395E-2</v>
      </c>
      <c r="L69">
        <f t="shared" si="14"/>
        <v>21.423972657347225</v>
      </c>
      <c r="M69" s="1">
        <f t="shared" si="15"/>
        <v>227.01225564562336</v>
      </c>
      <c r="N69">
        <f t="shared" si="16"/>
        <v>4863.504357834553</v>
      </c>
    </row>
    <row r="70" spans="1:14" x14ac:dyDescent="0.25">
      <c r="A70" s="3" t="s">
        <v>380</v>
      </c>
      <c r="B70" s="3" t="str">
        <f>VLOOKUP(A70,ISO3_join_to_name!$B$2:$C$251,2,FALSE)</f>
        <v>LBN</v>
      </c>
      <c r="C70" s="1">
        <v>11999.112500392601</v>
      </c>
      <c r="D70" s="4">
        <v>3.1659701629563202</v>
      </c>
      <c r="E70" s="4">
        <v>3055550</v>
      </c>
      <c r="F70" s="4">
        <v>8534.5210549035692</v>
      </c>
      <c r="G70" s="4">
        <v>0.52229124076112599</v>
      </c>
      <c r="I70" s="1">
        <f t="shared" si="11"/>
        <v>10053.6815928911</v>
      </c>
      <c r="J70" s="1">
        <f t="shared" si="12"/>
        <v>-1945.4309075015008</v>
      </c>
      <c r="K70" s="2">
        <f t="shared" si="13"/>
        <v>-0.16213123324227921</v>
      </c>
      <c r="L70">
        <f t="shared" si="14"/>
        <v>23.711737126493901</v>
      </c>
      <c r="M70" s="1">
        <f t="shared" si="15"/>
        <v>423.99599570702867</v>
      </c>
      <c r="N70">
        <f t="shared" si="16"/>
        <v>10053.6815928911</v>
      </c>
    </row>
    <row r="71" spans="1:14" x14ac:dyDescent="0.25">
      <c r="A71" s="3" t="s">
        <v>388</v>
      </c>
      <c r="B71" s="3" t="str">
        <f>VLOOKUP(A71,ISO3_join_to_name!$B$2:$C$251,2,FALSE)</f>
        <v>LBR</v>
      </c>
      <c r="C71" s="1">
        <v>4070.3523918301498</v>
      </c>
      <c r="D71" s="4">
        <v>2.01294835122216</v>
      </c>
      <c r="E71" s="4">
        <v>1938660</v>
      </c>
      <c r="F71" s="4">
        <v>716.63743482238795</v>
      </c>
      <c r="G71" s="4">
        <v>0.43051866722332199</v>
      </c>
      <c r="I71" s="1">
        <f t="shared" si="11"/>
        <v>3594.7012646214148</v>
      </c>
      <c r="J71" s="1">
        <f t="shared" si="12"/>
        <v>-475.65112720873503</v>
      </c>
      <c r="K71" s="2">
        <f t="shared" si="13"/>
        <v>-0.11685748097964273</v>
      </c>
      <c r="L71">
        <f t="shared" si="14"/>
        <v>7.4853542985140056</v>
      </c>
      <c r="M71" s="1">
        <f t="shared" si="15"/>
        <v>480.23127847602808</v>
      </c>
      <c r="N71">
        <f t="shared" si="16"/>
        <v>3594.7012646214134</v>
      </c>
    </row>
    <row r="72" spans="1:14" x14ac:dyDescent="0.25">
      <c r="A72" s="3" t="s">
        <v>398</v>
      </c>
      <c r="B72" s="3" t="str">
        <f>VLOOKUP(A72,ISO3_join_to_name!$B$2:$C$251,2,FALSE)</f>
        <v>LBY</v>
      </c>
      <c r="C72" s="1">
        <v>3109.4309396958702</v>
      </c>
      <c r="D72" s="4">
        <v>1.9416688842600101</v>
      </c>
      <c r="E72" s="4">
        <v>2562140</v>
      </c>
      <c r="F72" s="4">
        <v>7759.1274164670904</v>
      </c>
      <c r="G72" s="4">
        <v>0.408063349886442</v>
      </c>
      <c r="I72" s="1">
        <f t="shared" si="11"/>
        <v>3351.4865517698508</v>
      </c>
      <c r="J72" s="1">
        <f t="shared" si="12"/>
        <v>242.05561207398068</v>
      </c>
      <c r="K72" s="2">
        <f t="shared" si="13"/>
        <v>7.7845630524811027E-2</v>
      </c>
      <c r="L72">
        <f t="shared" si="14"/>
        <v>6.9703740166630972</v>
      </c>
      <c r="M72" s="1">
        <f t="shared" si="15"/>
        <v>480.81875431044568</v>
      </c>
      <c r="N72">
        <f t="shared" si="16"/>
        <v>3351.4865517698481</v>
      </c>
    </row>
    <row r="73" spans="1:14" x14ac:dyDescent="0.25">
      <c r="A73" s="3" t="s">
        <v>392</v>
      </c>
      <c r="B73" s="3" t="str">
        <f>VLOOKUP(A73,ISO3_join_to_name!$B$2:$C$251,2,FALSE)</f>
        <v>LTU</v>
      </c>
      <c r="C73" s="1">
        <v>3792.7667269439398</v>
      </c>
      <c r="D73" s="4">
        <v>2.6278374661160702</v>
      </c>
      <c r="E73" s="4">
        <v>702629</v>
      </c>
      <c r="F73" s="4">
        <v>14391.835413979399</v>
      </c>
      <c r="G73" s="4">
        <v>0.24404466673613201</v>
      </c>
      <c r="I73" s="1">
        <f t="shared" si="11"/>
        <v>3962.9074144091574</v>
      </c>
      <c r="J73" s="1">
        <f t="shared" si="12"/>
        <v>170.14068746521752</v>
      </c>
      <c r="K73" s="2">
        <f t="shared" si="13"/>
        <v>4.4859254395091711E-2</v>
      </c>
      <c r="L73">
        <f t="shared" si="14"/>
        <v>13.843799821955365</v>
      </c>
      <c r="M73" s="1">
        <f t="shared" si="15"/>
        <v>286.25864758057531</v>
      </c>
      <c r="N73">
        <f t="shared" si="16"/>
        <v>3962.9074144091519</v>
      </c>
    </row>
    <row r="74" spans="1:14" x14ac:dyDescent="0.25">
      <c r="A74" s="3" t="s">
        <v>409</v>
      </c>
      <c r="B74" s="3" t="str">
        <f>VLOOKUP(A74,ISO3_join_to_name!$B$2:$C$251,2,FALSE)</f>
        <v>MKD</v>
      </c>
      <c r="C74" s="1">
        <v>4442.7291391466197</v>
      </c>
      <c r="D74" s="4">
        <v>2.9666402340862499</v>
      </c>
      <c r="E74" s="4">
        <v>837450</v>
      </c>
      <c r="F74" s="4">
        <v>4844.3688694130697</v>
      </c>
      <c r="G74" s="4">
        <v>0.403091111250162</v>
      </c>
      <c r="I74" s="1">
        <f t="shared" si="11"/>
        <v>4636.8366652513341</v>
      </c>
      <c r="J74" s="1">
        <f t="shared" si="12"/>
        <v>194.10752610471445</v>
      </c>
      <c r="K74" s="2">
        <f t="shared" si="13"/>
        <v>4.3691055660890356E-2</v>
      </c>
      <c r="L74">
        <f t="shared" si="14"/>
        <v>19.426541198533933</v>
      </c>
      <c r="M74" s="1">
        <f t="shared" si="15"/>
        <v>238.68565267816481</v>
      </c>
      <c r="N74">
        <f t="shared" si="16"/>
        <v>4636.8366652513296</v>
      </c>
    </row>
    <row r="75" spans="1:14" x14ac:dyDescent="0.25">
      <c r="A75" s="3" t="s">
        <v>429</v>
      </c>
      <c r="B75" s="3" t="str">
        <f>VLOOKUP(A75,ISO3_join_to_name!$B$2:$C$251,2,FALSE)</f>
        <v>MWI</v>
      </c>
      <c r="C75" s="1">
        <v>3758.80991113666</v>
      </c>
      <c r="D75" s="4">
        <v>1.7630911398515901</v>
      </c>
      <c r="E75" s="4">
        <v>1758360</v>
      </c>
      <c r="F75" s="4">
        <v>369.02091651975201</v>
      </c>
      <c r="G75" s="4">
        <v>0.101812328465716</v>
      </c>
      <c r="I75" s="1">
        <f t="shared" si="11"/>
        <v>5875.6929099862446</v>
      </c>
      <c r="J75" s="1">
        <f t="shared" si="12"/>
        <v>2116.8829988495845</v>
      </c>
      <c r="K75" s="2">
        <f t="shared" si="13"/>
        <v>0.56317905105486998</v>
      </c>
      <c r="L75">
        <f t="shared" si="14"/>
        <v>5.8304322492451428</v>
      </c>
      <c r="M75" s="1">
        <f t="shared" si="15"/>
        <v>1007.7628310914636</v>
      </c>
      <c r="N75">
        <f t="shared" si="16"/>
        <v>5875.6929099862546</v>
      </c>
    </row>
    <row r="76" spans="1:14" x14ac:dyDescent="0.25">
      <c r="A76" s="3" t="s">
        <v>433</v>
      </c>
      <c r="B76" s="3" t="str">
        <f>VLOOKUP(A76,ISO3_join_to_name!$B$2:$C$251,2,FALSE)</f>
        <v>MYS</v>
      </c>
      <c r="C76" s="1">
        <v>4076.0252186754501</v>
      </c>
      <c r="D76" s="4">
        <v>0.95048110069208402</v>
      </c>
      <c r="E76" s="4">
        <v>14352500</v>
      </c>
      <c r="F76" s="4">
        <v>9934.2934185940503</v>
      </c>
      <c r="G76" s="4">
        <v>0.47313646373142398</v>
      </c>
      <c r="I76" s="1">
        <f t="shared" si="11"/>
        <v>3543.2110106888945</v>
      </c>
      <c r="J76" s="1">
        <f t="shared" si="12"/>
        <v>-532.81420798655563</v>
      </c>
      <c r="K76" s="2">
        <f t="shared" si="13"/>
        <v>-0.1307190656096332</v>
      </c>
      <c r="L76">
        <f t="shared" si="14"/>
        <v>2.5869539453118984</v>
      </c>
      <c r="M76" s="1">
        <f t="shared" si="15"/>
        <v>1369.6459564384338</v>
      </c>
      <c r="N76">
        <f t="shared" si="16"/>
        <v>3543.2110106888949</v>
      </c>
    </row>
    <row r="77" spans="1:14" x14ac:dyDescent="0.25">
      <c r="A77" s="3" t="s">
        <v>308</v>
      </c>
      <c r="B77" s="3" t="str">
        <f>VLOOKUP(A77,ISO3_join_to_name!$B$2:$C$251,2,FALSE)</f>
        <v>MLI</v>
      </c>
      <c r="C77" s="1">
        <v>11618.442662544599</v>
      </c>
      <c r="D77" s="4">
        <v>2.2983947753458702</v>
      </c>
      <c r="E77" s="4">
        <v>3848400</v>
      </c>
      <c r="F77" s="4">
        <v>744.21255039845801</v>
      </c>
      <c r="G77" s="4">
        <v>0.21854857486838999</v>
      </c>
      <c r="I77" s="1">
        <f t="shared" si="11"/>
        <v>11626.524826009427</v>
      </c>
      <c r="J77" s="1">
        <f t="shared" si="12"/>
        <v>8.0821634648273175</v>
      </c>
      <c r="K77" s="2">
        <f t="shared" si="13"/>
        <v>6.9563225464652865E-4</v>
      </c>
      <c r="L77">
        <f t="shared" si="14"/>
        <v>9.9581844948285791</v>
      </c>
      <c r="M77" s="1">
        <f t="shared" si="15"/>
        <v>1167.5345874589116</v>
      </c>
      <c r="N77">
        <f t="shared" si="16"/>
        <v>11626.524826009414</v>
      </c>
    </row>
    <row r="78" spans="1:14" x14ac:dyDescent="0.25">
      <c r="A78" s="3" t="s">
        <v>419</v>
      </c>
      <c r="B78" s="3" t="str">
        <f>VLOOKUP(A78,ISO3_join_to_name!$B$2:$C$251,2,FALSE)</f>
        <v>MRT</v>
      </c>
      <c r="C78" s="1">
        <v>7797.59684650094</v>
      </c>
      <c r="D78" s="4">
        <v>2.4536543545595002</v>
      </c>
      <c r="E78" s="4">
        <v>1066220</v>
      </c>
      <c r="F78" s="4">
        <v>1517.98233617407</v>
      </c>
      <c r="G78" s="4">
        <v>0.26245156970762101</v>
      </c>
      <c r="I78" s="1">
        <f t="shared" si="11"/>
        <v>5168.9390553012972</v>
      </c>
      <c r="J78" s="1">
        <f t="shared" si="12"/>
        <v>-2628.6577911996428</v>
      </c>
      <c r="K78" s="2">
        <f t="shared" si="13"/>
        <v>-0.3371112719656974</v>
      </c>
      <c r="L78">
        <f t="shared" si="14"/>
        <v>11.630772118405849</v>
      </c>
      <c r="M78" s="1">
        <f t="shared" si="15"/>
        <v>444.4192528818773</v>
      </c>
      <c r="N78">
        <f t="shared" si="16"/>
        <v>5168.9390553012963</v>
      </c>
    </row>
    <row r="79" spans="1:14" x14ac:dyDescent="0.25">
      <c r="A79" s="3" t="s">
        <v>431</v>
      </c>
      <c r="B79" s="3" t="str">
        <f>VLOOKUP(A79,ISO3_join_to_name!$B$2:$C$251,2,FALSE)</f>
        <v>MEX</v>
      </c>
      <c r="C79" s="1">
        <v>7487.7430154844997</v>
      </c>
      <c r="D79" s="4">
        <v>0.80811552252405305</v>
      </c>
      <c r="E79" s="4">
        <v>59043100</v>
      </c>
      <c r="F79" s="4">
        <v>9234.0659553667192</v>
      </c>
      <c r="G79" s="4">
        <v>0.46524699189169999</v>
      </c>
      <c r="I79" s="1">
        <f t="shared" si="11"/>
        <v>8425.7012720760613</v>
      </c>
      <c r="J79" s="1">
        <f t="shared" si="12"/>
        <v>937.95825659156162</v>
      </c>
      <c r="K79" s="2">
        <f t="shared" si="13"/>
        <v>0.12526581837168865</v>
      </c>
      <c r="L79">
        <f t="shared" si="14"/>
        <v>2.2436758436491351</v>
      </c>
      <c r="M79" s="1">
        <f t="shared" si="15"/>
        <v>3755.3113101990803</v>
      </c>
      <c r="N79">
        <f t="shared" si="16"/>
        <v>8425.7012720760595</v>
      </c>
    </row>
    <row r="80" spans="1:14" x14ac:dyDescent="0.25">
      <c r="A80" s="3" t="s">
        <v>403</v>
      </c>
      <c r="B80" s="3" t="str">
        <f>VLOOKUP(A80,ISO3_join_to_name!$B$2:$C$251,2,FALSE)</f>
        <v>MDA</v>
      </c>
      <c r="C80" s="1">
        <v>2674.6514946841899</v>
      </c>
      <c r="D80" s="4">
        <v>1.82364401894232</v>
      </c>
      <c r="E80" s="4">
        <v>1542410</v>
      </c>
      <c r="F80" s="4">
        <v>1904.9268090575799</v>
      </c>
      <c r="G80" s="4">
        <v>0.37935266484665098</v>
      </c>
      <c r="I80" s="1">
        <f t="shared" si="11"/>
        <v>2593.5784870282091</v>
      </c>
      <c r="J80" s="1">
        <f t="shared" si="12"/>
        <v>-81.073007655980746</v>
      </c>
      <c r="K80" s="2">
        <f t="shared" si="13"/>
        <v>-3.0311615482283033E-2</v>
      </c>
      <c r="L80">
        <f t="shared" si="14"/>
        <v>6.1943898464695986</v>
      </c>
      <c r="M80" s="1">
        <f t="shared" si="15"/>
        <v>418.69797531493469</v>
      </c>
      <c r="N80">
        <f t="shared" si="16"/>
        <v>2593.57848702821</v>
      </c>
    </row>
    <row r="81" spans="1:14" x14ac:dyDescent="0.25">
      <c r="A81" s="3" t="s">
        <v>400</v>
      </c>
      <c r="B81" s="3" t="str">
        <f>VLOOKUP(A81,ISO3_join_to_name!$B$2:$C$251,2,FALSE)</f>
        <v>MAR</v>
      </c>
      <c r="C81" s="1">
        <v>8399.9264841021795</v>
      </c>
      <c r="D81" s="4">
        <v>1.5437109401268201</v>
      </c>
      <c r="E81" s="4">
        <v>13711200</v>
      </c>
      <c r="F81" s="4">
        <v>2944.0463714766101</v>
      </c>
      <c r="G81" s="4">
        <v>0.39895715732259401</v>
      </c>
      <c r="I81" s="1">
        <f t="shared" si="11"/>
        <v>7864.4800265710555</v>
      </c>
      <c r="J81" s="1">
        <f t="shared" si="12"/>
        <v>-535.446457531124</v>
      </c>
      <c r="K81" s="2">
        <f t="shared" si="13"/>
        <v>-6.3744183778812538E-2</v>
      </c>
      <c r="L81">
        <f t="shared" si="14"/>
        <v>4.6819324441814096</v>
      </c>
      <c r="M81" s="1">
        <f t="shared" si="15"/>
        <v>1679.7508550865227</v>
      </c>
      <c r="N81">
        <f t="shared" si="16"/>
        <v>7864.4800265710564</v>
      </c>
    </row>
    <row r="82" spans="1:14" x14ac:dyDescent="0.25">
      <c r="A82" s="3" t="s">
        <v>435</v>
      </c>
      <c r="B82" s="3" t="str">
        <f>VLOOKUP(A82,ISO3_join_to_name!$B$2:$C$251,2,FALSE)</f>
        <v>MOZ</v>
      </c>
      <c r="C82" s="1">
        <v>7833.1497667578396</v>
      </c>
      <c r="D82" s="4">
        <v>1.6639443500522999</v>
      </c>
      <c r="E82" s="4">
        <v>4985510</v>
      </c>
      <c r="F82" s="4">
        <v>571.627491378027</v>
      </c>
      <c r="G82" s="4">
        <v>0.17866329803436701</v>
      </c>
      <c r="I82" s="1">
        <f t="shared" si="11"/>
        <v>8002.3560253593132</v>
      </c>
      <c r="J82" s="1">
        <f t="shared" si="12"/>
        <v>169.20625860147356</v>
      </c>
      <c r="K82" s="2">
        <f t="shared" si="13"/>
        <v>2.1601305176054162E-2</v>
      </c>
      <c r="L82">
        <f t="shared" si="14"/>
        <v>5.2800963732037207</v>
      </c>
      <c r="M82" s="1">
        <f t="shared" si="15"/>
        <v>1515.5700691318741</v>
      </c>
      <c r="N82">
        <f t="shared" si="16"/>
        <v>8002.3560253593205</v>
      </c>
    </row>
    <row r="83" spans="1:14" x14ac:dyDescent="0.25">
      <c r="A83" s="3" t="s">
        <v>412</v>
      </c>
      <c r="B83" s="3" t="str">
        <f>VLOOKUP(A83,ISO3_join_to_name!$B$2:$C$251,2,FALSE)</f>
        <v>MMR</v>
      </c>
      <c r="C83" s="1">
        <v>14138.521940050199</v>
      </c>
      <c r="D83" s="4">
        <v>1.7646127888951999</v>
      </c>
      <c r="E83" s="4">
        <v>6773780</v>
      </c>
      <c r="F83" s="4">
        <v>1170.7121027611599</v>
      </c>
      <c r="G83" s="4">
        <v>0.12578488118383499</v>
      </c>
      <c r="I83" s="1">
        <f t="shared" si="11"/>
        <v>10883.400637503393</v>
      </c>
      <c r="J83" s="1">
        <f t="shared" si="12"/>
        <v>-3255.121302546806</v>
      </c>
      <c r="K83" s="2">
        <f t="shared" si="13"/>
        <v>-0.2302306645877899</v>
      </c>
      <c r="L83">
        <f t="shared" si="14"/>
        <v>5.8393108742635311</v>
      </c>
      <c r="M83" s="1">
        <f t="shared" si="15"/>
        <v>1863.815931683213</v>
      </c>
      <c r="N83">
        <f t="shared" si="16"/>
        <v>10883.400637503401</v>
      </c>
    </row>
    <row r="84" spans="1:14" x14ac:dyDescent="0.25">
      <c r="A84" s="3" t="s">
        <v>437</v>
      </c>
      <c r="B84" s="3" t="str">
        <f>VLOOKUP(A84,ISO3_join_to_name!$B$2:$C$251,2,FALSE)</f>
        <v>NAM</v>
      </c>
      <c r="C84" s="1">
        <v>573.95803285932595</v>
      </c>
      <c r="D84" s="4">
        <v>0.74255992551860495</v>
      </c>
      <c r="E84" s="4">
        <v>280557</v>
      </c>
      <c r="F84" s="4">
        <v>4600.4284041093197</v>
      </c>
      <c r="G84" s="4">
        <v>0.11386519152252</v>
      </c>
      <c r="I84" s="1">
        <f t="shared" si="11"/>
        <v>554.79380397816158</v>
      </c>
      <c r="J84" s="1">
        <f t="shared" si="12"/>
        <v>-19.164228881164377</v>
      </c>
      <c r="K84" s="2">
        <f t="shared" si="13"/>
        <v>-3.3389599559557739E-2</v>
      </c>
      <c r="L84">
        <f t="shared" si="14"/>
        <v>2.101307826729033</v>
      </c>
      <c r="M84" s="1">
        <f t="shared" si="15"/>
        <v>264.0230988154517</v>
      </c>
      <c r="N84">
        <f t="shared" si="16"/>
        <v>554.79380397816158</v>
      </c>
    </row>
    <row r="85" spans="1:14" x14ac:dyDescent="0.25">
      <c r="A85" s="3" t="s">
        <v>453</v>
      </c>
      <c r="B85" s="3" t="str">
        <f>VLOOKUP(A85,ISO3_join_to_name!$B$2:$C$251,2,FALSE)</f>
        <v>NPL</v>
      </c>
      <c r="C85" s="1">
        <v>15153.2883565101</v>
      </c>
      <c r="D85" s="4">
        <v>1.4628136123783799</v>
      </c>
      <c r="E85" s="4">
        <v>3301750</v>
      </c>
      <c r="F85" s="4">
        <v>855.8277794398</v>
      </c>
      <c r="G85" s="4">
        <v>0.11599495513725799</v>
      </c>
      <c r="I85" s="1">
        <f t="shared" si="11"/>
        <v>5577.5573804205333</v>
      </c>
      <c r="J85" s="1">
        <f t="shared" si="12"/>
        <v>-9575.730976089566</v>
      </c>
      <c r="K85" s="2">
        <f t="shared" si="13"/>
        <v>-0.63192428935569456</v>
      </c>
      <c r="L85">
        <f t="shared" si="14"/>
        <v>4.318091889251642</v>
      </c>
      <c r="M85" s="1">
        <f t="shared" si="15"/>
        <v>1291.6717669450018</v>
      </c>
      <c r="N85">
        <f t="shared" si="16"/>
        <v>5577.5573804205496</v>
      </c>
    </row>
    <row r="86" spans="1:14" x14ac:dyDescent="0.25">
      <c r="A86" s="3" t="s">
        <v>449</v>
      </c>
      <c r="B86" s="3" t="str">
        <f>VLOOKUP(A86,ISO3_join_to_name!$B$2:$C$251,2,FALSE)</f>
        <v>NLD</v>
      </c>
      <c r="C86" s="1">
        <v>2652.3223591034998</v>
      </c>
      <c r="D86" s="4">
        <v>1.4019252030038201</v>
      </c>
      <c r="E86" s="4">
        <v>10805800</v>
      </c>
      <c r="F86" s="4">
        <v>45253.839007074101</v>
      </c>
      <c r="G86" s="4">
        <v>0.63874258894740799</v>
      </c>
      <c r="I86" s="1">
        <f t="shared" si="11"/>
        <v>2992.4079195497293</v>
      </c>
      <c r="J86" s="1">
        <f t="shared" si="12"/>
        <v>340.08556044622947</v>
      </c>
      <c r="K86" s="2">
        <f t="shared" si="13"/>
        <v>0.12822180504528882</v>
      </c>
      <c r="L86">
        <f t="shared" si="14"/>
        <v>4.063014569936934</v>
      </c>
      <c r="M86" s="1">
        <f t="shared" si="15"/>
        <v>736.49943115911015</v>
      </c>
      <c r="N86">
        <f t="shared" si="16"/>
        <v>2992.4079195497284</v>
      </c>
    </row>
    <row r="87" spans="1:14" x14ac:dyDescent="0.25">
      <c r="A87" s="3" t="s">
        <v>459</v>
      </c>
      <c r="B87" s="3" t="str">
        <f>VLOOKUP(A87,ISO3_join_to_name!$B$2:$C$251,2,FALSE)</f>
        <v>NZL</v>
      </c>
      <c r="C87" s="1">
        <v>2085.65467223519</v>
      </c>
      <c r="D87" s="4">
        <v>1.6164934535375399</v>
      </c>
      <c r="E87" s="4">
        <v>1812290</v>
      </c>
      <c r="F87" s="4">
        <v>39323.976541785501</v>
      </c>
      <c r="G87" s="4">
        <v>0.40022834983017302</v>
      </c>
      <c r="I87" s="1">
        <f t="shared" si="11"/>
        <v>1655.6986556434069</v>
      </c>
      <c r="J87" s="1">
        <f t="shared" si="12"/>
        <v>-429.95601659178305</v>
      </c>
      <c r="K87" s="2">
        <f t="shared" si="13"/>
        <v>-0.20614918774209176</v>
      </c>
      <c r="L87">
        <f t="shared" si="14"/>
        <v>5.0354024503761021</v>
      </c>
      <c r="M87" s="1">
        <f t="shared" si="15"/>
        <v>328.81158397175182</v>
      </c>
      <c r="N87">
        <f t="shared" si="16"/>
        <v>1655.6986556434065</v>
      </c>
    </row>
    <row r="88" spans="1:14" x14ac:dyDescent="0.25">
      <c r="A88" s="3" t="s">
        <v>447</v>
      </c>
      <c r="B88" s="3" t="str">
        <f>VLOOKUP(A88,ISO3_join_to_name!$B$2:$C$251,2,FALSE)</f>
        <v>NIC</v>
      </c>
      <c r="C88" s="1">
        <v>10236.580016538999</v>
      </c>
      <c r="D88" s="4">
        <v>2.9388793349479099</v>
      </c>
      <c r="E88" s="4">
        <v>1423550</v>
      </c>
      <c r="F88" s="4">
        <v>2101.7479958730701</v>
      </c>
      <c r="G88" s="4">
        <v>0.234538855306059</v>
      </c>
      <c r="I88" s="1">
        <f t="shared" si="11"/>
        <v>10404.375154351344</v>
      </c>
      <c r="J88" s="1">
        <f t="shared" si="12"/>
        <v>167.79513781234527</v>
      </c>
      <c r="K88" s="2">
        <f t="shared" si="13"/>
        <v>1.6391718478363151E-2</v>
      </c>
      <c r="L88">
        <f t="shared" si="14"/>
        <v>18.894659858038917</v>
      </c>
      <c r="M88" s="1">
        <f t="shared" si="15"/>
        <v>550.65162498411985</v>
      </c>
      <c r="N88">
        <f t="shared" si="16"/>
        <v>10404.375154351348</v>
      </c>
    </row>
    <row r="89" spans="1:14" x14ac:dyDescent="0.25">
      <c r="A89" s="3" t="s">
        <v>441</v>
      </c>
      <c r="B89" s="3" t="str">
        <f>VLOOKUP(A89,ISO3_join_to_name!$B$2:$C$251,2,FALSE)</f>
        <v>NER</v>
      </c>
      <c r="C89" s="1">
        <v>17952.590995955699</v>
      </c>
      <c r="D89" s="4">
        <v>2.9424656323929899</v>
      </c>
      <c r="E89" s="4">
        <v>3231610</v>
      </c>
      <c r="F89" s="4">
        <v>486.63630895512603</v>
      </c>
      <c r="G89" s="4">
        <v>0.162395726547267</v>
      </c>
      <c r="I89" s="1">
        <f t="shared" si="11"/>
        <v>23277.941598715821</v>
      </c>
      <c r="J89" s="1">
        <f t="shared" si="12"/>
        <v>5325.3506027601215</v>
      </c>
      <c r="K89" s="2">
        <f t="shared" si="13"/>
        <v>0.29663409610121455</v>
      </c>
      <c r="L89">
        <f t="shared" si="14"/>
        <v>18.962543380908627</v>
      </c>
      <c r="M89" s="1">
        <f t="shared" si="15"/>
        <v>1227.574863304038</v>
      </c>
      <c r="N89">
        <f t="shared" si="16"/>
        <v>23277.941598715799</v>
      </c>
    </row>
    <row r="90" spans="1:14" x14ac:dyDescent="0.25">
      <c r="A90" s="3" t="s">
        <v>445</v>
      </c>
      <c r="B90" s="3" t="str">
        <f>VLOOKUP(A90,ISO3_join_to_name!$B$2:$C$251,2,FALSE)</f>
        <v>NGA</v>
      </c>
      <c r="C90" s="1">
        <v>9007.4903754951702</v>
      </c>
      <c r="D90" s="4">
        <v>0.76973632462919805</v>
      </c>
      <c r="E90" s="4">
        <v>64576500</v>
      </c>
      <c r="F90" s="4">
        <v>2672.6140991950901</v>
      </c>
      <c r="G90" s="4">
        <v>0.35453347607675201</v>
      </c>
      <c r="I90" s="1">
        <f t="shared" si="11"/>
        <v>10924.556244777765</v>
      </c>
      <c r="J90" s="1">
        <f t="shared" si="12"/>
        <v>1917.0658692825946</v>
      </c>
      <c r="K90" s="2">
        <f t="shared" si="13"/>
        <v>0.21283018791759825</v>
      </c>
      <c r="L90">
        <f t="shared" si="14"/>
        <v>2.1591968516890563</v>
      </c>
      <c r="M90" s="1">
        <f t="shared" si="15"/>
        <v>5059.546208689535</v>
      </c>
      <c r="N90">
        <f t="shared" si="16"/>
        <v>10924.556244777745</v>
      </c>
    </row>
    <row r="91" spans="1:14" x14ac:dyDescent="0.25">
      <c r="A91" s="3" t="s">
        <v>451</v>
      </c>
      <c r="B91" s="3" t="str">
        <f>VLOOKUP(A91,ISO3_join_to_name!$B$2:$C$251,2,FALSE)</f>
        <v>NOR</v>
      </c>
      <c r="C91" s="1">
        <v>1911.5066010436301</v>
      </c>
      <c r="D91" s="4">
        <v>1.7919831381551199</v>
      </c>
      <c r="E91" s="4">
        <v>1134850</v>
      </c>
      <c r="F91" s="4">
        <v>74133.014243775004</v>
      </c>
      <c r="G91" s="4">
        <v>0.21806509382842201</v>
      </c>
      <c r="I91" s="1">
        <f t="shared" si="11"/>
        <v>2092.4229965429095</v>
      </c>
      <c r="J91" s="1">
        <f t="shared" si="12"/>
        <v>180.91639549927936</v>
      </c>
      <c r="K91" s="2">
        <f t="shared" si="13"/>
        <v>9.4645969519803891E-2</v>
      </c>
      <c r="L91">
        <f t="shared" si="14"/>
        <v>6.0013421636569468</v>
      </c>
      <c r="M91" s="1">
        <f t="shared" si="15"/>
        <v>348.65917314534198</v>
      </c>
      <c r="N91">
        <f t="shared" si="16"/>
        <v>2092.4229965429085</v>
      </c>
    </row>
    <row r="92" spans="1:14" x14ac:dyDescent="0.25">
      <c r="A92" s="3" t="s">
        <v>474</v>
      </c>
      <c r="B92" s="3" t="str">
        <f>VLOOKUP(A92,ISO3_join_to_name!$B$2:$C$251,2,FALSE)</f>
        <v>PAK</v>
      </c>
      <c r="C92" s="1">
        <v>19742.180941515799</v>
      </c>
      <c r="D92" s="4">
        <v>1.4920431856060401</v>
      </c>
      <c r="E92" s="4">
        <v>36686500</v>
      </c>
      <c r="F92" s="4">
        <v>1433.14422068051</v>
      </c>
      <c r="G92" s="4">
        <v>0.19432952829938799</v>
      </c>
      <c r="I92" s="1">
        <f t="shared" si="11"/>
        <v>19977.187901006044</v>
      </c>
      <c r="J92" s="1">
        <f t="shared" si="12"/>
        <v>235.00695949024521</v>
      </c>
      <c r="K92" s="2">
        <f t="shared" si="13"/>
        <v>1.1903799290789068E-2</v>
      </c>
      <c r="L92">
        <f t="shared" si="14"/>
        <v>4.4461705965775806</v>
      </c>
      <c r="M92" s="1">
        <f t="shared" si="15"/>
        <v>4493.1222199128842</v>
      </c>
      <c r="N92">
        <f t="shared" si="16"/>
        <v>19977.187901006051</v>
      </c>
    </row>
    <row r="93" spans="1:14" x14ac:dyDescent="0.25">
      <c r="A93" s="3" t="s">
        <v>461</v>
      </c>
      <c r="B93" s="3" t="str">
        <f>VLOOKUP(A93,ISO3_join_to_name!$B$2:$C$251,2,FALSE)</f>
        <v>PAN</v>
      </c>
      <c r="C93" s="1">
        <v>6580.79459089794</v>
      </c>
      <c r="D93" s="4">
        <v>2.8137015550279898</v>
      </c>
      <c r="E93" s="4">
        <v>1020010</v>
      </c>
      <c r="F93" s="4">
        <v>13781.4336924868</v>
      </c>
      <c r="G93" s="4">
        <v>0.2598771455578</v>
      </c>
      <c r="I93" s="1">
        <f t="shared" si="11"/>
        <v>5815.6097914939501</v>
      </c>
      <c r="J93" s="1">
        <f t="shared" si="12"/>
        <v>-765.18479940398993</v>
      </c>
      <c r="K93" s="2">
        <f t="shared" si="13"/>
        <v>-0.11627544194470618</v>
      </c>
      <c r="L93">
        <f t="shared" si="14"/>
        <v>16.671514676091714</v>
      </c>
      <c r="M93" s="1">
        <f t="shared" si="15"/>
        <v>348.83511813320746</v>
      </c>
      <c r="N93">
        <f t="shared" si="16"/>
        <v>5815.6097914939546</v>
      </c>
    </row>
    <row r="94" spans="1:14" x14ac:dyDescent="0.25">
      <c r="A94" s="3" t="s">
        <v>487</v>
      </c>
      <c r="B94" s="3" t="str">
        <f>VLOOKUP(A94,ISO3_join_to_name!$B$2:$C$251,2,FALSE)</f>
        <v>PRY</v>
      </c>
      <c r="C94" s="1">
        <v>6539.4062648565796</v>
      </c>
      <c r="D94" s="4">
        <v>2.4329365290889</v>
      </c>
      <c r="E94" s="4">
        <v>1485570</v>
      </c>
      <c r="F94" s="4">
        <v>5491.3724123678503</v>
      </c>
      <c r="G94" s="4">
        <v>0.22528331586856901</v>
      </c>
      <c r="I94" s="1">
        <f t="shared" si="11"/>
        <v>5978.0180566062636</v>
      </c>
      <c r="J94" s="1">
        <f t="shared" si="12"/>
        <v>-561.38820825031598</v>
      </c>
      <c r="K94" s="2">
        <f t="shared" si="13"/>
        <v>-8.5846969206863952E-2</v>
      </c>
      <c r="L94">
        <f t="shared" si="14"/>
        <v>11.392286790594317</v>
      </c>
      <c r="M94" s="1">
        <f t="shared" si="15"/>
        <v>524.74258825206391</v>
      </c>
      <c r="N94">
        <f t="shared" si="16"/>
        <v>5978.0180566062609</v>
      </c>
    </row>
    <row r="95" spans="1:14" x14ac:dyDescent="0.25">
      <c r="A95" s="3" t="s">
        <v>463</v>
      </c>
      <c r="B95" s="3" t="str">
        <f>VLOOKUP(A95,ISO3_join_to_name!$B$2:$C$251,2,FALSE)</f>
        <v>PER</v>
      </c>
      <c r="C95" s="1">
        <v>7022.6008395427498</v>
      </c>
      <c r="D95" s="4">
        <v>1.37497538169156</v>
      </c>
      <c r="E95" s="4">
        <v>9669700</v>
      </c>
      <c r="F95" s="4">
        <v>6053.5845545924503</v>
      </c>
      <c r="G95" s="4">
        <v>0.308402064157274</v>
      </c>
      <c r="I95" s="1">
        <f t="shared" si="11"/>
        <v>5675.4331568647904</v>
      </c>
      <c r="J95" s="1">
        <f t="shared" si="12"/>
        <v>-1347.1676826779594</v>
      </c>
      <c r="K95" s="2">
        <f t="shared" si="13"/>
        <v>-0.19183315604275114</v>
      </c>
      <c r="L95">
        <f t="shared" si="14"/>
        <v>3.9549793568204077</v>
      </c>
      <c r="M95" s="1">
        <f t="shared" si="15"/>
        <v>1435.0095524714798</v>
      </c>
      <c r="N95">
        <f t="shared" si="16"/>
        <v>5675.433156864794</v>
      </c>
    </row>
    <row r="96" spans="1:14" x14ac:dyDescent="0.25">
      <c r="A96" s="3" t="s">
        <v>467</v>
      </c>
      <c r="B96" s="3" t="str">
        <f>VLOOKUP(A96,ISO3_join_to_name!$B$2:$C$251,2,FALSE)</f>
        <v>PHL</v>
      </c>
      <c r="C96" s="1">
        <v>15715.2943184551</v>
      </c>
      <c r="D96" s="4">
        <v>1.5816309329001801</v>
      </c>
      <c r="E96" s="4">
        <v>20255600</v>
      </c>
      <c r="F96" s="4">
        <v>3050.5508942094898</v>
      </c>
      <c r="G96" s="4">
        <v>0.20163653738950299</v>
      </c>
      <c r="I96" s="1">
        <f t="shared" si="11"/>
        <v>13995.336375557707</v>
      </c>
      <c r="J96" s="1">
        <f t="shared" si="12"/>
        <v>-1719.9579428973939</v>
      </c>
      <c r="K96" s="2">
        <f t="shared" si="13"/>
        <v>-0.10944484449633109</v>
      </c>
      <c r="L96">
        <f t="shared" si="14"/>
        <v>4.8628803788613553</v>
      </c>
      <c r="M96" s="1">
        <f t="shared" si="15"/>
        <v>2877.9931409365058</v>
      </c>
      <c r="N96">
        <f t="shared" si="16"/>
        <v>13995.336375557697</v>
      </c>
    </row>
    <row r="97" spans="1:14" x14ac:dyDescent="0.25">
      <c r="A97" s="3" t="s">
        <v>476</v>
      </c>
      <c r="B97" s="3" t="str">
        <f>VLOOKUP(A97,ISO3_join_to_name!$B$2:$C$251,2,FALSE)</f>
        <v>POL</v>
      </c>
      <c r="C97" s="1">
        <v>3341.10238689364</v>
      </c>
      <c r="D97" s="4">
        <v>0.79305500615452795</v>
      </c>
      <c r="E97" s="4">
        <v>12786900</v>
      </c>
      <c r="F97" s="4">
        <v>12382.1396724978</v>
      </c>
      <c r="G97" s="4">
        <v>0.33136298615142201</v>
      </c>
      <c r="I97" s="1">
        <f t="shared" si="11"/>
        <v>3410.5708108346221</v>
      </c>
      <c r="J97" s="1">
        <f t="shared" si="12"/>
        <v>69.46842394098212</v>
      </c>
      <c r="K97" s="2">
        <f t="shared" si="13"/>
        <v>2.0792066778165922E-2</v>
      </c>
      <c r="L97">
        <f t="shared" si="14"/>
        <v>2.2101381085961562</v>
      </c>
      <c r="M97" s="1">
        <f t="shared" si="15"/>
        <v>1543.1482754717804</v>
      </c>
      <c r="N97">
        <f t="shared" si="16"/>
        <v>3410.5708108346212</v>
      </c>
    </row>
    <row r="98" spans="1:14" x14ac:dyDescent="0.25">
      <c r="A98" s="3" t="s">
        <v>483</v>
      </c>
      <c r="B98" s="3" t="str">
        <f>VLOOKUP(A98,ISO3_join_to_name!$B$2:$C$251,2,FALSE)</f>
        <v>PRT</v>
      </c>
      <c r="C98" s="1">
        <v>2799.3613478518</v>
      </c>
      <c r="D98" s="4">
        <v>1.6437074870417401</v>
      </c>
      <c r="E98" s="4">
        <v>5110850</v>
      </c>
      <c r="F98" s="4">
        <v>19264.196563010399</v>
      </c>
      <c r="G98" s="4">
        <v>0.49377807835370202</v>
      </c>
      <c r="I98" s="1">
        <f t="shared" ref="I98:I129" si="17">EXP(D98+0.538*LN(E98)+-0.1*LN(F98)+-7.247*G98+0.347*((LN(E98)*G98)))</f>
        <v>3089.6094380270983</v>
      </c>
      <c r="J98" s="1">
        <f t="shared" ref="J98:J129" si="18">I98-C98</f>
        <v>290.24809017529833</v>
      </c>
      <c r="K98" s="2">
        <f t="shared" ref="K98:K129" si="19">J98/C98</f>
        <v>0.10368368142184703</v>
      </c>
      <c r="L98">
        <f t="shared" ref="L98:L129" si="20">EXP(D98)</f>
        <v>5.1743177103139963</v>
      </c>
      <c r="M98" s="1">
        <f t="shared" ref="M98:M129" si="21">EXP(0.538*LN(E98)+-0.1*LN(F98)+-7.247*G98+0.347*((LN(E98)*G98)))</f>
        <v>597.10470268738322</v>
      </c>
      <c r="N98">
        <f t="shared" si="16"/>
        <v>3089.6094380271002</v>
      </c>
    </row>
    <row r="99" spans="1:14" x14ac:dyDescent="0.25">
      <c r="A99" s="3" t="s">
        <v>489</v>
      </c>
      <c r="B99" s="3" t="str">
        <f>VLOOKUP(A99,ISO3_join_to_name!$B$2:$C$251,2,FALSE)</f>
        <v>QAT</v>
      </c>
      <c r="C99" s="1">
        <v>7219.9942228760601</v>
      </c>
      <c r="D99" s="4">
        <v>3.1854079736449399</v>
      </c>
      <c r="E99" s="4">
        <v>1074790</v>
      </c>
      <c r="F99" s="4">
        <v>72900.167028484793</v>
      </c>
      <c r="G99" s="4">
        <v>0.48443422802154401</v>
      </c>
      <c r="I99" s="1">
        <f t="shared" si="17"/>
        <v>4277.2681644612512</v>
      </c>
      <c r="J99" s="1">
        <f t="shared" si="18"/>
        <v>-2942.7260584148089</v>
      </c>
      <c r="K99" s="2">
        <f t="shared" si="19"/>
        <v>-0.40758011261158378</v>
      </c>
      <c r="L99">
        <f t="shared" si="20"/>
        <v>24.17715003408977</v>
      </c>
      <c r="M99" s="1">
        <f t="shared" si="21"/>
        <v>176.91366262898214</v>
      </c>
      <c r="N99">
        <f t="shared" si="16"/>
        <v>4277.2681644612412</v>
      </c>
    </row>
    <row r="100" spans="1:14" x14ac:dyDescent="0.25">
      <c r="A100" s="3" t="s">
        <v>601</v>
      </c>
      <c r="B100" s="3" t="str">
        <f>VLOOKUP(A100,ISO3_join_to_name!$B$2:$C$251,2,FALSE)</f>
        <v>COG</v>
      </c>
      <c r="C100" s="1">
        <v>7512.1726695344496</v>
      </c>
      <c r="D100" s="4">
        <v>3.0413251021720802</v>
      </c>
      <c r="E100" s="4">
        <v>2595050</v>
      </c>
      <c r="F100" s="4">
        <v>2566.59935732433</v>
      </c>
      <c r="G100" s="4">
        <v>0.56016051149548096</v>
      </c>
      <c r="I100" s="1">
        <f t="shared" si="17"/>
        <v>8211.9857949967791</v>
      </c>
      <c r="J100" s="1">
        <f t="shared" si="18"/>
        <v>699.81312546232948</v>
      </c>
      <c r="K100" s="2">
        <f t="shared" si="19"/>
        <v>9.3157220453733106E-2</v>
      </c>
      <c r="L100">
        <f t="shared" si="20"/>
        <v>20.932963180135022</v>
      </c>
      <c r="M100" s="1">
        <f t="shared" si="21"/>
        <v>392.29925187036116</v>
      </c>
      <c r="N100">
        <f t="shared" si="16"/>
        <v>8211.9857949967864</v>
      </c>
    </row>
    <row r="101" spans="1:14" x14ac:dyDescent="0.25">
      <c r="A101" s="3" t="s">
        <v>470</v>
      </c>
      <c r="B101" s="3" t="str">
        <f>VLOOKUP(A101,ISO3_join_to_name!$B$2:$C$251,2,FALSE)</f>
        <v>ROU</v>
      </c>
      <c r="C101" s="1">
        <v>3404.3927109553501</v>
      </c>
      <c r="D101" s="4">
        <v>1.2773115749348201</v>
      </c>
      <c r="E101" s="4">
        <v>7343990</v>
      </c>
      <c r="F101" s="4">
        <v>9106.2862948836791</v>
      </c>
      <c r="G101" s="4">
        <v>0.37628297091795898</v>
      </c>
      <c r="I101" s="1">
        <f t="shared" si="17"/>
        <v>3671.6838654604721</v>
      </c>
      <c r="J101" s="1">
        <f t="shared" si="18"/>
        <v>267.29115450512199</v>
      </c>
      <c r="K101" s="2">
        <f t="shared" si="19"/>
        <v>7.8513607917493747E-2</v>
      </c>
      <c r="L101">
        <f t="shared" si="20"/>
        <v>3.5869834151301685</v>
      </c>
      <c r="M101" s="1">
        <f t="shared" si="21"/>
        <v>1023.6132818381675</v>
      </c>
      <c r="N101">
        <f t="shared" si="16"/>
        <v>3671.6838654604699</v>
      </c>
    </row>
    <row r="102" spans="1:14" x14ac:dyDescent="0.25">
      <c r="A102" s="3" t="s">
        <v>472</v>
      </c>
      <c r="B102" s="3" t="str">
        <f>VLOOKUP(A102,ISO3_join_to_name!$B$2:$C$251,2,FALSE)</f>
        <v>RUS</v>
      </c>
      <c r="C102" s="1">
        <v>4192.4756395495697</v>
      </c>
      <c r="D102" s="4">
        <v>4.0427314751193301E-2</v>
      </c>
      <c r="E102" s="4">
        <v>59719300</v>
      </c>
      <c r="F102" s="4">
        <v>9507.5068401082608</v>
      </c>
      <c r="G102" s="4">
        <v>0.41642063718961497</v>
      </c>
      <c r="I102" s="1">
        <f t="shared" si="17"/>
        <v>4133.510889485342</v>
      </c>
      <c r="J102" s="1">
        <f t="shared" si="18"/>
        <v>-58.964750064227701</v>
      </c>
      <c r="K102" s="2">
        <f t="shared" si="19"/>
        <v>-1.4064422821682214E-2</v>
      </c>
      <c r="L102">
        <f t="shared" si="20"/>
        <v>1.0412556230278673</v>
      </c>
      <c r="M102" s="1">
        <f t="shared" si="21"/>
        <v>3969.7369196101081</v>
      </c>
      <c r="N102">
        <f t="shared" si="16"/>
        <v>4133.5108894853502</v>
      </c>
    </row>
    <row r="103" spans="1:14" x14ac:dyDescent="0.25">
      <c r="A103" s="3" t="s">
        <v>493</v>
      </c>
      <c r="B103" s="3" t="str">
        <f>VLOOKUP(A103,ISO3_join_to_name!$B$2:$C$251,2,FALSE)</f>
        <v>RWA</v>
      </c>
      <c r="C103" s="1">
        <v>7221.0427153342098</v>
      </c>
      <c r="D103" s="4">
        <v>2.6684702481543798</v>
      </c>
      <c r="E103" s="4">
        <v>1027150</v>
      </c>
      <c r="F103" s="4">
        <v>731.88588240010301</v>
      </c>
      <c r="G103" s="4">
        <v>8.8033631306941307E-2</v>
      </c>
      <c r="I103" s="1">
        <f t="shared" si="17"/>
        <v>10310.670841522142</v>
      </c>
      <c r="J103" s="1">
        <f t="shared" si="18"/>
        <v>3089.6281261879321</v>
      </c>
      <c r="K103" s="2">
        <f t="shared" si="19"/>
        <v>0.42786454089614612</v>
      </c>
      <c r="L103">
        <f t="shared" si="20"/>
        <v>14.417896510447211</v>
      </c>
      <c r="M103" s="1">
        <f t="shared" si="21"/>
        <v>715.1300353731225</v>
      </c>
      <c r="N103">
        <f t="shared" si="16"/>
        <v>10310.670841522133</v>
      </c>
    </row>
    <row r="104" spans="1:14" x14ac:dyDescent="0.25">
      <c r="A104" s="3" t="s">
        <v>495</v>
      </c>
      <c r="B104" s="3" t="str">
        <f>VLOOKUP(A104,ISO3_join_to_name!$B$2:$C$251,2,FALSE)</f>
        <v>SAU</v>
      </c>
      <c r="C104" s="1">
        <v>6220.4577383386904</v>
      </c>
      <c r="D104" s="4">
        <v>1.556944000136</v>
      </c>
      <c r="E104" s="4">
        <v>13991800</v>
      </c>
      <c r="F104" s="4">
        <v>20741.824450426098</v>
      </c>
      <c r="G104" s="4">
        <v>0.44357157576045703</v>
      </c>
      <c r="I104" s="1">
        <f t="shared" si="17"/>
        <v>6205.6680820733836</v>
      </c>
      <c r="J104" s="1">
        <f t="shared" si="18"/>
        <v>-14.789656265306803</v>
      </c>
      <c r="K104" s="2">
        <f t="shared" si="19"/>
        <v>-2.3775832723938262E-3</v>
      </c>
      <c r="L104">
        <f t="shared" si="20"/>
        <v>4.7443004870781822</v>
      </c>
      <c r="M104" s="1">
        <f t="shared" si="21"/>
        <v>1308.0259353250203</v>
      </c>
      <c r="N104">
        <f t="shared" si="16"/>
        <v>6205.6680820733891</v>
      </c>
    </row>
    <row r="105" spans="1:14" x14ac:dyDescent="0.25">
      <c r="A105" s="3" t="s">
        <v>519</v>
      </c>
      <c r="B105" s="3" t="str">
        <f>VLOOKUP(A105,ISO3_join_to_name!$B$2:$C$251,2,FALSE)</f>
        <v>SEN</v>
      </c>
      <c r="C105" s="1">
        <v>14920.0488538143</v>
      </c>
      <c r="D105" s="4">
        <v>2.6534892804198802</v>
      </c>
      <c r="E105" s="4">
        <v>6352360</v>
      </c>
      <c r="F105" s="4">
        <v>1175.22226280668</v>
      </c>
      <c r="G105" s="4">
        <v>0.42000185128862899</v>
      </c>
      <c r="I105" s="1">
        <f t="shared" si="17"/>
        <v>14960.346602347059</v>
      </c>
      <c r="J105" s="1">
        <f t="shared" si="18"/>
        <v>40.297748532759215</v>
      </c>
      <c r="K105" s="2">
        <f t="shared" si="19"/>
        <v>2.7009126396028604E-3</v>
      </c>
      <c r="L105">
        <f t="shared" si="20"/>
        <v>14.203512318847938</v>
      </c>
      <c r="M105" s="1">
        <f t="shared" si="21"/>
        <v>1053.2850091237515</v>
      </c>
      <c r="N105">
        <f t="shared" si="16"/>
        <v>14960.346602347066</v>
      </c>
    </row>
    <row r="106" spans="1:14" x14ac:dyDescent="0.25">
      <c r="A106" s="3" t="s">
        <v>590</v>
      </c>
      <c r="B106" s="3" t="str">
        <f>VLOOKUP(A106,ISO3_join_to_name!$B$2:$C$251,2,FALSE)</f>
        <v>SRB</v>
      </c>
      <c r="C106" s="1">
        <v>4744.8211489822897</v>
      </c>
      <c r="D106" s="4">
        <v>1.9706581785917601</v>
      </c>
      <c r="E106" s="4">
        <v>2521360</v>
      </c>
      <c r="F106" s="4">
        <v>4480.62591011935</v>
      </c>
      <c r="G106" s="4">
        <v>0.28488205239454301</v>
      </c>
      <c r="I106" s="1">
        <f t="shared" si="17"/>
        <v>4688.1435508829136</v>
      </c>
      <c r="J106" s="1">
        <f t="shared" si="18"/>
        <v>-56.677598099376155</v>
      </c>
      <c r="K106" s="2">
        <f t="shared" si="19"/>
        <v>-1.1945149526138168E-2</v>
      </c>
      <c r="L106">
        <f t="shared" si="20"/>
        <v>7.1753976276056424</v>
      </c>
      <c r="M106" s="1">
        <f t="shared" si="21"/>
        <v>653.36358961437827</v>
      </c>
      <c r="N106">
        <f t="shared" si="16"/>
        <v>4688.1435508829163</v>
      </c>
    </row>
    <row r="107" spans="1:14" x14ac:dyDescent="0.25">
      <c r="A107" s="3" t="s">
        <v>515</v>
      </c>
      <c r="B107" s="3" t="str">
        <f>VLOOKUP(A107,ISO3_join_to_name!$B$2:$C$251,2,FALSE)</f>
        <v>SLE</v>
      </c>
      <c r="C107" s="1">
        <v>5841.3134474353001</v>
      </c>
      <c r="D107" s="4">
        <v>2.38510898960135</v>
      </c>
      <c r="E107" s="4">
        <v>2245360</v>
      </c>
      <c r="F107" s="4">
        <v>654.20061425656797</v>
      </c>
      <c r="G107" s="4">
        <v>0.34818962669821801</v>
      </c>
      <c r="I107" s="1">
        <f t="shared" si="17"/>
        <v>6962.5103094993619</v>
      </c>
      <c r="J107" s="1">
        <f t="shared" si="18"/>
        <v>1121.1968620640619</v>
      </c>
      <c r="K107" s="2">
        <f t="shared" si="19"/>
        <v>0.1919425951292405</v>
      </c>
      <c r="L107">
        <f t="shared" si="20"/>
        <v>10.860246254329699</v>
      </c>
      <c r="M107" s="1">
        <f t="shared" si="21"/>
        <v>641.10059260613707</v>
      </c>
      <c r="N107">
        <f t="shared" si="16"/>
        <v>6962.5103094993501</v>
      </c>
    </row>
    <row r="108" spans="1:14" x14ac:dyDescent="0.25">
      <c r="A108" s="3" t="s">
        <v>513</v>
      </c>
      <c r="B108" s="3" t="str">
        <f>VLOOKUP(A108,ISO3_join_to_name!$B$2:$C$251,2,FALSE)</f>
        <v>SVK</v>
      </c>
      <c r="C108" s="1">
        <v>2374.7941289771402</v>
      </c>
      <c r="D108" s="4">
        <v>1.7879169846285901</v>
      </c>
      <c r="E108" s="4">
        <v>2126830</v>
      </c>
      <c r="F108" s="4">
        <v>16343.213644519999</v>
      </c>
      <c r="G108" s="4">
        <v>0.392152994300696</v>
      </c>
      <c r="I108" s="1">
        <f t="shared" si="17"/>
        <v>2433.8438669452048</v>
      </c>
      <c r="J108" s="1">
        <f t="shared" si="18"/>
        <v>59.049737968064619</v>
      </c>
      <c r="K108" s="2">
        <f t="shared" si="19"/>
        <v>2.4865202944348797E-2</v>
      </c>
      <c r="L108">
        <f t="shared" si="20"/>
        <v>5.9769893297882728</v>
      </c>
      <c r="M108" s="1">
        <f t="shared" si="21"/>
        <v>407.20231083822631</v>
      </c>
      <c r="N108">
        <f t="shared" si="16"/>
        <v>2433.8438669452062</v>
      </c>
    </row>
    <row r="109" spans="1:14" x14ac:dyDescent="0.25">
      <c r="A109" s="3" t="s">
        <v>509</v>
      </c>
      <c r="B109" s="3" t="str">
        <f>VLOOKUP(A109,ISO3_join_to_name!$B$2:$C$251,2,FALSE)</f>
        <v>SVN</v>
      </c>
      <c r="C109" s="1">
        <v>2720.0959427963699</v>
      </c>
      <c r="D109" s="4">
        <v>2.5059972931447199</v>
      </c>
      <c r="E109" s="4">
        <v>601046</v>
      </c>
      <c r="F109" s="4">
        <v>21141.4938814739</v>
      </c>
      <c r="G109" s="4">
        <v>0.29477488965179</v>
      </c>
      <c r="I109" s="1">
        <f t="shared" si="17"/>
        <v>2680.5973281750689</v>
      </c>
      <c r="J109" s="1">
        <f t="shared" si="18"/>
        <v>-39.498614621300931</v>
      </c>
      <c r="K109" s="2">
        <f t="shared" si="19"/>
        <v>-1.4521037291315077E-2</v>
      </c>
      <c r="L109">
        <f t="shared" si="20"/>
        <v>12.255775473931962</v>
      </c>
      <c r="M109" s="1">
        <f t="shared" si="21"/>
        <v>218.72115182565969</v>
      </c>
      <c r="N109">
        <f t="shared" si="16"/>
        <v>2680.5973281750689</v>
      </c>
    </row>
    <row r="110" spans="1:14" x14ac:dyDescent="0.25">
      <c r="A110" s="3" t="s">
        <v>592</v>
      </c>
      <c r="B110" s="3" t="str">
        <f>VLOOKUP(A110,ISO3_join_to_name!$B$2:$C$251,2,FALSE)</f>
        <v>ZAF</v>
      </c>
      <c r="C110" s="1">
        <v>2817.6631133936298</v>
      </c>
      <c r="D110" s="4">
        <v>0.106169724250204</v>
      </c>
      <c r="E110" s="4">
        <v>27926000</v>
      </c>
      <c r="F110" s="4">
        <v>6358.1009942814098</v>
      </c>
      <c r="G110" s="4">
        <v>0.51211801123776801</v>
      </c>
      <c r="I110" s="1">
        <f t="shared" si="17"/>
        <v>2416.1062557289297</v>
      </c>
      <c r="J110" s="1">
        <f t="shared" si="18"/>
        <v>-401.55685766470015</v>
      </c>
      <c r="K110" s="2">
        <f t="shared" si="19"/>
        <v>-0.14251414789650274</v>
      </c>
      <c r="L110">
        <f t="shared" si="20"/>
        <v>1.1120105956555364</v>
      </c>
      <c r="M110" s="1">
        <f t="shared" si="21"/>
        <v>2172.7367213660596</v>
      </c>
      <c r="N110">
        <f t="shared" si="16"/>
        <v>2416.1062557289292</v>
      </c>
    </row>
    <row r="111" spans="1:14" x14ac:dyDescent="0.25">
      <c r="A111" s="3" t="s">
        <v>602</v>
      </c>
      <c r="B111" s="3" t="str">
        <f>VLOOKUP(A111,ISO3_join_to_name!$B$2:$C$251,2,FALSE)</f>
        <v>KOR</v>
      </c>
      <c r="C111" s="1">
        <v>11698.3073038436</v>
      </c>
      <c r="D111" s="4">
        <v>2.0077295011601199</v>
      </c>
      <c r="E111" s="4">
        <v>27519800</v>
      </c>
      <c r="F111" s="4">
        <v>29147.053237337601</v>
      </c>
      <c r="G111" s="4">
        <v>0.54723408147722397</v>
      </c>
      <c r="I111" s="1">
        <f t="shared" si="17"/>
        <v>13134.213239873046</v>
      </c>
      <c r="J111" s="1">
        <f t="shared" si="18"/>
        <v>1435.9059360294468</v>
      </c>
      <c r="K111" s="2">
        <f t="shared" si="19"/>
        <v>0.12274476116366555</v>
      </c>
      <c r="L111">
        <f t="shared" si="20"/>
        <v>7.446391116705394</v>
      </c>
      <c r="M111" s="1">
        <f t="shared" si="21"/>
        <v>1763.8360695837587</v>
      </c>
      <c r="N111">
        <f t="shared" si="16"/>
        <v>13134.213239873057</v>
      </c>
    </row>
    <row r="112" spans="1:14" x14ac:dyDescent="0.25">
      <c r="A112" s="3" t="s">
        <v>274</v>
      </c>
      <c r="B112" s="3" t="str">
        <f>VLOOKUP(A112,ISO3_join_to_name!$B$2:$C$251,2,FALSE)</f>
        <v>ESP</v>
      </c>
      <c r="C112" s="1">
        <v>4913.4401135972903</v>
      </c>
      <c r="D112" s="4">
        <v>1.22156174312294</v>
      </c>
      <c r="E112" s="4">
        <v>22007200</v>
      </c>
      <c r="F112" s="4">
        <v>25932.2801321468</v>
      </c>
      <c r="G112" s="4">
        <v>0.47733094456747299</v>
      </c>
      <c r="I112" s="1">
        <f t="shared" si="17"/>
        <v>5666.1946179526867</v>
      </c>
      <c r="J112" s="1">
        <f t="shared" si="18"/>
        <v>752.75450435539642</v>
      </c>
      <c r="K112" s="2">
        <f t="shared" si="19"/>
        <v>0.15320315032888032</v>
      </c>
      <c r="L112">
        <f t="shared" si="20"/>
        <v>3.3924817836675163</v>
      </c>
      <c r="M112" s="1">
        <f t="shared" si="21"/>
        <v>1670.2210886530158</v>
      </c>
      <c r="N112">
        <f t="shared" si="16"/>
        <v>5666.194617952684</v>
      </c>
    </row>
    <row r="113" spans="1:14" x14ac:dyDescent="0.25">
      <c r="A113" s="3" t="s">
        <v>386</v>
      </c>
      <c r="B113" s="3" t="str">
        <f>VLOOKUP(A113,ISO3_join_to_name!$B$2:$C$251,2,FALSE)</f>
        <v>LKA</v>
      </c>
      <c r="C113" s="1">
        <v>5118.27979374387</v>
      </c>
      <c r="D113" s="4">
        <v>1.7858212627485901</v>
      </c>
      <c r="E113" s="4">
        <v>3933700</v>
      </c>
      <c r="F113" s="4">
        <v>3892.4314241703601</v>
      </c>
      <c r="G113" s="4">
        <v>0.189961319110098</v>
      </c>
      <c r="I113" s="1">
        <f t="shared" si="17"/>
        <v>6329.7805983211365</v>
      </c>
      <c r="J113" s="1">
        <f t="shared" si="18"/>
        <v>1211.5008045772665</v>
      </c>
      <c r="K113" s="2">
        <f t="shared" si="19"/>
        <v>0.23670077709665216</v>
      </c>
      <c r="L113">
        <f t="shared" si="20"/>
        <v>5.964476338927482</v>
      </c>
      <c r="M113" s="1">
        <f t="shared" si="21"/>
        <v>1061.2466608358357</v>
      </c>
      <c r="N113">
        <f t="shared" si="16"/>
        <v>6329.7805983211401</v>
      </c>
    </row>
    <row r="114" spans="1:14" x14ac:dyDescent="0.25">
      <c r="A114" s="3" t="s">
        <v>501</v>
      </c>
      <c r="B114" s="3" t="str">
        <f>VLOOKUP(A114,ISO3_join_to_name!$B$2:$C$251,2,FALSE)</f>
        <v>SDN</v>
      </c>
      <c r="C114" s="1">
        <v>10464.185010052601</v>
      </c>
      <c r="D114" s="4">
        <v>1.55474354684793</v>
      </c>
      <c r="E114" s="4">
        <v>10086700</v>
      </c>
      <c r="F114" s="4">
        <v>1619.1869529232699</v>
      </c>
      <c r="G114" s="4">
        <v>0.19217776829382099</v>
      </c>
      <c r="I114" s="1">
        <f t="shared" si="17"/>
        <v>9649.5355703541718</v>
      </c>
      <c r="J114" s="1">
        <f t="shared" si="18"/>
        <v>-814.64943969842898</v>
      </c>
      <c r="K114" s="2">
        <f t="shared" si="19"/>
        <v>-7.7851207611086951E-2</v>
      </c>
      <c r="L114">
        <f t="shared" si="20"/>
        <v>4.7338723529905167</v>
      </c>
      <c r="M114" s="1">
        <f t="shared" si="21"/>
        <v>2038.4021475057937</v>
      </c>
      <c r="N114">
        <f t="shared" si="16"/>
        <v>9649.5355703541736</v>
      </c>
    </row>
    <row r="115" spans="1:14" x14ac:dyDescent="0.25">
      <c r="A115" s="3" t="s">
        <v>503</v>
      </c>
      <c r="B115" s="3" t="str">
        <f>VLOOKUP(A115,ISO3_join_to_name!$B$2:$C$251,2,FALSE)</f>
        <v>SWE</v>
      </c>
      <c r="C115" s="1">
        <v>2953.0822739266</v>
      </c>
      <c r="D115" s="4">
        <v>1.6318101968277601</v>
      </c>
      <c r="E115" s="4">
        <v>3077850</v>
      </c>
      <c r="F115" s="4">
        <v>51679.418255329401</v>
      </c>
      <c r="G115" s="4">
        <v>0.314908546224136</v>
      </c>
      <c r="I115" s="1">
        <f t="shared" si="17"/>
        <v>2791.9120808710572</v>
      </c>
      <c r="J115" s="1">
        <f t="shared" si="18"/>
        <v>-161.17019305554277</v>
      </c>
      <c r="K115" s="2">
        <f t="shared" si="19"/>
        <v>-5.4576939653374762E-2</v>
      </c>
      <c r="L115">
        <f t="shared" si="20"/>
        <v>5.1131221036299239</v>
      </c>
      <c r="M115" s="1">
        <f t="shared" si="21"/>
        <v>546.02883019144247</v>
      </c>
      <c r="N115">
        <f t="shared" si="16"/>
        <v>2791.912080871055</v>
      </c>
    </row>
    <row r="116" spans="1:14" x14ac:dyDescent="0.25">
      <c r="A116" s="3" t="s">
        <v>223</v>
      </c>
      <c r="B116" s="3" t="str">
        <f>VLOOKUP(A116,ISO3_join_to_name!$B$2:$C$251,2,FALSE)</f>
        <v>CHE</v>
      </c>
      <c r="C116" s="1">
        <v>3196.70066848648</v>
      </c>
      <c r="D116" s="4">
        <v>1.9498252060624699</v>
      </c>
      <c r="E116" s="4">
        <v>3782560</v>
      </c>
      <c r="F116" s="4">
        <v>84023.054840396202</v>
      </c>
      <c r="G116" s="4">
        <v>0.45264179459901899</v>
      </c>
      <c r="I116" s="1">
        <f t="shared" si="17"/>
        <v>3175.0043992991364</v>
      </c>
      <c r="J116" s="1">
        <f t="shared" si="18"/>
        <v>-21.69626918734366</v>
      </c>
      <c r="K116" s="2">
        <f t="shared" si="19"/>
        <v>-6.7870818813999386E-3</v>
      </c>
      <c r="L116">
        <f t="shared" si="20"/>
        <v>7.0274591159786244</v>
      </c>
      <c r="M116" s="1">
        <f t="shared" si="21"/>
        <v>451.79976815233351</v>
      </c>
      <c r="N116">
        <f t="shared" si="16"/>
        <v>3175.004399299145</v>
      </c>
    </row>
    <row r="117" spans="1:14" x14ac:dyDescent="0.25">
      <c r="A117" s="3" t="s">
        <v>527</v>
      </c>
      <c r="B117" s="3" t="str">
        <f>VLOOKUP(A117,ISO3_join_to_name!$B$2:$C$251,2,FALSE)</f>
        <v>SYR</v>
      </c>
      <c r="C117" s="1">
        <v>7694.3576422795904</v>
      </c>
      <c r="D117" s="4">
        <v>2.1080943605678302</v>
      </c>
      <c r="E117" s="4">
        <v>7879330</v>
      </c>
      <c r="F117" s="4">
        <v>952.52345310425699</v>
      </c>
      <c r="G117" s="4">
        <v>0.42590052106981402</v>
      </c>
      <c r="I117" s="1">
        <f t="shared" si="17"/>
        <v>10155.979395752582</v>
      </c>
      <c r="J117" s="1">
        <f t="shared" si="18"/>
        <v>2461.6217534729913</v>
      </c>
      <c r="K117" s="2">
        <f t="shared" si="19"/>
        <v>0.31992556986780407</v>
      </c>
      <c r="L117">
        <f t="shared" si="20"/>
        <v>8.2325380778657653</v>
      </c>
      <c r="M117" s="1">
        <f t="shared" si="21"/>
        <v>1233.6389215202305</v>
      </c>
      <c r="N117">
        <f t="shared" si="16"/>
        <v>10155.979395752554</v>
      </c>
    </row>
    <row r="118" spans="1:14" x14ac:dyDescent="0.25">
      <c r="A118" s="3" t="s">
        <v>541</v>
      </c>
      <c r="B118" s="3" t="str">
        <f>VLOOKUP(A118,ISO3_join_to_name!$B$2:$C$251,2,FALSE)</f>
        <v>TJK</v>
      </c>
      <c r="C118" s="1">
        <v>6202.9381993269999</v>
      </c>
      <c r="D118" s="4">
        <v>2.1366425568723799</v>
      </c>
      <c r="E118" s="4">
        <v>1133680</v>
      </c>
      <c r="F118" s="4">
        <v>975.00492728183804</v>
      </c>
      <c r="G118" s="4">
        <v>0.133633523899334</v>
      </c>
      <c r="I118" s="1">
        <f t="shared" si="17"/>
        <v>5578.4039188344304</v>
      </c>
      <c r="J118" s="1">
        <f t="shared" si="18"/>
        <v>-624.53428049256945</v>
      </c>
      <c r="K118" s="2">
        <f t="shared" si="19"/>
        <v>-0.10068362128133559</v>
      </c>
      <c r="L118">
        <f t="shared" si="20"/>
        <v>8.4709491014968599</v>
      </c>
      <c r="M118" s="1">
        <f t="shared" si="21"/>
        <v>658.5335187350737</v>
      </c>
      <c r="N118">
        <f t="shared" si="16"/>
        <v>5578.4039188344377</v>
      </c>
    </row>
    <row r="119" spans="1:14" x14ac:dyDescent="0.25">
      <c r="A119" s="3" t="s">
        <v>558</v>
      </c>
      <c r="B119" s="3" t="str">
        <f>VLOOKUP(A119,ISO3_join_to_name!$B$2:$C$251,2,FALSE)</f>
        <v>TZA</v>
      </c>
      <c r="C119" s="1">
        <v>10051.541913188699</v>
      </c>
      <c r="D119" s="4">
        <v>1.51703646251072</v>
      </c>
      <c r="E119" s="4">
        <v>7172720</v>
      </c>
      <c r="F119" s="4">
        <v>886.49761389444404</v>
      </c>
      <c r="G119" s="4">
        <v>0.13420825638463599</v>
      </c>
      <c r="I119" s="1">
        <f t="shared" si="17"/>
        <v>8898.2334093443151</v>
      </c>
      <c r="J119" s="1">
        <f t="shared" si="18"/>
        <v>-1153.3085038443842</v>
      </c>
      <c r="K119" s="2">
        <f t="shared" si="19"/>
        <v>-0.11473946124933528</v>
      </c>
      <c r="L119">
        <f t="shared" si="20"/>
        <v>4.5586952924561004</v>
      </c>
      <c r="M119" s="1">
        <f t="shared" si="21"/>
        <v>1951.9254607934495</v>
      </c>
      <c r="N119">
        <f t="shared" si="16"/>
        <v>8898.2334093443023</v>
      </c>
    </row>
    <row r="120" spans="1:14" x14ac:dyDescent="0.25">
      <c r="A120" s="3" t="s">
        <v>539</v>
      </c>
      <c r="B120" s="3" t="str">
        <f>VLOOKUP(A120,ISO3_join_to_name!$B$2:$C$251,2,FALSE)</f>
        <v>THA</v>
      </c>
      <c r="C120" s="1">
        <v>6944.3140935398096</v>
      </c>
      <c r="D120" s="4">
        <v>1.21362452987491</v>
      </c>
      <c r="E120" s="4">
        <v>15094300</v>
      </c>
      <c r="F120" s="4">
        <v>5907.5255363264496</v>
      </c>
      <c r="G120" s="4">
        <v>0.22220472046836601</v>
      </c>
      <c r="I120" s="1">
        <f t="shared" si="17"/>
        <v>7350.2456396326934</v>
      </c>
      <c r="J120" s="1">
        <f t="shared" si="18"/>
        <v>405.93154609288376</v>
      </c>
      <c r="K120" s="2">
        <f t="shared" si="19"/>
        <v>5.8455239873224589E-2</v>
      </c>
      <c r="L120">
        <f t="shared" si="20"/>
        <v>3.3656615122222395</v>
      </c>
      <c r="M120" s="1">
        <f t="shared" si="21"/>
        <v>2183.893303869278</v>
      </c>
      <c r="N120">
        <f t="shared" si="16"/>
        <v>7350.245639632697</v>
      </c>
    </row>
    <row r="121" spans="1:14" x14ac:dyDescent="0.25">
      <c r="A121" s="3" t="s">
        <v>537</v>
      </c>
      <c r="B121" s="3" t="str">
        <f>VLOOKUP(A121,ISO3_join_to_name!$B$2:$C$251,2,FALSE)</f>
        <v>TGO</v>
      </c>
      <c r="C121" s="1">
        <v>9144.9866597813907</v>
      </c>
      <c r="D121" s="4">
        <v>2.4837043226799902</v>
      </c>
      <c r="E121" s="4">
        <v>2656390</v>
      </c>
      <c r="F121" s="4">
        <v>572.20797463090696</v>
      </c>
      <c r="G121" s="4">
        <v>0.36356283061089001</v>
      </c>
      <c r="I121" s="1">
        <f t="shared" si="17"/>
        <v>8421.4064988981809</v>
      </c>
      <c r="J121" s="1">
        <f t="shared" si="18"/>
        <v>-723.58016088320983</v>
      </c>
      <c r="K121" s="2">
        <f t="shared" si="19"/>
        <v>-7.9123151055586871E-2</v>
      </c>
      <c r="L121">
        <f t="shared" si="20"/>
        <v>11.985580744771626</v>
      </c>
      <c r="M121" s="1">
        <f t="shared" si="21"/>
        <v>702.62815613434464</v>
      </c>
      <c r="N121">
        <f t="shared" si="16"/>
        <v>8421.4064988981936</v>
      </c>
    </row>
    <row r="122" spans="1:14" x14ac:dyDescent="0.25">
      <c r="A122" s="3" t="s">
        <v>603</v>
      </c>
      <c r="B122" s="3" t="str">
        <f>VLOOKUP(A122,ISO3_join_to_name!$B$2:$C$251,2,FALSE)</f>
        <v>TTO</v>
      </c>
      <c r="C122" s="1">
        <v>3197.56291255006</v>
      </c>
      <c r="D122" s="4">
        <v>2.9606999830789098</v>
      </c>
      <c r="E122" s="4">
        <v>374457</v>
      </c>
      <c r="F122" s="4">
        <v>18546.382500493499</v>
      </c>
      <c r="G122" s="4">
        <v>0.275680630199514</v>
      </c>
      <c r="I122" s="1">
        <f t="shared" si="17"/>
        <v>3334.1082450528493</v>
      </c>
      <c r="J122" s="1">
        <f t="shared" si="18"/>
        <v>136.54533250278928</v>
      </c>
      <c r="K122" s="2">
        <f t="shared" si="19"/>
        <v>4.2702938530736909E-2</v>
      </c>
      <c r="L122">
        <f t="shared" si="20"/>
        <v>19.311484738066707</v>
      </c>
      <c r="M122" s="1">
        <f t="shared" si="21"/>
        <v>172.64898532015391</v>
      </c>
      <c r="N122">
        <f t="shared" si="16"/>
        <v>3334.1082450528552</v>
      </c>
    </row>
    <row r="123" spans="1:14" x14ac:dyDescent="0.25">
      <c r="A123" s="3" t="s">
        <v>604</v>
      </c>
      <c r="B123" s="3" t="str">
        <f>VLOOKUP(A123,ISO3_join_to_name!$B$2:$C$251,2,FALSE)</f>
        <v>TUN</v>
      </c>
      <c r="C123" s="1">
        <v>5700.7999226873098</v>
      </c>
      <c r="D123" s="4">
        <v>1.94499377135036</v>
      </c>
      <c r="E123" s="4">
        <v>5191080</v>
      </c>
      <c r="F123" s="4">
        <v>4068.8022456168401</v>
      </c>
      <c r="G123" s="4">
        <v>0.461367817624316</v>
      </c>
      <c r="I123" s="1">
        <f t="shared" si="17"/>
        <v>5242.772706113401</v>
      </c>
      <c r="J123" s="1">
        <f t="shared" si="18"/>
        <v>-458.02721657390885</v>
      </c>
      <c r="K123" s="2">
        <f t="shared" si="19"/>
        <v>-8.0344376716522017E-2</v>
      </c>
      <c r="L123">
        <f t="shared" si="20"/>
        <v>6.993588294286095</v>
      </c>
      <c r="M123" s="1">
        <f t="shared" si="21"/>
        <v>749.65418115859859</v>
      </c>
      <c r="N123">
        <f t="shared" si="16"/>
        <v>5242.7727061134028</v>
      </c>
    </row>
    <row r="124" spans="1:14" x14ac:dyDescent="0.25">
      <c r="A124" s="3" t="s">
        <v>551</v>
      </c>
      <c r="B124" s="3" t="str">
        <f>VLOOKUP(A124,ISO3_join_to_name!$B$2:$C$251,2,FALSE)</f>
        <v>TUR</v>
      </c>
      <c r="C124" s="1">
        <v>9049.07087300075</v>
      </c>
      <c r="D124" s="4">
        <v>1.24050555243859</v>
      </c>
      <c r="E124" s="4">
        <v>36566300</v>
      </c>
      <c r="F124" s="4">
        <v>10988.2030741823</v>
      </c>
      <c r="G124" s="4">
        <v>0.46487351669111798</v>
      </c>
      <c r="I124" s="1">
        <f t="shared" si="17"/>
        <v>9130.3470593030397</v>
      </c>
      <c r="J124" s="1">
        <f t="shared" si="18"/>
        <v>81.276186302289716</v>
      </c>
      <c r="K124" s="2">
        <f t="shared" si="19"/>
        <v>8.9817161831265251E-3</v>
      </c>
      <c r="L124">
        <f t="shared" si="20"/>
        <v>3.4573609002495287</v>
      </c>
      <c r="M124" s="1">
        <f t="shared" si="21"/>
        <v>2640.842921155288</v>
      </c>
      <c r="N124">
        <f t="shared" si="16"/>
        <v>9130.3470593030415</v>
      </c>
    </row>
    <row r="125" spans="1:14" x14ac:dyDescent="0.25">
      <c r="A125" s="3" t="s">
        <v>562</v>
      </c>
      <c r="B125" s="3" t="str">
        <f>VLOOKUP(A125,ISO3_join_to_name!$B$2:$C$251,2,FALSE)</f>
        <v>UGA</v>
      </c>
      <c r="C125" s="1">
        <v>8694.9664564505401</v>
      </c>
      <c r="D125" s="4">
        <v>1.83158448039514</v>
      </c>
      <c r="E125" s="4">
        <v>4107250</v>
      </c>
      <c r="F125" s="4">
        <v>829.82781547651598</v>
      </c>
      <c r="G125" s="4">
        <v>0.10523638953798201</v>
      </c>
      <c r="I125" s="1">
        <f t="shared" si="17"/>
        <v>9374.1544597373268</v>
      </c>
      <c r="J125" s="1">
        <f t="shared" si="18"/>
        <v>679.18800328678662</v>
      </c>
      <c r="K125" s="2">
        <f t="shared" si="19"/>
        <v>7.8112780157181289E-2</v>
      </c>
      <c r="L125">
        <f t="shared" si="20"/>
        <v>6.2437719591850716</v>
      </c>
      <c r="M125" s="1">
        <f t="shared" si="21"/>
        <v>1501.3607993717997</v>
      </c>
      <c r="N125">
        <f t="shared" si="16"/>
        <v>9374.1544597373268</v>
      </c>
    </row>
    <row r="126" spans="1:14" x14ac:dyDescent="0.25">
      <c r="A126" s="3" t="s">
        <v>560</v>
      </c>
      <c r="B126" s="3" t="str">
        <f>VLOOKUP(A126,ISO3_join_to_name!$B$2:$C$251,2,FALSE)</f>
        <v>UKR</v>
      </c>
      <c r="C126" s="1">
        <v>2915.18001622163</v>
      </c>
      <c r="D126" s="4">
        <v>0.35564060149840099</v>
      </c>
      <c r="E126" s="4">
        <v>21888600</v>
      </c>
      <c r="F126" s="4">
        <v>2034.3704972388</v>
      </c>
      <c r="G126" s="4">
        <v>0.48916898528376501</v>
      </c>
      <c r="I126" s="1">
        <f t="shared" si="17"/>
        <v>3013.0781092505808</v>
      </c>
      <c r="J126" s="1">
        <f t="shared" si="18"/>
        <v>97.898093028950825</v>
      </c>
      <c r="K126" s="2">
        <f t="shared" si="19"/>
        <v>3.3582177595960855E-2</v>
      </c>
      <c r="L126">
        <f t="shared" si="20"/>
        <v>1.4270945604391769</v>
      </c>
      <c r="M126" s="1">
        <f t="shared" si="21"/>
        <v>2111.3373933142393</v>
      </c>
      <c r="N126">
        <f t="shared" si="16"/>
        <v>3013.0781092505817</v>
      </c>
    </row>
    <row r="127" spans="1:14" x14ac:dyDescent="0.25">
      <c r="A127" s="3" t="s">
        <v>149</v>
      </c>
      <c r="B127" s="3" t="str">
        <f>VLOOKUP(A127,ISO3_join_to_name!$B$2:$C$251,2,FALSE)</f>
        <v>ARE</v>
      </c>
      <c r="C127" s="1">
        <v>9594.5661104586798</v>
      </c>
      <c r="D127" s="4">
        <v>2.5132217884382801</v>
      </c>
      <c r="E127" s="4">
        <v>2230420</v>
      </c>
      <c r="F127" s="4">
        <v>39221.145200505904</v>
      </c>
      <c r="G127" s="4">
        <v>0.24426442613597099</v>
      </c>
      <c r="I127" s="1">
        <f t="shared" si="17"/>
        <v>6559.409982825754</v>
      </c>
      <c r="J127" s="1">
        <f t="shared" si="18"/>
        <v>-3035.1561276329257</v>
      </c>
      <c r="K127" s="2">
        <f t="shared" si="19"/>
        <v>-0.3163411552633334</v>
      </c>
      <c r="L127">
        <f t="shared" si="20"/>
        <v>12.344637872651253</v>
      </c>
      <c r="M127" s="1">
        <f t="shared" si="21"/>
        <v>531.35701917653648</v>
      </c>
      <c r="N127">
        <f t="shared" si="16"/>
        <v>6559.4099828257504</v>
      </c>
    </row>
    <row r="128" spans="1:14" x14ac:dyDescent="0.25">
      <c r="A128" s="3" t="s">
        <v>292</v>
      </c>
      <c r="B128" s="3" t="str">
        <f>VLOOKUP(A128,ISO3_join_to_name!$B$2:$C$251,2,FALSE)</f>
        <v>GBR</v>
      </c>
      <c r="C128" s="1">
        <v>3823.6284780384399</v>
      </c>
      <c r="D128" s="4">
        <v>0.55371450501949304</v>
      </c>
      <c r="E128" s="4">
        <v>42229300</v>
      </c>
      <c r="F128" s="4">
        <v>45706.972187506799</v>
      </c>
      <c r="G128" s="4">
        <v>0.65284129030662197</v>
      </c>
      <c r="I128" s="1">
        <f t="shared" si="17"/>
        <v>3546.6990377004681</v>
      </c>
      <c r="J128" s="1">
        <f t="shared" si="18"/>
        <v>-276.92944033797176</v>
      </c>
      <c r="K128" s="2">
        <f t="shared" si="19"/>
        <v>-7.2425823253633517E-2</v>
      </c>
      <c r="L128">
        <f t="shared" si="20"/>
        <v>1.7397031670417058</v>
      </c>
      <c r="M128" s="1">
        <f t="shared" si="21"/>
        <v>2038.6805662551549</v>
      </c>
      <c r="N128">
        <f t="shared" si="16"/>
        <v>3546.6990377004709</v>
      </c>
    </row>
    <row r="129" spans="1:14" x14ac:dyDescent="0.25">
      <c r="A129" s="3" t="s">
        <v>605</v>
      </c>
      <c r="B129" s="3" t="str">
        <f>VLOOKUP(A129,ISO3_join_to_name!$B$2:$C$251,2,FALSE)</f>
        <v>USA</v>
      </c>
      <c r="C129" s="1">
        <v>1610.04465137579</v>
      </c>
      <c r="D129" s="4">
        <v>-1.3141163661739801</v>
      </c>
      <c r="E129" s="4">
        <v>168752000</v>
      </c>
      <c r="F129" s="4">
        <v>56609.000780448303</v>
      </c>
      <c r="G129" s="4">
        <v>0.52471005254811698</v>
      </c>
      <c r="I129" s="1">
        <f t="shared" si="17"/>
        <v>1685.7470441084533</v>
      </c>
      <c r="J129" s="1">
        <f t="shared" si="18"/>
        <v>75.702392732663384</v>
      </c>
      <c r="K129" s="2">
        <f t="shared" si="19"/>
        <v>4.7018815700530646E-2</v>
      </c>
      <c r="L129">
        <f t="shared" si="20"/>
        <v>0.26871166107709649</v>
      </c>
      <c r="M129" s="1">
        <f t="shared" si="21"/>
        <v>6273.4420878920964</v>
      </c>
      <c r="N129">
        <f t="shared" si="16"/>
        <v>1685.7470441084536</v>
      </c>
    </row>
    <row r="130" spans="1:14" x14ac:dyDescent="0.25">
      <c r="A130" s="3" t="s">
        <v>566</v>
      </c>
      <c r="B130" s="3" t="str">
        <f>VLOOKUP(A130,ISO3_join_to_name!$B$2:$C$251,2,FALSE)</f>
        <v>URY</v>
      </c>
      <c r="C130" s="1">
        <v>5090.8856108341497</v>
      </c>
      <c r="D130" s="4">
        <v>2.8551104024601899</v>
      </c>
      <c r="E130" s="4">
        <v>2089330</v>
      </c>
      <c r="F130" s="4">
        <v>15542.3344065933</v>
      </c>
      <c r="G130" s="4">
        <v>0.60954462042950197</v>
      </c>
      <c r="I130" s="1">
        <f t="shared" ref="I130:I135" si="22">EXP(D130+0.538*LN(E130)+-0.1*LN(F130)+-7.247*G130+0.347*((LN(E130)*G130)))</f>
        <v>4358.0150193067921</v>
      </c>
      <c r="J130" s="1">
        <f t="shared" ref="J130:J135" si="23">I130-C130</f>
        <v>-732.87059152735765</v>
      </c>
      <c r="K130" s="2">
        <f t="shared" ref="K130:K135" si="24">J130/C130</f>
        <v>-0.14395738728988564</v>
      </c>
      <c r="L130">
        <f t="shared" ref="L130:L135" si="25">EXP(D130)</f>
        <v>17.376355494158226</v>
      </c>
      <c r="M130" s="1">
        <f t="shared" ref="M130:M135" si="26">EXP(0.538*LN(E130)+-0.1*LN(F130)+-7.247*G130+0.347*((LN(E130)*G130)))</f>
        <v>250.80144226859997</v>
      </c>
      <c r="N130">
        <f t="shared" si="16"/>
        <v>4358.0150193067939</v>
      </c>
    </row>
    <row r="131" spans="1:14" x14ac:dyDescent="0.25">
      <c r="A131" s="3" t="s">
        <v>568</v>
      </c>
      <c r="B131" s="3" t="str">
        <f>VLOOKUP(A131,ISO3_join_to_name!$B$2:$C$251,2,FALSE)</f>
        <v>UZB</v>
      </c>
      <c r="C131" s="1">
        <v>4087.24571754198</v>
      </c>
      <c r="D131" s="4">
        <v>0.95278965828689299</v>
      </c>
      <c r="E131" s="4">
        <v>8320120</v>
      </c>
      <c r="F131" s="4">
        <v>2882.0567539567901</v>
      </c>
      <c r="G131" s="4">
        <v>0.27819138087261203</v>
      </c>
      <c r="I131" s="1">
        <f t="shared" si="22"/>
        <v>3830.9534316979398</v>
      </c>
      <c r="J131" s="1">
        <f t="shared" si="23"/>
        <v>-256.29228584404018</v>
      </c>
      <c r="K131" s="2">
        <f t="shared" si="24"/>
        <v>-6.2705377546562399E-2</v>
      </c>
      <c r="L131">
        <f t="shared" si="25"/>
        <v>2.5929329763030653</v>
      </c>
      <c r="M131" s="1">
        <f t="shared" si="26"/>
        <v>1477.4594895854241</v>
      </c>
      <c r="N131">
        <f t="shared" ref="N131:N135" si="27">L131*M131</f>
        <v>3830.9534316979411</v>
      </c>
    </row>
    <row r="132" spans="1:14" x14ac:dyDescent="0.25">
      <c r="A132" s="3" t="s">
        <v>573</v>
      </c>
      <c r="B132" s="3" t="str">
        <f>VLOOKUP(A132,ISO3_join_to_name!$B$2:$C$251,2,FALSE)</f>
        <v>VEN</v>
      </c>
      <c r="C132" s="1">
        <v>7285.3045046493198</v>
      </c>
      <c r="D132" s="4">
        <v>1.6135655125883399</v>
      </c>
      <c r="E132" s="4">
        <v>14502200</v>
      </c>
      <c r="F132" s="4">
        <v>15529.7201184692</v>
      </c>
      <c r="G132" s="4">
        <v>0.46690319506509897</v>
      </c>
      <c r="I132" s="1">
        <f t="shared" si="22"/>
        <v>6687.4552454414415</v>
      </c>
      <c r="J132" s="1">
        <f t="shared" si="23"/>
        <v>-597.84925920787828</v>
      </c>
      <c r="K132" s="2">
        <f t="shared" si="24"/>
        <v>-8.2062357012852943E-2</v>
      </c>
      <c r="L132">
        <f t="shared" si="25"/>
        <v>5.0206806521411913</v>
      </c>
      <c r="M132" s="1">
        <f t="shared" si="26"/>
        <v>1331.9817986410703</v>
      </c>
      <c r="N132">
        <f t="shared" si="27"/>
        <v>6687.4552454414461</v>
      </c>
    </row>
    <row r="133" spans="1:14" x14ac:dyDescent="0.25">
      <c r="A133" s="3" t="s">
        <v>578</v>
      </c>
      <c r="B133" s="3" t="str">
        <f>VLOOKUP(A133,ISO3_join_to_name!$B$2:$C$251,2,FALSE)</f>
        <v>VNM</v>
      </c>
      <c r="C133" s="1">
        <v>11640.651177493201</v>
      </c>
      <c r="D133" s="4">
        <v>1.31376950383383</v>
      </c>
      <c r="E133" s="4">
        <v>18412600</v>
      </c>
      <c r="F133" s="4">
        <v>2562.06306725902</v>
      </c>
      <c r="G133" s="4">
        <v>0.197169554723155</v>
      </c>
      <c r="I133" s="1">
        <f t="shared" si="22"/>
        <v>10347.636841421705</v>
      </c>
      <c r="J133" s="1">
        <f t="shared" si="23"/>
        <v>-1293.0143360714956</v>
      </c>
      <c r="K133" s="2">
        <f t="shared" si="24"/>
        <v>-0.11107749183065414</v>
      </c>
      <c r="L133">
        <f t="shared" si="25"/>
        <v>3.720170512149171</v>
      </c>
      <c r="M133" s="1">
        <f t="shared" si="26"/>
        <v>2781.4953125478596</v>
      </c>
      <c r="N133">
        <f t="shared" si="27"/>
        <v>10347.636841421689</v>
      </c>
    </row>
    <row r="134" spans="1:14" x14ac:dyDescent="0.25">
      <c r="A134" s="3" t="s">
        <v>586</v>
      </c>
      <c r="B134" s="3" t="str">
        <f>VLOOKUP(A134,ISO3_join_to_name!$B$2:$C$251,2,FALSE)</f>
        <v>YEM</v>
      </c>
      <c r="C134" s="1">
        <v>6847.4818912463297</v>
      </c>
      <c r="D134" s="4">
        <v>1.80313284204993</v>
      </c>
      <c r="E134" s="4">
        <v>3520400</v>
      </c>
      <c r="F134" s="4">
        <v>1582.5924171168699</v>
      </c>
      <c r="G134" s="4">
        <v>0.13126221121866</v>
      </c>
      <c r="I134" s="1">
        <f t="shared" si="22"/>
        <v>7417.8586863995351</v>
      </c>
      <c r="J134" s="1">
        <f t="shared" si="23"/>
        <v>570.37679515320542</v>
      </c>
      <c r="K134" s="2">
        <f t="shared" si="24"/>
        <v>8.3297306106404248E-2</v>
      </c>
      <c r="L134">
        <f t="shared" si="25"/>
        <v>6.0686297731387331</v>
      </c>
      <c r="M134" s="1">
        <f t="shared" si="26"/>
        <v>1222.3284272889462</v>
      </c>
      <c r="N134">
        <f t="shared" si="27"/>
        <v>7417.8586863995415</v>
      </c>
    </row>
    <row r="135" spans="1:14" x14ac:dyDescent="0.25">
      <c r="A135" s="3" t="s">
        <v>594</v>
      </c>
      <c r="B135" s="3" t="str">
        <f>VLOOKUP(A135,ISO3_join_to_name!$B$2:$C$251,2,FALSE)</f>
        <v>ZMB</v>
      </c>
      <c r="C135" s="1">
        <v>5825.0570183872296</v>
      </c>
      <c r="D135" s="4">
        <v>1.5342000392292201</v>
      </c>
      <c r="E135" s="4">
        <v>4574260</v>
      </c>
      <c r="F135" s="4">
        <v>1313.7416805519399</v>
      </c>
      <c r="G135" s="4">
        <v>0.28277891457149701</v>
      </c>
      <c r="I135" s="1">
        <f t="shared" si="22"/>
        <v>5026.1596639497893</v>
      </c>
      <c r="J135" s="1">
        <f t="shared" si="23"/>
        <v>-798.8973544374403</v>
      </c>
      <c r="K135" s="2">
        <f t="shared" si="24"/>
        <v>-0.13714841793233282</v>
      </c>
      <c r="L135">
        <f t="shared" si="25"/>
        <v>4.6376141362881693</v>
      </c>
      <c r="M135" s="1">
        <f t="shared" si="26"/>
        <v>1083.781340198477</v>
      </c>
      <c r="N135">
        <f t="shared" si="27"/>
        <v>5026.1596639497948</v>
      </c>
    </row>
  </sheetData>
  <autoFilter ref="A1:N135" xr:uid="{83AF3661-026B-427D-842C-27B28D89F509}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27FB-AFA2-45AE-A179-5F2D789E2B82}">
  <dimension ref="A1:B537"/>
  <sheetViews>
    <sheetView workbookViewId="0">
      <selection activeCell="H23" sqref="H23"/>
    </sheetView>
  </sheetViews>
  <sheetFormatPr defaultRowHeight="15" x14ac:dyDescent="0.25"/>
  <sheetData>
    <row r="1" spans="1:2" x14ac:dyDescent="0.25">
      <c r="B1" t="s">
        <v>145</v>
      </c>
    </row>
    <row r="2" spans="1:2" x14ac:dyDescent="0.25">
      <c r="A2">
        <v>1975</v>
      </c>
      <c r="B2">
        <f>'1975'!B2</f>
        <v>577.89046165677303</v>
      </c>
    </row>
    <row r="3" spans="1:2" x14ac:dyDescent="0.25">
      <c r="A3">
        <v>1975</v>
      </c>
      <c r="B3">
        <f>'1975'!B3</f>
        <v>4140.72505081704</v>
      </c>
    </row>
    <row r="4" spans="1:2" x14ac:dyDescent="0.25">
      <c r="A4">
        <v>1975</v>
      </c>
      <c r="B4">
        <f>'1975'!B4</f>
        <v>332.23532347619903</v>
      </c>
    </row>
    <row r="5" spans="1:2" x14ac:dyDescent="0.25">
      <c r="A5">
        <v>1975</v>
      </c>
      <c r="B5">
        <f>'1975'!B5</f>
        <v>6102.1048571219999</v>
      </c>
    </row>
    <row r="6" spans="1:2" x14ac:dyDescent="0.25">
      <c r="A6">
        <v>1975</v>
      </c>
      <c r="B6">
        <f>'1975'!B6</f>
        <v>1374.68224811145</v>
      </c>
    </row>
    <row r="7" spans="1:2" x14ac:dyDescent="0.25">
      <c r="A7">
        <v>1975</v>
      </c>
      <c r="B7">
        <f>'1975'!B7</f>
        <v>3528.99237123272</v>
      </c>
    </row>
    <row r="8" spans="1:2" x14ac:dyDescent="0.25">
      <c r="A8">
        <v>1975</v>
      </c>
      <c r="B8">
        <f>'1975'!B8</f>
        <v>13625.089065590901</v>
      </c>
    </row>
    <row r="9" spans="1:2" x14ac:dyDescent="0.25">
      <c r="A9">
        <v>1975</v>
      </c>
      <c r="B9">
        <f>'1975'!B9</f>
        <v>2829.1301532484299</v>
      </c>
    </row>
    <row r="10" spans="1:2" x14ac:dyDescent="0.25">
      <c r="A10">
        <v>1975</v>
      </c>
      <c r="B10">
        <f>'1975'!B10</f>
        <v>6851.4756820678804</v>
      </c>
    </row>
    <row r="11" spans="1:2" x14ac:dyDescent="0.25">
      <c r="A11">
        <v>1975</v>
      </c>
      <c r="B11">
        <f>'1975'!B11</f>
        <v>6879.6510935395399</v>
      </c>
    </row>
    <row r="12" spans="1:2" x14ac:dyDescent="0.25">
      <c r="A12">
        <v>1975</v>
      </c>
      <c r="B12">
        <f>'1975'!B12</f>
        <v>1320.5791911564299</v>
      </c>
    </row>
    <row r="13" spans="1:2" x14ac:dyDescent="0.25">
      <c r="A13">
        <v>1975</v>
      </c>
      <c r="B13">
        <f>'1975'!B13</f>
        <v>4354.6719342706501</v>
      </c>
    </row>
    <row r="14" spans="1:2" x14ac:dyDescent="0.25">
      <c r="A14">
        <v>1975</v>
      </c>
      <c r="B14">
        <f>'1975'!B14</f>
        <v>4610.0310430167501</v>
      </c>
    </row>
    <row r="15" spans="1:2" x14ac:dyDescent="0.25">
      <c r="A15">
        <v>1975</v>
      </c>
      <c r="B15">
        <f>'1975'!B15</f>
        <v>2936.4254331170901</v>
      </c>
    </row>
    <row r="16" spans="1:2" x14ac:dyDescent="0.25">
      <c r="A16">
        <v>1975</v>
      </c>
      <c r="B16">
        <f>'1975'!B16</f>
        <v>4201.7544201287001</v>
      </c>
    </row>
    <row r="17" spans="1:2" x14ac:dyDescent="0.25">
      <c r="A17">
        <v>1975</v>
      </c>
      <c r="B17">
        <f>'1975'!B17</f>
        <v>12293.394821128501</v>
      </c>
    </row>
    <row r="18" spans="1:2" x14ac:dyDescent="0.25">
      <c r="A18">
        <v>1975</v>
      </c>
      <c r="B18">
        <f>'1975'!B18</f>
        <v>6471.8885859553402</v>
      </c>
    </row>
    <row r="19" spans="1:2" x14ac:dyDescent="0.25">
      <c r="A19">
        <v>1975</v>
      </c>
      <c r="B19">
        <f>'1975'!B19</f>
        <v>2104.1474158016699</v>
      </c>
    </row>
    <row r="20" spans="1:2" x14ac:dyDescent="0.25">
      <c r="A20">
        <v>1975</v>
      </c>
      <c r="B20">
        <f>'1975'!B20</f>
        <v>5962.6050936408401</v>
      </c>
    </row>
    <row r="21" spans="1:2" x14ac:dyDescent="0.25">
      <c r="A21">
        <v>1975</v>
      </c>
      <c r="B21">
        <f>'1975'!B21</f>
        <v>8355.4389618956502</v>
      </c>
    </row>
    <row r="22" spans="1:2" x14ac:dyDescent="0.25">
      <c r="A22">
        <v>1975</v>
      </c>
      <c r="B22">
        <f>'1975'!B22</f>
        <v>7211.29792750041</v>
      </c>
    </row>
    <row r="23" spans="1:2" x14ac:dyDescent="0.25">
      <c r="A23">
        <v>1975</v>
      </c>
      <c r="B23">
        <f>'1975'!B23</f>
        <v>7045.8289334741203</v>
      </c>
    </row>
    <row r="24" spans="1:2" x14ac:dyDescent="0.25">
      <c r="A24">
        <v>1975</v>
      </c>
      <c r="B24">
        <f>'1975'!B24</f>
        <v>8721.4985580611792</v>
      </c>
    </row>
    <row r="25" spans="1:2" x14ac:dyDescent="0.25">
      <c r="A25">
        <v>1975</v>
      </c>
      <c r="B25">
        <f>'1975'!B25</f>
        <v>4260.34843279919</v>
      </c>
    </row>
    <row r="26" spans="1:2" x14ac:dyDescent="0.25">
      <c r="A26">
        <v>1975</v>
      </c>
      <c r="B26">
        <f>'1975'!B26</f>
        <v>3481.4837410774198</v>
      </c>
    </row>
    <row r="27" spans="1:2" x14ac:dyDescent="0.25">
      <c r="A27">
        <v>1975</v>
      </c>
      <c r="B27">
        <f>'1975'!B27</f>
        <v>3032.0246333802102</v>
      </c>
    </row>
    <row r="28" spans="1:2" x14ac:dyDescent="0.25">
      <c r="A28">
        <v>1975</v>
      </c>
      <c r="B28">
        <f>'1975'!B28</f>
        <v>2508.47189872637</v>
      </c>
    </row>
    <row r="29" spans="1:2" x14ac:dyDescent="0.25">
      <c r="A29">
        <v>1975</v>
      </c>
      <c r="B29">
        <f>'1975'!B29</f>
        <v>5141.2148526839701</v>
      </c>
    </row>
    <row r="30" spans="1:2" x14ac:dyDescent="0.25">
      <c r="A30">
        <v>1975</v>
      </c>
      <c r="B30">
        <f>'1975'!B30</f>
        <v>4475.35713900464</v>
      </c>
    </row>
    <row r="31" spans="1:2" x14ac:dyDescent="0.25">
      <c r="A31">
        <v>1975</v>
      </c>
      <c r="B31">
        <f>'1975'!B31</f>
        <v>8944.1158737905807</v>
      </c>
    </row>
    <row r="32" spans="1:2" x14ac:dyDescent="0.25">
      <c r="A32">
        <v>1975</v>
      </c>
      <c r="B32">
        <f>'1975'!B32</f>
        <v>14024.9684418738</v>
      </c>
    </row>
    <row r="33" spans="1:2" x14ac:dyDescent="0.25">
      <c r="A33">
        <v>1975</v>
      </c>
      <c r="B33">
        <f>'1975'!B33</f>
        <v>2606.09839732203</v>
      </c>
    </row>
    <row r="34" spans="1:2" x14ac:dyDescent="0.25">
      <c r="A34">
        <v>1975</v>
      </c>
      <c r="B34">
        <f>'1975'!B34</f>
        <v>4054.0296039804698</v>
      </c>
    </row>
    <row r="35" spans="1:2" x14ac:dyDescent="0.25">
      <c r="A35">
        <v>1975</v>
      </c>
      <c r="B35">
        <f>'1975'!B35</f>
        <v>3841.7059738295902</v>
      </c>
    </row>
    <row r="36" spans="1:2" x14ac:dyDescent="0.25">
      <c r="A36">
        <v>1975</v>
      </c>
      <c r="B36">
        <f>'1975'!B36</f>
        <v>2125.7015213984801</v>
      </c>
    </row>
    <row r="37" spans="1:2" x14ac:dyDescent="0.25">
      <c r="A37">
        <v>1975</v>
      </c>
      <c r="B37">
        <f>'1975'!B37</f>
        <v>3422.4303329511599</v>
      </c>
    </row>
    <row r="38" spans="1:2" x14ac:dyDescent="0.25">
      <c r="A38">
        <v>1975</v>
      </c>
      <c r="B38">
        <f>'1975'!B38</f>
        <v>3531.1465514002002</v>
      </c>
    </row>
    <row r="39" spans="1:2" x14ac:dyDescent="0.25">
      <c r="A39">
        <v>1975</v>
      </c>
      <c r="B39">
        <f>'1975'!B39</f>
        <v>2485.8940047389301</v>
      </c>
    </row>
    <row r="40" spans="1:2" x14ac:dyDescent="0.25">
      <c r="A40">
        <v>1975</v>
      </c>
      <c r="B40">
        <f>'1975'!B40</f>
        <v>6595.3921019766503</v>
      </c>
    </row>
    <row r="41" spans="1:2" x14ac:dyDescent="0.25">
      <c r="A41">
        <v>1975</v>
      </c>
      <c r="B41">
        <f>'1975'!B41</f>
        <v>3920.0636515768001</v>
      </c>
    </row>
    <row r="42" spans="1:2" x14ac:dyDescent="0.25">
      <c r="A42">
        <v>1975</v>
      </c>
      <c r="B42">
        <f>'1975'!B42</f>
        <v>2123.6351545573498</v>
      </c>
    </row>
    <row r="43" spans="1:2" x14ac:dyDescent="0.25">
      <c r="A43">
        <v>1975</v>
      </c>
      <c r="B43">
        <f>'1975'!B43</f>
        <v>5429.0277173001796</v>
      </c>
    </row>
    <row r="44" spans="1:2" x14ac:dyDescent="0.25">
      <c r="A44">
        <v>1975</v>
      </c>
      <c r="B44">
        <f>'1975'!B44</f>
        <v>25378.522220204999</v>
      </c>
    </row>
    <row r="45" spans="1:2" x14ac:dyDescent="0.25">
      <c r="A45">
        <v>1975</v>
      </c>
      <c r="B45">
        <f>'1975'!B45</f>
        <v>15726.8648614126</v>
      </c>
    </row>
    <row r="46" spans="1:2" x14ac:dyDescent="0.25">
      <c r="A46">
        <v>1975</v>
      </c>
      <c r="B46">
        <f>'1975'!B46</f>
        <v>3855.9410572983302</v>
      </c>
    </row>
    <row r="47" spans="1:2" x14ac:dyDescent="0.25">
      <c r="A47">
        <v>1975</v>
      </c>
      <c r="B47">
        <f>'1975'!B47</f>
        <v>485.74086200393799</v>
      </c>
    </row>
    <row r="48" spans="1:2" x14ac:dyDescent="0.25">
      <c r="A48">
        <v>1975</v>
      </c>
      <c r="B48">
        <f>'1975'!B48</f>
        <v>9619.2404687376493</v>
      </c>
    </row>
    <row r="49" spans="1:2" x14ac:dyDescent="0.25">
      <c r="A49">
        <v>1975</v>
      </c>
      <c r="B49">
        <f>'1975'!B49</f>
        <v>3724.3132352026901</v>
      </c>
    </row>
    <row r="50" spans="1:2" x14ac:dyDescent="0.25">
      <c r="A50">
        <v>1975</v>
      </c>
      <c r="B50">
        <f>'1975'!B50</f>
        <v>5976.4743891323697</v>
      </c>
    </row>
    <row r="51" spans="1:2" x14ac:dyDescent="0.25">
      <c r="A51">
        <v>1975</v>
      </c>
      <c r="B51">
        <f>'1975'!B51</f>
        <v>5121.8726711380796</v>
      </c>
    </row>
    <row r="52" spans="1:2" x14ac:dyDescent="0.25">
      <c r="A52">
        <v>1975</v>
      </c>
      <c r="B52">
        <f>'1975'!B52</f>
        <v>4572.1416950155299</v>
      </c>
    </row>
    <row r="53" spans="1:2" x14ac:dyDescent="0.25">
      <c r="A53">
        <v>1975</v>
      </c>
      <c r="B53">
        <f>'1975'!B53</f>
        <v>4364.2675659797196</v>
      </c>
    </row>
    <row r="54" spans="1:2" x14ac:dyDescent="0.25">
      <c r="A54">
        <v>1975</v>
      </c>
      <c r="B54">
        <f>'1975'!B54</f>
        <v>9944.1395261611506</v>
      </c>
    </row>
    <row r="55" spans="1:2" x14ac:dyDescent="0.25">
      <c r="A55">
        <v>1975</v>
      </c>
      <c r="B55">
        <f>'1975'!B55</f>
        <v>1410.9665310667399</v>
      </c>
    </row>
    <row r="56" spans="1:2" x14ac:dyDescent="0.25">
      <c r="A56">
        <v>1975</v>
      </c>
      <c r="B56">
        <f>'1975'!B56</f>
        <v>3189.0717747997601</v>
      </c>
    </row>
    <row r="57" spans="1:2" x14ac:dyDescent="0.25">
      <c r="A57">
        <v>1975</v>
      </c>
      <c r="B57">
        <f>'1975'!B57</f>
        <v>2574.91554765716</v>
      </c>
    </row>
    <row r="58" spans="1:2" x14ac:dyDescent="0.25">
      <c r="A58">
        <v>1975</v>
      </c>
      <c r="B58">
        <f>'1975'!B58</f>
        <v>1974.8655848082201</v>
      </c>
    </row>
    <row r="59" spans="1:2" x14ac:dyDescent="0.25">
      <c r="A59">
        <v>1975</v>
      </c>
      <c r="B59">
        <f>'1975'!B59</f>
        <v>5194.4321441635702</v>
      </c>
    </row>
    <row r="60" spans="1:2" x14ac:dyDescent="0.25">
      <c r="A60">
        <v>1975</v>
      </c>
      <c r="B60">
        <f>'1975'!B60</f>
        <v>1873.73133220467</v>
      </c>
    </row>
    <row r="61" spans="1:2" x14ac:dyDescent="0.25">
      <c r="A61">
        <v>1975</v>
      </c>
      <c r="B61">
        <f>'1975'!B61</f>
        <v>6990.2028438510697</v>
      </c>
    </row>
    <row r="62" spans="1:2" x14ac:dyDescent="0.25">
      <c r="A62">
        <v>1975</v>
      </c>
      <c r="B62">
        <f>'1975'!B62</f>
        <v>5032.5953728224704</v>
      </c>
    </row>
    <row r="63" spans="1:2" x14ac:dyDescent="0.25">
      <c r="A63">
        <v>1975</v>
      </c>
      <c r="B63">
        <f>'1975'!B63</f>
        <v>1411.0940120498501</v>
      </c>
    </row>
    <row r="64" spans="1:2" x14ac:dyDescent="0.25">
      <c r="A64">
        <v>1975</v>
      </c>
      <c r="B64">
        <f>'1975'!B64</f>
        <v>117.900163132137</v>
      </c>
    </row>
    <row r="65" spans="1:2" x14ac:dyDescent="0.25">
      <c r="A65">
        <v>1975</v>
      </c>
      <c r="B65">
        <f>'1975'!B65</f>
        <v>150.433238359158</v>
      </c>
    </row>
    <row r="66" spans="1:2" x14ac:dyDescent="0.25">
      <c r="A66">
        <v>1975</v>
      </c>
      <c r="B66">
        <f>'1975'!B66</f>
        <v>3842.9590598265199</v>
      </c>
    </row>
    <row r="67" spans="1:2" x14ac:dyDescent="0.25">
      <c r="A67">
        <v>1975</v>
      </c>
      <c r="B67">
        <f>'1975'!B67</f>
        <v>1309.75499207143</v>
      </c>
    </row>
    <row r="68" spans="1:2" x14ac:dyDescent="0.25">
      <c r="A68">
        <v>1975</v>
      </c>
      <c r="B68">
        <f>'1975'!B68</f>
        <v>7780.6786377546996</v>
      </c>
    </row>
    <row r="69" spans="1:2" x14ac:dyDescent="0.25">
      <c r="A69">
        <v>1975</v>
      </c>
      <c r="B69">
        <f>'1975'!B69</f>
        <v>12049.8140116906</v>
      </c>
    </row>
    <row r="70" spans="1:2" x14ac:dyDescent="0.25">
      <c r="A70">
        <v>1975</v>
      </c>
      <c r="B70">
        <f>'1975'!B70</f>
        <v>6878.8299913969904</v>
      </c>
    </row>
    <row r="71" spans="1:2" x14ac:dyDescent="0.25">
      <c r="A71">
        <v>1975</v>
      </c>
      <c r="B71">
        <f>'1975'!B71</f>
        <v>2157.7845359621601</v>
      </c>
    </row>
    <row r="72" spans="1:2" x14ac:dyDescent="0.25">
      <c r="A72">
        <v>1975</v>
      </c>
      <c r="B72">
        <f>'1975'!B72</f>
        <v>10373.7240555808</v>
      </c>
    </row>
    <row r="73" spans="1:2" x14ac:dyDescent="0.25">
      <c r="A73">
        <v>1975</v>
      </c>
      <c r="B73">
        <f>'1975'!B73</f>
        <v>3574.8313994414002</v>
      </c>
    </row>
    <row r="74" spans="1:2" x14ac:dyDescent="0.25">
      <c r="A74">
        <v>1975</v>
      </c>
      <c r="B74">
        <f>'1975'!B74</f>
        <v>4181.2837394076196</v>
      </c>
    </row>
    <row r="75" spans="1:2" x14ac:dyDescent="0.25">
      <c r="A75">
        <v>1975</v>
      </c>
      <c r="B75">
        <f>'1975'!B75</f>
        <v>3361.0137182149301</v>
      </c>
    </row>
    <row r="76" spans="1:2" x14ac:dyDescent="0.25">
      <c r="A76">
        <v>1975</v>
      </c>
      <c r="B76">
        <f>'1975'!B76</f>
        <v>6496.4277790104197</v>
      </c>
    </row>
    <row r="77" spans="1:2" x14ac:dyDescent="0.25">
      <c r="A77">
        <v>1975</v>
      </c>
      <c r="B77">
        <f>'1975'!B77</f>
        <v>4206.8311365242898</v>
      </c>
    </row>
    <row r="78" spans="1:2" x14ac:dyDescent="0.25">
      <c r="A78">
        <v>1975</v>
      </c>
      <c r="B78">
        <f>'1975'!B78</f>
        <v>625.75550618181398</v>
      </c>
    </row>
    <row r="79" spans="1:2" x14ac:dyDescent="0.25">
      <c r="A79">
        <v>1975</v>
      </c>
      <c r="B79">
        <f>'1975'!B79</f>
        <v>4037.0392781744499</v>
      </c>
    </row>
    <row r="80" spans="1:2" x14ac:dyDescent="0.25">
      <c r="A80">
        <v>1975</v>
      </c>
      <c r="B80">
        <f>'1975'!B80</f>
        <v>200.40795036448301</v>
      </c>
    </row>
    <row r="81" spans="1:2" x14ac:dyDescent="0.25">
      <c r="A81">
        <v>1975</v>
      </c>
      <c r="B81">
        <f>'1975'!B81</f>
        <v>2897.6649131438498</v>
      </c>
    </row>
    <row r="82" spans="1:2" x14ac:dyDescent="0.25">
      <c r="A82">
        <v>1975</v>
      </c>
      <c r="B82">
        <f>'1975'!B82</f>
        <v>7102.4376160032998</v>
      </c>
    </row>
    <row r="83" spans="1:2" x14ac:dyDescent="0.25">
      <c r="A83">
        <v>1975</v>
      </c>
      <c r="B83">
        <f>'1975'!B83</f>
        <v>5111.5286455087798</v>
      </c>
    </row>
    <row r="84" spans="1:2" x14ac:dyDescent="0.25">
      <c r="A84">
        <v>1975</v>
      </c>
      <c r="B84">
        <f>'1975'!B84</f>
        <v>970.40193062522997</v>
      </c>
    </row>
    <row r="85" spans="1:2" x14ac:dyDescent="0.25">
      <c r="A85">
        <v>1975</v>
      </c>
      <c r="B85">
        <f>'1975'!B85</f>
        <v>16268.2132568003</v>
      </c>
    </row>
    <row r="86" spans="1:2" x14ac:dyDescent="0.25">
      <c r="A86">
        <v>1975</v>
      </c>
      <c r="B86">
        <f>'1975'!B86</f>
        <v>6957.6281824510097</v>
      </c>
    </row>
    <row r="87" spans="1:2" x14ac:dyDescent="0.25">
      <c r="A87">
        <v>1975</v>
      </c>
      <c r="B87">
        <f>'1975'!B87</f>
        <v>5556.2575705462696</v>
      </c>
    </row>
    <row r="88" spans="1:2" x14ac:dyDescent="0.25">
      <c r="A88">
        <v>1975</v>
      </c>
      <c r="B88">
        <f>'1975'!B88</f>
        <v>3382.7337625979799</v>
      </c>
    </row>
    <row r="89" spans="1:2" x14ac:dyDescent="0.25">
      <c r="A89">
        <v>1975</v>
      </c>
      <c r="B89">
        <f>'1975'!B89</f>
        <v>2742.2284440527901</v>
      </c>
    </row>
    <row r="90" spans="1:2" x14ac:dyDescent="0.25">
      <c r="A90">
        <v>1975</v>
      </c>
      <c r="B90">
        <f>'1975'!B90</f>
        <v>3538.5904004706499</v>
      </c>
    </row>
    <row r="91" spans="1:2" x14ac:dyDescent="0.25">
      <c r="A91">
        <v>1975</v>
      </c>
      <c r="B91">
        <f>'1975'!B91</f>
        <v>7000.17605748602</v>
      </c>
    </row>
    <row r="92" spans="1:2" x14ac:dyDescent="0.25">
      <c r="A92">
        <v>1975</v>
      </c>
      <c r="B92">
        <f>'1975'!B92</f>
        <v>5216.9828506927897</v>
      </c>
    </row>
    <row r="93" spans="1:2" x14ac:dyDescent="0.25">
      <c r="A93">
        <v>1975</v>
      </c>
      <c r="B93">
        <f>'1975'!B93</f>
        <v>4726.0900715901598</v>
      </c>
    </row>
    <row r="94" spans="1:2" x14ac:dyDescent="0.25">
      <c r="A94">
        <v>1975</v>
      </c>
      <c r="B94">
        <f>'1975'!B94</f>
        <v>3321.7562501177399</v>
      </c>
    </row>
    <row r="95" spans="1:2" x14ac:dyDescent="0.25">
      <c r="A95">
        <v>1975</v>
      </c>
      <c r="B95">
        <f>'1975'!B95</f>
        <v>3472.6778356125601</v>
      </c>
    </row>
    <row r="96" spans="1:2" x14ac:dyDescent="0.25">
      <c r="A96">
        <v>1975</v>
      </c>
      <c r="B96">
        <f>'1975'!B96</f>
        <v>6341.0437096035803</v>
      </c>
    </row>
    <row r="97" spans="1:2" x14ac:dyDescent="0.25">
      <c r="A97">
        <v>1975</v>
      </c>
      <c r="B97">
        <f>'1975'!B97</f>
        <v>3958.1132469108802</v>
      </c>
    </row>
    <row r="98" spans="1:2" x14ac:dyDescent="0.25">
      <c r="A98">
        <v>1975</v>
      </c>
      <c r="B98">
        <f>'1975'!B98</f>
        <v>762.78398805843699</v>
      </c>
    </row>
    <row r="99" spans="1:2" x14ac:dyDescent="0.25">
      <c r="A99">
        <v>1975</v>
      </c>
      <c r="B99">
        <f>'1975'!B99</f>
        <v>3688.0454849334201</v>
      </c>
    </row>
    <row r="100" spans="1:2" x14ac:dyDescent="0.25">
      <c r="A100">
        <v>1975</v>
      </c>
      <c r="B100">
        <f>'1975'!B100</f>
        <v>1425.6627969272599</v>
      </c>
    </row>
    <row r="101" spans="1:2" x14ac:dyDescent="0.25">
      <c r="A101">
        <v>1975</v>
      </c>
      <c r="B101">
        <f>'1975'!B101</f>
        <v>5142.3153158714103</v>
      </c>
    </row>
    <row r="102" spans="1:2" x14ac:dyDescent="0.25">
      <c r="A102">
        <v>1975</v>
      </c>
      <c r="B102">
        <f>'1975'!B102</f>
        <v>4075.8310419326299</v>
      </c>
    </row>
    <row r="103" spans="1:2" x14ac:dyDescent="0.25">
      <c r="A103">
        <v>1975</v>
      </c>
      <c r="B103">
        <f>'1975'!B103</f>
        <v>1917.28125076786</v>
      </c>
    </row>
    <row r="104" spans="1:2" x14ac:dyDescent="0.25">
      <c r="A104">
        <v>1975</v>
      </c>
      <c r="B104">
        <f>'1975'!B104</f>
        <v>0</v>
      </c>
    </row>
    <row r="105" spans="1:2" x14ac:dyDescent="0.25">
      <c r="A105">
        <v>1975</v>
      </c>
      <c r="B105">
        <f>'1975'!B105</f>
        <v>0</v>
      </c>
    </row>
    <row r="106" spans="1:2" x14ac:dyDescent="0.25">
      <c r="A106">
        <v>1975</v>
      </c>
      <c r="B106">
        <f>'1975'!B106</f>
        <v>0</v>
      </c>
    </row>
    <row r="107" spans="1:2" x14ac:dyDescent="0.25">
      <c r="A107">
        <v>1975</v>
      </c>
      <c r="B107">
        <f>'1975'!B107</f>
        <v>0</v>
      </c>
    </row>
    <row r="108" spans="1:2" x14ac:dyDescent="0.25">
      <c r="A108">
        <v>1975</v>
      </c>
      <c r="B108">
        <f>'1975'!B108</f>
        <v>0</v>
      </c>
    </row>
    <row r="109" spans="1:2" x14ac:dyDescent="0.25">
      <c r="A109">
        <v>1975</v>
      </c>
      <c r="B109">
        <f>'1975'!B109</f>
        <v>0</v>
      </c>
    </row>
    <row r="110" spans="1:2" x14ac:dyDescent="0.25">
      <c r="A110">
        <v>1975</v>
      </c>
      <c r="B110">
        <f>'1975'!B110</f>
        <v>0</v>
      </c>
    </row>
    <row r="111" spans="1:2" x14ac:dyDescent="0.25">
      <c r="A111">
        <v>1975</v>
      </c>
      <c r="B111">
        <f>'1975'!B111</f>
        <v>0</v>
      </c>
    </row>
    <row r="112" spans="1:2" x14ac:dyDescent="0.25">
      <c r="A112">
        <v>1975</v>
      </c>
      <c r="B112">
        <f>'1975'!B112</f>
        <v>0</v>
      </c>
    </row>
    <row r="113" spans="1:2" x14ac:dyDescent="0.25">
      <c r="A113">
        <v>1975</v>
      </c>
      <c r="B113">
        <f>'1975'!B113</f>
        <v>0</v>
      </c>
    </row>
    <row r="114" spans="1:2" x14ac:dyDescent="0.25">
      <c r="A114">
        <v>1975</v>
      </c>
      <c r="B114">
        <f>'1975'!B114</f>
        <v>0</v>
      </c>
    </row>
    <row r="115" spans="1:2" x14ac:dyDescent="0.25">
      <c r="A115">
        <v>1975</v>
      </c>
      <c r="B115">
        <f>'1975'!B115</f>
        <v>0</v>
      </c>
    </row>
    <row r="116" spans="1:2" x14ac:dyDescent="0.25">
      <c r="A116">
        <v>1975</v>
      </c>
      <c r="B116">
        <f>'1975'!B116</f>
        <v>0</v>
      </c>
    </row>
    <row r="117" spans="1:2" x14ac:dyDescent="0.25">
      <c r="A117">
        <v>1975</v>
      </c>
      <c r="B117">
        <f>'1975'!B117</f>
        <v>0</v>
      </c>
    </row>
    <row r="118" spans="1:2" x14ac:dyDescent="0.25">
      <c r="A118">
        <v>1975</v>
      </c>
      <c r="B118">
        <f>'1975'!B118</f>
        <v>0</v>
      </c>
    </row>
    <row r="119" spans="1:2" x14ac:dyDescent="0.25">
      <c r="A119">
        <v>1975</v>
      </c>
      <c r="B119">
        <f>'1975'!B119</f>
        <v>0</v>
      </c>
    </row>
    <row r="120" spans="1:2" x14ac:dyDescent="0.25">
      <c r="A120">
        <v>1975</v>
      </c>
      <c r="B120">
        <f>'1975'!B120</f>
        <v>0</v>
      </c>
    </row>
    <row r="121" spans="1:2" x14ac:dyDescent="0.25">
      <c r="A121">
        <v>1975</v>
      </c>
      <c r="B121">
        <f>'1975'!B121</f>
        <v>0</v>
      </c>
    </row>
    <row r="122" spans="1:2" x14ac:dyDescent="0.25">
      <c r="A122">
        <v>1975</v>
      </c>
      <c r="B122">
        <f>'1975'!B122</f>
        <v>0</v>
      </c>
    </row>
    <row r="123" spans="1:2" x14ac:dyDescent="0.25">
      <c r="A123">
        <v>1975</v>
      </c>
      <c r="B123">
        <f>'1975'!B123</f>
        <v>0</v>
      </c>
    </row>
    <row r="124" spans="1:2" x14ac:dyDescent="0.25">
      <c r="A124">
        <v>1975</v>
      </c>
      <c r="B124">
        <f>'1975'!B124</f>
        <v>0</v>
      </c>
    </row>
    <row r="125" spans="1:2" x14ac:dyDescent="0.25">
      <c r="A125">
        <v>1975</v>
      </c>
      <c r="B125">
        <f>'1975'!B125</f>
        <v>0</v>
      </c>
    </row>
    <row r="126" spans="1:2" x14ac:dyDescent="0.25">
      <c r="A126">
        <v>1975</v>
      </c>
      <c r="B126">
        <f>'1975'!B126</f>
        <v>0</v>
      </c>
    </row>
    <row r="127" spans="1:2" x14ac:dyDescent="0.25">
      <c r="A127">
        <v>1975</v>
      </c>
      <c r="B127">
        <f>'1975'!B127</f>
        <v>0</v>
      </c>
    </row>
    <row r="128" spans="1:2" x14ac:dyDescent="0.25">
      <c r="A128">
        <v>1975</v>
      </c>
      <c r="B128">
        <f>'1975'!B128</f>
        <v>0</v>
      </c>
    </row>
    <row r="129" spans="1:2" x14ac:dyDescent="0.25">
      <c r="A129">
        <v>1975</v>
      </c>
      <c r="B129">
        <f>'1975'!B129</f>
        <v>0</v>
      </c>
    </row>
    <row r="130" spans="1:2" x14ac:dyDescent="0.25">
      <c r="A130">
        <v>1975</v>
      </c>
      <c r="B130">
        <f>'1975'!B130</f>
        <v>0</v>
      </c>
    </row>
    <row r="131" spans="1:2" x14ac:dyDescent="0.25">
      <c r="A131">
        <v>1975</v>
      </c>
      <c r="B131">
        <f>'1975'!B131</f>
        <v>0</v>
      </c>
    </row>
    <row r="132" spans="1:2" x14ac:dyDescent="0.25">
      <c r="A132">
        <v>1975</v>
      </c>
      <c r="B132">
        <f>'1975'!B132</f>
        <v>0</v>
      </c>
    </row>
    <row r="133" spans="1:2" x14ac:dyDescent="0.25">
      <c r="A133">
        <v>1975</v>
      </c>
      <c r="B133">
        <f>'1975'!B133</f>
        <v>0</v>
      </c>
    </row>
    <row r="134" spans="1:2" x14ac:dyDescent="0.25">
      <c r="A134">
        <v>1975</v>
      </c>
      <c r="B134">
        <f>'1975'!B134</f>
        <v>0</v>
      </c>
    </row>
    <row r="135" spans="1:2" ht="15" customHeight="1" x14ac:dyDescent="0.25">
      <c r="A135">
        <v>1975</v>
      </c>
      <c r="B135">
        <f>'1975'!B135</f>
        <v>0</v>
      </c>
    </row>
    <row r="136" spans="1:2" x14ac:dyDescent="0.25">
      <c r="A136">
        <v>1990</v>
      </c>
      <c r="B136">
        <f>'1990'!B2</f>
        <v>681.219915647432</v>
      </c>
    </row>
    <row r="137" spans="1:2" x14ac:dyDescent="0.25">
      <c r="A137">
        <v>1990</v>
      </c>
      <c r="B137">
        <f>'1990'!B3</f>
        <v>6291.97936443247</v>
      </c>
    </row>
    <row r="138" spans="1:2" x14ac:dyDescent="0.25">
      <c r="A138">
        <v>1990</v>
      </c>
      <c r="B138">
        <f>'1990'!B4</f>
        <v>7562.0628105552596</v>
      </c>
    </row>
    <row r="139" spans="1:2" x14ac:dyDescent="0.25">
      <c r="A139">
        <v>1990</v>
      </c>
      <c r="B139">
        <f>'1990'!B5</f>
        <v>5098.9068695228998</v>
      </c>
    </row>
    <row r="140" spans="1:2" x14ac:dyDescent="0.25">
      <c r="A140">
        <v>1990</v>
      </c>
      <c r="B140">
        <f>'1990'!B6</f>
        <v>5897.5666898975296</v>
      </c>
    </row>
    <row r="141" spans="1:2" x14ac:dyDescent="0.25">
      <c r="A141">
        <v>1990</v>
      </c>
      <c r="B141">
        <f>'1990'!B7</f>
        <v>5983.22537784421</v>
      </c>
    </row>
    <row r="142" spans="1:2" x14ac:dyDescent="0.25">
      <c r="A142">
        <v>1990</v>
      </c>
      <c r="B142">
        <f>'1990'!B8</f>
        <v>1446.05586093588</v>
      </c>
    </row>
    <row r="143" spans="1:2" x14ac:dyDescent="0.25">
      <c r="A143">
        <v>1990</v>
      </c>
      <c r="B143">
        <f>'1990'!B9</f>
        <v>3002.6629666195199</v>
      </c>
    </row>
    <row r="144" spans="1:2" x14ac:dyDescent="0.25">
      <c r="A144">
        <v>1990</v>
      </c>
      <c r="B144">
        <f>'1990'!B10</f>
        <v>4453.5239069622303</v>
      </c>
    </row>
    <row r="145" spans="1:2" x14ac:dyDescent="0.25">
      <c r="A145">
        <v>1990</v>
      </c>
      <c r="B145">
        <f>'1990'!B11</f>
        <v>19990.674324402</v>
      </c>
    </row>
    <row r="146" spans="1:2" x14ac:dyDescent="0.25">
      <c r="A146">
        <v>1990</v>
      </c>
      <c r="B146">
        <f>'1990'!B12</f>
        <v>6142.2890909710104</v>
      </c>
    </row>
    <row r="147" spans="1:2" x14ac:dyDescent="0.25">
      <c r="A147">
        <v>1990</v>
      </c>
      <c r="B147">
        <f>'1990'!B13</f>
        <v>2269.79284757291</v>
      </c>
    </row>
    <row r="148" spans="1:2" x14ac:dyDescent="0.25">
      <c r="A148">
        <v>1990</v>
      </c>
      <c r="B148">
        <f>'1990'!B14</f>
        <v>5381.2969139380903</v>
      </c>
    </row>
    <row r="149" spans="1:2" x14ac:dyDescent="0.25">
      <c r="A149">
        <v>1990</v>
      </c>
      <c r="B149">
        <f>'1990'!B15</f>
        <v>6418.2595626680204</v>
      </c>
    </row>
    <row r="150" spans="1:2" x14ac:dyDescent="0.25">
      <c r="A150">
        <v>1990</v>
      </c>
      <c r="B150">
        <f>'1990'!B16</f>
        <v>7980.3113632053501</v>
      </c>
    </row>
    <row r="151" spans="1:2" x14ac:dyDescent="0.25">
      <c r="A151">
        <v>1990</v>
      </c>
      <c r="B151">
        <f>'1990'!B17</f>
        <v>2291.9476360896501</v>
      </c>
    </row>
    <row r="152" spans="1:2" x14ac:dyDescent="0.25">
      <c r="A152">
        <v>1990</v>
      </c>
      <c r="B152">
        <f>'1990'!B18</f>
        <v>5185.3446719387503</v>
      </c>
    </row>
    <row r="153" spans="1:2" x14ac:dyDescent="0.25">
      <c r="A153">
        <v>1990</v>
      </c>
      <c r="B153">
        <f>'1990'!B19</f>
        <v>4040.5204577683999</v>
      </c>
    </row>
    <row r="154" spans="1:2" x14ac:dyDescent="0.25">
      <c r="A154">
        <v>1990</v>
      </c>
      <c r="B154">
        <f>'1990'!B20</f>
        <v>4595.8287895310796</v>
      </c>
    </row>
    <row r="155" spans="1:2" x14ac:dyDescent="0.25">
      <c r="A155">
        <v>1990</v>
      </c>
      <c r="B155">
        <f>'1990'!B21</f>
        <v>5388.5865387571803</v>
      </c>
    </row>
    <row r="156" spans="1:2" x14ac:dyDescent="0.25">
      <c r="A156">
        <v>1990</v>
      </c>
      <c r="B156">
        <f>'1990'!B22</f>
        <v>13653.1395043348</v>
      </c>
    </row>
    <row r="157" spans="1:2" x14ac:dyDescent="0.25">
      <c r="A157">
        <v>1990</v>
      </c>
      <c r="B157">
        <f>'1990'!B23</f>
        <v>10754.872089976299</v>
      </c>
    </row>
    <row r="158" spans="1:2" x14ac:dyDescent="0.25">
      <c r="A158">
        <v>1990</v>
      </c>
      <c r="B158">
        <f>'1990'!B24</f>
        <v>2177.7198719258799</v>
      </c>
    </row>
    <row r="159" spans="1:2" x14ac:dyDescent="0.25">
      <c r="A159">
        <v>1990</v>
      </c>
      <c r="B159">
        <f>'1990'!B25</f>
        <v>8270.9895868992808</v>
      </c>
    </row>
    <row r="160" spans="1:2" x14ac:dyDescent="0.25">
      <c r="A160">
        <v>1990</v>
      </c>
      <c r="B160">
        <f>'1990'!B26</f>
        <v>11336.878526017899</v>
      </c>
    </row>
    <row r="161" spans="1:2" x14ac:dyDescent="0.25">
      <c r="A161">
        <v>1990</v>
      </c>
      <c r="B161">
        <f>'1990'!B27</f>
        <v>6702.10494353187</v>
      </c>
    </row>
    <row r="162" spans="1:2" x14ac:dyDescent="0.25">
      <c r="A162">
        <v>1990</v>
      </c>
      <c r="B162">
        <f>'1990'!B28</f>
        <v>7377.0380192511502</v>
      </c>
    </row>
    <row r="163" spans="1:2" x14ac:dyDescent="0.25">
      <c r="A163">
        <v>1990</v>
      </c>
      <c r="B163">
        <f>'1990'!B29</f>
        <v>13404.1220929719</v>
      </c>
    </row>
    <row r="164" spans="1:2" x14ac:dyDescent="0.25">
      <c r="A164">
        <v>1990</v>
      </c>
      <c r="B164">
        <f>'1990'!B30</f>
        <v>4288.2066480485801</v>
      </c>
    </row>
    <row r="165" spans="1:2" x14ac:dyDescent="0.25">
      <c r="A165">
        <v>1990</v>
      </c>
      <c r="B165">
        <f>'1990'!B31</f>
        <v>5928.3801781566299</v>
      </c>
    </row>
    <row r="166" spans="1:2" x14ac:dyDescent="0.25">
      <c r="A166">
        <v>1990</v>
      </c>
      <c r="B166">
        <f>'1990'!B32</f>
        <v>3971.47409192244</v>
      </c>
    </row>
    <row r="167" spans="1:2" x14ac:dyDescent="0.25">
      <c r="A167">
        <v>1990</v>
      </c>
      <c r="B167">
        <f>'1990'!B33</f>
        <v>2361.13055308708</v>
      </c>
    </row>
    <row r="168" spans="1:2" x14ac:dyDescent="0.25">
      <c r="A168">
        <v>1990</v>
      </c>
      <c r="B168">
        <f>'1990'!B34</f>
        <v>3236.2158395912302</v>
      </c>
    </row>
    <row r="169" spans="1:2" x14ac:dyDescent="0.25">
      <c r="A169">
        <v>1990</v>
      </c>
      <c r="B169">
        <f>'1990'!B35</f>
        <v>2245.6792024327301</v>
      </c>
    </row>
    <row r="170" spans="1:2" x14ac:dyDescent="0.25">
      <c r="A170">
        <v>1990</v>
      </c>
      <c r="B170">
        <f>'1990'!B36</f>
        <v>8355.6839345226399</v>
      </c>
    </row>
    <row r="171" spans="1:2" x14ac:dyDescent="0.25">
      <c r="A171">
        <v>1990</v>
      </c>
      <c r="B171">
        <f>'1990'!B37</f>
        <v>6643.0371827278796</v>
      </c>
    </row>
    <row r="172" spans="1:2" x14ac:dyDescent="0.25">
      <c r="A172">
        <v>1990</v>
      </c>
      <c r="B172">
        <f>'1990'!B38</f>
        <v>11270.8638232629</v>
      </c>
    </row>
    <row r="173" spans="1:2" x14ac:dyDescent="0.25">
      <c r="A173">
        <v>1990</v>
      </c>
      <c r="B173">
        <f>'1990'!B39</f>
        <v>11836.685684947901</v>
      </c>
    </row>
    <row r="174" spans="1:2" x14ac:dyDescent="0.25">
      <c r="A174">
        <v>1990</v>
      </c>
      <c r="B174">
        <f>'1990'!B40</f>
        <v>5904.8094121030699</v>
      </c>
    </row>
    <row r="175" spans="1:2" x14ac:dyDescent="0.25">
      <c r="A175">
        <v>1990</v>
      </c>
      <c r="B175">
        <f>'1990'!B41</f>
        <v>3766.71084462006</v>
      </c>
    </row>
    <row r="176" spans="1:2" x14ac:dyDescent="0.25">
      <c r="A176">
        <v>1990</v>
      </c>
      <c r="B176">
        <f>'1990'!B42</f>
        <v>3080.9320983184198</v>
      </c>
    </row>
    <row r="177" spans="1:2" x14ac:dyDescent="0.25">
      <c r="A177">
        <v>1990</v>
      </c>
      <c r="B177">
        <f>'1990'!B43</f>
        <v>3263.70666935495</v>
      </c>
    </row>
    <row r="178" spans="1:2" x14ac:dyDescent="0.25">
      <c r="A178">
        <v>1990</v>
      </c>
      <c r="B178">
        <f>'1990'!B44</f>
        <v>4519.1479771391496</v>
      </c>
    </row>
    <row r="179" spans="1:2" x14ac:dyDescent="0.25">
      <c r="A179">
        <v>1990</v>
      </c>
      <c r="B179">
        <f>'1990'!B45</f>
        <v>6830.3083276419102</v>
      </c>
    </row>
    <row r="180" spans="1:2" x14ac:dyDescent="0.25">
      <c r="A180">
        <v>1990</v>
      </c>
      <c r="B180">
        <f>'1990'!B46</f>
        <v>2902.8091777424802</v>
      </c>
    </row>
    <row r="181" spans="1:2" x14ac:dyDescent="0.25">
      <c r="A181">
        <v>1990</v>
      </c>
      <c r="B181">
        <f>'1990'!B47</f>
        <v>3605.7270251045302</v>
      </c>
    </row>
    <row r="182" spans="1:2" x14ac:dyDescent="0.25">
      <c r="A182">
        <v>1990</v>
      </c>
      <c r="B182">
        <f>'1990'!B48</f>
        <v>5791.1677056072504</v>
      </c>
    </row>
    <row r="183" spans="1:2" x14ac:dyDescent="0.25">
      <c r="A183">
        <v>1990</v>
      </c>
      <c r="B183">
        <f>'1990'!B49</f>
        <v>5588.3783664263901</v>
      </c>
    </row>
    <row r="184" spans="1:2" x14ac:dyDescent="0.25">
      <c r="A184">
        <v>1990</v>
      </c>
      <c r="B184">
        <f>'1990'!B50</f>
        <v>5900.6342308741096</v>
      </c>
    </row>
    <row r="185" spans="1:2" x14ac:dyDescent="0.25">
      <c r="A185">
        <v>1990</v>
      </c>
      <c r="B185">
        <f>'1990'!B51</f>
        <v>9099.0297243184905</v>
      </c>
    </row>
    <row r="186" spans="1:2" x14ac:dyDescent="0.25">
      <c r="A186">
        <v>1990</v>
      </c>
      <c r="B186">
        <f>'1990'!B52</f>
        <v>6590.46204130144</v>
      </c>
    </row>
    <row r="187" spans="1:2" x14ac:dyDescent="0.25">
      <c r="A187">
        <v>1990</v>
      </c>
      <c r="B187">
        <f>'1990'!B53</f>
        <v>28977.581553244901</v>
      </c>
    </row>
    <row r="188" spans="1:2" x14ac:dyDescent="0.25">
      <c r="A188">
        <v>1990</v>
      </c>
      <c r="B188">
        <f>'1990'!B54</f>
        <v>3003.7988347472201</v>
      </c>
    </row>
    <row r="189" spans="1:2" x14ac:dyDescent="0.25">
      <c r="A189">
        <v>1990</v>
      </c>
      <c r="B189">
        <f>'1990'!B55</f>
        <v>16914.929817099099</v>
      </c>
    </row>
    <row r="190" spans="1:2" x14ac:dyDescent="0.25">
      <c r="A190">
        <v>1990</v>
      </c>
      <c r="B190">
        <f>'1990'!B56</f>
        <v>6428.7526117077796</v>
      </c>
    </row>
    <row r="191" spans="1:2" x14ac:dyDescent="0.25">
      <c r="A191">
        <v>1990</v>
      </c>
      <c r="B191">
        <f>'1990'!B57</f>
        <v>8094.5272319662399</v>
      </c>
    </row>
    <row r="192" spans="1:2" x14ac:dyDescent="0.25">
      <c r="A192">
        <v>1990</v>
      </c>
      <c r="B192">
        <f>'1990'!B58</f>
        <v>8294.7833698573995</v>
      </c>
    </row>
    <row r="193" spans="1:2" x14ac:dyDescent="0.25">
      <c r="A193">
        <v>1990</v>
      </c>
      <c r="B193">
        <f>'1990'!B59</f>
        <v>3332.6162616492102</v>
      </c>
    </row>
    <row r="194" spans="1:2" x14ac:dyDescent="0.25">
      <c r="A194">
        <v>1990</v>
      </c>
      <c r="B194">
        <f>'1990'!B60</f>
        <v>4781.1803069391599</v>
      </c>
    </row>
    <row r="195" spans="1:2" x14ac:dyDescent="0.25">
      <c r="A195">
        <v>1990</v>
      </c>
      <c r="B195">
        <f>'1990'!B61</f>
        <v>3951.9694807569499</v>
      </c>
    </row>
    <row r="196" spans="1:2" x14ac:dyDescent="0.25">
      <c r="A196">
        <v>1990</v>
      </c>
      <c r="B196">
        <f>'1990'!B62</f>
        <v>5318.9397800917404</v>
      </c>
    </row>
    <row r="197" spans="1:2" x14ac:dyDescent="0.25">
      <c r="A197">
        <v>1990</v>
      </c>
      <c r="B197">
        <f>'1990'!B63</f>
        <v>4181.9738199295998</v>
      </c>
    </row>
    <row r="198" spans="1:2" x14ac:dyDescent="0.25">
      <c r="A198">
        <v>1990</v>
      </c>
      <c r="B198">
        <f>'1990'!B64</f>
        <v>6135.4827670859804</v>
      </c>
    </row>
    <row r="199" spans="1:2" x14ac:dyDescent="0.25">
      <c r="A199">
        <v>1990</v>
      </c>
      <c r="B199">
        <f>'1990'!B65</f>
        <v>4111.9957166468703</v>
      </c>
    </row>
    <row r="200" spans="1:2" x14ac:dyDescent="0.25">
      <c r="A200">
        <v>1990</v>
      </c>
      <c r="B200">
        <f>'1990'!B66</f>
        <v>10034.1577902148</v>
      </c>
    </row>
    <row r="201" spans="1:2" x14ac:dyDescent="0.25">
      <c r="A201">
        <v>1990</v>
      </c>
      <c r="B201">
        <f>'1990'!B67</f>
        <v>4725.9116783198597</v>
      </c>
    </row>
    <row r="202" spans="1:2" x14ac:dyDescent="0.25">
      <c r="A202">
        <v>1990</v>
      </c>
      <c r="B202">
        <f>'1990'!B68</f>
        <v>5470.5029358394204</v>
      </c>
    </row>
    <row r="203" spans="1:2" x14ac:dyDescent="0.25">
      <c r="A203">
        <v>1990</v>
      </c>
      <c r="B203">
        <f>'1990'!B69</f>
        <v>7264.51351526901</v>
      </c>
    </row>
    <row r="204" spans="1:2" x14ac:dyDescent="0.25">
      <c r="A204">
        <v>1990</v>
      </c>
      <c r="B204">
        <f>'1990'!B70</f>
        <v>6370.1121213811502</v>
      </c>
    </row>
    <row r="205" spans="1:2" x14ac:dyDescent="0.25">
      <c r="A205">
        <v>1990</v>
      </c>
      <c r="B205">
        <f>'1990'!B71</f>
        <v>2881.3096517686199</v>
      </c>
    </row>
    <row r="206" spans="1:2" x14ac:dyDescent="0.25">
      <c r="A206">
        <v>1990</v>
      </c>
      <c r="B206">
        <f>'1990'!B72</f>
        <v>5971.7260773732596</v>
      </c>
    </row>
    <row r="207" spans="1:2" x14ac:dyDescent="0.25">
      <c r="A207">
        <v>1990</v>
      </c>
      <c r="B207">
        <f>'1990'!B73</f>
        <v>5306.4136993888296</v>
      </c>
    </row>
    <row r="208" spans="1:2" x14ac:dyDescent="0.25">
      <c r="A208">
        <v>1990</v>
      </c>
      <c r="B208">
        <f>'1990'!B74</f>
        <v>4120.9938962890801</v>
      </c>
    </row>
    <row r="209" spans="1:2" x14ac:dyDescent="0.25">
      <c r="A209">
        <v>1990</v>
      </c>
      <c r="B209">
        <f>'1990'!B75</f>
        <v>3020.3768396658702</v>
      </c>
    </row>
    <row r="210" spans="1:2" x14ac:dyDescent="0.25">
      <c r="A210">
        <v>1990</v>
      </c>
      <c r="B210">
        <f>'1990'!B76</f>
        <v>5298.8881361335798</v>
      </c>
    </row>
    <row r="211" spans="1:2" x14ac:dyDescent="0.25">
      <c r="A211">
        <v>1990</v>
      </c>
      <c r="B211">
        <f>'1990'!B77</f>
        <v>3084.2504093522698</v>
      </c>
    </row>
    <row r="212" spans="1:2" x14ac:dyDescent="0.25">
      <c r="A212">
        <v>1990</v>
      </c>
      <c r="B212">
        <f>'1990'!B78</f>
        <v>6587.7768879824698</v>
      </c>
    </row>
    <row r="213" spans="1:2" x14ac:dyDescent="0.25">
      <c r="A213">
        <v>1990</v>
      </c>
      <c r="B213">
        <f>'1990'!B79</f>
        <v>3311.6297507556601</v>
      </c>
    </row>
    <row r="214" spans="1:2" x14ac:dyDescent="0.25">
      <c r="A214">
        <v>1990</v>
      </c>
      <c r="B214">
        <f>'1990'!B80</f>
        <v>6855.9220093718004</v>
      </c>
    </row>
    <row r="215" spans="1:2" x14ac:dyDescent="0.25">
      <c r="A215">
        <v>1990</v>
      </c>
      <c r="B215">
        <f>'1990'!B81</f>
        <v>5543.1073930415096</v>
      </c>
    </row>
    <row r="216" spans="1:2" x14ac:dyDescent="0.25">
      <c r="A216">
        <v>1990</v>
      </c>
      <c r="B216">
        <f>'1990'!B82</f>
        <v>7233.7931303974001</v>
      </c>
    </row>
    <row r="217" spans="1:2" x14ac:dyDescent="0.25">
      <c r="A217">
        <v>1990</v>
      </c>
      <c r="B217">
        <f>'1990'!B83</f>
        <v>192.18607206732401</v>
      </c>
    </row>
    <row r="218" spans="1:2" x14ac:dyDescent="0.25">
      <c r="A218">
        <v>1990</v>
      </c>
      <c r="B218">
        <f>'1990'!B84</f>
        <v>1981.87223551591</v>
      </c>
    </row>
    <row r="219" spans="1:2" x14ac:dyDescent="0.25">
      <c r="A219">
        <v>1990</v>
      </c>
      <c r="B219">
        <f>'1990'!B85</f>
        <v>3217.6000932455199</v>
      </c>
    </row>
    <row r="220" spans="1:2" x14ac:dyDescent="0.25">
      <c r="A220">
        <v>1990</v>
      </c>
      <c r="B220">
        <f>'1990'!B86</f>
        <v>1538.2611388688399</v>
      </c>
    </row>
    <row r="221" spans="1:2" x14ac:dyDescent="0.25">
      <c r="A221">
        <v>1990</v>
      </c>
      <c r="B221">
        <f>'1990'!B87</f>
        <v>9503.0939343489208</v>
      </c>
    </row>
    <row r="222" spans="1:2" x14ac:dyDescent="0.25">
      <c r="A222">
        <v>1990</v>
      </c>
      <c r="B222">
        <f>'1990'!B88</f>
        <v>12843.7007514831</v>
      </c>
    </row>
    <row r="223" spans="1:2" x14ac:dyDescent="0.25">
      <c r="A223">
        <v>1990</v>
      </c>
      <c r="B223">
        <f>'1990'!B89</f>
        <v>7873.9776530496601</v>
      </c>
    </row>
    <row r="224" spans="1:2" x14ac:dyDescent="0.25">
      <c r="A224">
        <v>1990</v>
      </c>
      <c r="B224">
        <f>'1990'!B90</f>
        <v>1895.15928411505</v>
      </c>
    </row>
    <row r="225" spans="1:2" x14ac:dyDescent="0.25">
      <c r="A225">
        <v>1990</v>
      </c>
      <c r="B225">
        <f>'1990'!B91</f>
        <v>15546.462932468399</v>
      </c>
    </row>
    <row r="226" spans="1:2" x14ac:dyDescent="0.25">
      <c r="A226">
        <v>1990</v>
      </c>
      <c r="B226">
        <f>'1990'!B92</f>
        <v>4958.9769484500002</v>
      </c>
    </row>
    <row r="227" spans="1:2" x14ac:dyDescent="0.25">
      <c r="A227">
        <v>1990</v>
      </c>
      <c r="B227">
        <f>'1990'!B93</f>
        <v>5131.0856034445997</v>
      </c>
    </row>
    <row r="228" spans="1:2" x14ac:dyDescent="0.25">
      <c r="A228">
        <v>1990</v>
      </c>
      <c r="B228">
        <f>'1990'!B94</f>
        <v>5011.7990286005197</v>
      </c>
    </row>
    <row r="229" spans="1:2" x14ac:dyDescent="0.25">
      <c r="A229">
        <v>1990</v>
      </c>
      <c r="B229">
        <f>'1990'!B95</f>
        <v>10621.3326127239</v>
      </c>
    </row>
    <row r="230" spans="1:2" x14ac:dyDescent="0.25">
      <c r="A230">
        <v>1990</v>
      </c>
      <c r="B230">
        <f>'1990'!B96</f>
        <v>4193.9234651644401</v>
      </c>
    </row>
    <row r="231" spans="1:2" x14ac:dyDescent="0.25">
      <c r="A231">
        <v>1990</v>
      </c>
      <c r="B231">
        <f>'1990'!B97</f>
        <v>3509.1104362639799</v>
      </c>
    </row>
    <row r="232" spans="1:2" x14ac:dyDescent="0.25">
      <c r="A232">
        <v>1990</v>
      </c>
      <c r="B232">
        <f>'1990'!B98</f>
        <v>1697.57521167357</v>
      </c>
    </row>
    <row r="233" spans="1:2" x14ac:dyDescent="0.25">
      <c r="A233">
        <v>1990</v>
      </c>
      <c r="B233">
        <f>'1990'!B99</f>
        <v>6730.6885410984696</v>
      </c>
    </row>
    <row r="234" spans="1:2" x14ac:dyDescent="0.25">
      <c r="A234">
        <v>1990</v>
      </c>
      <c r="B234">
        <f>'1990'!B100</f>
        <v>5456.7781945865299</v>
      </c>
    </row>
    <row r="235" spans="1:2" x14ac:dyDescent="0.25">
      <c r="A235">
        <v>1990</v>
      </c>
      <c r="B235">
        <f>'1990'!B101</f>
        <v>4941.9641382954096</v>
      </c>
    </row>
    <row r="236" spans="1:2" x14ac:dyDescent="0.25">
      <c r="A236">
        <v>1990</v>
      </c>
      <c r="B236">
        <f>'1990'!B102</f>
        <v>7567.1518927987099</v>
      </c>
    </row>
    <row r="237" spans="1:2" x14ac:dyDescent="0.25">
      <c r="A237">
        <v>1990</v>
      </c>
      <c r="B237">
        <f>'1990'!B103</f>
        <v>4083.6343446462502</v>
      </c>
    </row>
    <row r="238" spans="1:2" x14ac:dyDescent="0.25">
      <c r="A238">
        <v>1990</v>
      </c>
      <c r="B238">
        <f>'1990'!B104</f>
        <v>10322.461304291101</v>
      </c>
    </row>
    <row r="239" spans="1:2" x14ac:dyDescent="0.25">
      <c r="A239">
        <v>1990</v>
      </c>
      <c r="B239">
        <f>'1990'!B105</f>
        <v>5800.8187298347102</v>
      </c>
    </row>
    <row r="240" spans="1:2" x14ac:dyDescent="0.25">
      <c r="A240">
        <v>1990</v>
      </c>
      <c r="B240">
        <f>'1990'!B106</f>
        <v>6276.4833357060297</v>
      </c>
    </row>
    <row r="241" spans="1:2" x14ac:dyDescent="0.25">
      <c r="A241">
        <v>1990</v>
      </c>
      <c r="B241">
        <f>'1990'!B107</f>
        <v>2928.81599485366</v>
      </c>
    </row>
    <row r="242" spans="1:2" x14ac:dyDescent="0.25">
      <c r="A242">
        <v>1990</v>
      </c>
      <c r="B242">
        <f>'1990'!B108</f>
        <v>2862.7541468479699</v>
      </c>
    </row>
    <row r="243" spans="1:2" x14ac:dyDescent="0.25">
      <c r="A243">
        <v>1990</v>
      </c>
      <c r="B243">
        <f>'1990'!B109</f>
        <v>1805.76226539348</v>
      </c>
    </row>
    <row r="244" spans="1:2" x14ac:dyDescent="0.25">
      <c r="A244">
        <v>1990</v>
      </c>
      <c r="B244">
        <f>'1990'!B110</f>
        <v>14443.509325360599</v>
      </c>
    </row>
    <row r="245" spans="1:2" x14ac:dyDescent="0.25">
      <c r="A245">
        <v>1990</v>
      </c>
      <c r="B245">
        <f>'1990'!B111</f>
        <v>5670.3240938027502</v>
      </c>
    </row>
    <row r="246" spans="1:2" x14ac:dyDescent="0.25">
      <c r="A246">
        <v>1990</v>
      </c>
      <c r="B246">
        <f>'1990'!B112</f>
        <v>5318.9161883383304</v>
      </c>
    </row>
    <row r="247" spans="1:2" x14ac:dyDescent="0.25">
      <c r="A247">
        <v>1990</v>
      </c>
      <c r="B247">
        <f>'1990'!B113</f>
        <v>6317.2089709642096</v>
      </c>
    </row>
    <row r="248" spans="1:2" x14ac:dyDescent="0.25">
      <c r="A248">
        <v>1990</v>
      </c>
      <c r="B248">
        <f>'1990'!B114</f>
        <v>2664.9032761897502</v>
      </c>
    </row>
    <row r="249" spans="1:2" x14ac:dyDescent="0.25">
      <c r="A249">
        <v>1990</v>
      </c>
      <c r="B249">
        <f>'1990'!B115</f>
        <v>2960.2227428527099</v>
      </c>
    </row>
    <row r="250" spans="1:2" x14ac:dyDescent="0.25">
      <c r="A250">
        <v>1990</v>
      </c>
      <c r="B250">
        <f>'1990'!B116</f>
        <v>7690.0277631875097</v>
      </c>
    </row>
    <row r="251" spans="1:2" x14ac:dyDescent="0.25">
      <c r="A251">
        <v>1990</v>
      </c>
      <c r="B251">
        <f>'1990'!B117</f>
        <v>4566.0667312750902</v>
      </c>
    </row>
    <row r="252" spans="1:2" x14ac:dyDescent="0.25">
      <c r="A252">
        <v>1990</v>
      </c>
      <c r="B252">
        <f>'1990'!B118</f>
        <v>4577.3825474491396</v>
      </c>
    </row>
    <row r="253" spans="1:2" x14ac:dyDescent="0.25">
      <c r="A253">
        <v>1990</v>
      </c>
      <c r="B253">
        <f>'1990'!B119</f>
        <v>5356.3859292717498</v>
      </c>
    </row>
    <row r="254" spans="1:2" x14ac:dyDescent="0.25">
      <c r="A254">
        <v>1990</v>
      </c>
      <c r="B254">
        <f>'1990'!B120</f>
        <v>5688.2860200929199</v>
      </c>
    </row>
    <row r="255" spans="1:2" x14ac:dyDescent="0.25">
      <c r="A255">
        <v>1990</v>
      </c>
      <c r="B255">
        <f>'1990'!B121</f>
        <v>3668.3810923340602</v>
      </c>
    </row>
    <row r="256" spans="1:2" x14ac:dyDescent="0.25">
      <c r="A256">
        <v>1990</v>
      </c>
      <c r="B256">
        <f>'1990'!B122</f>
        <v>4854.9500310223702</v>
      </c>
    </row>
    <row r="257" spans="1:2" x14ac:dyDescent="0.25">
      <c r="A257">
        <v>1990</v>
      </c>
      <c r="B257">
        <f>'1990'!B123</f>
        <v>7427.0091185876499</v>
      </c>
    </row>
    <row r="258" spans="1:2" x14ac:dyDescent="0.25">
      <c r="A258">
        <v>1990</v>
      </c>
      <c r="B258">
        <f>'1990'!B124</f>
        <v>5323.5545812623004</v>
      </c>
    </row>
    <row r="259" spans="1:2" x14ac:dyDescent="0.25">
      <c r="A259">
        <v>1990</v>
      </c>
      <c r="B259">
        <f>'1990'!B125</f>
        <v>3747.9675697754801</v>
      </c>
    </row>
    <row r="260" spans="1:2" x14ac:dyDescent="0.25">
      <c r="A260">
        <v>1990</v>
      </c>
      <c r="B260">
        <f>'1990'!B126</f>
        <v>2412.0721295779099</v>
      </c>
    </row>
    <row r="261" spans="1:2" x14ac:dyDescent="0.25">
      <c r="A261">
        <v>1990</v>
      </c>
      <c r="B261">
        <f>'1990'!B127</f>
        <v>3516.1061487121001</v>
      </c>
    </row>
    <row r="262" spans="1:2" x14ac:dyDescent="0.25">
      <c r="A262">
        <v>1990</v>
      </c>
      <c r="B262">
        <f>'1990'!B128</f>
        <v>1465.72043055118</v>
      </c>
    </row>
    <row r="263" spans="1:2" x14ac:dyDescent="0.25">
      <c r="A263">
        <v>1990</v>
      </c>
      <c r="B263">
        <f>'1990'!B129</f>
        <v>4971.8450881428198</v>
      </c>
    </row>
    <row r="264" spans="1:2" x14ac:dyDescent="0.25">
      <c r="A264">
        <v>1990</v>
      </c>
      <c r="B264">
        <f>'1990'!B130</f>
        <v>3534.81895929538</v>
      </c>
    </row>
    <row r="265" spans="1:2" x14ac:dyDescent="0.25">
      <c r="A265">
        <v>1990</v>
      </c>
      <c r="B265">
        <f>'1990'!B131</f>
        <v>5905.9461848178298</v>
      </c>
    </row>
    <row r="266" spans="1:2" x14ac:dyDescent="0.25">
      <c r="A266">
        <v>1990</v>
      </c>
      <c r="B266">
        <f>'1990'!B132</f>
        <v>8743.75934667002</v>
      </c>
    </row>
    <row r="267" spans="1:2" x14ac:dyDescent="0.25">
      <c r="A267">
        <v>1990</v>
      </c>
      <c r="B267">
        <f>'1990'!B133</f>
        <v>4654.2878800059698</v>
      </c>
    </row>
    <row r="268" spans="1:2" x14ac:dyDescent="0.25">
      <c r="A268">
        <v>1990</v>
      </c>
      <c r="B268">
        <f>'1990'!B134</f>
        <v>3399.0450060304202</v>
      </c>
    </row>
    <row r="269" spans="1:2" x14ac:dyDescent="0.25">
      <c r="A269">
        <v>1990</v>
      </c>
      <c r="B269">
        <f>'1990'!B135</f>
        <v>0</v>
      </c>
    </row>
    <row r="270" spans="1:2" x14ac:dyDescent="0.25">
      <c r="A270">
        <v>2000</v>
      </c>
      <c r="B270">
        <f>'2000'!B2</f>
        <v>1143.22433242895</v>
      </c>
    </row>
    <row r="271" spans="1:2" x14ac:dyDescent="0.25">
      <c r="A271">
        <v>2000</v>
      </c>
      <c r="B271">
        <f>'2000'!B3</f>
        <v>6013.4502674405303</v>
      </c>
    </row>
    <row r="272" spans="1:2" x14ac:dyDescent="0.25">
      <c r="A272">
        <v>2000</v>
      </c>
      <c r="B272">
        <f>'2000'!B4</f>
        <v>7771.0445468509897</v>
      </c>
    </row>
    <row r="273" spans="1:2" x14ac:dyDescent="0.25">
      <c r="A273">
        <v>2000</v>
      </c>
      <c r="B273">
        <f>'2000'!B5</f>
        <v>7037.46155241414</v>
      </c>
    </row>
    <row r="274" spans="1:2" x14ac:dyDescent="0.25">
      <c r="A274">
        <v>2000</v>
      </c>
      <c r="B274">
        <f>'2000'!B6</f>
        <v>5947.1468538150702</v>
      </c>
    </row>
    <row r="275" spans="1:2" x14ac:dyDescent="0.25">
      <c r="A275">
        <v>2000</v>
      </c>
      <c r="B275">
        <f>'2000'!B7</f>
        <v>4960.1067252339899</v>
      </c>
    </row>
    <row r="276" spans="1:2" x14ac:dyDescent="0.25">
      <c r="A276">
        <v>2000</v>
      </c>
      <c r="B276">
        <f>'2000'!B8</f>
        <v>1552.6559746146199</v>
      </c>
    </row>
    <row r="277" spans="1:2" x14ac:dyDescent="0.25">
      <c r="A277">
        <v>2000</v>
      </c>
      <c r="B277">
        <f>'2000'!B9</f>
        <v>2956.7857754764</v>
      </c>
    </row>
    <row r="278" spans="1:2" x14ac:dyDescent="0.25">
      <c r="A278">
        <v>2000</v>
      </c>
      <c r="B278">
        <f>'2000'!B10</f>
        <v>4366.6763398602798</v>
      </c>
    </row>
    <row r="279" spans="1:2" x14ac:dyDescent="0.25">
      <c r="A279">
        <v>2000</v>
      </c>
      <c r="B279">
        <f>'2000'!B11</f>
        <v>26261.370331395501</v>
      </c>
    </row>
    <row r="280" spans="1:2" x14ac:dyDescent="0.25">
      <c r="A280">
        <v>2000</v>
      </c>
      <c r="B280">
        <f>'2000'!B12</f>
        <v>5891.06246733642</v>
      </c>
    </row>
    <row r="281" spans="1:2" x14ac:dyDescent="0.25">
      <c r="A281">
        <v>2000</v>
      </c>
      <c r="B281">
        <f>'2000'!B13</f>
        <v>2080.8812433982198</v>
      </c>
    </row>
    <row r="282" spans="1:2" x14ac:dyDescent="0.25">
      <c r="A282">
        <v>2000</v>
      </c>
      <c r="B282">
        <f>'2000'!B14</f>
        <v>5219.1746727064501</v>
      </c>
    </row>
    <row r="283" spans="1:2" x14ac:dyDescent="0.25">
      <c r="A283">
        <v>2000</v>
      </c>
      <c r="B283">
        <f>'2000'!B15</f>
        <v>6423.5826304960901</v>
      </c>
    </row>
    <row r="284" spans="1:2" x14ac:dyDescent="0.25">
      <c r="A284">
        <v>2000</v>
      </c>
      <c r="B284">
        <f>'2000'!B16</f>
        <v>5708.4317616302797</v>
      </c>
    </row>
    <row r="285" spans="1:2" x14ac:dyDescent="0.25">
      <c r="A285">
        <v>2000</v>
      </c>
      <c r="B285">
        <f>'2000'!B17</f>
        <v>2150.2569154175799</v>
      </c>
    </row>
    <row r="286" spans="1:2" x14ac:dyDescent="0.25">
      <c r="A286">
        <v>2000</v>
      </c>
      <c r="B286">
        <f>'2000'!B18</f>
        <v>5788.5850327350099</v>
      </c>
    </row>
    <row r="287" spans="1:2" x14ac:dyDescent="0.25">
      <c r="A287">
        <v>2000</v>
      </c>
      <c r="B287">
        <f>'2000'!B19</f>
        <v>3513.5938984807899</v>
      </c>
    </row>
    <row r="288" spans="1:2" x14ac:dyDescent="0.25">
      <c r="A288">
        <v>2000</v>
      </c>
      <c r="B288">
        <f>'2000'!B20</f>
        <v>5753.09466543092</v>
      </c>
    </row>
    <row r="289" spans="1:2" x14ac:dyDescent="0.25">
      <c r="A289">
        <v>2000</v>
      </c>
      <c r="B289">
        <f>'2000'!B21</f>
        <v>7405.7844796579102</v>
      </c>
    </row>
    <row r="290" spans="1:2" x14ac:dyDescent="0.25">
      <c r="A290">
        <v>2000</v>
      </c>
      <c r="B290">
        <f>'2000'!B22</f>
        <v>13346.4108955601</v>
      </c>
    </row>
    <row r="291" spans="1:2" x14ac:dyDescent="0.25">
      <c r="A291">
        <v>2000</v>
      </c>
      <c r="B291">
        <f>'2000'!B23</f>
        <v>11781.063432835799</v>
      </c>
    </row>
    <row r="292" spans="1:2" x14ac:dyDescent="0.25">
      <c r="A292">
        <v>2000</v>
      </c>
      <c r="B292">
        <f>'2000'!B24</f>
        <v>2357.7838000602201</v>
      </c>
    </row>
    <row r="293" spans="1:2" x14ac:dyDescent="0.25">
      <c r="A293">
        <v>2000</v>
      </c>
      <c r="B293">
        <f>'2000'!B25</f>
        <v>8145.5239133396899</v>
      </c>
    </row>
    <row r="294" spans="1:2" x14ac:dyDescent="0.25">
      <c r="A294">
        <v>2000</v>
      </c>
      <c r="B294">
        <f>'2000'!B26</f>
        <v>12201.195823108699</v>
      </c>
    </row>
    <row r="295" spans="1:2" x14ac:dyDescent="0.25">
      <c r="A295">
        <v>2000</v>
      </c>
      <c r="B295">
        <f>'2000'!B27</f>
        <v>6501.3732605366504</v>
      </c>
    </row>
    <row r="296" spans="1:2" x14ac:dyDescent="0.25">
      <c r="A296">
        <v>2000</v>
      </c>
      <c r="B296">
        <f>'2000'!B28</f>
        <v>7293.1171452115004</v>
      </c>
    </row>
    <row r="297" spans="1:2" x14ac:dyDescent="0.25">
      <c r="A297">
        <v>2000</v>
      </c>
      <c r="B297">
        <f>'2000'!B29</f>
        <v>14751.979124142499</v>
      </c>
    </row>
    <row r="298" spans="1:2" x14ac:dyDescent="0.25">
      <c r="A298">
        <v>2000</v>
      </c>
      <c r="B298">
        <f>'2000'!B30</f>
        <v>4861.16281455643</v>
      </c>
    </row>
    <row r="299" spans="1:2" x14ac:dyDescent="0.25">
      <c r="A299">
        <v>2000</v>
      </c>
      <c r="B299">
        <f>'2000'!B31</f>
        <v>6918.6086467734804</v>
      </c>
    </row>
    <row r="300" spans="1:2" x14ac:dyDescent="0.25">
      <c r="A300">
        <v>2000</v>
      </c>
      <c r="B300">
        <f>'2000'!B32</f>
        <v>3490.7152881072602</v>
      </c>
    </row>
    <row r="301" spans="1:2" x14ac:dyDescent="0.25">
      <c r="A301">
        <v>2000</v>
      </c>
      <c r="B301">
        <f>'2000'!B33</f>
        <v>2584.9581045160699</v>
      </c>
    </row>
    <row r="302" spans="1:2" x14ac:dyDescent="0.25">
      <c r="A302">
        <v>2000</v>
      </c>
      <c r="B302">
        <f>'2000'!B34</f>
        <v>2997.7248520066901</v>
      </c>
    </row>
    <row r="303" spans="1:2" x14ac:dyDescent="0.25">
      <c r="A303">
        <v>2000</v>
      </c>
      <c r="B303">
        <f>'2000'!B35</f>
        <v>2250</v>
      </c>
    </row>
    <row r="304" spans="1:2" x14ac:dyDescent="0.25">
      <c r="A304">
        <v>2000</v>
      </c>
      <c r="B304">
        <f>'2000'!B36</f>
        <v>9102.33694895396</v>
      </c>
    </row>
    <row r="305" spans="1:2" x14ac:dyDescent="0.25">
      <c r="A305">
        <v>2000</v>
      </c>
      <c r="B305">
        <f>'2000'!B37</f>
        <v>7615.8097347126604</v>
      </c>
    </row>
    <row r="306" spans="1:2" x14ac:dyDescent="0.25">
      <c r="A306">
        <v>2000</v>
      </c>
      <c r="B306">
        <f>'2000'!B38</f>
        <v>12259.8055308039</v>
      </c>
    </row>
    <row r="307" spans="1:2" x14ac:dyDescent="0.25">
      <c r="A307">
        <v>2000</v>
      </c>
      <c r="B307">
        <f>'2000'!B39</f>
        <v>10468.760599687899</v>
      </c>
    </row>
    <row r="308" spans="1:2" x14ac:dyDescent="0.25">
      <c r="A308">
        <v>2000</v>
      </c>
      <c r="B308">
        <f>'2000'!B40</f>
        <v>6863.8826322517798</v>
      </c>
    </row>
    <row r="309" spans="1:2" x14ac:dyDescent="0.25">
      <c r="A309">
        <v>2000</v>
      </c>
      <c r="B309">
        <f>'2000'!B41</f>
        <v>3558.8791699389099</v>
      </c>
    </row>
    <row r="310" spans="1:2" x14ac:dyDescent="0.25">
      <c r="A310">
        <v>2000</v>
      </c>
      <c r="B310">
        <f>'2000'!B42</f>
        <v>2847.7533159329701</v>
      </c>
    </row>
    <row r="311" spans="1:2" x14ac:dyDescent="0.25">
      <c r="A311">
        <v>2000</v>
      </c>
      <c r="B311">
        <f>'2000'!B43</f>
        <v>3565.8601538671601</v>
      </c>
    </row>
    <row r="312" spans="1:2" x14ac:dyDescent="0.25">
      <c r="A312">
        <v>2000</v>
      </c>
      <c r="B312">
        <f>'2000'!B44</f>
        <v>4701.1165857953802</v>
      </c>
    </row>
    <row r="313" spans="1:2" x14ac:dyDescent="0.25">
      <c r="A313">
        <v>2000</v>
      </c>
      <c r="B313">
        <f>'2000'!B45</f>
        <v>5847.4857915921102</v>
      </c>
    </row>
    <row r="314" spans="1:2" x14ac:dyDescent="0.25">
      <c r="A314">
        <v>2000</v>
      </c>
      <c r="B314">
        <f>'2000'!B46</f>
        <v>2815.7921032346399</v>
      </c>
    </row>
    <row r="315" spans="1:2" x14ac:dyDescent="0.25">
      <c r="A315">
        <v>2000</v>
      </c>
      <c r="B315">
        <f>'2000'!B47</f>
        <v>3768.34143820082</v>
      </c>
    </row>
    <row r="316" spans="1:2" x14ac:dyDescent="0.25">
      <c r="A316">
        <v>2000</v>
      </c>
      <c r="B316">
        <f>'2000'!B48</f>
        <v>5802.4710081735002</v>
      </c>
    </row>
    <row r="317" spans="1:2" x14ac:dyDescent="0.25">
      <c r="A317">
        <v>2000</v>
      </c>
      <c r="B317">
        <f>'2000'!B49</f>
        <v>6196.6853386211196</v>
      </c>
    </row>
    <row r="318" spans="1:2" x14ac:dyDescent="0.25">
      <c r="A318">
        <v>2000</v>
      </c>
      <c r="B318">
        <f>'2000'!B50</f>
        <v>6634.4516598752898</v>
      </c>
    </row>
    <row r="319" spans="1:2" x14ac:dyDescent="0.25">
      <c r="A319">
        <v>2000</v>
      </c>
      <c r="B319">
        <f>'2000'!B51</f>
        <v>10486.313676988701</v>
      </c>
    </row>
    <row r="320" spans="1:2" x14ac:dyDescent="0.25">
      <c r="A320">
        <v>2000</v>
      </c>
      <c r="B320">
        <f>'2000'!B52</f>
        <v>6578.53913366303</v>
      </c>
    </row>
    <row r="321" spans="1:2" x14ac:dyDescent="0.25">
      <c r="A321">
        <v>2000</v>
      </c>
      <c r="B321">
        <f>'2000'!B53</f>
        <v>31203.0014392677</v>
      </c>
    </row>
    <row r="322" spans="1:2" x14ac:dyDescent="0.25">
      <c r="A322">
        <v>2000</v>
      </c>
      <c r="B322">
        <f>'2000'!B54</f>
        <v>2789.2789373813998</v>
      </c>
    </row>
    <row r="323" spans="1:2" x14ac:dyDescent="0.25">
      <c r="A323">
        <v>2000</v>
      </c>
      <c r="B323">
        <f>'2000'!B55</f>
        <v>16765.810179894801</v>
      </c>
    </row>
    <row r="324" spans="1:2" x14ac:dyDescent="0.25">
      <c r="A324">
        <v>2000</v>
      </c>
      <c r="B324">
        <f>'2000'!B56</f>
        <v>6548.9111216931697</v>
      </c>
    </row>
    <row r="325" spans="1:2" x14ac:dyDescent="0.25">
      <c r="A325">
        <v>2000</v>
      </c>
      <c r="B325">
        <f>'2000'!B57</f>
        <v>9643.7767269271608</v>
      </c>
    </row>
    <row r="326" spans="1:2" x14ac:dyDescent="0.25">
      <c r="A326">
        <v>2000</v>
      </c>
      <c r="B326">
        <f>'2000'!B58</f>
        <v>9237.9715648898691</v>
      </c>
    </row>
    <row r="327" spans="1:2" x14ac:dyDescent="0.25">
      <c r="A327">
        <v>2000</v>
      </c>
      <c r="B327">
        <f>'2000'!B59</f>
        <v>3039.2974030331302</v>
      </c>
    </row>
    <row r="328" spans="1:2" x14ac:dyDescent="0.25">
      <c r="A328">
        <v>2000</v>
      </c>
      <c r="B328">
        <f>'2000'!B60</f>
        <v>5340.4699335291298</v>
      </c>
    </row>
    <row r="329" spans="1:2" x14ac:dyDescent="0.25">
      <c r="A329">
        <v>2000</v>
      </c>
      <c r="B329">
        <f>'2000'!B61</f>
        <v>3666.5266479519701</v>
      </c>
    </row>
    <row r="330" spans="1:2" x14ac:dyDescent="0.25">
      <c r="A330">
        <v>2000</v>
      </c>
      <c r="B330">
        <f>'2000'!B62</f>
        <v>5159.6115422145804</v>
      </c>
    </row>
    <row r="331" spans="1:2" x14ac:dyDescent="0.25">
      <c r="A331">
        <v>2000</v>
      </c>
      <c r="B331">
        <f>'2000'!B63</f>
        <v>4068.0483335809399</v>
      </c>
    </row>
    <row r="332" spans="1:2" x14ac:dyDescent="0.25">
      <c r="A332">
        <v>2000</v>
      </c>
      <c r="B332">
        <f>'2000'!B64</f>
        <v>6757.3342623640901</v>
      </c>
    </row>
    <row r="333" spans="1:2" x14ac:dyDescent="0.25">
      <c r="A333">
        <v>2000</v>
      </c>
      <c r="B333">
        <f>'2000'!B65</f>
        <v>3769.8619846706201</v>
      </c>
    </row>
    <row r="334" spans="1:2" x14ac:dyDescent="0.25">
      <c r="A334">
        <v>2000</v>
      </c>
      <c r="B334">
        <f>'2000'!B66</f>
        <v>13504.4644465743</v>
      </c>
    </row>
    <row r="335" spans="1:2" x14ac:dyDescent="0.25">
      <c r="A335">
        <v>2000</v>
      </c>
      <c r="B335">
        <f>'2000'!B67</f>
        <v>4198.3374726158099</v>
      </c>
    </row>
    <row r="336" spans="1:2" x14ac:dyDescent="0.25">
      <c r="A336">
        <v>2000</v>
      </c>
      <c r="B336">
        <f>'2000'!B68</f>
        <v>5257.41760249445</v>
      </c>
    </row>
    <row r="337" spans="1:2" x14ac:dyDescent="0.25">
      <c r="A337">
        <v>2000</v>
      </c>
      <c r="B337">
        <f>'2000'!B69</f>
        <v>6238.3813934022101</v>
      </c>
    </row>
    <row r="338" spans="1:2" x14ac:dyDescent="0.25">
      <c r="A338">
        <v>2000</v>
      </c>
      <c r="B338">
        <f>'2000'!B70</f>
        <v>7460.8823954579202</v>
      </c>
    </row>
    <row r="339" spans="1:2" x14ac:dyDescent="0.25">
      <c r="A339">
        <v>2000</v>
      </c>
      <c r="B339">
        <f>'2000'!B71</f>
        <v>2653.3070338419102</v>
      </c>
    </row>
    <row r="340" spans="1:2" x14ac:dyDescent="0.25">
      <c r="A340">
        <v>2000</v>
      </c>
      <c r="B340">
        <f>'2000'!B72</f>
        <v>3051.0452680032499</v>
      </c>
    </row>
    <row r="341" spans="1:2" x14ac:dyDescent="0.25">
      <c r="A341">
        <v>2000</v>
      </c>
      <c r="B341">
        <f>'2000'!B73</f>
        <v>5097.3076344091996</v>
      </c>
    </row>
    <row r="342" spans="1:2" x14ac:dyDescent="0.25">
      <c r="A342">
        <v>2000</v>
      </c>
      <c r="B342">
        <f>'2000'!B74</f>
        <v>4760.7829348335599</v>
      </c>
    </row>
    <row r="343" spans="1:2" x14ac:dyDescent="0.25">
      <c r="A343">
        <v>2000</v>
      </c>
      <c r="B343">
        <f>'2000'!B75</f>
        <v>3651.7344132428002</v>
      </c>
    </row>
    <row r="344" spans="1:2" x14ac:dyDescent="0.25">
      <c r="A344">
        <v>2000</v>
      </c>
      <c r="B344">
        <f>'2000'!B76</f>
        <v>3449.7406715967199</v>
      </c>
    </row>
    <row r="345" spans="1:2" x14ac:dyDescent="0.25">
      <c r="A345">
        <v>2000</v>
      </c>
      <c r="B345">
        <f>'2000'!B77</f>
        <v>7393.0069140148798</v>
      </c>
    </row>
    <row r="346" spans="1:2" x14ac:dyDescent="0.25">
      <c r="A346">
        <v>2000</v>
      </c>
      <c r="B346">
        <f>'2000'!B78</f>
        <v>4492.3969127116097</v>
      </c>
    </row>
    <row r="347" spans="1:2" x14ac:dyDescent="0.25">
      <c r="A347">
        <v>2000</v>
      </c>
      <c r="B347">
        <f>'2000'!B79</f>
        <v>6993.5135491093397</v>
      </c>
    </row>
    <row r="348" spans="1:2" x14ac:dyDescent="0.25">
      <c r="A348">
        <v>2000</v>
      </c>
      <c r="B348">
        <f>'2000'!B80</f>
        <v>2968.6667050539299</v>
      </c>
    </row>
    <row r="349" spans="1:2" x14ac:dyDescent="0.25">
      <c r="A349">
        <v>2000</v>
      </c>
      <c r="B349">
        <f>'2000'!B81</f>
        <v>7661.2732380528396</v>
      </c>
    </row>
    <row r="350" spans="1:2" x14ac:dyDescent="0.25">
      <c r="A350">
        <v>2000</v>
      </c>
      <c r="B350">
        <f>'2000'!B82</f>
        <v>5997.9249965379904</v>
      </c>
    </row>
    <row r="351" spans="1:2" x14ac:dyDescent="0.25">
      <c r="A351">
        <v>2000</v>
      </c>
      <c r="B351">
        <f>'2000'!B83</f>
        <v>10868.993433019299</v>
      </c>
    </row>
    <row r="352" spans="1:2" x14ac:dyDescent="0.25">
      <c r="A352">
        <v>2000</v>
      </c>
      <c r="B352">
        <f>'2000'!B84</f>
        <v>482.54362966366602</v>
      </c>
    </row>
    <row r="353" spans="1:2" x14ac:dyDescent="0.25">
      <c r="A353">
        <v>2000</v>
      </c>
      <c r="B353">
        <f>'2000'!B85</f>
        <v>4488.64833852422</v>
      </c>
    </row>
    <row r="354" spans="1:2" x14ac:dyDescent="0.25">
      <c r="A354">
        <v>2000</v>
      </c>
      <c r="B354">
        <f>'2000'!B86</f>
        <v>2896.4754301274902</v>
      </c>
    </row>
    <row r="355" spans="1:2" x14ac:dyDescent="0.25">
      <c r="A355">
        <v>2000</v>
      </c>
      <c r="B355">
        <f>'2000'!B87</f>
        <v>1756.9678281854101</v>
      </c>
    </row>
    <row r="356" spans="1:2" x14ac:dyDescent="0.25">
      <c r="A356">
        <v>2000</v>
      </c>
      <c r="B356">
        <f>'2000'!B88</f>
        <v>10058.5670178565</v>
      </c>
    </row>
    <row r="357" spans="1:2" x14ac:dyDescent="0.25">
      <c r="A357">
        <v>2000</v>
      </c>
      <c r="B357">
        <f>'2000'!B89</f>
        <v>13419.2506518228</v>
      </c>
    </row>
    <row r="358" spans="1:2" x14ac:dyDescent="0.25">
      <c r="A358">
        <v>2000</v>
      </c>
      <c r="B358">
        <f>'2000'!B90</f>
        <v>8096.9536675777199</v>
      </c>
    </row>
    <row r="359" spans="1:2" x14ac:dyDescent="0.25">
      <c r="A359">
        <v>2000</v>
      </c>
      <c r="B359">
        <f>'2000'!B91</f>
        <v>1846.2459812141401</v>
      </c>
    </row>
    <row r="360" spans="1:2" x14ac:dyDescent="0.25">
      <c r="A360">
        <v>2000</v>
      </c>
      <c r="B360">
        <f>'2000'!B92</f>
        <v>17109.104824536498</v>
      </c>
    </row>
    <row r="361" spans="1:2" x14ac:dyDescent="0.25">
      <c r="A361">
        <v>2000</v>
      </c>
      <c r="B361">
        <f>'2000'!B93</f>
        <v>5460.4934766039396</v>
      </c>
    </row>
    <row r="362" spans="1:2" x14ac:dyDescent="0.25">
      <c r="A362">
        <v>2000</v>
      </c>
      <c r="B362">
        <f>'2000'!B94</f>
        <v>5669.3520500191498</v>
      </c>
    </row>
    <row r="363" spans="1:2" x14ac:dyDescent="0.25">
      <c r="A363">
        <v>2000</v>
      </c>
      <c r="B363">
        <f>'2000'!B95</f>
        <v>5849.3244612052104</v>
      </c>
    </row>
    <row r="364" spans="1:2" x14ac:dyDescent="0.25">
      <c r="A364">
        <v>2000</v>
      </c>
      <c r="B364">
        <f>'2000'!B96</f>
        <v>13506.1266319119</v>
      </c>
    </row>
    <row r="365" spans="1:2" x14ac:dyDescent="0.25">
      <c r="A365">
        <v>2000</v>
      </c>
      <c r="B365">
        <f>'2000'!B97</f>
        <v>3831.0748196199002</v>
      </c>
    </row>
    <row r="366" spans="1:2" x14ac:dyDescent="0.25">
      <c r="A366">
        <v>2000</v>
      </c>
      <c r="B366">
        <f>'2000'!B98</f>
        <v>3152.0287375983498</v>
      </c>
    </row>
    <row r="367" spans="1:2" x14ac:dyDescent="0.25">
      <c r="A367">
        <v>2000</v>
      </c>
      <c r="B367">
        <f>'2000'!B99</f>
        <v>2023.78465528723</v>
      </c>
    </row>
    <row r="368" spans="1:2" x14ac:dyDescent="0.25">
      <c r="A368">
        <v>2000</v>
      </c>
      <c r="B368">
        <f>'2000'!B100</f>
        <v>7749.1475447641897</v>
      </c>
    </row>
    <row r="369" spans="1:2" x14ac:dyDescent="0.25">
      <c r="A369">
        <v>2000</v>
      </c>
      <c r="B369">
        <f>'2000'!B101</f>
        <v>4637.6394548264698</v>
      </c>
    </row>
    <row r="370" spans="1:2" x14ac:dyDescent="0.25">
      <c r="A370">
        <v>2000</v>
      </c>
      <c r="B370">
        <f>'2000'!B102</f>
        <v>4592.9868695545401</v>
      </c>
    </row>
    <row r="371" spans="1:2" x14ac:dyDescent="0.25">
      <c r="A371">
        <v>2000</v>
      </c>
      <c r="B371">
        <f>'2000'!B103</f>
        <v>6788.2640074013798</v>
      </c>
    </row>
    <row r="372" spans="1:2" x14ac:dyDescent="0.25">
      <c r="A372">
        <v>2000</v>
      </c>
      <c r="B372">
        <f>'2000'!B104</f>
        <v>4767.5817505811101</v>
      </c>
    </row>
    <row r="373" spans="1:2" x14ac:dyDescent="0.25">
      <c r="A373">
        <v>2000</v>
      </c>
      <c r="B373">
        <f>'2000'!B105</f>
        <v>11887.41828111</v>
      </c>
    </row>
    <row r="374" spans="1:2" x14ac:dyDescent="0.25">
      <c r="A374">
        <v>2000</v>
      </c>
      <c r="B374">
        <f>'2000'!B106</f>
        <v>5393.8213893061802</v>
      </c>
    </row>
    <row r="375" spans="1:2" x14ac:dyDescent="0.25">
      <c r="A375">
        <v>2000</v>
      </c>
      <c r="B375">
        <f>'2000'!B107</f>
        <v>5626.2819628403204</v>
      </c>
    </row>
    <row r="376" spans="1:2" x14ac:dyDescent="0.25">
      <c r="A376">
        <v>2000</v>
      </c>
      <c r="B376">
        <f>'2000'!B108</f>
        <v>2746.3061962615402</v>
      </c>
    </row>
    <row r="377" spans="1:2" x14ac:dyDescent="0.25">
      <c r="A377">
        <v>2000</v>
      </c>
      <c r="B377">
        <f>'2000'!B109</f>
        <v>2777.1181813172202</v>
      </c>
    </row>
    <row r="378" spans="1:2" x14ac:dyDescent="0.25">
      <c r="A378">
        <v>2000</v>
      </c>
      <c r="B378">
        <f>'2000'!B110</f>
        <v>2388.8105943964301</v>
      </c>
    </row>
    <row r="379" spans="1:2" x14ac:dyDescent="0.25">
      <c r="A379">
        <v>2000</v>
      </c>
      <c r="B379">
        <f>'2000'!B111</f>
        <v>12971.269509891599</v>
      </c>
    </row>
    <row r="380" spans="1:2" x14ac:dyDescent="0.25">
      <c r="A380">
        <v>2000</v>
      </c>
      <c r="B380">
        <f>'2000'!B112</f>
        <v>5013.23114395431</v>
      </c>
    </row>
    <row r="381" spans="1:2" x14ac:dyDescent="0.25">
      <c r="A381">
        <v>2000</v>
      </c>
      <c r="B381">
        <f>'2000'!B113</f>
        <v>5502.8567181022299</v>
      </c>
    </row>
    <row r="382" spans="1:2" x14ac:dyDescent="0.25">
      <c r="A382">
        <v>2000</v>
      </c>
      <c r="B382">
        <f>'2000'!B114</f>
        <v>8534.7211691338798</v>
      </c>
    </row>
    <row r="383" spans="1:2" x14ac:dyDescent="0.25">
      <c r="A383">
        <v>2000</v>
      </c>
      <c r="B383">
        <f>'2000'!B115</f>
        <v>2717.0393897188201</v>
      </c>
    </row>
    <row r="384" spans="1:2" x14ac:dyDescent="0.25">
      <c r="A384">
        <v>2000</v>
      </c>
      <c r="B384">
        <f>'2000'!B116</f>
        <v>3020.8029477239502</v>
      </c>
    </row>
    <row r="385" spans="1:2" x14ac:dyDescent="0.25">
      <c r="A385">
        <v>2000</v>
      </c>
      <c r="B385">
        <f>'2000'!B117</f>
        <v>8256.3211512534108</v>
      </c>
    </row>
    <row r="386" spans="1:2" x14ac:dyDescent="0.25">
      <c r="A386">
        <v>2000</v>
      </c>
      <c r="B386">
        <f>'2000'!B118</f>
        <v>4789.7051519983197</v>
      </c>
    </row>
    <row r="387" spans="1:2" x14ac:dyDescent="0.25">
      <c r="A387">
        <v>2000</v>
      </c>
      <c r="B387">
        <f>'2000'!B119</f>
        <v>5785.66494316635</v>
      </c>
    </row>
    <row r="388" spans="1:2" x14ac:dyDescent="0.25">
      <c r="A388">
        <v>2000</v>
      </c>
      <c r="B388">
        <f>'2000'!B120</f>
        <v>6081.8360165664899</v>
      </c>
    </row>
    <row r="389" spans="1:2" x14ac:dyDescent="0.25">
      <c r="A389">
        <v>2000</v>
      </c>
      <c r="B389">
        <f>'2000'!B121</f>
        <v>6304.1316836058304</v>
      </c>
    </row>
    <row r="390" spans="1:2" x14ac:dyDescent="0.25">
      <c r="A390">
        <v>2000</v>
      </c>
      <c r="B390">
        <f>'2000'!B122</f>
        <v>3408.4859247447198</v>
      </c>
    </row>
    <row r="391" spans="1:2" x14ac:dyDescent="0.25">
      <c r="A391">
        <v>2000</v>
      </c>
      <c r="B391">
        <f>'2000'!B123</f>
        <v>5182.0418537409496</v>
      </c>
    </row>
    <row r="392" spans="1:2" x14ac:dyDescent="0.25">
      <c r="A392">
        <v>2000</v>
      </c>
      <c r="B392">
        <f>'2000'!B124</f>
        <v>7715.2682214607103</v>
      </c>
    </row>
    <row r="393" spans="1:2" x14ac:dyDescent="0.25">
      <c r="A393">
        <v>2000</v>
      </c>
      <c r="B393">
        <f>'2000'!B125</f>
        <v>6358.9216909876704</v>
      </c>
    </row>
    <row r="394" spans="1:2" x14ac:dyDescent="0.25">
      <c r="A394">
        <v>2000</v>
      </c>
      <c r="B394">
        <f>'2000'!B126</f>
        <v>3365.25471978408</v>
      </c>
    </row>
    <row r="395" spans="1:2" x14ac:dyDescent="0.25">
      <c r="A395">
        <v>2000</v>
      </c>
      <c r="B395">
        <f>'2000'!B127</f>
        <v>3567.24788982674</v>
      </c>
    </row>
    <row r="396" spans="1:2" x14ac:dyDescent="0.25">
      <c r="A396">
        <v>2000</v>
      </c>
      <c r="B396">
        <f>'2000'!B128</f>
        <v>3569.82458829502</v>
      </c>
    </row>
    <row r="397" spans="1:2" x14ac:dyDescent="0.25">
      <c r="A397">
        <v>2000</v>
      </c>
      <c r="B397">
        <f>'2000'!B129</f>
        <v>1543.4855544372001</v>
      </c>
    </row>
    <row r="398" spans="1:2" x14ac:dyDescent="0.25">
      <c r="A398">
        <v>2000</v>
      </c>
      <c r="B398">
        <f>'2000'!B130</f>
        <v>5039.83849947614</v>
      </c>
    </row>
    <row r="399" spans="1:2" x14ac:dyDescent="0.25">
      <c r="A399">
        <v>2000</v>
      </c>
      <c r="B399">
        <f>'2000'!B131</f>
        <v>3673.5025529139202</v>
      </c>
    </row>
    <row r="400" spans="1:2" x14ac:dyDescent="0.25">
      <c r="A400">
        <v>2000</v>
      </c>
      <c r="B400">
        <f>'2000'!B132</f>
        <v>6435.7471169460196</v>
      </c>
    </row>
    <row r="401" spans="1:2" x14ac:dyDescent="0.25">
      <c r="A401">
        <v>2000</v>
      </c>
      <c r="B401">
        <f>'2000'!B133</f>
        <v>9843.7962622356608</v>
      </c>
    </row>
    <row r="402" spans="1:2" x14ac:dyDescent="0.25">
      <c r="A402">
        <v>2000</v>
      </c>
      <c r="B402">
        <f>'2000'!B134</f>
        <v>5342.2053231939099</v>
      </c>
    </row>
    <row r="403" spans="1:2" x14ac:dyDescent="0.25">
      <c r="A403">
        <v>2000</v>
      </c>
      <c r="B403">
        <f>'2000'!B135</f>
        <v>4443.0461250292601</v>
      </c>
    </row>
    <row r="404" spans="1:2" x14ac:dyDescent="0.25">
      <c r="A404">
        <v>2015</v>
      </c>
      <c r="B404">
        <f>'2015'!C2</f>
        <v>1990.34977561247</v>
      </c>
    </row>
    <row r="405" spans="1:2" x14ac:dyDescent="0.25">
      <c r="A405">
        <v>2015</v>
      </c>
      <c r="B405">
        <f>'2015'!C3</f>
        <v>6774.9409755362403</v>
      </c>
    </row>
    <row r="406" spans="1:2" x14ac:dyDescent="0.25">
      <c r="A406">
        <v>2015</v>
      </c>
      <c r="B406">
        <f>'2015'!C4</f>
        <v>8552.1522541359791</v>
      </c>
    </row>
    <row r="407" spans="1:2" x14ac:dyDescent="0.25">
      <c r="A407">
        <v>2015</v>
      </c>
      <c r="B407">
        <f>'2015'!C5</f>
        <v>13129.3028167583</v>
      </c>
    </row>
    <row r="408" spans="1:2" x14ac:dyDescent="0.25">
      <c r="A408">
        <v>2015</v>
      </c>
      <c r="B408">
        <f>'2015'!C6</f>
        <v>6368.4495532527599</v>
      </c>
    </row>
    <row r="409" spans="1:2" x14ac:dyDescent="0.25">
      <c r="A409">
        <v>2015</v>
      </c>
      <c r="B409">
        <f>'2015'!C7</f>
        <v>4797.6207091895703</v>
      </c>
    </row>
    <row r="410" spans="1:2" x14ac:dyDescent="0.25">
      <c r="A410">
        <v>2015</v>
      </c>
      <c r="B410">
        <f>'2015'!C8</f>
        <v>1834.5860551562</v>
      </c>
    </row>
    <row r="411" spans="1:2" x14ac:dyDescent="0.25">
      <c r="A411">
        <v>2015</v>
      </c>
      <c r="B411">
        <f>'2015'!C9</f>
        <v>3002.8424905953202</v>
      </c>
    </row>
    <row r="412" spans="1:2" x14ac:dyDescent="0.25">
      <c r="A412">
        <v>2015</v>
      </c>
      <c r="B412">
        <f>'2015'!C10</f>
        <v>4397.6148250957403</v>
      </c>
    </row>
    <row r="413" spans="1:2" x14ac:dyDescent="0.25">
      <c r="A413">
        <v>2015</v>
      </c>
      <c r="B413">
        <f>'2015'!C11</f>
        <v>32629.296153680902</v>
      </c>
    </row>
    <row r="414" spans="1:2" x14ac:dyDescent="0.25">
      <c r="A414">
        <v>2015</v>
      </c>
      <c r="B414">
        <f>'2015'!C12</f>
        <v>5752.39647371099</v>
      </c>
    </row>
    <row r="415" spans="1:2" x14ac:dyDescent="0.25">
      <c r="A415">
        <v>2015</v>
      </c>
      <c r="B415">
        <f>'2015'!C13</f>
        <v>2060.3728123963001</v>
      </c>
    </row>
    <row r="416" spans="1:2" x14ac:dyDescent="0.25">
      <c r="A416">
        <v>2015</v>
      </c>
      <c r="B416">
        <f>'2015'!C14</f>
        <v>6102.54869203813</v>
      </c>
    </row>
    <row r="417" spans="1:2" x14ac:dyDescent="0.25">
      <c r="A417">
        <v>2015</v>
      </c>
      <c r="B417">
        <f>'2015'!C15</f>
        <v>7475.7959641519201</v>
      </c>
    </row>
    <row r="418" spans="1:2" x14ac:dyDescent="0.25">
      <c r="A418">
        <v>2015</v>
      </c>
      <c r="B418">
        <f>'2015'!C16</f>
        <v>4969.01604134029</v>
      </c>
    </row>
    <row r="419" spans="1:2" x14ac:dyDescent="0.25">
      <c r="A419">
        <v>2015</v>
      </c>
      <c r="B419">
        <f>'2015'!C17</f>
        <v>2153.8284185142902</v>
      </c>
    </row>
    <row r="420" spans="1:2" x14ac:dyDescent="0.25">
      <c r="A420">
        <v>2015</v>
      </c>
      <c r="B420">
        <f>'2015'!C18</f>
        <v>6543.5820361424203</v>
      </c>
    </row>
    <row r="421" spans="1:2" x14ac:dyDescent="0.25">
      <c r="A421">
        <v>2015</v>
      </c>
      <c r="B421">
        <f>'2015'!C19</f>
        <v>3018.9644942273098</v>
      </c>
    </row>
    <row r="422" spans="1:2" x14ac:dyDescent="0.25">
      <c r="A422">
        <v>2015</v>
      </c>
      <c r="B422">
        <f>'2015'!C20</f>
        <v>9013.70938982607</v>
      </c>
    </row>
    <row r="423" spans="1:2" x14ac:dyDescent="0.25">
      <c r="A423">
        <v>2015</v>
      </c>
      <c r="B423">
        <f>'2015'!C21</f>
        <v>9177.65632674886</v>
      </c>
    </row>
    <row r="424" spans="1:2" x14ac:dyDescent="0.25">
      <c r="A424">
        <v>2015</v>
      </c>
      <c r="B424">
        <f>'2015'!C22</f>
        <v>13212.3916699004</v>
      </c>
    </row>
    <row r="425" spans="1:2" x14ac:dyDescent="0.25">
      <c r="A425">
        <v>2015</v>
      </c>
      <c r="B425">
        <f>'2015'!C23</f>
        <v>17262.212823285299</v>
      </c>
    </row>
    <row r="426" spans="1:2" x14ac:dyDescent="0.25">
      <c r="A426">
        <v>2015</v>
      </c>
      <c r="B426">
        <f>'2015'!C24</f>
        <v>2686.6799378096798</v>
      </c>
    </row>
    <row r="427" spans="1:2" x14ac:dyDescent="0.25">
      <c r="A427">
        <v>2015</v>
      </c>
      <c r="B427">
        <f>'2015'!C25</f>
        <v>9338.5583501073306</v>
      </c>
    </row>
    <row r="428" spans="1:2" x14ac:dyDescent="0.25">
      <c r="A428">
        <v>2015</v>
      </c>
      <c r="B428">
        <f>'2015'!C26</f>
        <v>16353.597787279599</v>
      </c>
    </row>
    <row r="429" spans="1:2" x14ac:dyDescent="0.25">
      <c r="A429">
        <v>2015</v>
      </c>
      <c r="B429">
        <f>'2015'!C27</f>
        <v>6875.8770127395601</v>
      </c>
    </row>
    <row r="430" spans="1:2" x14ac:dyDescent="0.25">
      <c r="A430">
        <v>2015</v>
      </c>
      <c r="B430">
        <f>'2015'!C28</f>
        <v>6587.9212259605802</v>
      </c>
    </row>
    <row r="431" spans="1:2" x14ac:dyDescent="0.25">
      <c r="A431">
        <v>2015</v>
      </c>
      <c r="B431">
        <f>'2015'!C29</f>
        <v>16273.528760449501</v>
      </c>
    </row>
    <row r="432" spans="1:2" x14ac:dyDescent="0.25">
      <c r="A432">
        <v>2015</v>
      </c>
      <c r="B432">
        <f>'2015'!C30</f>
        <v>5189.4362593405303</v>
      </c>
    </row>
    <row r="433" spans="1:2" x14ac:dyDescent="0.25">
      <c r="A433">
        <v>2015</v>
      </c>
      <c r="B433">
        <f>'2015'!C31</f>
        <v>7639.4092302020599</v>
      </c>
    </row>
    <row r="434" spans="1:2" x14ac:dyDescent="0.25">
      <c r="A434">
        <v>2015</v>
      </c>
      <c r="B434">
        <f>'2015'!C32</f>
        <v>3159.2540409284302</v>
      </c>
    </row>
    <row r="435" spans="1:2" x14ac:dyDescent="0.25">
      <c r="A435">
        <v>2015</v>
      </c>
      <c r="B435">
        <f>'2015'!C33</f>
        <v>2848.3189657805801</v>
      </c>
    </row>
    <row r="436" spans="1:2" x14ac:dyDescent="0.25">
      <c r="A436">
        <v>2015</v>
      </c>
      <c r="B436">
        <f>'2015'!C34</f>
        <v>2725.5064182944002</v>
      </c>
    </row>
    <row r="437" spans="1:2" x14ac:dyDescent="0.25">
      <c r="A437">
        <v>2015</v>
      </c>
      <c r="B437">
        <f>'2015'!C35</f>
        <v>2254.4545345441402</v>
      </c>
    </row>
    <row r="438" spans="1:2" x14ac:dyDescent="0.25">
      <c r="A438">
        <v>2015</v>
      </c>
      <c r="B438">
        <f>'2015'!C36</f>
        <v>10168.9192059055</v>
      </c>
    </row>
    <row r="439" spans="1:2" x14ac:dyDescent="0.25">
      <c r="A439">
        <v>2015</v>
      </c>
      <c r="B439">
        <f>'2015'!C37</f>
        <v>8868.6284471961608</v>
      </c>
    </row>
    <row r="440" spans="1:2" x14ac:dyDescent="0.25">
      <c r="A440">
        <v>2015</v>
      </c>
      <c r="B440">
        <f>'2015'!C38</f>
        <v>13817.866823148001</v>
      </c>
    </row>
    <row r="441" spans="1:2" x14ac:dyDescent="0.25">
      <c r="A441">
        <v>2015</v>
      </c>
      <c r="B441">
        <f>'2015'!C39</f>
        <v>9222.9518449030602</v>
      </c>
    </row>
    <row r="442" spans="1:2" x14ac:dyDescent="0.25">
      <c r="A442">
        <v>2015</v>
      </c>
      <c r="B442">
        <f>'2015'!C40</f>
        <v>8659.2817786354699</v>
      </c>
    </row>
    <row r="443" spans="1:2" x14ac:dyDescent="0.25">
      <c r="A443">
        <v>2015</v>
      </c>
      <c r="B443">
        <f>'2015'!C41</f>
        <v>3479.2252852531401</v>
      </c>
    </row>
    <row r="444" spans="1:2" x14ac:dyDescent="0.25">
      <c r="A444">
        <v>2015</v>
      </c>
      <c r="B444">
        <f>'2015'!C42</f>
        <v>2673.4205975109298</v>
      </c>
    </row>
    <row r="445" spans="1:2" x14ac:dyDescent="0.25">
      <c r="A445">
        <v>2015</v>
      </c>
      <c r="B445">
        <f>'2015'!C43</f>
        <v>4459.6009660936097</v>
      </c>
    </row>
    <row r="446" spans="1:2" x14ac:dyDescent="0.25">
      <c r="A446">
        <v>2015</v>
      </c>
      <c r="B446">
        <f>'2015'!C44</f>
        <v>7505.51302044558</v>
      </c>
    </row>
    <row r="447" spans="1:2" x14ac:dyDescent="0.25">
      <c r="A447">
        <v>2015</v>
      </c>
      <c r="B447">
        <f>'2015'!C45</f>
        <v>5048.6428037591204</v>
      </c>
    </row>
    <row r="448" spans="1:2" x14ac:dyDescent="0.25">
      <c r="A448">
        <v>2015</v>
      </c>
      <c r="B448">
        <f>'2015'!C46</f>
        <v>2572.52294665103</v>
      </c>
    </row>
    <row r="449" spans="1:2" x14ac:dyDescent="0.25">
      <c r="A449">
        <v>2015</v>
      </c>
      <c r="B449">
        <f>'2015'!C47</f>
        <v>4685.3277551343099</v>
      </c>
    </row>
    <row r="450" spans="1:2" x14ac:dyDescent="0.25">
      <c r="A450">
        <v>2015</v>
      </c>
      <c r="B450">
        <f>'2015'!C48</f>
        <v>5354.9395837939101</v>
      </c>
    </row>
    <row r="451" spans="1:2" x14ac:dyDescent="0.25">
      <c r="A451">
        <v>2015</v>
      </c>
      <c r="B451">
        <f>'2015'!C49</f>
        <v>7285.6069485769203</v>
      </c>
    </row>
    <row r="452" spans="1:2" x14ac:dyDescent="0.25">
      <c r="A452">
        <v>2015</v>
      </c>
      <c r="B452">
        <f>'2015'!C50</f>
        <v>7754.8146588811796</v>
      </c>
    </row>
    <row r="453" spans="1:2" x14ac:dyDescent="0.25">
      <c r="A453">
        <v>2015</v>
      </c>
      <c r="B453">
        <f>'2015'!C51</f>
        <v>12398.9025365215</v>
      </c>
    </row>
    <row r="454" spans="1:2" x14ac:dyDescent="0.25">
      <c r="A454">
        <v>2015</v>
      </c>
      <c r="B454">
        <f>'2015'!C52</f>
        <v>7549.1538502273197</v>
      </c>
    </row>
    <row r="455" spans="1:2" x14ac:dyDescent="0.25">
      <c r="A455">
        <v>2015</v>
      </c>
      <c r="B455">
        <f>'2015'!C53</f>
        <v>33859.277070440301</v>
      </c>
    </row>
    <row r="456" spans="1:2" x14ac:dyDescent="0.25">
      <c r="A456">
        <v>2015</v>
      </c>
      <c r="B456">
        <f>'2015'!C54</f>
        <v>2528.27599448824</v>
      </c>
    </row>
    <row r="457" spans="1:2" x14ac:dyDescent="0.25">
      <c r="A457">
        <v>2015</v>
      </c>
      <c r="B457">
        <f>'2015'!C55</f>
        <v>16297.196564576199</v>
      </c>
    </row>
    <row r="458" spans="1:2" x14ac:dyDescent="0.25">
      <c r="A458">
        <v>2015</v>
      </c>
      <c r="B458">
        <f>'2015'!C56</f>
        <v>6695.5092362926998</v>
      </c>
    </row>
    <row r="459" spans="1:2" x14ac:dyDescent="0.25">
      <c r="A459">
        <v>2015</v>
      </c>
      <c r="B459">
        <f>'2015'!C57</f>
        <v>10665.597345941</v>
      </c>
    </row>
    <row r="460" spans="1:2" x14ac:dyDescent="0.25">
      <c r="A460">
        <v>2015</v>
      </c>
      <c r="B460">
        <f>'2015'!C58</f>
        <v>10101.9503850619</v>
      </c>
    </row>
    <row r="461" spans="1:2" x14ac:dyDescent="0.25">
      <c r="A461">
        <v>2015</v>
      </c>
      <c r="B461">
        <f>'2015'!C59</f>
        <v>3119.5545639894899</v>
      </c>
    </row>
    <row r="462" spans="1:2" x14ac:dyDescent="0.25">
      <c r="A462">
        <v>2015</v>
      </c>
      <c r="B462">
        <f>'2015'!C60</f>
        <v>6113.3029642833499</v>
      </c>
    </row>
    <row r="463" spans="1:2" x14ac:dyDescent="0.25">
      <c r="A463">
        <v>2015</v>
      </c>
      <c r="B463">
        <f>'2015'!C61</f>
        <v>3429.9387758469802</v>
      </c>
    </row>
    <row r="464" spans="1:2" x14ac:dyDescent="0.25">
      <c r="A464">
        <v>2015</v>
      </c>
      <c r="B464">
        <f>'2015'!C62</f>
        <v>4926.3572460434598</v>
      </c>
    </row>
    <row r="465" spans="1:2" x14ac:dyDescent="0.25">
      <c r="A465">
        <v>2015</v>
      </c>
      <c r="B465">
        <f>'2015'!C63</f>
        <v>3914.8988085372798</v>
      </c>
    </row>
    <row r="466" spans="1:2" x14ac:dyDescent="0.25">
      <c r="A466">
        <v>2015</v>
      </c>
      <c r="B466">
        <f>'2015'!C64</f>
        <v>8897.7108178904291</v>
      </c>
    </row>
    <row r="467" spans="1:2" x14ac:dyDescent="0.25">
      <c r="A467">
        <v>2015</v>
      </c>
      <c r="B467">
        <f>'2015'!C65</f>
        <v>4643.4447636458599</v>
      </c>
    </row>
    <row r="468" spans="1:2" x14ac:dyDescent="0.25">
      <c r="A468">
        <v>2015</v>
      </c>
      <c r="B468">
        <f>'2015'!C66</f>
        <v>17302.2975428348</v>
      </c>
    </row>
    <row r="469" spans="1:2" x14ac:dyDescent="0.25">
      <c r="A469">
        <v>2015</v>
      </c>
      <c r="B469">
        <f>'2015'!C67</f>
        <v>7944.8793946935202</v>
      </c>
    </row>
    <row r="470" spans="1:2" x14ac:dyDescent="0.25">
      <c r="A470">
        <v>2015</v>
      </c>
      <c r="B470">
        <f>'2015'!C68</f>
        <v>5816.0807114782001</v>
      </c>
    </row>
    <row r="471" spans="1:2" x14ac:dyDescent="0.25">
      <c r="A471">
        <v>2015</v>
      </c>
      <c r="B471">
        <f>'2015'!C69</f>
        <v>4794.21305306863</v>
      </c>
    </row>
    <row r="472" spans="1:2" x14ac:dyDescent="0.25">
      <c r="A472">
        <v>2015</v>
      </c>
      <c r="B472">
        <f>'2015'!C70</f>
        <v>11999.112500392601</v>
      </c>
    </row>
    <row r="473" spans="1:2" x14ac:dyDescent="0.25">
      <c r="A473">
        <v>2015</v>
      </c>
      <c r="B473">
        <f>'2015'!C71</f>
        <v>4070.3523918301498</v>
      </c>
    </row>
    <row r="474" spans="1:2" x14ac:dyDescent="0.25">
      <c r="A474">
        <v>2015</v>
      </c>
      <c r="B474">
        <f>'2015'!C72</f>
        <v>3109.4309396958702</v>
      </c>
    </row>
    <row r="475" spans="1:2" x14ac:dyDescent="0.25">
      <c r="A475">
        <v>2015</v>
      </c>
      <c r="B475">
        <f>'2015'!C73</f>
        <v>3792.7667269439398</v>
      </c>
    </row>
    <row r="476" spans="1:2" x14ac:dyDescent="0.25">
      <c r="A476">
        <v>2015</v>
      </c>
      <c r="B476">
        <f>'2015'!C74</f>
        <v>4442.7291391466197</v>
      </c>
    </row>
    <row r="477" spans="1:2" x14ac:dyDescent="0.25">
      <c r="A477">
        <v>2015</v>
      </c>
      <c r="B477">
        <f>'2015'!C75</f>
        <v>3758.80991113666</v>
      </c>
    </row>
    <row r="478" spans="1:2" x14ac:dyDescent="0.25">
      <c r="A478">
        <v>2015</v>
      </c>
      <c r="B478">
        <f>'2015'!C76</f>
        <v>4076.0252186754501</v>
      </c>
    </row>
    <row r="479" spans="1:2" x14ac:dyDescent="0.25">
      <c r="A479">
        <v>2015</v>
      </c>
      <c r="B479">
        <f>'2015'!C77</f>
        <v>11618.442662544599</v>
      </c>
    </row>
    <row r="480" spans="1:2" x14ac:dyDescent="0.25">
      <c r="A480">
        <v>2015</v>
      </c>
      <c r="B480">
        <f>'2015'!C78</f>
        <v>7797.59684650094</v>
      </c>
    </row>
    <row r="481" spans="1:2" x14ac:dyDescent="0.25">
      <c r="A481">
        <v>2015</v>
      </c>
      <c r="B481">
        <f>'2015'!C79</f>
        <v>7487.7430154844997</v>
      </c>
    </row>
    <row r="482" spans="1:2" x14ac:dyDescent="0.25">
      <c r="A482">
        <v>2015</v>
      </c>
      <c r="B482">
        <f>'2015'!C80</f>
        <v>2674.6514946841899</v>
      </c>
    </row>
    <row r="483" spans="1:2" x14ac:dyDescent="0.25">
      <c r="A483">
        <v>2015</v>
      </c>
      <c r="B483">
        <f>'2015'!C81</f>
        <v>8399.9264841021795</v>
      </c>
    </row>
    <row r="484" spans="1:2" x14ac:dyDescent="0.25">
      <c r="A484">
        <v>2015</v>
      </c>
      <c r="B484">
        <f>'2015'!C82</f>
        <v>7833.1497667578396</v>
      </c>
    </row>
    <row r="485" spans="1:2" x14ac:dyDescent="0.25">
      <c r="A485">
        <v>2015</v>
      </c>
      <c r="B485">
        <f>'2015'!C83</f>
        <v>14138.521940050199</v>
      </c>
    </row>
    <row r="486" spans="1:2" x14ac:dyDescent="0.25">
      <c r="A486">
        <v>2015</v>
      </c>
      <c r="B486">
        <f>'2015'!C84</f>
        <v>573.95803285932595</v>
      </c>
    </row>
    <row r="487" spans="1:2" x14ac:dyDescent="0.25">
      <c r="A487">
        <v>2015</v>
      </c>
      <c r="B487">
        <f>'2015'!C85</f>
        <v>15153.2883565101</v>
      </c>
    </row>
    <row r="488" spans="1:2" x14ac:dyDescent="0.25">
      <c r="A488">
        <v>2015</v>
      </c>
      <c r="B488">
        <f>'2015'!C86</f>
        <v>2652.3223591034998</v>
      </c>
    </row>
    <row r="489" spans="1:2" x14ac:dyDescent="0.25">
      <c r="A489">
        <v>2015</v>
      </c>
      <c r="B489">
        <f>'2015'!C87</f>
        <v>2085.65467223519</v>
      </c>
    </row>
    <row r="490" spans="1:2" x14ac:dyDescent="0.25">
      <c r="A490">
        <v>2015</v>
      </c>
      <c r="B490">
        <f>'2015'!C88</f>
        <v>10236.580016538999</v>
      </c>
    </row>
    <row r="491" spans="1:2" x14ac:dyDescent="0.25">
      <c r="A491">
        <v>2015</v>
      </c>
      <c r="B491">
        <f>'2015'!C89</f>
        <v>17952.590995955699</v>
      </c>
    </row>
    <row r="492" spans="1:2" x14ac:dyDescent="0.25">
      <c r="A492">
        <v>2015</v>
      </c>
      <c r="B492">
        <f>'2015'!C90</f>
        <v>9007.4903754951702</v>
      </c>
    </row>
    <row r="493" spans="1:2" x14ac:dyDescent="0.25">
      <c r="A493">
        <v>2015</v>
      </c>
      <c r="B493">
        <f>'2015'!C91</f>
        <v>1911.5066010436301</v>
      </c>
    </row>
    <row r="494" spans="1:2" x14ac:dyDescent="0.25">
      <c r="A494">
        <v>2015</v>
      </c>
      <c r="B494">
        <f>'2015'!C92</f>
        <v>19742.180941515799</v>
      </c>
    </row>
    <row r="495" spans="1:2" x14ac:dyDescent="0.25">
      <c r="A495">
        <v>2015</v>
      </c>
      <c r="B495">
        <f>'2015'!C93</f>
        <v>6580.79459089794</v>
      </c>
    </row>
    <row r="496" spans="1:2" x14ac:dyDescent="0.25">
      <c r="A496">
        <v>2015</v>
      </c>
      <c r="B496">
        <f>'2015'!C94</f>
        <v>6539.4062648565796</v>
      </c>
    </row>
    <row r="497" spans="1:2" x14ac:dyDescent="0.25">
      <c r="A497">
        <v>2015</v>
      </c>
      <c r="B497">
        <f>'2015'!C95</f>
        <v>7022.6008395427498</v>
      </c>
    </row>
    <row r="498" spans="1:2" x14ac:dyDescent="0.25">
      <c r="A498">
        <v>2015</v>
      </c>
      <c r="B498">
        <f>'2015'!C96</f>
        <v>15715.2943184551</v>
      </c>
    </row>
    <row r="499" spans="1:2" x14ac:dyDescent="0.25">
      <c r="A499">
        <v>2015</v>
      </c>
      <c r="B499">
        <f>'2015'!C97</f>
        <v>3341.10238689364</v>
      </c>
    </row>
    <row r="500" spans="1:2" x14ac:dyDescent="0.25">
      <c r="A500">
        <v>2015</v>
      </c>
      <c r="B500">
        <f>'2015'!C98</f>
        <v>2799.3613478518</v>
      </c>
    </row>
    <row r="501" spans="1:2" x14ac:dyDescent="0.25">
      <c r="A501">
        <v>2015</v>
      </c>
      <c r="B501">
        <f>'2015'!C99</f>
        <v>7219.9942228760601</v>
      </c>
    </row>
    <row r="502" spans="1:2" x14ac:dyDescent="0.25">
      <c r="A502">
        <v>2015</v>
      </c>
      <c r="B502">
        <f>'2015'!C100</f>
        <v>7512.1726695344496</v>
      </c>
    </row>
    <row r="503" spans="1:2" x14ac:dyDescent="0.25">
      <c r="A503">
        <v>2015</v>
      </c>
      <c r="B503">
        <f>'2015'!C101</f>
        <v>3404.3927109553501</v>
      </c>
    </row>
    <row r="504" spans="1:2" x14ac:dyDescent="0.25">
      <c r="A504">
        <v>2015</v>
      </c>
      <c r="B504">
        <f>'2015'!C102</f>
        <v>4192.4756395495697</v>
      </c>
    </row>
    <row r="505" spans="1:2" x14ac:dyDescent="0.25">
      <c r="A505">
        <v>2015</v>
      </c>
      <c r="B505">
        <f>'2015'!C103</f>
        <v>7221.0427153342098</v>
      </c>
    </row>
    <row r="506" spans="1:2" x14ac:dyDescent="0.25">
      <c r="A506">
        <v>2015</v>
      </c>
      <c r="B506">
        <f>'2015'!C104</f>
        <v>6220.4577383386904</v>
      </c>
    </row>
    <row r="507" spans="1:2" x14ac:dyDescent="0.25">
      <c r="A507">
        <v>2015</v>
      </c>
      <c r="B507">
        <f>'2015'!C105</f>
        <v>14920.0488538143</v>
      </c>
    </row>
    <row r="508" spans="1:2" x14ac:dyDescent="0.25">
      <c r="A508">
        <v>2015</v>
      </c>
      <c r="B508">
        <f>'2015'!C106</f>
        <v>4744.8211489822897</v>
      </c>
    </row>
    <row r="509" spans="1:2" x14ac:dyDescent="0.25">
      <c r="A509">
        <v>2015</v>
      </c>
      <c r="B509">
        <f>'2015'!C107</f>
        <v>5841.3134474353001</v>
      </c>
    </row>
    <row r="510" spans="1:2" x14ac:dyDescent="0.25">
      <c r="A510">
        <v>2015</v>
      </c>
      <c r="B510">
        <f>'2015'!C108</f>
        <v>2374.7941289771402</v>
      </c>
    </row>
    <row r="511" spans="1:2" x14ac:dyDescent="0.25">
      <c r="A511">
        <v>2015</v>
      </c>
      <c r="B511">
        <f>'2015'!C109</f>
        <v>2720.0959427963699</v>
      </c>
    </row>
    <row r="512" spans="1:2" x14ac:dyDescent="0.25">
      <c r="A512">
        <v>2015</v>
      </c>
      <c r="B512">
        <f>'2015'!C110</f>
        <v>2817.6631133936298</v>
      </c>
    </row>
    <row r="513" spans="1:2" x14ac:dyDescent="0.25">
      <c r="A513">
        <v>2015</v>
      </c>
      <c r="B513">
        <f>'2015'!C111</f>
        <v>11698.3073038436</v>
      </c>
    </row>
    <row r="514" spans="1:2" x14ac:dyDescent="0.25">
      <c r="A514">
        <v>2015</v>
      </c>
      <c r="B514">
        <f>'2015'!C112</f>
        <v>4913.4401135972903</v>
      </c>
    </row>
    <row r="515" spans="1:2" x14ac:dyDescent="0.25">
      <c r="A515">
        <v>2015</v>
      </c>
      <c r="B515">
        <f>'2015'!C113</f>
        <v>5118.27979374387</v>
      </c>
    </row>
    <row r="516" spans="1:2" x14ac:dyDescent="0.25">
      <c r="A516">
        <v>2015</v>
      </c>
      <c r="B516">
        <f>'2015'!C114</f>
        <v>10464.185010052601</v>
      </c>
    </row>
    <row r="517" spans="1:2" x14ac:dyDescent="0.25">
      <c r="A517">
        <v>2015</v>
      </c>
      <c r="B517">
        <f>'2015'!C115</f>
        <v>2953.0822739266</v>
      </c>
    </row>
    <row r="518" spans="1:2" x14ac:dyDescent="0.25">
      <c r="A518">
        <v>2015</v>
      </c>
      <c r="B518">
        <f>'2015'!C116</f>
        <v>3196.70066848648</v>
      </c>
    </row>
    <row r="519" spans="1:2" x14ac:dyDescent="0.25">
      <c r="A519">
        <v>2015</v>
      </c>
      <c r="B519">
        <f>'2015'!C117</f>
        <v>7694.3576422795904</v>
      </c>
    </row>
    <row r="520" spans="1:2" x14ac:dyDescent="0.25">
      <c r="A520">
        <v>2015</v>
      </c>
      <c r="B520">
        <f>'2015'!C118</f>
        <v>6202.9381993269999</v>
      </c>
    </row>
    <row r="521" spans="1:2" x14ac:dyDescent="0.25">
      <c r="A521">
        <v>2015</v>
      </c>
      <c r="B521">
        <f>'2015'!C119</f>
        <v>10051.541913188699</v>
      </c>
    </row>
    <row r="522" spans="1:2" x14ac:dyDescent="0.25">
      <c r="A522">
        <v>2015</v>
      </c>
      <c r="B522">
        <f>'2015'!C120</f>
        <v>6944.3140935398096</v>
      </c>
    </row>
    <row r="523" spans="1:2" x14ac:dyDescent="0.25">
      <c r="A523">
        <v>2015</v>
      </c>
      <c r="B523">
        <f>'2015'!C121</f>
        <v>9144.9866597813907</v>
      </c>
    </row>
    <row r="524" spans="1:2" x14ac:dyDescent="0.25">
      <c r="A524">
        <v>2015</v>
      </c>
      <c r="B524">
        <f>'2015'!C122</f>
        <v>3197.56291255006</v>
      </c>
    </row>
    <row r="525" spans="1:2" x14ac:dyDescent="0.25">
      <c r="A525">
        <v>2015</v>
      </c>
      <c r="B525">
        <f>'2015'!C123</f>
        <v>5700.7999226873098</v>
      </c>
    </row>
    <row r="526" spans="1:2" x14ac:dyDescent="0.25">
      <c r="A526">
        <v>2015</v>
      </c>
      <c r="B526">
        <f>'2015'!C124</f>
        <v>9049.07087300075</v>
      </c>
    </row>
    <row r="527" spans="1:2" x14ac:dyDescent="0.25">
      <c r="A527">
        <v>2015</v>
      </c>
      <c r="B527">
        <f>'2015'!C125</f>
        <v>8694.9664564505401</v>
      </c>
    </row>
    <row r="528" spans="1:2" x14ac:dyDescent="0.25">
      <c r="A528">
        <v>2015</v>
      </c>
      <c r="B528">
        <f>'2015'!C126</f>
        <v>2915.18001622163</v>
      </c>
    </row>
    <row r="529" spans="1:2" x14ac:dyDescent="0.25">
      <c r="A529">
        <v>2015</v>
      </c>
      <c r="B529">
        <f>'2015'!C127</f>
        <v>9594.5661104586798</v>
      </c>
    </row>
    <row r="530" spans="1:2" x14ac:dyDescent="0.25">
      <c r="A530">
        <v>2015</v>
      </c>
      <c r="B530">
        <f>'2015'!C128</f>
        <v>3823.6284780384399</v>
      </c>
    </row>
    <row r="531" spans="1:2" x14ac:dyDescent="0.25">
      <c r="A531">
        <v>2015</v>
      </c>
      <c r="B531">
        <f>'2015'!C129</f>
        <v>1610.04465137579</v>
      </c>
    </row>
    <row r="532" spans="1:2" x14ac:dyDescent="0.25">
      <c r="A532">
        <v>2015</v>
      </c>
      <c r="B532">
        <f>'2015'!C130</f>
        <v>5090.8856108341497</v>
      </c>
    </row>
    <row r="533" spans="1:2" x14ac:dyDescent="0.25">
      <c r="A533">
        <v>2015</v>
      </c>
      <c r="B533">
        <f>'2015'!C131</f>
        <v>4087.24571754198</v>
      </c>
    </row>
    <row r="534" spans="1:2" x14ac:dyDescent="0.25">
      <c r="A534">
        <v>2015</v>
      </c>
      <c r="B534">
        <f>'2015'!C132</f>
        <v>7285.3045046493198</v>
      </c>
    </row>
    <row r="535" spans="1:2" x14ac:dyDescent="0.25">
      <c r="A535">
        <v>2015</v>
      </c>
      <c r="B535">
        <f>'2015'!C133</f>
        <v>11640.651177493201</v>
      </c>
    </row>
    <row r="536" spans="1:2" x14ac:dyDescent="0.25">
      <c r="A536">
        <v>2015</v>
      </c>
      <c r="B536">
        <f>'2015'!C134</f>
        <v>6847.4818912463297</v>
      </c>
    </row>
    <row r="537" spans="1:2" x14ac:dyDescent="0.25">
      <c r="A537">
        <v>2015</v>
      </c>
      <c r="B537">
        <f>'2015'!C135</f>
        <v>5825.0570183872296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22E3-4B79-45BD-9C1B-77A232C7A2D0}">
  <dimension ref="A1:C251"/>
  <sheetViews>
    <sheetView workbookViewId="0">
      <selection activeCell="H37" sqref="H37"/>
    </sheetView>
  </sheetViews>
  <sheetFormatPr defaultRowHeight="15" x14ac:dyDescent="0.25"/>
  <cols>
    <col min="2" max="2" width="43.5703125" bestFit="1" customWidth="1"/>
  </cols>
  <sheetData>
    <row r="1" spans="1:3" x14ac:dyDescent="0.25">
      <c r="A1" t="s">
        <v>606</v>
      </c>
      <c r="B1" t="s">
        <v>608</v>
      </c>
      <c r="C1" t="s">
        <v>607</v>
      </c>
    </row>
    <row r="2" spans="1:3" x14ac:dyDescent="0.25">
      <c r="A2">
        <v>0</v>
      </c>
      <c r="B2" t="s">
        <v>151</v>
      </c>
      <c r="C2" t="s">
        <v>150</v>
      </c>
    </row>
    <row r="3" spans="1:3" x14ac:dyDescent="0.25">
      <c r="A3">
        <v>1</v>
      </c>
      <c r="B3" t="s">
        <v>610</v>
      </c>
      <c r="C3" t="s">
        <v>609</v>
      </c>
    </row>
    <row r="4" spans="1:3" x14ac:dyDescent="0.25">
      <c r="A4">
        <v>2</v>
      </c>
      <c r="B4" t="s">
        <v>157</v>
      </c>
      <c r="C4" t="s">
        <v>156</v>
      </c>
    </row>
    <row r="5" spans="1:3" x14ac:dyDescent="0.25">
      <c r="A5">
        <v>3</v>
      </c>
      <c r="B5" t="s">
        <v>261</v>
      </c>
      <c r="C5" t="s">
        <v>260</v>
      </c>
    </row>
    <row r="6" spans="1:3" x14ac:dyDescent="0.25">
      <c r="A6">
        <v>4</v>
      </c>
      <c r="B6" t="s">
        <v>169</v>
      </c>
      <c r="C6" t="s">
        <v>170</v>
      </c>
    </row>
    <row r="7" spans="1:3" x14ac:dyDescent="0.25">
      <c r="A7">
        <v>5</v>
      </c>
      <c r="B7" t="s">
        <v>146</v>
      </c>
      <c r="C7" t="s">
        <v>147</v>
      </c>
    </row>
    <row r="8" spans="1:3" x14ac:dyDescent="0.25">
      <c r="A8">
        <v>6</v>
      </c>
      <c r="B8" t="s">
        <v>164</v>
      </c>
      <c r="C8" t="s">
        <v>163</v>
      </c>
    </row>
    <row r="9" spans="1:3" x14ac:dyDescent="0.25">
      <c r="A9">
        <v>7</v>
      </c>
      <c r="B9" t="s">
        <v>154</v>
      </c>
      <c r="C9" t="s">
        <v>155</v>
      </c>
    </row>
    <row r="10" spans="1:3" x14ac:dyDescent="0.25">
      <c r="A10">
        <v>8</v>
      </c>
      <c r="B10" t="s">
        <v>165</v>
      </c>
      <c r="C10" t="s">
        <v>166</v>
      </c>
    </row>
    <row r="11" spans="1:3" x14ac:dyDescent="0.25">
      <c r="A11">
        <v>9</v>
      </c>
      <c r="B11" t="s">
        <v>153</v>
      </c>
      <c r="C11" t="s">
        <v>152</v>
      </c>
    </row>
    <row r="12" spans="1:3" x14ac:dyDescent="0.25">
      <c r="A12">
        <v>10</v>
      </c>
      <c r="B12" t="s">
        <v>168</v>
      </c>
      <c r="C12" t="s">
        <v>167</v>
      </c>
    </row>
    <row r="13" spans="1:3" x14ac:dyDescent="0.25">
      <c r="A13">
        <v>11</v>
      </c>
      <c r="B13" t="s">
        <v>159</v>
      </c>
      <c r="C13" t="s">
        <v>158</v>
      </c>
    </row>
    <row r="14" spans="1:3" x14ac:dyDescent="0.25">
      <c r="A14">
        <v>12</v>
      </c>
      <c r="B14" t="s">
        <v>175</v>
      </c>
      <c r="C14" t="s">
        <v>176</v>
      </c>
    </row>
    <row r="15" spans="1:3" x14ac:dyDescent="0.25">
      <c r="A15">
        <v>13</v>
      </c>
      <c r="B15" t="s">
        <v>174</v>
      </c>
      <c r="C15" t="s">
        <v>173</v>
      </c>
    </row>
    <row r="16" spans="1:3" x14ac:dyDescent="0.25">
      <c r="A16">
        <v>14</v>
      </c>
      <c r="B16" t="s">
        <v>172</v>
      </c>
      <c r="C16" t="s">
        <v>171</v>
      </c>
    </row>
    <row r="17" spans="1:3" x14ac:dyDescent="0.25">
      <c r="A17">
        <v>15</v>
      </c>
      <c r="B17" t="s">
        <v>178</v>
      </c>
      <c r="C17" t="s">
        <v>177</v>
      </c>
    </row>
    <row r="18" spans="1:3" x14ac:dyDescent="0.25">
      <c r="A18">
        <v>16</v>
      </c>
      <c r="B18" t="s">
        <v>611</v>
      </c>
      <c r="C18" t="s">
        <v>204</v>
      </c>
    </row>
    <row r="19" spans="1:3" x14ac:dyDescent="0.25">
      <c r="A19">
        <v>17</v>
      </c>
      <c r="B19" t="s">
        <v>191</v>
      </c>
      <c r="C19" t="s">
        <v>190</v>
      </c>
    </row>
    <row r="20" spans="1:3" x14ac:dyDescent="0.25">
      <c r="A20">
        <v>18</v>
      </c>
      <c r="B20" t="s">
        <v>183</v>
      </c>
      <c r="C20" t="s">
        <v>182</v>
      </c>
    </row>
    <row r="21" spans="1:3" x14ac:dyDescent="0.25">
      <c r="A21">
        <v>19</v>
      </c>
      <c r="B21" t="s">
        <v>180</v>
      </c>
      <c r="C21" t="s">
        <v>181</v>
      </c>
    </row>
    <row r="22" spans="1:3" x14ac:dyDescent="0.25">
      <c r="A22">
        <v>20</v>
      </c>
      <c r="B22" t="s">
        <v>212</v>
      </c>
      <c r="C22" t="s">
        <v>211</v>
      </c>
    </row>
    <row r="23" spans="1:3" x14ac:dyDescent="0.25">
      <c r="A23">
        <v>21</v>
      </c>
      <c r="B23" t="s">
        <v>185</v>
      </c>
      <c r="C23" t="s">
        <v>184</v>
      </c>
    </row>
    <row r="24" spans="1:3" x14ac:dyDescent="0.25">
      <c r="A24">
        <v>22</v>
      </c>
      <c r="B24" t="s">
        <v>213</v>
      </c>
      <c r="C24" t="s">
        <v>214</v>
      </c>
    </row>
    <row r="25" spans="1:3" x14ac:dyDescent="0.25">
      <c r="A25">
        <v>23</v>
      </c>
      <c r="B25" t="s">
        <v>195</v>
      </c>
      <c r="C25" t="s">
        <v>194</v>
      </c>
    </row>
    <row r="26" spans="1:3" x14ac:dyDescent="0.25">
      <c r="A26">
        <v>24</v>
      </c>
      <c r="B26" t="s">
        <v>196</v>
      </c>
      <c r="C26" t="s">
        <v>197</v>
      </c>
    </row>
    <row r="27" spans="1:3" x14ac:dyDescent="0.25">
      <c r="A27">
        <v>25</v>
      </c>
      <c r="B27" t="s">
        <v>206</v>
      </c>
      <c r="C27" t="s">
        <v>205</v>
      </c>
    </row>
    <row r="28" spans="1:3" x14ac:dyDescent="0.25">
      <c r="A28">
        <v>26</v>
      </c>
      <c r="B28" t="s">
        <v>201</v>
      </c>
      <c r="C28" t="s">
        <v>200</v>
      </c>
    </row>
    <row r="29" spans="1:3" x14ac:dyDescent="0.25">
      <c r="A29">
        <v>27</v>
      </c>
      <c r="B29" t="s">
        <v>160</v>
      </c>
      <c r="C29" t="s">
        <v>612</v>
      </c>
    </row>
    <row r="30" spans="1:3" x14ac:dyDescent="0.25">
      <c r="A30">
        <v>28</v>
      </c>
      <c r="B30" t="s">
        <v>597</v>
      </c>
      <c r="C30" t="s">
        <v>179</v>
      </c>
    </row>
    <row r="31" spans="1:3" x14ac:dyDescent="0.25">
      <c r="A31">
        <v>29</v>
      </c>
      <c r="B31" t="s">
        <v>210</v>
      </c>
      <c r="C31" t="s">
        <v>209</v>
      </c>
    </row>
    <row r="32" spans="1:3" x14ac:dyDescent="0.25">
      <c r="A32">
        <v>30</v>
      </c>
      <c r="B32" t="s">
        <v>207</v>
      </c>
      <c r="C32" t="s">
        <v>208</v>
      </c>
    </row>
    <row r="33" spans="1:3" x14ac:dyDescent="0.25">
      <c r="A33">
        <v>31</v>
      </c>
      <c r="B33" t="s">
        <v>203</v>
      </c>
      <c r="C33" t="s">
        <v>202</v>
      </c>
    </row>
    <row r="34" spans="1:3" x14ac:dyDescent="0.25">
      <c r="A34">
        <v>32</v>
      </c>
      <c r="B34" t="s">
        <v>344</v>
      </c>
      <c r="C34" t="s">
        <v>343</v>
      </c>
    </row>
    <row r="35" spans="1:3" x14ac:dyDescent="0.25">
      <c r="A35">
        <v>33</v>
      </c>
      <c r="B35" t="s">
        <v>575</v>
      </c>
      <c r="C35" t="s">
        <v>574</v>
      </c>
    </row>
    <row r="36" spans="1:3" x14ac:dyDescent="0.25">
      <c r="A36">
        <v>34</v>
      </c>
      <c r="B36" t="s">
        <v>199</v>
      </c>
      <c r="C36" t="s">
        <v>198</v>
      </c>
    </row>
    <row r="37" spans="1:3" x14ac:dyDescent="0.25">
      <c r="A37">
        <v>35</v>
      </c>
      <c r="B37" t="s">
        <v>189</v>
      </c>
      <c r="C37" t="s">
        <v>188</v>
      </c>
    </row>
    <row r="38" spans="1:3" x14ac:dyDescent="0.25">
      <c r="A38">
        <v>36</v>
      </c>
      <c r="B38" t="s">
        <v>187</v>
      </c>
      <c r="C38" t="s">
        <v>186</v>
      </c>
    </row>
    <row r="39" spans="1:3" x14ac:dyDescent="0.25">
      <c r="A39">
        <v>37</v>
      </c>
      <c r="B39" t="s">
        <v>193</v>
      </c>
      <c r="C39" t="s">
        <v>192</v>
      </c>
    </row>
    <row r="40" spans="1:3" x14ac:dyDescent="0.25">
      <c r="A40">
        <v>38</v>
      </c>
      <c r="B40" t="s">
        <v>363</v>
      </c>
      <c r="C40" t="s">
        <v>362</v>
      </c>
    </row>
    <row r="41" spans="1:3" x14ac:dyDescent="0.25">
      <c r="A41">
        <v>39</v>
      </c>
      <c r="B41" t="s">
        <v>230</v>
      </c>
      <c r="C41" t="s">
        <v>229</v>
      </c>
    </row>
    <row r="42" spans="1:3" x14ac:dyDescent="0.25">
      <c r="A42">
        <v>40</v>
      </c>
      <c r="B42" t="s">
        <v>216</v>
      </c>
      <c r="C42" t="s">
        <v>215</v>
      </c>
    </row>
    <row r="43" spans="1:3" x14ac:dyDescent="0.25">
      <c r="A43">
        <v>41</v>
      </c>
      <c r="B43" t="s">
        <v>243</v>
      </c>
      <c r="C43" t="s">
        <v>242</v>
      </c>
    </row>
    <row r="44" spans="1:3" x14ac:dyDescent="0.25">
      <c r="A44">
        <v>42</v>
      </c>
      <c r="B44" t="s">
        <v>375</v>
      </c>
      <c r="C44" t="s">
        <v>374</v>
      </c>
    </row>
    <row r="45" spans="1:3" x14ac:dyDescent="0.25">
      <c r="A45">
        <v>43</v>
      </c>
      <c r="B45" t="s">
        <v>220</v>
      </c>
      <c r="C45" t="s">
        <v>219</v>
      </c>
    </row>
    <row r="46" spans="1:3" x14ac:dyDescent="0.25">
      <c r="A46">
        <v>44</v>
      </c>
      <c r="B46" t="s">
        <v>533</v>
      </c>
      <c r="C46" t="s">
        <v>532</v>
      </c>
    </row>
    <row r="47" spans="1:3" x14ac:dyDescent="0.25">
      <c r="A47">
        <v>45</v>
      </c>
      <c r="B47" t="s">
        <v>228</v>
      </c>
      <c r="C47" t="s">
        <v>227</v>
      </c>
    </row>
    <row r="48" spans="1:3" x14ac:dyDescent="0.25">
      <c r="A48">
        <v>46</v>
      </c>
      <c r="B48" t="s">
        <v>232</v>
      </c>
      <c r="C48" t="s">
        <v>231</v>
      </c>
    </row>
    <row r="49" spans="1:3" x14ac:dyDescent="0.25">
      <c r="A49">
        <v>47</v>
      </c>
      <c r="B49" t="s">
        <v>245</v>
      </c>
      <c r="C49" t="s">
        <v>244</v>
      </c>
    </row>
    <row r="50" spans="1:3" x14ac:dyDescent="0.25">
      <c r="A50">
        <v>48</v>
      </c>
      <c r="B50" t="s">
        <v>614</v>
      </c>
      <c r="C50" t="s">
        <v>613</v>
      </c>
    </row>
    <row r="51" spans="1:3" x14ac:dyDescent="0.25">
      <c r="A51">
        <v>49</v>
      </c>
      <c r="B51" t="s">
        <v>615</v>
      </c>
      <c r="C51" t="s">
        <v>217</v>
      </c>
    </row>
    <row r="52" spans="1:3" x14ac:dyDescent="0.25">
      <c r="A52">
        <v>50</v>
      </c>
      <c r="B52" t="s">
        <v>237</v>
      </c>
      <c r="C52" t="s">
        <v>236</v>
      </c>
    </row>
    <row r="53" spans="1:3" x14ac:dyDescent="0.25">
      <c r="A53">
        <v>51</v>
      </c>
      <c r="B53" t="s">
        <v>367</v>
      </c>
      <c r="C53" t="s">
        <v>366</v>
      </c>
    </row>
    <row r="54" spans="1:3" x14ac:dyDescent="0.25">
      <c r="A54">
        <v>52</v>
      </c>
      <c r="B54" t="s">
        <v>226</v>
      </c>
      <c r="C54" t="s">
        <v>225</v>
      </c>
    </row>
    <row r="55" spans="1:3" x14ac:dyDescent="0.25">
      <c r="A55">
        <v>53</v>
      </c>
      <c r="B55" t="s">
        <v>239</v>
      </c>
      <c r="C55" t="s">
        <v>238</v>
      </c>
    </row>
    <row r="56" spans="1:3" x14ac:dyDescent="0.25">
      <c r="A56">
        <v>54</v>
      </c>
      <c r="B56" t="s">
        <v>616</v>
      </c>
      <c r="C56" t="s">
        <v>224</v>
      </c>
    </row>
    <row r="57" spans="1:3" x14ac:dyDescent="0.25">
      <c r="A57">
        <v>55</v>
      </c>
      <c r="B57" t="s">
        <v>330</v>
      </c>
      <c r="C57" t="s">
        <v>329</v>
      </c>
    </row>
    <row r="58" spans="1:3" x14ac:dyDescent="0.25">
      <c r="A58">
        <v>56</v>
      </c>
      <c r="B58" t="s">
        <v>241</v>
      </c>
      <c r="C58" t="s">
        <v>240</v>
      </c>
    </row>
    <row r="59" spans="1:3" x14ac:dyDescent="0.25">
      <c r="A59">
        <v>57</v>
      </c>
      <c r="B59" t="s">
        <v>161</v>
      </c>
      <c r="C59" t="s">
        <v>617</v>
      </c>
    </row>
    <row r="60" spans="1:3" x14ac:dyDescent="0.25">
      <c r="A60">
        <v>58</v>
      </c>
      <c r="B60" t="s">
        <v>247</v>
      </c>
      <c r="C60" t="s">
        <v>246</v>
      </c>
    </row>
    <row r="61" spans="1:3" x14ac:dyDescent="0.25">
      <c r="A61">
        <v>59</v>
      </c>
      <c r="B61" t="s">
        <v>249</v>
      </c>
      <c r="C61" t="s">
        <v>248</v>
      </c>
    </row>
    <row r="62" spans="1:3" x14ac:dyDescent="0.25">
      <c r="A62">
        <v>60</v>
      </c>
      <c r="B62" t="s">
        <v>618</v>
      </c>
      <c r="C62" t="s">
        <v>218</v>
      </c>
    </row>
    <row r="63" spans="1:3" x14ac:dyDescent="0.25">
      <c r="A63">
        <v>61</v>
      </c>
      <c r="B63" t="s">
        <v>255</v>
      </c>
      <c r="C63" t="s">
        <v>254</v>
      </c>
    </row>
    <row r="64" spans="1:3" x14ac:dyDescent="0.25">
      <c r="A64">
        <v>62</v>
      </c>
      <c r="B64" t="s">
        <v>253</v>
      </c>
      <c r="C64" t="s">
        <v>252</v>
      </c>
    </row>
    <row r="65" spans="1:3" x14ac:dyDescent="0.25">
      <c r="A65">
        <v>63</v>
      </c>
      <c r="B65" t="s">
        <v>256</v>
      </c>
      <c r="C65" t="s">
        <v>257</v>
      </c>
    </row>
    <row r="66" spans="1:3" x14ac:dyDescent="0.25">
      <c r="A66">
        <v>64</v>
      </c>
      <c r="B66" t="s">
        <v>259</v>
      </c>
      <c r="C66" t="s">
        <v>258</v>
      </c>
    </row>
    <row r="67" spans="1:3" x14ac:dyDescent="0.25">
      <c r="A67">
        <v>65</v>
      </c>
      <c r="B67" t="s">
        <v>619</v>
      </c>
      <c r="C67" t="s">
        <v>544</v>
      </c>
    </row>
    <row r="68" spans="1:3" x14ac:dyDescent="0.25">
      <c r="A68">
        <v>66</v>
      </c>
      <c r="B68" t="s">
        <v>263</v>
      </c>
      <c r="C68" t="s">
        <v>262</v>
      </c>
    </row>
    <row r="69" spans="1:3" x14ac:dyDescent="0.25">
      <c r="A69">
        <v>67</v>
      </c>
      <c r="B69" t="s">
        <v>267</v>
      </c>
      <c r="C69" t="s">
        <v>266</v>
      </c>
    </row>
    <row r="70" spans="1:3" x14ac:dyDescent="0.25">
      <c r="A70">
        <v>68</v>
      </c>
      <c r="B70" t="s">
        <v>525</v>
      </c>
      <c r="C70" t="s">
        <v>524</v>
      </c>
    </row>
    <row r="71" spans="1:3" x14ac:dyDescent="0.25">
      <c r="A71">
        <v>69</v>
      </c>
      <c r="B71" t="s">
        <v>312</v>
      </c>
      <c r="C71" t="s">
        <v>311</v>
      </c>
    </row>
    <row r="72" spans="1:3" x14ac:dyDescent="0.25">
      <c r="A72">
        <v>70</v>
      </c>
      <c r="B72" t="s">
        <v>271</v>
      </c>
      <c r="C72" t="s">
        <v>270</v>
      </c>
    </row>
    <row r="73" spans="1:3" x14ac:dyDescent="0.25">
      <c r="A73">
        <v>71</v>
      </c>
      <c r="B73" t="s">
        <v>265</v>
      </c>
      <c r="C73" t="s">
        <v>264</v>
      </c>
    </row>
    <row r="74" spans="1:3" x14ac:dyDescent="0.25">
      <c r="A74">
        <v>72</v>
      </c>
      <c r="B74" t="s">
        <v>272</v>
      </c>
      <c r="C74" t="s">
        <v>275</v>
      </c>
    </row>
    <row r="75" spans="1:3" x14ac:dyDescent="0.25">
      <c r="A75">
        <v>73</v>
      </c>
      <c r="B75" t="s">
        <v>316</v>
      </c>
      <c r="C75" t="s">
        <v>280</v>
      </c>
    </row>
    <row r="76" spans="1:3" x14ac:dyDescent="0.25">
      <c r="A76">
        <v>74</v>
      </c>
      <c r="B76" t="s">
        <v>284</v>
      </c>
      <c r="C76" t="s">
        <v>283</v>
      </c>
    </row>
    <row r="77" spans="1:3" x14ac:dyDescent="0.25">
      <c r="A77">
        <v>75</v>
      </c>
      <c r="B77" t="s">
        <v>279</v>
      </c>
      <c r="C77" t="s">
        <v>278</v>
      </c>
    </row>
    <row r="78" spans="1:3" x14ac:dyDescent="0.25">
      <c r="A78">
        <v>76</v>
      </c>
      <c r="B78" t="s">
        <v>277</v>
      </c>
      <c r="C78" t="s">
        <v>276</v>
      </c>
    </row>
    <row r="79" spans="1:3" x14ac:dyDescent="0.25">
      <c r="A79">
        <v>77</v>
      </c>
      <c r="B79" t="s">
        <v>288</v>
      </c>
      <c r="C79" t="s">
        <v>287</v>
      </c>
    </row>
    <row r="80" spans="1:3" x14ac:dyDescent="0.25">
      <c r="A80">
        <v>78</v>
      </c>
      <c r="B80" t="s">
        <v>298</v>
      </c>
      <c r="C80" t="s">
        <v>297</v>
      </c>
    </row>
    <row r="81" spans="1:3" x14ac:dyDescent="0.25">
      <c r="A81">
        <v>79</v>
      </c>
      <c r="B81" t="s">
        <v>286</v>
      </c>
      <c r="C81" t="s">
        <v>285</v>
      </c>
    </row>
    <row r="82" spans="1:3" x14ac:dyDescent="0.25">
      <c r="A82">
        <v>80</v>
      </c>
      <c r="B82" t="s">
        <v>534</v>
      </c>
      <c r="C82" t="s">
        <v>535</v>
      </c>
    </row>
    <row r="83" spans="1:3" x14ac:dyDescent="0.25">
      <c r="A83">
        <v>81</v>
      </c>
      <c r="B83" t="s">
        <v>290</v>
      </c>
      <c r="C83" t="s">
        <v>289</v>
      </c>
    </row>
    <row r="84" spans="1:3" x14ac:dyDescent="0.25">
      <c r="A84">
        <v>82</v>
      </c>
      <c r="B84" t="s">
        <v>598</v>
      </c>
      <c r="C84" t="s">
        <v>305</v>
      </c>
    </row>
    <row r="85" spans="1:3" x14ac:dyDescent="0.25">
      <c r="A85">
        <v>83</v>
      </c>
      <c r="B85" t="s">
        <v>296</v>
      </c>
      <c r="C85" t="s">
        <v>295</v>
      </c>
    </row>
    <row r="86" spans="1:3" x14ac:dyDescent="0.25">
      <c r="A86">
        <v>84</v>
      </c>
      <c r="B86" t="s">
        <v>251</v>
      </c>
      <c r="C86" t="s">
        <v>250</v>
      </c>
    </row>
    <row r="87" spans="1:3" x14ac:dyDescent="0.25">
      <c r="A87">
        <v>85</v>
      </c>
      <c r="B87" t="s">
        <v>300</v>
      </c>
      <c r="C87" t="s">
        <v>299</v>
      </c>
    </row>
    <row r="88" spans="1:3" x14ac:dyDescent="0.25">
      <c r="A88">
        <v>86</v>
      </c>
      <c r="B88" t="s">
        <v>301</v>
      </c>
      <c r="C88" t="s">
        <v>302</v>
      </c>
    </row>
    <row r="89" spans="1:3" x14ac:dyDescent="0.25">
      <c r="A89">
        <v>87</v>
      </c>
      <c r="B89" t="s">
        <v>314</v>
      </c>
      <c r="C89" t="s">
        <v>313</v>
      </c>
    </row>
    <row r="90" spans="1:3" x14ac:dyDescent="0.25">
      <c r="A90">
        <v>88</v>
      </c>
      <c r="B90" t="s">
        <v>304</v>
      </c>
      <c r="C90" t="s">
        <v>303</v>
      </c>
    </row>
    <row r="91" spans="1:3" x14ac:dyDescent="0.25">
      <c r="A91">
        <v>89</v>
      </c>
      <c r="B91" t="s">
        <v>294</v>
      </c>
      <c r="C91" t="s">
        <v>293</v>
      </c>
    </row>
    <row r="92" spans="1:3" x14ac:dyDescent="0.25">
      <c r="A92">
        <v>90</v>
      </c>
      <c r="B92" t="s">
        <v>309</v>
      </c>
      <c r="C92" t="s">
        <v>310</v>
      </c>
    </row>
    <row r="93" spans="1:3" x14ac:dyDescent="0.25">
      <c r="A93">
        <v>91</v>
      </c>
      <c r="B93" t="s">
        <v>319</v>
      </c>
      <c r="C93" t="s">
        <v>320</v>
      </c>
    </row>
    <row r="94" spans="1:3" x14ac:dyDescent="0.25">
      <c r="A94">
        <v>92</v>
      </c>
      <c r="B94" t="s">
        <v>318</v>
      </c>
      <c r="C94" t="s">
        <v>317</v>
      </c>
    </row>
    <row r="95" spans="1:3" x14ac:dyDescent="0.25">
      <c r="A95">
        <v>93</v>
      </c>
      <c r="B95" t="s">
        <v>621</v>
      </c>
      <c r="C95" t="s">
        <v>620</v>
      </c>
    </row>
    <row r="96" spans="1:3" x14ac:dyDescent="0.25">
      <c r="A96">
        <v>94</v>
      </c>
      <c r="B96" t="s">
        <v>307</v>
      </c>
      <c r="C96" t="s">
        <v>306</v>
      </c>
    </row>
    <row r="97" spans="1:3" x14ac:dyDescent="0.25">
      <c r="A97">
        <v>95</v>
      </c>
      <c r="B97" t="s">
        <v>322</v>
      </c>
      <c r="C97" t="s">
        <v>321</v>
      </c>
    </row>
    <row r="98" spans="1:3" x14ac:dyDescent="0.25">
      <c r="A98">
        <v>96</v>
      </c>
      <c r="B98" t="s">
        <v>324</v>
      </c>
      <c r="C98" t="s">
        <v>323</v>
      </c>
    </row>
    <row r="99" spans="1:3" x14ac:dyDescent="0.25">
      <c r="A99">
        <v>97</v>
      </c>
      <c r="B99" t="s">
        <v>332</v>
      </c>
      <c r="C99" t="s">
        <v>331</v>
      </c>
    </row>
    <row r="100" spans="1:3" x14ac:dyDescent="0.25">
      <c r="A100">
        <v>98</v>
      </c>
      <c r="B100" t="s">
        <v>326</v>
      </c>
      <c r="C100" t="s">
        <v>325</v>
      </c>
    </row>
    <row r="101" spans="1:3" x14ac:dyDescent="0.25">
      <c r="A101">
        <v>99</v>
      </c>
      <c r="B101" t="s">
        <v>328</v>
      </c>
      <c r="C101" t="s">
        <v>327</v>
      </c>
    </row>
    <row r="102" spans="1:3" x14ac:dyDescent="0.25">
      <c r="A102">
        <v>100</v>
      </c>
      <c r="B102" t="s">
        <v>234</v>
      </c>
      <c r="C102" t="s">
        <v>233</v>
      </c>
    </row>
    <row r="103" spans="1:3" x14ac:dyDescent="0.25">
      <c r="A103">
        <v>101</v>
      </c>
      <c r="B103" t="s">
        <v>334</v>
      </c>
      <c r="C103" t="s">
        <v>333</v>
      </c>
    </row>
    <row r="104" spans="1:3" x14ac:dyDescent="0.25">
      <c r="A104">
        <v>102</v>
      </c>
      <c r="B104" t="s">
        <v>350</v>
      </c>
      <c r="C104" t="s">
        <v>349</v>
      </c>
    </row>
    <row r="105" spans="1:3" x14ac:dyDescent="0.25">
      <c r="A105">
        <v>103</v>
      </c>
      <c r="B105" t="s">
        <v>342</v>
      </c>
      <c r="C105" t="s">
        <v>341</v>
      </c>
    </row>
    <row r="106" spans="1:3" x14ac:dyDescent="0.25">
      <c r="A106">
        <v>104</v>
      </c>
      <c r="B106" t="s">
        <v>336</v>
      </c>
      <c r="C106" t="s">
        <v>335</v>
      </c>
    </row>
    <row r="107" spans="1:3" x14ac:dyDescent="0.25">
      <c r="A107">
        <v>105</v>
      </c>
      <c r="B107" t="s">
        <v>348</v>
      </c>
      <c r="C107" t="s">
        <v>347</v>
      </c>
    </row>
    <row r="108" spans="1:3" x14ac:dyDescent="0.25">
      <c r="A108">
        <v>106</v>
      </c>
      <c r="B108" t="s">
        <v>346</v>
      </c>
      <c r="C108" t="s">
        <v>345</v>
      </c>
    </row>
    <row r="109" spans="1:3" x14ac:dyDescent="0.25">
      <c r="A109">
        <v>107</v>
      </c>
      <c r="B109" t="s">
        <v>338</v>
      </c>
      <c r="C109" t="s">
        <v>337</v>
      </c>
    </row>
    <row r="110" spans="1:3" x14ac:dyDescent="0.25">
      <c r="A110">
        <v>108</v>
      </c>
      <c r="B110" t="s">
        <v>623</v>
      </c>
      <c r="C110" t="s">
        <v>622</v>
      </c>
    </row>
    <row r="111" spans="1:3" x14ac:dyDescent="0.25">
      <c r="A111">
        <v>109</v>
      </c>
      <c r="B111" t="s">
        <v>340</v>
      </c>
      <c r="C111" t="s">
        <v>339</v>
      </c>
    </row>
    <row r="112" spans="1:3" x14ac:dyDescent="0.25">
      <c r="A112">
        <v>110</v>
      </c>
      <c r="B112" t="s">
        <v>352</v>
      </c>
      <c r="C112" t="s">
        <v>351</v>
      </c>
    </row>
    <row r="113" spans="1:3" x14ac:dyDescent="0.25">
      <c r="A113">
        <v>111</v>
      </c>
      <c r="B113" t="s">
        <v>354</v>
      </c>
      <c r="C113" t="s">
        <v>353</v>
      </c>
    </row>
    <row r="114" spans="1:3" x14ac:dyDescent="0.25">
      <c r="A114">
        <v>112</v>
      </c>
      <c r="B114" t="s">
        <v>358</v>
      </c>
      <c r="C114" t="s">
        <v>357</v>
      </c>
    </row>
    <row r="115" spans="1:3" x14ac:dyDescent="0.25">
      <c r="A115">
        <v>113</v>
      </c>
      <c r="B115" t="s">
        <v>625</v>
      </c>
      <c r="C115" t="s">
        <v>624</v>
      </c>
    </row>
    <row r="116" spans="1:3" x14ac:dyDescent="0.25">
      <c r="A116">
        <v>114</v>
      </c>
      <c r="B116" t="s">
        <v>356</v>
      </c>
      <c r="C116" t="s">
        <v>355</v>
      </c>
    </row>
    <row r="117" spans="1:3" x14ac:dyDescent="0.25">
      <c r="A117">
        <v>115</v>
      </c>
      <c r="B117" t="s">
        <v>599</v>
      </c>
      <c r="C117" t="s">
        <v>376</v>
      </c>
    </row>
    <row r="118" spans="1:3" x14ac:dyDescent="0.25">
      <c r="A118">
        <v>116</v>
      </c>
      <c r="B118" t="s">
        <v>360</v>
      </c>
      <c r="C118" t="s">
        <v>359</v>
      </c>
    </row>
    <row r="119" spans="1:3" x14ac:dyDescent="0.25">
      <c r="A119">
        <v>117</v>
      </c>
      <c r="B119" t="s">
        <v>365</v>
      </c>
      <c r="C119" t="s">
        <v>364</v>
      </c>
    </row>
    <row r="120" spans="1:3" x14ac:dyDescent="0.25">
      <c r="A120">
        <v>118</v>
      </c>
      <c r="B120" t="s">
        <v>373</v>
      </c>
      <c r="C120" t="s">
        <v>372</v>
      </c>
    </row>
    <row r="121" spans="1:3" x14ac:dyDescent="0.25">
      <c r="A121">
        <v>119</v>
      </c>
      <c r="B121" t="s">
        <v>600</v>
      </c>
      <c r="C121" t="s">
        <v>361</v>
      </c>
    </row>
    <row r="122" spans="1:3" x14ac:dyDescent="0.25">
      <c r="A122">
        <v>120</v>
      </c>
      <c r="B122" t="s">
        <v>378</v>
      </c>
      <c r="C122" t="s">
        <v>377</v>
      </c>
    </row>
    <row r="123" spans="1:3" x14ac:dyDescent="0.25">
      <c r="A123">
        <v>121</v>
      </c>
      <c r="B123" t="s">
        <v>396</v>
      </c>
      <c r="C123" t="s">
        <v>395</v>
      </c>
    </row>
    <row r="124" spans="1:3" x14ac:dyDescent="0.25">
      <c r="A124">
        <v>122</v>
      </c>
      <c r="B124" t="s">
        <v>380</v>
      </c>
      <c r="C124" t="s">
        <v>379</v>
      </c>
    </row>
    <row r="125" spans="1:3" x14ac:dyDescent="0.25">
      <c r="A125">
        <v>123</v>
      </c>
      <c r="B125" t="s">
        <v>390</v>
      </c>
      <c r="C125" t="s">
        <v>389</v>
      </c>
    </row>
    <row r="126" spans="1:3" x14ac:dyDescent="0.25">
      <c r="A126">
        <v>124</v>
      </c>
      <c r="B126" t="s">
        <v>388</v>
      </c>
      <c r="C126" t="s">
        <v>387</v>
      </c>
    </row>
    <row r="127" spans="1:3" x14ac:dyDescent="0.25">
      <c r="A127">
        <v>125</v>
      </c>
      <c r="B127" t="s">
        <v>398</v>
      </c>
      <c r="C127" t="s">
        <v>397</v>
      </c>
    </row>
    <row r="128" spans="1:3" x14ac:dyDescent="0.25">
      <c r="A128">
        <v>126</v>
      </c>
      <c r="B128" t="s">
        <v>383</v>
      </c>
      <c r="C128" t="s">
        <v>384</v>
      </c>
    </row>
    <row r="129" spans="1:3" x14ac:dyDescent="0.25">
      <c r="A129">
        <v>127</v>
      </c>
      <c r="B129" t="s">
        <v>392</v>
      </c>
      <c r="C129" t="s">
        <v>391</v>
      </c>
    </row>
    <row r="130" spans="1:3" x14ac:dyDescent="0.25">
      <c r="A130">
        <v>128</v>
      </c>
      <c r="B130" t="s">
        <v>394</v>
      </c>
      <c r="C130" t="s">
        <v>393</v>
      </c>
    </row>
    <row r="131" spans="1:3" x14ac:dyDescent="0.25">
      <c r="A131">
        <v>129</v>
      </c>
      <c r="B131" t="s">
        <v>626</v>
      </c>
      <c r="C131" t="s">
        <v>235</v>
      </c>
    </row>
    <row r="132" spans="1:3" x14ac:dyDescent="0.25">
      <c r="A132">
        <v>130</v>
      </c>
      <c r="B132" t="s">
        <v>409</v>
      </c>
      <c r="C132" t="s">
        <v>408</v>
      </c>
    </row>
    <row r="133" spans="1:3" x14ac:dyDescent="0.25">
      <c r="A133">
        <v>131</v>
      </c>
      <c r="B133" t="s">
        <v>406</v>
      </c>
      <c r="C133" t="s">
        <v>405</v>
      </c>
    </row>
    <row r="134" spans="1:3" x14ac:dyDescent="0.25">
      <c r="A134">
        <v>132</v>
      </c>
      <c r="B134" t="s">
        <v>429</v>
      </c>
      <c r="C134" t="s">
        <v>428</v>
      </c>
    </row>
    <row r="135" spans="1:3" x14ac:dyDescent="0.25">
      <c r="A135">
        <v>133</v>
      </c>
      <c r="B135" t="s">
        <v>433</v>
      </c>
      <c r="C135" t="s">
        <v>432</v>
      </c>
    </row>
    <row r="136" spans="1:3" x14ac:dyDescent="0.25">
      <c r="A136">
        <v>134</v>
      </c>
      <c r="B136" t="s">
        <v>427</v>
      </c>
      <c r="C136" t="s">
        <v>426</v>
      </c>
    </row>
    <row r="137" spans="1:3" x14ac:dyDescent="0.25">
      <c r="A137">
        <v>135</v>
      </c>
      <c r="B137" t="s">
        <v>308</v>
      </c>
      <c r="C137" t="s">
        <v>410</v>
      </c>
    </row>
    <row r="138" spans="1:3" x14ac:dyDescent="0.25">
      <c r="A138">
        <v>136</v>
      </c>
      <c r="B138" t="s">
        <v>422</v>
      </c>
      <c r="C138" t="s">
        <v>423</v>
      </c>
    </row>
    <row r="139" spans="1:3" x14ac:dyDescent="0.25">
      <c r="A139">
        <v>137</v>
      </c>
      <c r="B139" t="s">
        <v>627</v>
      </c>
      <c r="C139" t="s">
        <v>407</v>
      </c>
    </row>
    <row r="140" spans="1:3" x14ac:dyDescent="0.25">
      <c r="A140">
        <v>138</v>
      </c>
      <c r="B140" t="s">
        <v>416</v>
      </c>
      <c r="C140" t="s">
        <v>417</v>
      </c>
    </row>
    <row r="141" spans="1:3" x14ac:dyDescent="0.25">
      <c r="A141">
        <v>139</v>
      </c>
      <c r="B141" t="s">
        <v>419</v>
      </c>
      <c r="C141" t="s">
        <v>418</v>
      </c>
    </row>
    <row r="142" spans="1:3" x14ac:dyDescent="0.25">
      <c r="A142">
        <v>140</v>
      </c>
      <c r="B142" t="s">
        <v>425</v>
      </c>
      <c r="C142" t="s">
        <v>424</v>
      </c>
    </row>
    <row r="143" spans="1:3" x14ac:dyDescent="0.25">
      <c r="A143">
        <v>141</v>
      </c>
      <c r="B143" t="s">
        <v>587</v>
      </c>
      <c r="C143" t="s">
        <v>588</v>
      </c>
    </row>
    <row r="144" spans="1:3" x14ac:dyDescent="0.25">
      <c r="A144">
        <v>142</v>
      </c>
      <c r="B144" t="s">
        <v>431</v>
      </c>
      <c r="C144" t="s">
        <v>430</v>
      </c>
    </row>
    <row r="145" spans="1:3" x14ac:dyDescent="0.25">
      <c r="A145">
        <v>143</v>
      </c>
      <c r="B145" t="s">
        <v>282</v>
      </c>
      <c r="C145" t="s">
        <v>281</v>
      </c>
    </row>
    <row r="146" spans="1:3" x14ac:dyDescent="0.25">
      <c r="A146">
        <v>144</v>
      </c>
      <c r="B146" t="s">
        <v>403</v>
      </c>
      <c r="C146" t="s">
        <v>404</v>
      </c>
    </row>
    <row r="147" spans="1:3" x14ac:dyDescent="0.25">
      <c r="A147">
        <v>145</v>
      </c>
      <c r="B147" t="s">
        <v>401</v>
      </c>
      <c r="C147" t="s">
        <v>402</v>
      </c>
    </row>
    <row r="148" spans="1:3" x14ac:dyDescent="0.25">
      <c r="A148">
        <v>146</v>
      </c>
      <c r="B148" t="s">
        <v>414</v>
      </c>
      <c r="C148" t="s">
        <v>413</v>
      </c>
    </row>
    <row r="149" spans="1:3" x14ac:dyDescent="0.25">
      <c r="A149">
        <v>147</v>
      </c>
      <c r="B149" t="s">
        <v>589</v>
      </c>
      <c r="C149" t="s">
        <v>628</v>
      </c>
    </row>
    <row r="150" spans="1:3" x14ac:dyDescent="0.25">
      <c r="A150">
        <v>148</v>
      </c>
      <c r="B150" t="s">
        <v>420</v>
      </c>
      <c r="C150" t="s">
        <v>421</v>
      </c>
    </row>
    <row r="151" spans="1:3" x14ac:dyDescent="0.25">
      <c r="A151">
        <v>149</v>
      </c>
      <c r="B151" t="s">
        <v>400</v>
      </c>
      <c r="C151" t="s">
        <v>399</v>
      </c>
    </row>
    <row r="152" spans="1:3" x14ac:dyDescent="0.25">
      <c r="A152">
        <v>150</v>
      </c>
      <c r="B152" t="s">
        <v>435</v>
      </c>
      <c r="C152" t="s">
        <v>434</v>
      </c>
    </row>
    <row r="153" spans="1:3" x14ac:dyDescent="0.25">
      <c r="A153">
        <v>151</v>
      </c>
      <c r="B153" t="s">
        <v>412</v>
      </c>
      <c r="C153" t="s">
        <v>411</v>
      </c>
    </row>
    <row r="154" spans="1:3" x14ac:dyDescent="0.25">
      <c r="A154">
        <v>152</v>
      </c>
      <c r="B154" t="s">
        <v>437</v>
      </c>
      <c r="C154" t="s">
        <v>436</v>
      </c>
    </row>
    <row r="155" spans="1:3" x14ac:dyDescent="0.25">
      <c r="A155">
        <v>153</v>
      </c>
      <c r="B155" t="s">
        <v>454</v>
      </c>
      <c r="C155" t="s">
        <v>455</v>
      </c>
    </row>
    <row r="156" spans="1:3" x14ac:dyDescent="0.25">
      <c r="A156">
        <v>154</v>
      </c>
      <c r="B156" t="s">
        <v>453</v>
      </c>
      <c r="C156" t="s">
        <v>452</v>
      </c>
    </row>
    <row r="157" spans="1:3" x14ac:dyDescent="0.25">
      <c r="A157">
        <v>155</v>
      </c>
      <c r="B157" t="s">
        <v>449</v>
      </c>
      <c r="C157" t="s">
        <v>448</v>
      </c>
    </row>
    <row r="158" spans="1:3" x14ac:dyDescent="0.25">
      <c r="A158">
        <v>156</v>
      </c>
      <c r="B158" t="s">
        <v>439</v>
      </c>
      <c r="C158" t="s">
        <v>438</v>
      </c>
    </row>
    <row r="159" spans="1:3" x14ac:dyDescent="0.25">
      <c r="A159">
        <v>157</v>
      </c>
      <c r="B159" t="s">
        <v>459</v>
      </c>
      <c r="C159" t="s">
        <v>458</v>
      </c>
    </row>
    <row r="160" spans="1:3" x14ac:dyDescent="0.25">
      <c r="A160">
        <v>158</v>
      </c>
      <c r="B160" t="s">
        <v>447</v>
      </c>
      <c r="C160" t="s">
        <v>446</v>
      </c>
    </row>
    <row r="161" spans="1:3" x14ac:dyDescent="0.25">
      <c r="A161">
        <v>159</v>
      </c>
      <c r="B161" t="s">
        <v>441</v>
      </c>
      <c r="C161" t="s">
        <v>440</v>
      </c>
    </row>
    <row r="162" spans="1:3" x14ac:dyDescent="0.25">
      <c r="A162">
        <v>160</v>
      </c>
      <c r="B162" t="s">
        <v>445</v>
      </c>
      <c r="C162" t="s">
        <v>444</v>
      </c>
    </row>
    <row r="163" spans="1:3" x14ac:dyDescent="0.25">
      <c r="A163">
        <v>161</v>
      </c>
      <c r="B163" t="s">
        <v>456</v>
      </c>
      <c r="C163" t="s">
        <v>457</v>
      </c>
    </row>
    <row r="164" spans="1:3" x14ac:dyDescent="0.25">
      <c r="A164">
        <v>162</v>
      </c>
      <c r="B164" t="s">
        <v>442</v>
      </c>
      <c r="C164" t="s">
        <v>443</v>
      </c>
    </row>
    <row r="165" spans="1:3" x14ac:dyDescent="0.25">
      <c r="A165">
        <v>163</v>
      </c>
      <c r="B165" t="s">
        <v>629</v>
      </c>
      <c r="C165" t="s">
        <v>370</v>
      </c>
    </row>
    <row r="166" spans="1:3" x14ac:dyDescent="0.25">
      <c r="A166">
        <v>164</v>
      </c>
      <c r="B166" t="s">
        <v>630</v>
      </c>
      <c r="C166" t="s">
        <v>415</v>
      </c>
    </row>
    <row r="167" spans="1:3" x14ac:dyDescent="0.25">
      <c r="A167">
        <v>165</v>
      </c>
      <c r="B167" t="s">
        <v>451</v>
      </c>
      <c r="C167" t="s">
        <v>450</v>
      </c>
    </row>
    <row r="168" spans="1:3" x14ac:dyDescent="0.25">
      <c r="A168">
        <v>166</v>
      </c>
      <c r="B168" t="s">
        <v>469</v>
      </c>
      <c r="C168" t="s">
        <v>468</v>
      </c>
    </row>
    <row r="169" spans="1:3" x14ac:dyDescent="0.25">
      <c r="A169">
        <v>167</v>
      </c>
      <c r="B169" t="s">
        <v>474</v>
      </c>
      <c r="C169" t="s">
        <v>473</v>
      </c>
    </row>
    <row r="170" spans="1:3" x14ac:dyDescent="0.25">
      <c r="A170">
        <v>168</v>
      </c>
      <c r="B170" t="s">
        <v>485</v>
      </c>
      <c r="C170" t="s">
        <v>484</v>
      </c>
    </row>
    <row r="171" spans="1:3" x14ac:dyDescent="0.25">
      <c r="A171">
        <v>169</v>
      </c>
      <c r="B171" t="s">
        <v>632</v>
      </c>
      <c r="C171" t="s">
        <v>631</v>
      </c>
    </row>
    <row r="172" spans="1:3" x14ac:dyDescent="0.25">
      <c r="A172">
        <v>170</v>
      </c>
      <c r="B172" t="s">
        <v>461</v>
      </c>
      <c r="C172" t="s">
        <v>460</v>
      </c>
    </row>
    <row r="173" spans="1:3" x14ac:dyDescent="0.25">
      <c r="A173">
        <v>171</v>
      </c>
      <c r="B173" t="s">
        <v>465</v>
      </c>
      <c r="C173" t="s">
        <v>464</v>
      </c>
    </row>
    <row r="174" spans="1:3" x14ac:dyDescent="0.25">
      <c r="A174">
        <v>172</v>
      </c>
      <c r="B174" t="s">
        <v>487</v>
      </c>
      <c r="C174" t="s">
        <v>486</v>
      </c>
    </row>
    <row r="175" spans="1:3" x14ac:dyDescent="0.25">
      <c r="A175">
        <v>173</v>
      </c>
      <c r="B175" t="s">
        <v>463</v>
      </c>
      <c r="C175" t="s">
        <v>462</v>
      </c>
    </row>
    <row r="176" spans="1:3" x14ac:dyDescent="0.25">
      <c r="A176">
        <v>174</v>
      </c>
      <c r="B176" t="s">
        <v>467</v>
      </c>
      <c r="C176" t="s">
        <v>466</v>
      </c>
    </row>
    <row r="177" spans="1:3" x14ac:dyDescent="0.25">
      <c r="A177">
        <v>175</v>
      </c>
      <c r="B177" t="s">
        <v>633</v>
      </c>
      <c r="C177" t="s">
        <v>479</v>
      </c>
    </row>
    <row r="178" spans="1:3" x14ac:dyDescent="0.25">
      <c r="A178">
        <v>176</v>
      </c>
      <c r="B178" t="s">
        <v>476</v>
      </c>
      <c r="C178" t="s">
        <v>475</v>
      </c>
    </row>
    <row r="179" spans="1:3" x14ac:dyDescent="0.25">
      <c r="A179">
        <v>177</v>
      </c>
      <c r="B179" t="s">
        <v>483</v>
      </c>
      <c r="C179" t="s">
        <v>482</v>
      </c>
    </row>
    <row r="180" spans="1:3" x14ac:dyDescent="0.25">
      <c r="A180">
        <v>178</v>
      </c>
      <c r="B180" t="s">
        <v>480</v>
      </c>
      <c r="C180" t="s">
        <v>481</v>
      </c>
    </row>
    <row r="181" spans="1:3" x14ac:dyDescent="0.25">
      <c r="A181">
        <v>179</v>
      </c>
      <c r="B181" t="s">
        <v>489</v>
      </c>
      <c r="C181" t="s">
        <v>488</v>
      </c>
    </row>
    <row r="182" spans="1:3" x14ac:dyDescent="0.25">
      <c r="A182">
        <v>180</v>
      </c>
      <c r="B182" t="s">
        <v>601</v>
      </c>
      <c r="C182" t="s">
        <v>221</v>
      </c>
    </row>
    <row r="183" spans="1:3" x14ac:dyDescent="0.25">
      <c r="A183">
        <v>181</v>
      </c>
      <c r="B183" t="s">
        <v>490</v>
      </c>
      <c r="C183" t="s">
        <v>491</v>
      </c>
    </row>
    <row r="184" spans="1:3" x14ac:dyDescent="0.25">
      <c r="A184">
        <v>182</v>
      </c>
      <c r="B184" t="s">
        <v>470</v>
      </c>
      <c r="C184" t="s">
        <v>634</v>
      </c>
    </row>
    <row r="185" spans="1:3" x14ac:dyDescent="0.25">
      <c r="A185">
        <v>183</v>
      </c>
      <c r="B185" t="s">
        <v>472</v>
      </c>
      <c r="C185" t="s">
        <v>471</v>
      </c>
    </row>
    <row r="186" spans="1:3" x14ac:dyDescent="0.25">
      <c r="A186">
        <v>184</v>
      </c>
      <c r="B186" t="s">
        <v>493</v>
      </c>
      <c r="C186" t="s">
        <v>492</v>
      </c>
    </row>
    <row r="187" spans="1:3" x14ac:dyDescent="0.25">
      <c r="A187">
        <v>185</v>
      </c>
      <c r="B187" t="s">
        <v>636</v>
      </c>
      <c r="C187" t="s">
        <v>635</v>
      </c>
    </row>
    <row r="188" spans="1:3" x14ac:dyDescent="0.25">
      <c r="A188">
        <v>186</v>
      </c>
      <c r="B188" t="s">
        <v>507</v>
      </c>
      <c r="C188" t="s">
        <v>506</v>
      </c>
    </row>
    <row r="189" spans="1:3" x14ac:dyDescent="0.25">
      <c r="A189">
        <v>187</v>
      </c>
      <c r="B189" t="s">
        <v>369</v>
      </c>
      <c r="C189" t="s">
        <v>368</v>
      </c>
    </row>
    <row r="190" spans="1:3" x14ac:dyDescent="0.25">
      <c r="A190">
        <v>188</v>
      </c>
      <c r="B190" t="s">
        <v>382</v>
      </c>
      <c r="C190" t="s">
        <v>381</v>
      </c>
    </row>
    <row r="191" spans="1:3" x14ac:dyDescent="0.25">
      <c r="A191">
        <v>189</v>
      </c>
      <c r="B191" t="s">
        <v>638</v>
      </c>
      <c r="C191" t="s">
        <v>637</v>
      </c>
    </row>
    <row r="192" spans="1:3" x14ac:dyDescent="0.25">
      <c r="A192">
        <v>190</v>
      </c>
      <c r="B192" t="s">
        <v>639</v>
      </c>
      <c r="C192" t="s">
        <v>477</v>
      </c>
    </row>
    <row r="193" spans="1:3" x14ac:dyDescent="0.25">
      <c r="A193">
        <v>191</v>
      </c>
      <c r="B193" t="s">
        <v>640</v>
      </c>
      <c r="C193" t="s">
        <v>571</v>
      </c>
    </row>
    <row r="194" spans="1:3" x14ac:dyDescent="0.25">
      <c r="A194">
        <v>192</v>
      </c>
      <c r="B194" t="s">
        <v>584</v>
      </c>
      <c r="C194" t="s">
        <v>583</v>
      </c>
    </row>
    <row r="195" spans="1:3" x14ac:dyDescent="0.25">
      <c r="A195">
        <v>193</v>
      </c>
      <c r="B195" t="s">
        <v>516</v>
      </c>
      <c r="C195" t="s">
        <v>517</v>
      </c>
    </row>
    <row r="196" spans="1:3" x14ac:dyDescent="0.25">
      <c r="A196">
        <v>194</v>
      </c>
      <c r="B196" t="s">
        <v>641</v>
      </c>
      <c r="C196" t="s">
        <v>523</v>
      </c>
    </row>
    <row r="197" spans="1:3" x14ac:dyDescent="0.25">
      <c r="A197">
        <v>195</v>
      </c>
      <c r="B197" t="s">
        <v>495</v>
      </c>
      <c r="C197" t="s">
        <v>494</v>
      </c>
    </row>
    <row r="198" spans="1:3" x14ac:dyDescent="0.25">
      <c r="A198">
        <v>196</v>
      </c>
      <c r="B198" t="s">
        <v>519</v>
      </c>
      <c r="C198" t="s">
        <v>518</v>
      </c>
    </row>
    <row r="199" spans="1:3" x14ac:dyDescent="0.25">
      <c r="A199">
        <v>197</v>
      </c>
      <c r="B199" t="s">
        <v>590</v>
      </c>
      <c r="C199" t="s">
        <v>642</v>
      </c>
    </row>
    <row r="200" spans="1:3" x14ac:dyDescent="0.25">
      <c r="A200">
        <v>198</v>
      </c>
      <c r="B200" t="s">
        <v>499</v>
      </c>
      <c r="C200" t="s">
        <v>498</v>
      </c>
    </row>
    <row r="201" spans="1:3" x14ac:dyDescent="0.25">
      <c r="A201">
        <v>199</v>
      </c>
      <c r="B201" t="s">
        <v>515</v>
      </c>
      <c r="C201" t="s">
        <v>514</v>
      </c>
    </row>
    <row r="202" spans="1:3" x14ac:dyDescent="0.25">
      <c r="A202">
        <v>200</v>
      </c>
      <c r="B202" t="s">
        <v>504</v>
      </c>
      <c r="C202" t="s">
        <v>505</v>
      </c>
    </row>
    <row r="203" spans="1:3" x14ac:dyDescent="0.25">
      <c r="A203">
        <v>201</v>
      </c>
      <c r="B203" t="s">
        <v>162</v>
      </c>
      <c r="C203" t="s">
        <v>643</v>
      </c>
    </row>
    <row r="204" spans="1:3" x14ac:dyDescent="0.25">
      <c r="A204">
        <v>202</v>
      </c>
      <c r="B204" t="s">
        <v>513</v>
      </c>
      <c r="C204" t="s">
        <v>512</v>
      </c>
    </row>
    <row r="205" spans="1:3" x14ac:dyDescent="0.25">
      <c r="A205">
        <v>203</v>
      </c>
      <c r="B205" t="s">
        <v>509</v>
      </c>
      <c r="C205" t="s">
        <v>508</v>
      </c>
    </row>
    <row r="206" spans="1:3" x14ac:dyDescent="0.25">
      <c r="A206">
        <v>204</v>
      </c>
      <c r="B206" t="s">
        <v>497</v>
      </c>
      <c r="C206" t="s">
        <v>496</v>
      </c>
    </row>
    <row r="207" spans="1:3" x14ac:dyDescent="0.25">
      <c r="A207">
        <v>205</v>
      </c>
      <c r="B207" t="s">
        <v>521</v>
      </c>
      <c r="C207" t="s">
        <v>520</v>
      </c>
    </row>
    <row r="208" spans="1:3" x14ac:dyDescent="0.25">
      <c r="A208">
        <v>206</v>
      </c>
      <c r="B208" t="s">
        <v>592</v>
      </c>
      <c r="C208" t="s">
        <v>591</v>
      </c>
    </row>
    <row r="209" spans="1:3" x14ac:dyDescent="0.25">
      <c r="A209">
        <v>207</v>
      </c>
      <c r="B209" t="s">
        <v>644</v>
      </c>
      <c r="C209" t="s">
        <v>315</v>
      </c>
    </row>
    <row r="210" spans="1:3" x14ac:dyDescent="0.25">
      <c r="A210">
        <v>208</v>
      </c>
      <c r="B210" t="s">
        <v>602</v>
      </c>
      <c r="C210" t="s">
        <v>371</v>
      </c>
    </row>
    <row r="211" spans="1:3" x14ac:dyDescent="0.25">
      <c r="A211">
        <v>209</v>
      </c>
      <c r="B211" t="s">
        <v>274</v>
      </c>
      <c r="C211" t="s">
        <v>273</v>
      </c>
    </row>
    <row r="212" spans="1:3" x14ac:dyDescent="0.25">
      <c r="A212">
        <v>210</v>
      </c>
      <c r="B212" t="s">
        <v>646</v>
      </c>
      <c r="C212" t="s">
        <v>645</v>
      </c>
    </row>
    <row r="213" spans="1:3" x14ac:dyDescent="0.25">
      <c r="A213">
        <v>211</v>
      </c>
      <c r="B213" t="s">
        <v>386</v>
      </c>
      <c r="C213" t="s">
        <v>385</v>
      </c>
    </row>
    <row r="214" spans="1:3" x14ac:dyDescent="0.25">
      <c r="A214">
        <v>212</v>
      </c>
      <c r="B214" t="s">
        <v>501</v>
      </c>
      <c r="C214" t="s">
        <v>500</v>
      </c>
    </row>
    <row r="215" spans="1:3" x14ac:dyDescent="0.25">
      <c r="A215">
        <v>213</v>
      </c>
      <c r="B215" t="s">
        <v>647</v>
      </c>
      <c r="C215" t="s">
        <v>522</v>
      </c>
    </row>
    <row r="216" spans="1:3" x14ac:dyDescent="0.25">
      <c r="A216">
        <v>214</v>
      </c>
      <c r="B216" t="s">
        <v>511</v>
      </c>
      <c r="C216" t="s">
        <v>510</v>
      </c>
    </row>
    <row r="217" spans="1:3" x14ac:dyDescent="0.25">
      <c r="A217">
        <v>215</v>
      </c>
      <c r="B217" t="s">
        <v>529</v>
      </c>
      <c r="C217" t="s">
        <v>528</v>
      </c>
    </row>
    <row r="218" spans="1:3" x14ac:dyDescent="0.25">
      <c r="A218">
        <v>216</v>
      </c>
      <c r="B218" t="s">
        <v>503</v>
      </c>
      <c r="C218" t="s">
        <v>502</v>
      </c>
    </row>
    <row r="219" spans="1:3" x14ac:dyDescent="0.25">
      <c r="A219">
        <v>217</v>
      </c>
      <c r="B219" t="s">
        <v>223</v>
      </c>
      <c r="C219" t="s">
        <v>222</v>
      </c>
    </row>
    <row r="220" spans="1:3" x14ac:dyDescent="0.25">
      <c r="A220">
        <v>218</v>
      </c>
      <c r="B220" t="s">
        <v>527</v>
      </c>
      <c r="C220" t="s">
        <v>526</v>
      </c>
    </row>
    <row r="221" spans="1:3" x14ac:dyDescent="0.25">
      <c r="A221">
        <v>219</v>
      </c>
      <c r="B221" t="s">
        <v>556</v>
      </c>
      <c r="C221" t="s">
        <v>555</v>
      </c>
    </row>
    <row r="222" spans="1:3" x14ac:dyDescent="0.25">
      <c r="A222">
        <v>220</v>
      </c>
      <c r="B222" t="s">
        <v>541</v>
      </c>
      <c r="C222" t="s">
        <v>540</v>
      </c>
    </row>
    <row r="223" spans="1:3" x14ac:dyDescent="0.25">
      <c r="A223">
        <v>221</v>
      </c>
      <c r="B223" t="s">
        <v>558</v>
      </c>
      <c r="C223" t="s">
        <v>557</v>
      </c>
    </row>
    <row r="224" spans="1:3" x14ac:dyDescent="0.25">
      <c r="A224">
        <v>222</v>
      </c>
      <c r="B224" t="s">
        <v>539</v>
      </c>
      <c r="C224" t="s">
        <v>538</v>
      </c>
    </row>
    <row r="225" spans="1:3" x14ac:dyDescent="0.25">
      <c r="A225">
        <v>223</v>
      </c>
      <c r="B225" t="s">
        <v>537</v>
      </c>
      <c r="C225" t="s">
        <v>536</v>
      </c>
    </row>
    <row r="226" spans="1:3" x14ac:dyDescent="0.25">
      <c r="A226">
        <v>224</v>
      </c>
      <c r="B226" t="s">
        <v>543</v>
      </c>
      <c r="C226" t="s">
        <v>542</v>
      </c>
    </row>
    <row r="227" spans="1:3" x14ac:dyDescent="0.25">
      <c r="A227">
        <v>225</v>
      </c>
      <c r="B227" t="s">
        <v>549</v>
      </c>
      <c r="C227" t="s">
        <v>548</v>
      </c>
    </row>
    <row r="228" spans="1:3" x14ac:dyDescent="0.25">
      <c r="A228">
        <v>226</v>
      </c>
      <c r="B228" t="s">
        <v>603</v>
      </c>
      <c r="C228" t="s">
        <v>552</v>
      </c>
    </row>
    <row r="229" spans="1:3" x14ac:dyDescent="0.25">
      <c r="A229">
        <v>227</v>
      </c>
      <c r="B229" t="s">
        <v>604</v>
      </c>
      <c r="C229" t="s">
        <v>547</v>
      </c>
    </row>
    <row r="230" spans="1:3" x14ac:dyDescent="0.25">
      <c r="A230">
        <v>228</v>
      </c>
      <c r="B230" t="s">
        <v>551</v>
      </c>
      <c r="C230" t="s">
        <v>550</v>
      </c>
    </row>
    <row r="231" spans="1:3" x14ac:dyDescent="0.25">
      <c r="A231">
        <v>229</v>
      </c>
      <c r="B231" t="s">
        <v>546</v>
      </c>
      <c r="C231" t="s">
        <v>545</v>
      </c>
    </row>
    <row r="232" spans="1:3" x14ac:dyDescent="0.25">
      <c r="A232">
        <v>230</v>
      </c>
      <c r="B232" t="s">
        <v>531</v>
      </c>
      <c r="C232" t="s">
        <v>530</v>
      </c>
    </row>
    <row r="233" spans="1:3" x14ac:dyDescent="0.25">
      <c r="A233">
        <v>231</v>
      </c>
      <c r="B233" t="s">
        <v>554</v>
      </c>
      <c r="C233" t="s">
        <v>553</v>
      </c>
    </row>
    <row r="234" spans="1:3" x14ac:dyDescent="0.25">
      <c r="A234">
        <v>232</v>
      </c>
      <c r="B234" t="s">
        <v>562</v>
      </c>
      <c r="C234" t="s">
        <v>561</v>
      </c>
    </row>
    <row r="235" spans="1:3" x14ac:dyDescent="0.25">
      <c r="A235">
        <v>233</v>
      </c>
      <c r="B235" t="s">
        <v>560</v>
      </c>
      <c r="C235" t="s">
        <v>559</v>
      </c>
    </row>
    <row r="236" spans="1:3" x14ac:dyDescent="0.25">
      <c r="A236">
        <v>234</v>
      </c>
      <c r="B236" t="s">
        <v>149</v>
      </c>
      <c r="C236" t="s">
        <v>148</v>
      </c>
    </row>
    <row r="237" spans="1:3" x14ac:dyDescent="0.25">
      <c r="A237">
        <v>235</v>
      </c>
      <c r="B237" t="s">
        <v>292</v>
      </c>
      <c r="C237" t="s">
        <v>291</v>
      </c>
    </row>
    <row r="238" spans="1:3" x14ac:dyDescent="0.25">
      <c r="A238">
        <v>236</v>
      </c>
      <c r="B238" t="s">
        <v>605</v>
      </c>
      <c r="C238" t="s">
        <v>478</v>
      </c>
    </row>
    <row r="239" spans="1:3" x14ac:dyDescent="0.25">
      <c r="A239">
        <v>237</v>
      </c>
      <c r="B239" t="s">
        <v>564</v>
      </c>
      <c r="C239" t="s">
        <v>563</v>
      </c>
    </row>
    <row r="240" spans="1:3" x14ac:dyDescent="0.25">
      <c r="A240">
        <v>238</v>
      </c>
      <c r="B240" t="s">
        <v>566</v>
      </c>
      <c r="C240" t="s">
        <v>565</v>
      </c>
    </row>
    <row r="241" spans="1:3" x14ac:dyDescent="0.25">
      <c r="A241">
        <v>239</v>
      </c>
      <c r="B241" t="s">
        <v>568</v>
      </c>
      <c r="C241" t="s">
        <v>567</v>
      </c>
    </row>
    <row r="242" spans="1:3" x14ac:dyDescent="0.25">
      <c r="A242">
        <v>240</v>
      </c>
      <c r="B242" t="s">
        <v>580</v>
      </c>
      <c r="C242" t="s">
        <v>579</v>
      </c>
    </row>
    <row r="243" spans="1:3" x14ac:dyDescent="0.25">
      <c r="A243">
        <v>241</v>
      </c>
      <c r="B243" t="s">
        <v>569</v>
      </c>
      <c r="C243" t="s">
        <v>570</v>
      </c>
    </row>
    <row r="244" spans="1:3" x14ac:dyDescent="0.25">
      <c r="A244">
        <v>242</v>
      </c>
      <c r="B244" t="s">
        <v>573</v>
      </c>
      <c r="C244" t="s">
        <v>572</v>
      </c>
    </row>
    <row r="245" spans="1:3" x14ac:dyDescent="0.25">
      <c r="A245">
        <v>243</v>
      </c>
      <c r="B245" t="s">
        <v>578</v>
      </c>
      <c r="C245" t="s">
        <v>577</v>
      </c>
    </row>
    <row r="246" spans="1:3" x14ac:dyDescent="0.25">
      <c r="A246">
        <v>244</v>
      </c>
      <c r="B246" t="s">
        <v>648</v>
      </c>
      <c r="C246" t="s">
        <v>576</v>
      </c>
    </row>
    <row r="247" spans="1:3" x14ac:dyDescent="0.25">
      <c r="A247">
        <v>245</v>
      </c>
      <c r="B247" t="s">
        <v>582</v>
      </c>
      <c r="C247" t="s">
        <v>581</v>
      </c>
    </row>
    <row r="248" spans="1:3" x14ac:dyDescent="0.25">
      <c r="A248">
        <v>246</v>
      </c>
      <c r="B248" t="s">
        <v>269</v>
      </c>
      <c r="C248" t="s">
        <v>268</v>
      </c>
    </row>
    <row r="249" spans="1:3" x14ac:dyDescent="0.25">
      <c r="A249">
        <v>247</v>
      </c>
      <c r="B249" t="s">
        <v>586</v>
      </c>
      <c r="C249" t="s">
        <v>585</v>
      </c>
    </row>
    <row r="250" spans="1:3" x14ac:dyDescent="0.25">
      <c r="A250">
        <v>248</v>
      </c>
      <c r="B250" t="s">
        <v>594</v>
      </c>
      <c r="C250" t="s">
        <v>593</v>
      </c>
    </row>
    <row r="251" spans="1:3" x14ac:dyDescent="0.25">
      <c r="A251">
        <v>249</v>
      </c>
      <c r="B251" t="s">
        <v>596</v>
      </c>
      <c r="C251" t="s">
        <v>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D64F-E0B0-42FA-BFC8-854B966184E2}">
  <dimension ref="A1:D135"/>
  <sheetViews>
    <sheetView workbookViewId="0">
      <selection activeCell="D1" sqref="D1:D1048576"/>
    </sheetView>
  </sheetViews>
  <sheetFormatPr defaultRowHeight="15" x14ac:dyDescent="0.25"/>
  <cols>
    <col min="2" max="2" width="20" bestFit="1" customWidth="1"/>
    <col min="3" max="3" width="12" bestFit="1" customWidth="1"/>
  </cols>
  <sheetData>
    <row r="1" spans="1:4" x14ac:dyDescent="0.25">
      <c r="A1" t="s">
        <v>607</v>
      </c>
      <c r="B1" t="s">
        <v>651</v>
      </c>
      <c r="C1" t="s">
        <v>652</v>
      </c>
      <c r="D1" t="s">
        <v>653</v>
      </c>
    </row>
    <row r="2" spans="1:4" x14ac:dyDescent="0.25">
      <c r="A2" t="s">
        <v>150</v>
      </c>
      <c r="B2">
        <v>0.69509260126462502</v>
      </c>
      <c r="C2">
        <v>588.191172737638</v>
      </c>
      <c r="D2">
        <v>6403.57</v>
      </c>
    </row>
    <row r="3" spans="1:4" x14ac:dyDescent="0.25">
      <c r="A3" t="s">
        <v>156</v>
      </c>
      <c r="B3">
        <v>2.8405275737421198</v>
      </c>
      <c r="C3">
        <v>3930.5390124476298</v>
      </c>
      <c r="D3">
        <v>9524.59</v>
      </c>
    </row>
    <row r="4" spans="1:4" x14ac:dyDescent="0.25">
      <c r="A4" t="s">
        <v>260</v>
      </c>
      <c r="B4">
        <v>1.6794384883995801</v>
      </c>
      <c r="C4">
        <v>4184.4219044817801</v>
      </c>
      <c r="D4">
        <v>16454.599999999999</v>
      </c>
    </row>
    <row r="5" spans="1:4" x14ac:dyDescent="0.25">
      <c r="A5" t="s">
        <v>163</v>
      </c>
      <c r="B5">
        <v>1.61657693196616</v>
      </c>
      <c r="C5">
        <v>3488.9530267064401</v>
      </c>
      <c r="D5">
        <v>10277.4</v>
      </c>
    </row>
    <row r="6" spans="1:4" x14ac:dyDescent="0.25">
      <c r="A6" t="s">
        <v>167</v>
      </c>
      <c r="B6">
        <v>1.34594308462418</v>
      </c>
      <c r="C6">
        <v>13679.724666619401</v>
      </c>
      <c r="D6">
        <v>11544.4</v>
      </c>
    </row>
    <row r="7" spans="1:4" x14ac:dyDescent="0.25">
      <c r="A7" t="s">
        <v>158</v>
      </c>
      <c r="B7">
        <v>2.6256461971307399</v>
      </c>
      <c r="C7">
        <v>3497.2155966209298</v>
      </c>
      <c r="D7">
        <v>6948.86</v>
      </c>
    </row>
    <row r="8" spans="1:4" x14ac:dyDescent="0.25">
      <c r="A8" t="s">
        <v>173</v>
      </c>
      <c r="B8">
        <v>0.58569610056518895</v>
      </c>
      <c r="C8">
        <v>56367.376374956097</v>
      </c>
      <c r="D8">
        <v>2999.85</v>
      </c>
    </row>
    <row r="9" spans="1:4" x14ac:dyDescent="0.25">
      <c r="A9" t="s">
        <v>171</v>
      </c>
      <c r="B9">
        <v>1.78231321695276</v>
      </c>
      <c r="C9">
        <v>44801.112433545903</v>
      </c>
      <c r="D9">
        <v>5124.2</v>
      </c>
    </row>
    <row r="10" spans="1:4" x14ac:dyDescent="0.25">
      <c r="A10" t="s">
        <v>177</v>
      </c>
      <c r="B10">
        <v>1.8479471245877801</v>
      </c>
      <c r="C10">
        <v>5442.4478524808201</v>
      </c>
      <c r="D10">
        <v>7419.2</v>
      </c>
    </row>
    <row r="11" spans="1:4" x14ac:dyDescent="0.25">
      <c r="A11" t="s">
        <v>182</v>
      </c>
      <c r="B11">
        <v>2.4908871617553099</v>
      </c>
      <c r="C11">
        <v>1211.81182063243</v>
      </c>
      <c r="D11">
        <v>105474</v>
      </c>
    </row>
    <row r="12" spans="1:4" x14ac:dyDescent="0.25">
      <c r="A12" t="s">
        <v>211</v>
      </c>
      <c r="B12">
        <v>2.0751619851242702</v>
      </c>
      <c r="C12">
        <v>5946.1149580525098</v>
      </c>
      <c r="D12">
        <v>8055.99</v>
      </c>
    </row>
    <row r="13" spans="1:4" x14ac:dyDescent="0.25">
      <c r="A13" t="s">
        <v>184</v>
      </c>
      <c r="B13">
        <v>1.32357449283489</v>
      </c>
      <c r="C13">
        <v>40935.663866540701</v>
      </c>
      <c r="D13">
        <v>3198.26</v>
      </c>
    </row>
    <row r="14" spans="1:4" x14ac:dyDescent="0.25">
      <c r="A14" t="s">
        <v>194</v>
      </c>
      <c r="B14">
        <v>2.2165971558809701</v>
      </c>
      <c r="C14">
        <v>1047.7460124249201</v>
      </c>
      <c r="D14">
        <v>13111.8</v>
      </c>
    </row>
    <row r="15" spans="1:4" x14ac:dyDescent="0.25">
      <c r="A15" t="s">
        <v>200</v>
      </c>
      <c r="B15">
        <v>2.3189042098564601</v>
      </c>
      <c r="C15">
        <v>3084.59192485928</v>
      </c>
      <c r="D15">
        <v>12384.4</v>
      </c>
    </row>
    <row r="16" spans="1:4" x14ac:dyDescent="0.25">
      <c r="A16" t="s">
        <v>179</v>
      </c>
      <c r="B16">
        <v>2.6175666417019099</v>
      </c>
      <c r="C16">
        <v>4266.5433888940697</v>
      </c>
      <c r="D16">
        <v>8804.19</v>
      </c>
    </row>
    <row r="17" spans="1:4" x14ac:dyDescent="0.25">
      <c r="A17" t="s">
        <v>209</v>
      </c>
      <c r="B17">
        <v>2.26318495486638</v>
      </c>
      <c r="C17">
        <v>5996.5969380391298</v>
      </c>
      <c r="D17">
        <v>3286.12</v>
      </c>
    </row>
    <row r="18" spans="1:4" x14ac:dyDescent="0.25">
      <c r="A18" t="s">
        <v>202</v>
      </c>
      <c r="B18">
        <v>0.165483321649008</v>
      </c>
      <c r="C18">
        <v>8673.90529873171</v>
      </c>
      <c r="D18">
        <v>13947.8</v>
      </c>
    </row>
    <row r="19" spans="1:4" x14ac:dyDescent="0.25">
      <c r="A19" t="s">
        <v>188</v>
      </c>
      <c r="B19">
        <v>1.76204523542507</v>
      </c>
      <c r="C19">
        <v>7101.0562668431603</v>
      </c>
      <c r="D19">
        <v>4993.57</v>
      </c>
    </row>
    <row r="20" spans="1:4" x14ac:dyDescent="0.25">
      <c r="A20" t="s">
        <v>186</v>
      </c>
      <c r="B20">
        <v>1.91600464952141</v>
      </c>
      <c r="C20">
        <v>654.821120663388</v>
      </c>
      <c r="D20">
        <v>14919.3</v>
      </c>
    </row>
    <row r="21" spans="1:4" x14ac:dyDescent="0.25">
      <c r="A21" t="s">
        <v>192</v>
      </c>
      <c r="B21">
        <v>2.73742758041538</v>
      </c>
      <c r="C21">
        <v>277.89249686024499</v>
      </c>
      <c r="D21">
        <v>20297.099999999999</v>
      </c>
    </row>
    <row r="22" spans="1:4" x14ac:dyDescent="0.25">
      <c r="A22" t="s">
        <v>362</v>
      </c>
      <c r="B22">
        <v>3.2613856892972999</v>
      </c>
      <c r="C22">
        <v>1162.17383649833</v>
      </c>
      <c r="D22">
        <v>47485.4</v>
      </c>
    </row>
    <row r="23" spans="1:4" x14ac:dyDescent="0.25">
      <c r="A23" t="s">
        <v>229</v>
      </c>
      <c r="B23">
        <v>2.3606797131487398</v>
      </c>
      <c r="C23">
        <v>1378.82729517489</v>
      </c>
      <c r="D23">
        <v>24200.2</v>
      </c>
    </row>
    <row r="24" spans="1:4" x14ac:dyDescent="0.25">
      <c r="A24" t="s">
        <v>215</v>
      </c>
      <c r="B24">
        <v>0.63058422586787399</v>
      </c>
      <c r="C24">
        <v>43325.413801067101</v>
      </c>
      <c r="D24">
        <v>4615.93</v>
      </c>
    </row>
    <row r="25" spans="1:4" x14ac:dyDescent="0.25">
      <c r="A25" t="s">
        <v>219</v>
      </c>
      <c r="B25">
        <v>2.8465017001359301</v>
      </c>
      <c r="C25">
        <v>344.19940214701001</v>
      </c>
      <c r="D25">
        <v>16667.5</v>
      </c>
    </row>
    <row r="26" spans="1:4" x14ac:dyDescent="0.25">
      <c r="A26" t="s">
        <v>532</v>
      </c>
      <c r="B26">
        <v>2.8910289300270402</v>
      </c>
      <c r="C26">
        <v>777.450636841348</v>
      </c>
      <c r="D26">
        <v>30777.200000000001</v>
      </c>
    </row>
    <row r="27" spans="1:4" x14ac:dyDescent="0.25">
      <c r="A27" t="s">
        <v>227</v>
      </c>
      <c r="B27">
        <v>2.04655209695466</v>
      </c>
      <c r="C27">
        <v>13514.1552212304</v>
      </c>
      <c r="D27">
        <v>11398.1</v>
      </c>
    </row>
    <row r="28" spans="1:4" x14ac:dyDescent="0.25">
      <c r="A28" t="s">
        <v>231</v>
      </c>
      <c r="B28">
        <v>-0.69170695397075799</v>
      </c>
      <c r="C28">
        <v>8040.6724430264803</v>
      </c>
      <c r="D28">
        <v>20238.8</v>
      </c>
    </row>
    <row r="29" spans="1:4" x14ac:dyDescent="0.25">
      <c r="A29" t="s">
        <v>236</v>
      </c>
      <c r="B29">
        <v>1.95635500923686</v>
      </c>
      <c r="C29">
        <v>6091.3857724768104</v>
      </c>
      <c r="D29">
        <v>26033.4</v>
      </c>
    </row>
    <row r="30" spans="1:4" x14ac:dyDescent="0.25">
      <c r="A30" t="s">
        <v>238</v>
      </c>
      <c r="B30">
        <v>2.5996660881415399</v>
      </c>
      <c r="C30">
        <v>11739.582650172901</v>
      </c>
      <c r="D30">
        <v>8556.8799999999992</v>
      </c>
    </row>
    <row r="31" spans="1:4" x14ac:dyDescent="0.25">
      <c r="A31" t="s">
        <v>224</v>
      </c>
      <c r="B31">
        <v>1.7654158266805</v>
      </c>
      <c r="C31">
        <v>2018.71063985347</v>
      </c>
      <c r="D31">
        <v>13995.4</v>
      </c>
    </row>
    <row r="32" spans="1:4" x14ac:dyDescent="0.25">
      <c r="A32" t="s">
        <v>329</v>
      </c>
      <c r="B32">
        <v>2.1580267291652699</v>
      </c>
      <c r="C32">
        <v>11819.9859288799</v>
      </c>
      <c r="D32">
        <v>5350.55</v>
      </c>
    </row>
    <row r="33" spans="1:4" x14ac:dyDescent="0.25">
      <c r="A33" t="s">
        <v>246</v>
      </c>
      <c r="B33">
        <v>3.02789575562957</v>
      </c>
      <c r="C33">
        <v>17028.014129559298</v>
      </c>
      <c r="D33">
        <v>3803.86</v>
      </c>
    </row>
    <row r="34" spans="1:4" x14ac:dyDescent="0.25">
      <c r="A34" t="s">
        <v>248</v>
      </c>
      <c r="B34">
        <v>1.4755671264977399</v>
      </c>
      <c r="C34">
        <v>17849.431430350101</v>
      </c>
      <c r="D34">
        <v>4485.4399999999996</v>
      </c>
    </row>
    <row r="35" spans="1:4" x14ac:dyDescent="0.25">
      <c r="A35" t="s">
        <v>254</v>
      </c>
      <c r="B35">
        <v>1.8150666054059199</v>
      </c>
      <c r="C35">
        <v>53386.013427390099</v>
      </c>
      <c r="D35">
        <v>3259.65</v>
      </c>
    </row>
    <row r="36" spans="1:4" x14ac:dyDescent="0.25">
      <c r="A36" t="s">
        <v>258</v>
      </c>
      <c r="B36">
        <v>2.5440903002458701</v>
      </c>
      <c r="C36">
        <v>6767.5477630078003</v>
      </c>
      <c r="D36">
        <v>14275.7</v>
      </c>
    </row>
    <row r="37" spans="1:4" x14ac:dyDescent="0.25">
      <c r="A37" t="s">
        <v>262</v>
      </c>
      <c r="B37">
        <v>2.1041124923598602</v>
      </c>
      <c r="C37">
        <v>6150.3342438939699</v>
      </c>
      <c r="D37">
        <v>12659.6</v>
      </c>
    </row>
    <row r="38" spans="1:4" x14ac:dyDescent="0.25">
      <c r="A38" t="s">
        <v>266</v>
      </c>
      <c r="B38">
        <v>1.4151962195569401</v>
      </c>
      <c r="C38">
        <v>3600.1462155213999</v>
      </c>
      <c r="D38">
        <v>23490</v>
      </c>
    </row>
    <row r="39" spans="1:4" x14ac:dyDescent="0.25">
      <c r="A39" t="s">
        <v>524</v>
      </c>
      <c r="B39">
        <v>3.0558361477725402</v>
      </c>
      <c r="C39">
        <v>3826.30159528271</v>
      </c>
      <c r="D39">
        <v>17750.599999999999</v>
      </c>
    </row>
    <row r="40" spans="1:4" x14ac:dyDescent="0.25">
      <c r="A40" t="s">
        <v>275</v>
      </c>
      <c r="B40">
        <v>1.61847833851123</v>
      </c>
      <c r="C40">
        <v>650.28210370592399</v>
      </c>
      <c r="D40">
        <v>27288.799999999999</v>
      </c>
    </row>
    <row r="41" spans="1:4" x14ac:dyDescent="0.25">
      <c r="A41" t="s">
        <v>276</v>
      </c>
      <c r="B41">
        <v>2.3250136108261801</v>
      </c>
      <c r="C41">
        <v>42866.142427195897</v>
      </c>
      <c r="D41">
        <v>5378.19</v>
      </c>
    </row>
    <row r="42" spans="1:4" x14ac:dyDescent="0.25">
      <c r="A42" t="s">
        <v>287</v>
      </c>
      <c r="B42">
        <v>0.41404135026225197</v>
      </c>
      <c r="C42">
        <v>37905.913007490402</v>
      </c>
      <c r="D42">
        <v>6199.31</v>
      </c>
    </row>
    <row r="43" spans="1:4" x14ac:dyDescent="0.25">
      <c r="A43" t="s">
        <v>289</v>
      </c>
      <c r="B43">
        <v>3.1408591000053101</v>
      </c>
      <c r="C43">
        <v>8291.9829088533297</v>
      </c>
      <c r="D43">
        <v>4529.09</v>
      </c>
    </row>
    <row r="44" spans="1:4" x14ac:dyDescent="0.25">
      <c r="A44" t="s">
        <v>305</v>
      </c>
      <c r="B44">
        <v>3.1906632769049099</v>
      </c>
      <c r="C44">
        <v>691.29712848334395</v>
      </c>
      <c r="D44">
        <v>9319.93</v>
      </c>
    </row>
    <row r="45" spans="1:4" x14ac:dyDescent="0.25">
      <c r="A45" t="s">
        <v>295</v>
      </c>
      <c r="B45">
        <v>2.5149820913900101</v>
      </c>
      <c r="C45">
        <v>3737.8522044853898</v>
      </c>
      <c r="D45">
        <v>8948.83</v>
      </c>
    </row>
    <row r="46" spans="1:4" x14ac:dyDescent="0.25">
      <c r="A46" t="s">
        <v>250</v>
      </c>
      <c r="B46">
        <v>0.15241843104120001</v>
      </c>
      <c r="C46">
        <v>41660.3889529464</v>
      </c>
      <c r="D46">
        <v>5918.1</v>
      </c>
    </row>
    <row r="47" spans="1:4" x14ac:dyDescent="0.25">
      <c r="A47" t="s">
        <v>299</v>
      </c>
      <c r="B47">
        <v>1.0843158936540001</v>
      </c>
      <c r="C47">
        <v>1802.9686067048001</v>
      </c>
      <c r="D47">
        <v>8336.94</v>
      </c>
    </row>
    <row r="48" spans="1:4" x14ac:dyDescent="0.25">
      <c r="A48" t="s">
        <v>313</v>
      </c>
      <c r="B48">
        <v>2.2044750911732298</v>
      </c>
      <c r="C48">
        <v>17862.159248884</v>
      </c>
      <c r="D48">
        <v>10630.2</v>
      </c>
    </row>
    <row r="49" spans="1:4" x14ac:dyDescent="0.25">
      <c r="A49" t="s">
        <v>317</v>
      </c>
      <c r="B49">
        <v>1.9703614810040699</v>
      </c>
      <c r="C49">
        <v>3811.6192300132502</v>
      </c>
      <c r="D49">
        <v>12540</v>
      </c>
    </row>
    <row r="50" spans="1:4" x14ac:dyDescent="0.25">
      <c r="A50" t="s">
        <v>306</v>
      </c>
      <c r="B50">
        <v>2.11731237510784</v>
      </c>
      <c r="C50">
        <v>698.71783728795504</v>
      </c>
      <c r="D50">
        <v>13604.1</v>
      </c>
    </row>
    <row r="51" spans="1:4" x14ac:dyDescent="0.25">
      <c r="A51" t="s">
        <v>331</v>
      </c>
      <c r="B51">
        <v>2.4525420814948502</v>
      </c>
      <c r="C51">
        <v>1383.18657127963</v>
      </c>
      <c r="D51">
        <v>17925.8</v>
      </c>
    </row>
    <row r="52" spans="1:4" x14ac:dyDescent="0.25">
      <c r="A52" t="s">
        <v>327</v>
      </c>
      <c r="B52">
        <v>2.4950727080127502</v>
      </c>
      <c r="C52">
        <v>2599.8393714230601</v>
      </c>
      <c r="D52">
        <v>13577.6</v>
      </c>
    </row>
    <row r="53" spans="1:4" x14ac:dyDescent="0.25">
      <c r="A53" t="s">
        <v>233</v>
      </c>
      <c r="B53">
        <v>4.2663401024788197</v>
      </c>
      <c r="C53">
        <v>42228.313443558698</v>
      </c>
      <c r="D53">
        <v>40198.300000000003</v>
      </c>
    </row>
    <row r="54" spans="1:4" x14ac:dyDescent="0.25">
      <c r="A54" t="s">
        <v>333</v>
      </c>
      <c r="B54">
        <v>1.4017244861315299</v>
      </c>
      <c r="C54">
        <v>12725.208430582699</v>
      </c>
      <c r="D54">
        <v>4293.97</v>
      </c>
    </row>
    <row r="55" spans="1:4" x14ac:dyDescent="0.25">
      <c r="A55" t="s">
        <v>341</v>
      </c>
      <c r="B55">
        <v>0.29156950075902799</v>
      </c>
      <c r="C55">
        <v>1605.0693304639501</v>
      </c>
      <c r="D55">
        <v>43122.1</v>
      </c>
    </row>
    <row r="56" spans="1:4" x14ac:dyDescent="0.25">
      <c r="A56" t="s">
        <v>335</v>
      </c>
      <c r="B56">
        <v>0.12666433803521601</v>
      </c>
      <c r="C56">
        <v>3344.1622059866299</v>
      </c>
      <c r="D56">
        <v>14251.3</v>
      </c>
    </row>
    <row r="57" spans="1:4" x14ac:dyDescent="0.25">
      <c r="A57" t="s">
        <v>347</v>
      </c>
      <c r="B57">
        <v>1.0657974448613801</v>
      </c>
      <c r="C57">
        <v>5160.9740310070802</v>
      </c>
      <c r="D57">
        <v>15131.4</v>
      </c>
    </row>
    <row r="58" spans="1:4" x14ac:dyDescent="0.25">
      <c r="A58" t="s">
        <v>345</v>
      </c>
      <c r="B58">
        <v>2.1571133182347202</v>
      </c>
      <c r="C58">
        <v>4580.0831483823704</v>
      </c>
      <c r="D58">
        <v>26498.7</v>
      </c>
    </row>
    <row r="59" spans="1:4" x14ac:dyDescent="0.25">
      <c r="A59" t="s">
        <v>337</v>
      </c>
      <c r="B59">
        <v>2.3110523524123399</v>
      </c>
      <c r="C59">
        <v>62042.662055916597</v>
      </c>
      <c r="D59">
        <v>5612.62</v>
      </c>
    </row>
    <row r="60" spans="1:4" x14ac:dyDescent="0.25">
      <c r="A60" t="s">
        <v>339</v>
      </c>
      <c r="B60">
        <v>2.71594590956974</v>
      </c>
      <c r="C60">
        <v>37286.624318259499</v>
      </c>
      <c r="D60">
        <v>10006.700000000001</v>
      </c>
    </row>
    <row r="61" spans="1:4" x14ac:dyDescent="0.25">
      <c r="A61" t="s">
        <v>351</v>
      </c>
      <c r="B61">
        <v>0.66822476691619503</v>
      </c>
      <c r="C61">
        <v>30706.637938964901</v>
      </c>
      <c r="D61">
        <v>7944.98</v>
      </c>
    </row>
    <row r="62" spans="1:4" x14ac:dyDescent="0.25">
      <c r="A62" t="s">
        <v>353</v>
      </c>
      <c r="B62">
        <v>2.8720863543561199</v>
      </c>
      <c r="C62">
        <v>5079.5592185589103</v>
      </c>
      <c r="D62">
        <v>8871.7900000000009</v>
      </c>
    </row>
    <row r="63" spans="1:4" x14ac:dyDescent="0.25">
      <c r="A63" t="s">
        <v>357</v>
      </c>
      <c r="B63">
        <v>0.14811597889724301</v>
      </c>
      <c r="C63">
        <v>35122.7985837206</v>
      </c>
      <c r="D63">
        <v>8226.7999999999993</v>
      </c>
    </row>
    <row r="64" spans="1:4" x14ac:dyDescent="0.25">
      <c r="A64" t="s">
        <v>355</v>
      </c>
      <c r="B64">
        <v>3.0729130357801799</v>
      </c>
      <c r="C64">
        <v>5084.4845862358998</v>
      </c>
      <c r="D64">
        <v>16268.9</v>
      </c>
    </row>
    <row r="65" spans="1:4" x14ac:dyDescent="0.25">
      <c r="A65" t="s">
        <v>376</v>
      </c>
      <c r="B65">
        <v>1.43128298869282</v>
      </c>
      <c r="C65">
        <v>10475.246538731601</v>
      </c>
      <c r="D65">
        <v>6950.21</v>
      </c>
    </row>
    <row r="66" spans="1:4" x14ac:dyDescent="0.25">
      <c r="A66" t="s">
        <v>359</v>
      </c>
      <c r="B66">
        <v>2.5298202678922501</v>
      </c>
      <c r="C66">
        <v>1525.5639969189399</v>
      </c>
      <c r="D66">
        <v>45681.3</v>
      </c>
    </row>
    <row r="67" spans="1:4" x14ac:dyDescent="0.25">
      <c r="A67" t="s">
        <v>372</v>
      </c>
      <c r="B67">
        <v>3.4814151688927399</v>
      </c>
      <c r="C67">
        <v>29429.732027116701</v>
      </c>
      <c r="D67">
        <v>8021.27</v>
      </c>
    </row>
    <row r="68" spans="1:4" x14ac:dyDescent="0.25">
      <c r="A68" t="s">
        <v>361</v>
      </c>
      <c r="B68">
        <v>2.31306127671288</v>
      </c>
      <c r="C68">
        <v>1125.87596820576</v>
      </c>
      <c r="D68">
        <v>10184.700000000001</v>
      </c>
    </row>
    <row r="69" spans="1:4" x14ac:dyDescent="0.25">
      <c r="A69" t="s">
        <v>395</v>
      </c>
      <c r="B69">
        <v>3.0645105126852701</v>
      </c>
      <c r="C69">
        <v>13831.2687949296</v>
      </c>
      <c r="D69">
        <v>7381.84</v>
      </c>
    </row>
    <row r="70" spans="1:4" x14ac:dyDescent="0.25">
      <c r="A70" t="s">
        <v>379</v>
      </c>
      <c r="B70">
        <v>3.1659701629563202</v>
      </c>
      <c r="C70">
        <v>8534.5210549035692</v>
      </c>
      <c r="D70">
        <v>10965.2</v>
      </c>
    </row>
    <row r="71" spans="1:4" x14ac:dyDescent="0.25">
      <c r="A71" t="s">
        <v>387</v>
      </c>
      <c r="B71">
        <v>2.01294835122216</v>
      </c>
      <c r="C71">
        <v>716.63743482238795</v>
      </c>
      <c r="D71">
        <v>6641.72</v>
      </c>
    </row>
    <row r="72" spans="1:4" x14ac:dyDescent="0.25">
      <c r="A72" t="s">
        <v>397</v>
      </c>
      <c r="B72">
        <v>1.9416688842600101</v>
      </c>
      <c r="C72">
        <v>7759.1274164670904</v>
      </c>
      <c r="D72">
        <v>4823.01</v>
      </c>
    </row>
    <row r="73" spans="1:4" x14ac:dyDescent="0.25">
      <c r="A73" t="s">
        <v>391</v>
      </c>
      <c r="B73">
        <v>2.6278374661160702</v>
      </c>
      <c r="C73">
        <v>14391.835413979399</v>
      </c>
      <c r="D73">
        <v>6380.28</v>
      </c>
    </row>
    <row r="74" spans="1:4" x14ac:dyDescent="0.25">
      <c r="A74" t="s">
        <v>408</v>
      </c>
      <c r="B74">
        <v>2.9666402340862499</v>
      </c>
      <c r="C74">
        <v>4844.3688694130697</v>
      </c>
      <c r="D74">
        <v>7127.04</v>
      </c>
    </row>
    <row r="75" spans="1:4" x14ac:dyDescent="0.25">
      <c r="A75" t="s">
        <v>428</v>
      </c>
      <c r="B75">
        <v>1.7630911398515901</v>
      </c>
      <c r="C75">
        <v>369.02091651975201</v>
      </c>
      <c r="D75">
        <v>11957.7</v>
      </c>
    </row>
    <row r="76" spans="1:4" x14ac:dyDescent="0.25">
      <c r="A76" t="s">
        <v>432</v>
      </c>
      <c r="B76">
        <v>0.95048110069208402</v>
      </c>
      <c r="C76">
        <v>9934.2934185940503</v>
      </c>
      <c r="D76">
        <v>6223.14</v>
      </c>
    </row>
    <row r="77" spans="1:4" x14ac:dyDescent="0.25">
      <c r="A77" t="s">
        <v>410</v>
      </c>
      <c r="B77">
        <v>2.2983947753458702</v>
      </c>
      <c r="C77">
        <v>744.21255039845801</v>
      </c>
      <c r="D77">
        <v>21710.5</v>
      </c>
    </row>
    <row r="78" spans="1:4" x14ac:dyDescent="0.25">
      <c r="A78" t="s">
        <v>418</v>
      </c>
      <c r="B78">
        <v>2.4536543545595002</v>
      </c>
      <c r="C78">
        <v>1517.98233617407</v>
      </c>
      <c r="D78">
        <v>8405.06</v>
      </c>
    </row>
    <row r="79" spans="1:4" x14ac:dyDescent="0.25">
      <c r="A79" t="s">
        <v>430</v>
      </c>
      <c r="B79">
        <v>0.80811552252405305</v>
      </c>
      <c r="C79">
        <v>9234.0659553667192</v>
      </c>
      <c r="D79">
        <v>16321.1</v>
      </c>
    </row>
    <row r="80" spans="1:4" x14ac:dyDescent="0.25">
      <c r="A80" t="s">
        <v>404</v>
      </c>
      <c r="B80">
        <v>1.82364401894232</v>
      </c>
      <c r="C80">
        <v>1904.9268090575799</v>
      </c>
      <c r="D80">
        <v>4293.54</v>
      </c>
    </row>
    <row r="81" spans="1:4" x14ac:dyDescent="0.25">
      <c r="A81" t="s">
        <v>399</v>
      </c>
      <c r="B81">
        <v>1.5437109401268201</v>
      </c>
      <c r="C81">
        <v>2944.0463714766101</v>
      </c>
      <c r="D81">
        <v>14267.9</v>
      </c>
    </row>
    <row r="82" spans="1:4" x14ac:dyDescent="0.25">
      <c r="A82" t="s">
        <v>434</v>
      </c>
      <c r="B82">
        <v>1.6639443500522999</v>
      </c>
      <c r="C82">
        <v>571.627491378027</v>
      </c>
      <c r="D82">
        <v>15487.9</v>
      </c>
    </row>
    <row r="83" spans="1:4" x14ac:dyDescent="0.25">
      <c r="A83" t="s">
        <v>411</v>
      </c>
      <c r="B83">
        <v>1.7646127888951999</v>
      </c>
      <c r="C83">
        <v>1170.7121027611599</v>
      </c>
      <c r="D83">
        <v>25755.1</v>
      </c>
    </row>
    <row r="84" spans="1:4" x14ac:dyDescent="0.25">
      <c r="A84" t="s">
        <v>436</v>
      </c>
      <c r="B84">
        <v>0.74255992551860495</v>
      </c>
      <c r="C84">
        <v>4600.4284041093197</v>
      </c>
      <c r="D84">
        <v>1065.44</v>
      </c>
    </row>
    <row r="85" spans="1:4" x14ac:dyDescent="0.25">
      <c r="A85" t="s">
        <v>452</v>
      </c>
      <c r="B85">
        <v>1.4628136123783799</v>
      </c>
      <c r="C85">
        <v>855.8277794398</v>
      </c>
      <c r="D85">
        <v>12926.2</v>
      </c>
    </row>
    <row r="86" spans="1:4" x14ac:dyDescent="0.25">
      <c r="A86" t="s">
        <v>448</v>
      </c>
      <c r="B86">
        <v>1.4019252030038201</v>
      </c>
      <c r="C86">
        <v>45253.839007074101</v>
      </c>
      <c r="D86">
        <v>5462.4</v>
      </c>
    </row>
    <row r="87" spans="1:4" x14ac:dyDescent="0.25">
      <c r="A87" t="s">
        <v>458</v>
      </c>
      <c r="B87">
        <v>1.6164934535375399</v>
      </c>
      <c r="C87">
        <v>39323.976541785501</v>
      </c>
      <c r="D87">
        <v>2255.59</v>
      </c>
    </row>
    <row r="88" spans="1:4" x14ac:dyDescent="0.25">
      <c r="A88" t="s">
        <v>446</v>
      </c>
      <c r="B88">
        <v>2.9388793349479099</v>
      </c>
      <c r="C88">
        <v>2101.7479958730701</v>
      </c>
      <c r="D88">
        <v>17286.7</v>
      </c>
    </row>
    <row r="89" spans="1:4" x14ac:dyDescent="0.25">
      <c r="A89" t="s">
        <v>440</v>
      </c>
      <c r="B89">
        <v>2.9424656323929899</v>
      </c>
      <c r="C89">
        <v>486.63630895512603</v>
      </c>
      <c r="D89">
        <v>39404.699999999997</v>
      </c>
    </row>
    <row r="90" spans="1:4" x14ac:dyDescent="0.25">
      <c r="A90" t="s">
        <v>444</v>
      </c>
      <c r="B90">
        <v>0.76973632462919805</v>
      </c>
      <c r="C90">
        <v>2672.6140991950901</v>
      </c>
      <c r="D90">
        <v>22246.3</v>
      </c>
    </row>
    <row r="91" spans="1:4" x14ac:dyDescent="0.25">
      <c r="A91" t="s">
        <v>450</v>
      </c>
      <c r="B91">
        <v>1.7919831381551199</v>
      </c>
      <c r="C91">
        <v>74133.014243775004</v>
      </c>
      <c r="D91">
        <v>2965.63</v>
      </c>
    </row>
    <row r="92" spans="1:4" x14ac:dyDescent="0.25">
      <c r="A92" t="s">
        <v>473</v>
      </c>
      <c r="B92">
        <v>1.4920431856060401</v>
      </c>
      <c r="C92">
        <v>1433.14422068051</v>
      </c>
      <c r="D92">
        <v>44092.800000000003</v>
      </c>
    </row>
    <row r="93" spans="1:4" x14ac:dyDescent="0.25">
      <c r="A93" t="s">
        <v>460</v>
      </c>
      <c r="B93">
        <v>2.8137015550279898</v>
      </c>
      <c r="C93">
        <v>13781.4336924868</v>
      </c>
      <c r="D93">
        <v>7550.5</v>
      </c>
    </row>
    <row r="94" spans="1:4" x14ac:dyDescent="0.25">
      <c r="A94" t="s">
        <v>486</v>
      </c>
      <c r="B94">
        <v>2.4329365290889</v>
      </c>
      <c r="C94">
        <v>5491.3724123678503</v>
      </c>
      <c r="D94">
        <v>10295.4</v>
      </c>
    </row>
    <row r="95" spans="1:4" x14ac:dyDescent="0.25">
      <c r="A95" t="s">
        <v>462</v>
      </c>
      <c r="B95">
        <v>1.37497538169156</v>
      </c>
      <c r="C95">
        <v>6053.5845545924503</v>
      </c>
      <c r="D95">
        <v>9971.33</v>
      </c>
    </row>
    <row r="96" spans="1:4" x14ac:dyDescent="0.25">
      <c r="A96" t="s">
        <v>466</v>
      </c>
      <c r="B96">
        <v>1.5816309329001801</v>
      </c>
      <c r="C96">
        <v>3050.5508942094898</v>
      </c>
      <c r="D96">
        <v>32572.5</v>
      </c>
    </row>
    <row r="97" spans="1:4" x14ac:dyDescent="0.25">
      <c r="A97" t="s">
        <v>475</v>
      </c>
      <c r="B97">
        <v>0.79305500615452795</v>
      </c>
      <c r="C97">
        <v>12382.1396724978</v>
      </c>
      <c r="D97">
        <v>6678.01</v>
      </c>
    </row>
    <row r="98" spans="1:4" x14ac:dyDescent="0.25">
      <c r="A98" t="s">
        <v>482</v>
      </c>
      <c r="B98">
        <v>1.6437074870417401</v>
      </c>
      <c r="C98">
        <v>19264.196563010399</v>
      </c>
      <c r="D98">
        <v>5879.34</v>
      </c>
    </row>
    <row r="99" spans="1:4" x14ac:dyDescent="0.25">
      <c r="A99" t="s">
        <v>488</v>
      </c>
      <c r="B99">
        <v>3.1854079736449399</v>
      </c>
      <c r="C99">
        <v>72900.167028484793</v>
      </c>
      <c r="D99">
        <v>4013.47</v>
      </c>
    </row>
    <row r="100" spans="1:4" x14ac:dyDescent="0.25">
      <c r="A100" t="s">
        <v>221</v>
      </c>
      <c r="B100">
        <v>3.0413251021720802</v>
      </c>
      <c r="C100">
        <v>2566.59935732433</v>
      </c>
      <c r="D100">
        <v>13500.6</v>
      </c>
    </row>
    <row r="101" spans="1:4" x14ac:dyDescent="0.25">
      <c r="A101" t="s">
        <v>634</v>
      </c>
      <c r="B101">
        <v>1.2773115749348201</v>
      </c>
      <c r="C101">
        <v>9106.2862948836791</v>
      </c>
      <c r="D101">
        <v>7442.58</v>
      </c>
    </row>
    <row r="102" spans="1:4" x14ac:dyDescent="0.25">
      <c r="A102" t="s">
        <v>471</v>
      </c>
      <c r="B102">
        <v>4.0427314751193301E-2</v>
      </c>
      <c r="C102">
        <v>9507.5068401082608</v>
      </c>
      <c r="D102">
        <v>8921.0499999999993</v>
      </c>
    </row>
    <row r="103" spans="1:4" x14ac:dyDescent="0.25">
      <c r="A103" t="s">
        <v>492</v>
      </c>
      <c r="B103">
        <v>2.6684702481543798</v>
      </c>
      <c r="C103">
        <v>731.88588240010301</v>
      </c>
      <c r="D103">
        <v>23246.5</v>
      </c>
    </row>
    <row r="104" spans="1:4" x14ac:dyDescent="0.25">
      <c r="A104" t="s">
        <v>494</v>
      </c>
      <c r="B104">
        <v>1.556944000136</v>
      </c>
      <c r="C104">
        <v>20741.824450426098</v>
      </c>
      <c r="D104">
        <v>10270.1</v>
      </c>
    </row>
    <row r="105" spans="1:4" x14ac:dyDescent="0.25">
      <c r="A105" t="s">
        <v>518</v>
      </c>
      <c r="B105">
        <v>2.6534892804198802</v>
      </c>
      <c r="C105">
        <v>1175.22226280668</v>
      </c>
      <c r="D105">
        <v>25081.9</v>
      </c>
    </row>
    <row r="106" spans="1:4" x14ac:dyDescent="0.25">
      <c r="A106" t="s">
        <v>642</v>
      </c>
      <c r="B106">
        <v>1.9706581785917601</v>
      </c>
      <c r="C106">
        <v>4480.62591011935</v>
      </c>
      <c r="D106">
        <v>8816.33</v>
      </c>
    </row>
    <row r="107" spans="1:4" x14ac:dyDescent="0.25">
      <c r="A107" t="s">
        <v>514</v>
      </c>
      <c r="B107">
        <v>2.38510898960135</v>
      </c>
      <c r="C107">
        <v>654.20061425656797</v>
      </c>
      <c r="D107">
        <v>12722.5</v>
      </c>
    </row>
    <row r="108" spans="1:4" x14ac:dyDescent="0.25">
      <c r="A108" t="s">
        <v>512</v>
      </c>
      <c r="B108">
        <v>1.7879169846285901</v>
      </c>
      <c r="C108">
        <v>16343.213644519999</v>
      </c>
      <c r="D108">
        <v>4331.53</v>
      </c>
    </row>
    <row r="109" spans="1:4" x14ac:dyDescent="0.25">
      <c r="A109" t="s">
        <v>508</v>
      </c>
      <c r="B109">
        <v>2.5059972931447199</v>
      </c>
      <c r="C109">
        <v>21141.4938814739</v>
      </c>
      <c r="D109">
        <v>4468.79</v>
      </c>
    </row>
    <row r="110" spans="1:4" x14ac:dyDescent="0.25">
      <c r="A110" t="s">
        <v>591</v>
      </c>
      <c r="B110">
        <v>0.106169724250204</v>
      </c>
      <c r="C110">
        <v>6358.1009942814098</v>
      </c>
      <c r="D110">
        <v>4366.1400000000003</v>
      </c>
    </row>
    <row r="111" spans="1:4" x14ac:dyDescent="0.25">
      <c r="A111" t="s">
        <v>371</v>
      </c>
      <c r="B111">
        <v>2.0077295011601199</v>
      </c>
      <c r="C111">
        <v>29147.053237337601</v>
      </c>
      <c r="D111">
        <v>24843.200000000001</v>
      </c>
    </row>
    <row r="112" spans="1:4" x14ac:dyDescent="0.25">
      <c r="A112" t="s">
        <v>273</v>
      </c>
      <c r="B112">
        <v>1.22156174312294</v>
      </c>
      <c r="C112">
        <v>25932.2801321468</v>
      </c>
      <c r="D112">
        <v>11037.5</v>
      </c>
    </row>
    <row r="113" spans="1:4" x14ac:dyDescent="0.25">
      <c r="A113" t="s">
        <v>385</v>
      </c>
      <c r="B113">
        <v>1.7858212627485901</v>
      </c>
      <c r="C113">
        <v>3892.4314241703601</v>
      </c>
      <c r="D113">
        <v>11598.4</v>
      </c>
    </row>
    <row r="114" spans="1:4" x14ac:dyDescent="0.25">
      <c r="A114" t="s">
        <v>500</v>
      </c>
      <c r="B114">
        <v>1.55474354684793</v>
      </c>
      <c r="C114">
        <v>1619.1869529232699</v>
      </c>
      <c r="D114">
        <v>19343.400000000001</v>
      </c>
    </row>
    <row r="115" spans="1:4" x14ac:dyDescent="0.25">
      <c r="A115" t="s">
        <v>502</v>
      </c>
      <c r="B115">
        <v>1.6318101968277601</v>
      </c>
      <c r="C115">
        <v>51679.418255329401</v>
      </c>
      <c r="D115">
        <v>4269.28</v>
      </c>
    </row>
    <row r="116" spans="1:4" x14ac:dyDescent="0.25">
      <c r="A116" t="s">
        <v>222</v>
      </c>
      <c r="B116">
        <v>1.9498252060624699</v>
      </c>
      <c r="C116">
        <v>84023.054840396202</v>
      </c>
      <c r="D116">
        <v>5349.73</v>
      </c>
    </row>
    <row r="117" spans="1:4" x14ac:dyDescent="0.25">
      <c r="A117" t="s">
        <v>526</v>
      </c>
      <c r="B117">
        <v>2.1080943605678302</v>
      </c>
      <c r="C117">
        <v>952.52345310425699</v>
      </c>
      <c r="D117">
        <v>17966.099999999999</v>
      </c>
    </row>
    <row r="118" spans="1:4" x14ac:dyDescent="0.25">
      <c r="A118" t="s">
        <v>540</v>
      </c>
      <c r="B118">
        <v>2.1366425568723799</v>
      </c>
      <c r="C118">
        <v>975.00492728183804</v>
      </c>
      <c r="D118">
        <v>10210.4</v>
      </c>
    </row>
    <row r="119" spans="1:4" x14ac:dyDescent="0.25">
      <c r="A119" t="s">
        <v>557</v>
      </c>
      <c r="B119">
        <v>1.51703646251072</v>
      </c>
      <c r="C119">
        <v>886.49761389444404</v>
      </c>
      <c r="D119">
        <v>18681.7</v>
      </c>
    </row>
    <row r="120" spans="1:4" x14ac:dyDescent="0.25">
      <c r="A120" t="s">
        <v>538</v>
      </c>
      <c r="B120">
        <v>1.21362452987491</v>
      </c>
      <c r="C120">
        <v>5907.5255363264496</v>
      </c>
      <c r="D120">
        <v>15983.8</v>
      </c>
    </row>
    <row r="121" spans="1:4" x14ac:dyDescent="0.25">
      <c r="A121" t="s">
        <v>536</v>
      </c>
      <c r="B121">
        <v>2.4837043226799902</v>
      </c>
      <c r="C121">
        <v>572.20797463090696</v>
      </c>
      <c r="D121">
        <v>13692.3</v>
      </c>
    </row>
    <row r="122" spans="1:4" x14ac:dyDescent="0.25">
      <c r="A122" t="s">
        <v>552</v>
      </c>
      <c r="B122">
        <v>2.9606999830789098</v>
      </c>
      <c r="C122">
        <v>18546.382500493499</v>
      </c>
      <c r="D122">
        <v>6330.27</v>
      </c>
    </row>
    <row r="123" spans="1:4" x14ac:dyDescent="0.25">
      <c r="A123" t="s">
        <v>547</v>
      </c>
      <c r="B123">
        <v>1.94499377135036</v>
      </c>
      <c r="C123">
        <v>4068.8022456168401</v>
      </c>
      <c r="D123">
        <v>8262.08</v>
      </c>
    </row>
    <row r="124" spans="1:4" x14ac:dyDescent="0.25">
      <c r="A124" t="s">
        <v>550</v>
      </c>
      <c r="B124">
        <v>1.24050555243859</v>
      </c>
      <c r="C124">
        <v>10988.2030741823</v>
      </c>
      <c r="D124">
        <v>17542.3</v>
      </c>
    </row>
    <row r="125" spans="1:4" x14ac:dyDescent="0.25">
      <c r="A125" t="s">
        <v>561</v>
      </c>
      <c r="B125">
        <v>1.83158448039514</v>
      </c>
      <c r="C125">
        <v>829.82781547651598</v>
      </c>
      <c r="D125">
        <v>17953.599999999999</v>
      </c>
    </row>
    <row r="126" spans="1:4" x14ac:dyDescent="0.25">
      <c r="A126" t="s">
        <v>559</v>
      </c>
      <c r="B126">
        <v>0.35564060149840099</v>
      </c>
      <c r="C126">
        <v>2034.3704972388</v>
      </c>
      <c r="D126">
        <v>5400.42</v>
      </c>
    </row>
    <row r="127" spans="1:4" x14ac:dyDescent="0.25">
      <c r="A127" t="s">
        <v>148</v>
      </c>
      <c r="B127">
        <v>2.5132217884382801</v>
      </c>
      <c r="C127">
        <v>39221.145200505904</v>
      </c>
      <c r="D127">
        <v>8420.65</v>
      </c>
    </row>
    <row r="128" spans="1:4" x14ac:dyDescent="0.25">
      <c r="A128" t="s">
        <v>291</v>
      </c>
      <c r="B128">
        <v>0.55371450501949304</v>
      </c>
      <c r="C128">
        <v>45706.972187506799</v>
      </c>
      <c r="D128">
        <v>7050.56</v>
      </c>
    </row>
    <row r="129" spans="1:4" x14ac:dyDescent="0.25">
      <c r="A129" t="s">
        <v>478</v>
      </c>
      <c r="B129">
        <v>-1.3141163661739801</v>
      </c>
      <c r="C129">
        <v>56609.000780448303</v>
      </c>
      <c r="D129">
        <v>3986.58</v>
      </c>
    </row>
    <row r="130" spans="1:4" x14ac:dyDescent="0.25">
      <c r="A130" t="s">
        <v>565</v>
      </c>
      <c r="B130">
        <v>2.8551104024601899</v>
      </c>
      <c r="C130">
        <v>15542.3344065933</v>
      </c>
      <c r="D130">
        <v>6260.87</v>
      </c>
    </row>
    <row r="131" spans="1:4" x14ac:dyDescent="0.25">
      <c r="A131" t="s">
        <v>567</v>
      </c>
      <c r="B131">
        <v>0.95278965828689299</v>
      </c>
      <c r="C131">
        <v>2882.0567539567901</v>
      </c>
      <c r="D131">
        <v>7450.6</v>
      </c>
    </row>
    <row r="132" spans="1:4" x14ac:dyDescent="0.25">
      <c r="A132" t="s">
        <v>572</v>
      </c>
      <c r="B132">
        <v>1.6135655125883399</v>
      </c>
      <c r="C132">
        <v>15529.7201184692</v>
      </c>
      <c r="D132">
        <v>11612.2</v>
      </c>
    </row>
    <row r="133" spans="1:4" x14ac:dyDescent="0.25">
      <c r="A133" t="s">
        <v>577</v>
      </c>
      <c r="B133">
        <v>1.31376950383383</v>
      </c>
      <c r="C133">
        <v>2562.06306725902</v>
      </c>
      <c r="D133">
        <v>22244.6</v>
      </c>
    </row>
    <row r="134" spans="1:4" x14ac:dyDescent="0.25">
      <c r="A134" t="s">
        <v>585</v>
      </c>
      <c r="B134">
        <v>1.80313284204993</v>
      </c>
      <c r="C134">
        <v>1582.5924171168699</v>
      </c>
      <c r="D134">
        <v>16131.2</v>
      </c>
    </row>
    <row r="135" spans="1:4" x14ac:dyDescent="0.25">
      <c r="A135" t="s">
        <v>593</v>
      </c>
      <c r="B135">
        <v>1.5342000392292201</v>
      </c>
      <c r="C135">
        <v>1313.7416805519399</v>
      </c>
      <c r="D135">
        <v>8770.84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4C0D-EF80-4063-9276-5D1F22D39D42}">
  <dimension ref="A1:D135"/>
  <sheetViews>
    <sheetView workbookViewId="0"/>
  </sheetViews>
  <sheetFormatPr defaultRowHeight="15" x14ac:dyDescent="0.25"/>
  <cols>
    <col min="2" max="2" width="20" bestFit="1" customWidth="1"/>
    <col min="3" max="3" width="12" bestFit="1" customWidth="1"/>
  </cols>
  <sheetData>
    <row r="1" spans="1:4" x14ac:dyDescent="0.25">
      <c r="A1" t="s">
        <v>607</v>
      </c>
      <c r="B1" t="s">
        <v>651</v>
      </c>
      <c r="C1" t="s">
        <v>652</v>
      </c>
      <c r="D1" t="s">
        <v>653</v>
      </c>
    </row>
    <row r="2" spans="1:4" x14ac:dyDescent="0.25">
      <c r="A2" t="s">
        <v>150</v>
      </c>
      <c r="B2">
        <v>0.69509260126462502</v>
      </c>
      <c r="C2">
        <v>588.191172737638</v>
      </c>
      <c r="D2">
        <v>2769.9285</v>
      </c>
    </row>
    <row r="3" spans="1:4" x14ac:dyDescent="0.25">
      <c r="A3" t="s">
        <v>156</v>
      </c>
      <c r="B3">
        <v>2.8405275737421198</v>
      </c>
      <c r="C3">
        <v>3930.5390124476298</v>
      </c>
      <c r="D3">
        <v>10657.0525</v>
      </c>
    </row>
    <row r="4" spans="1:4" x14ac:dyDescent="0.25">
      <c r="A4" t="s">
        <v>260</v>
      </c>
      <c r="B4">
        <v>1.6794384883995801</v>
      </c>
      <c r="C4">
        <v>4184.4219044817801</v>
      </c>
      <c r="D4">
        <v>16585.0291</v>
      </c>
    </row>
    <row r="5" spans="1:4" x14ac:dyDescent="0.25">
      <c r="A5" t="s">
        <v>163</v>
      </c>
      <c r="B5">
        <v>1.61657693196616</v>
      </c>
      <c r="C5">
        <v>3488.9530267064401</v>
      </c>
      <c r="D5">
        <v>10703.874400000001</v>
      </c>
    </row>
    <row r="6" spans="1:4" x14ac:dyDescent="0.25">
      <c r="A6" t="s">
        <v>167</v>
      </c>
      <c r="B6">
        <v>1.34594308462418</v>
      </c>
      <c r="C6">
        <v>13679.724666619401</v>
      </c>
      <c r="D6">
        <v>12332.792799999999</v>
      </c>
    </row>
    <row r="7" spans="1:4" x14ac:dyDescent="0.25">
      <c r="A7" t="s">
        <v>158</v>
      </c>
      <c r="B7">
        <v>2.6256461971307399</v>
      </c>
      <c r="C7">
        <v>3497.2155966209298</v>
      </c>
      <c r="D7">
        <v>8695.9377800000002</v>
      </c>
    </row>
    <row r="8" spans="1:4" x14ac:dyDescent="0.25">
      <c r="A8" t="s">
        <v>173</v>
      </c>
      <c r="B8">
        <v>0.58569610056518895</v>
      </c>
      <c r="C8">
        <v>56367.376374956097</v>
      </c>
      <c r="D8">
        <v>3256.20246</v>
      </c>
    </row>
    <row r="9" spans="1:4" x14ac:dyDescent="0.25">
      <c r="A9" t="s">
        <v>171</v>
      </c>
      <c r="B9">
        <v>1.78231321695276</v>
      </c>
      <c r="C9">
        <v>44801.112433545903</v>
      </c>
      <c r="D9">
        <v>5947.2359999999999</v>
      </c>
    </row>
    <row r="10" spans="1:4" x14ac:dyDescent="0.25">
      <c r="A10" t="s">
        <v>177</v>
      </c>
      <c r="B10">
        <v>1.8479471245877801</v>
      </c>
      <c r="C10">
        <v>5442.4478524808201</v>
      </c>
      <c r="D10">
        <v>7902.9835599999997</v>
      </c>
    </row>
    <row r="11" spans="1:4" x14ac:dyDescent="0.25">
      <c r="A11" t="s">
        <v>182</v>
      </c>
      <c r="B11">
        <v>2.4908871617553099</v>
      </c>
      <c r="C11">
        <v>1211.81182063243</v>
      </c>
      <c r="D11">
        <v>67154.836500000005</v>
      </c>
    </row>
    <row r="12" spans="1:4" x14ac:dyDescent="0.25">
      <c r="A12" t="s">
        <v>211</v>
      </c>
      <c r="B12">
        <v>2.0751619851242702</v>
      </c>
      <c r="C12">
        <v>5946.1149580525098</v>
      </c>
      <c r="D12">
        <v>9860.9642299999996</v>
      </c>
    </row>
    <row r="13" spans="1:4" x14ac:dyDescent="0.25">
      <c r="A13" t="s">
        <v>184</v>
      </c>
      <c r="B13">
        <v>1.32357449283489</v>
      </c>
      <c r="C13">
        <v>40935.663866540701</v>
      </c>
      <c r="D13">
        <v>4317.4996300000003</v>
      </c>
    </row>
    <row r="14" spans="1:4" x14ac:dyDescent="0.25">
      <c r="A14" t="s">
        <v>194</v>
      </c>
      <c r="B14">
        <v>2.2165971558809701</v>
      </c>
      <c r="C14">
        <v>1047.7460124249201</v>
      </c>
      <c r="D14">
        <v>13410.1513</v>
      </c>
    </row>
    <row r="15" spans="1:4" x14ac:dyDescent="0.25">
      <c r="A15" t="s">
        <v>200</v>
      </c>
      <c r="B15">
        <v>2.3189042098564601</v>
      </c>
      <c r="C15">
        <v>3084.59192485928</v>
      </c>
      <c r="D15">
        <v>14320.3789</v>
      </c>
    </row>
    <row r="16" spans="1:4" x14ac:dyDescent="0.25">
      <c r="A16" t="s">
        <v>179</v>
      </c>
      <c r="B16">
        <v>2.6175666417019099</v>
      </c>
      <c r="C16">
        <v>4266.5433888940697</v>
      </c>
      <c r="D16">
        <v>9667.2041599999993</v>
      </c>
    </row>
    <row r="17" spans="1:4" x14ac:dyDescent="0.25">
      <c r="A17" t="s">
        <v>209</v>
      </c>
      <c r="B17">
        <v>2.26318495486638</v>
      </c>
      <c r="C17">
        <v>5996.5969380391298</v>
      </c>
      <c r="D17">
        <v>4443.5701200000003</v>
      </c>
    </row>
    <row r="18" spans="1:4" x14ac:dyDescent="0.25">
      <c r="A18" t="s">
        <v>202</v>
      </c>
      <c r="B18">
        <v>0.165483321649008</v>
      </c>
      <c r="C18">
        <v>8673.90529873171</v>
      </c>
      <c r="D18">
        <v>11643.2078</v>
      </c>
    </row>
    <row r="19" spans="1:4" x14ac:dyDescent="0.25">
      <c r="A19" t="s">
        <v>188</v>
      </c>
      <c r="B19">
        <v>1.76204523542507</v>
      </c>
      <c r="C19">
        <v>7101.0562668431603</v>
      </c>
      <c r="D19">
        <v>6130.6836499999999</v>
      </c>
    </row>
    <row r="20" spans="1:4" x14ac:dyDescent="0.25">
      <c r="A20" t="s">
        <v>186</v>
      </c>
      <c r="B20">
        <v>1.91600464952141</v>
      </c>
      <c r="C20">
        <v>654.821120663388</v>
      </c>
      <c r="D20">
        <v>14588.6219</v>
      </c>
    </row>
    <row r="21" spans="1:4" x14ac:dyDescent="0.25">
      <c r="A21" t="s">
        <v>192</v>
      </c>
      <c r="B21">
        <v>2.73742758041538</v>
      </c>
      <c r="C21">
        <v>277.89249686024499</v>
      </c>
      <c r="D21">
        <v>21384.264500000001</v>
      </c>
    </row>
    <row r="22" spans="1:4" x14ac:dyDescent="0.25">
      <c r="A22" t="s">
        <v>362</v>
      </c>
      <c r="B22">
        <v>3.2613856892972999</v>
      </c>
      <c r="C22">
        <v>1162.17383649833</v>
      </c>
      <c r="D22">
        <v>38210.311300000001</v>
      </c>
    </row>
    <row r="23" spans="1:4" x14ac:dyDescent="0.25">
      <c r="A23" t="s">
        <v>229</v>
      </c>
      <c r="B23">
        <v>2.3606797131487398</v>
      </c>
      <c r="C23">
        <v>1378.82729517489</v>
      </c>
      <c r="D23">
        <v>24988.644</v>
      </c>
    </row>
    <row r="24" spans="1:4" x14ac:dyDescent="0.25">
      <c r="A24" t="s">
        <v>215</v>
      </c>
      <c r="B24">
        <v>0.63058422586787399</v>
      </c>
      <c r="C24">
        <v>43325.413801067101</v>
      </c>
      <c r="D24">
        <v>4868.6144899999999</v>
      </c>
    </row>
    <row r="25" spans="1:4" x14ac:dyDescent="0.25">
      <c r="A25" t="s">
        <v>219</v>
      </c>
      <c r="B25">
        <v>2.8465017001359301</v>
      </c>
      <c r="C25">
        <v>344.19940214701001</v>
      </c>
      <c r="D25">
        <v>17313.4506</v>
      </c>
    </row>
    <row r="26" spans="1:4" x14ac:dyDescent="0.25">
      <c r="A26" t="s">
        <v>532</v>
      </c>
      <c r="B26">
        <v>2.8910289300270402</v>
      </c>
      <c r="C26">
        <v>777.450636841348</v>
      </c>
      <c r="D26">
        <v>28462.649000000001</v>
      </c>
    </row>
    <row r="27" spans="1:4" x14ac:dyDescent="0.25">
      <c r="A27" t="s">
        <v>227</v>
      </c>
      <c r="B27">
        <v>2.04655209695466</v>
      </c>
      <c r="C27">
        <v>13514.1552212304</v>
      </c>
      <c r="D27">
        <v>13565.878699999999</v>
      </c>
    </row>
    <row r="28" spans="1:4" x14ac:dyDescent="0.25">
      <c r="A28" t="s">
        <v>231</v>
      </c>
      <c r="B28">
        <v>-0.69170695397075799</v>
      </c>
      <c r="C28">
        <v>8040.6724430264803</v>
      </c>
      <c r="D28">
        <v>15473.8251</v>
      </c>
    </row>
    <row r="29" spans="1:4" x14ac:dyDescent="0.25">
      <c r="A29" t="s">
        <v>236</v>
      </c>
      <c r="B29">
        <v>1.95635500923686</v>
      </c>
      <c r="C29">
        <v>6091.3857724768104</v>
      </c>
      <c r="D29">
        <v>26461.795900000001</v>
      </c>
    </row>
    <row r="30" spans="1:4" x14ac:dyDescent="0.25">
      <c r="A30" t="s">
        <v>238</v>
      </c>
      <c r="B30">
        <v>2.5996660881415399</v>
      </c>
      <c r="C30">
        <v>11739.582650172901</v>
      </c>
      <c r="D30">
        <v>10262.648499999999</v>
      </c>
    </row>
    <row r="31" spans="1:4" x14ac:dyDescent="0.25">
      <c r="A31" t="s">
        <v>224</v>
      </c>
      <c r="B31">
        <v>1.7654158266805</v>
      </c>
      <c r="C31">
        <v>2018.71063985347</v>
      </c>
      <c r="D31">
        <v>14175.6255</v>
      </c>
    </row>
    <row r="32" spans="1:4" x14ac:dyDescent="0.25">
      <c r="A32" t="s">
        <v>329</v>
      </c>
      <c r="B32">
        <v>2.1580267291652699</v>
      </c>
      <c r="C32">
        <v>11819.9859288799</v>
      </c>
      <c r="D32">
        <v>6322.5825699999996</v>
      </c>
    </row>
    <row r="33" spans="1:4" x14ac:dyDescent="0.25">
      <c r="A33" t="s">
        <v>246</v>
      </c>
      <c r="B33">
        <v>3.02789575562957</v>
      </c>
      <c r="C33">
        <v>17028.014129559298</v>
      </c>
      <c r="D33">
        <v>5609.6166199999998</v>
      </c>
    </row>
    <row r="34" spans="1:4" x14ac:dyDescent="0.25">
      <c r="A34" t="s">
        <v>248</v>
      </c>
      <c r="B34">
        <v>1.4755671264977399</v>
      </c>
      <c r="C34">
        <v>17849.431430350101</v>
      </c>
      <c r="D34">
        <v>5331.1090000000004</v>
      </c>
    </row>
    <row r="35" spans="1:4" x14ac:dyDescent="0.25">
      <c r="A35" t="s">
        <v>254</v>
      </c>
      <c r="B35">
        <v>1.8150666054059199</v>
      </c>
      <c r="C35">
        <v>53386.013427390099</v>
      </c>
      <c r="D35">
        <v>4453.7836100000004</v>
      </c>
    </row>
    <row r="36" spans="1:4" x14ac:dyDescent="0.25">
      <c r="A36" t="s">
        <v>258</v>
      </c>
      <c r="B36">
        <v>2.5440903002458701</v>
      </c>
      <c r="C36">
        <v>6767.5477630078003</v>
      </c>
      <c r="D36">
        <v>16271.2484</v>
      </c>
    </row>
    <row r="37" spans="1:4" x14ac:dyDescent="0.25">
      <c r="A37" t="s">
        <v>262</v>
      </c>
      <c r="B37">
        <v>2.1041124923598602</v>
      </c>
      <c r="C37">
        <v>6150.3342438939699</v>
      </c>
      <c r="D37">
        <v>14038.1633</v>
      </c>
    </row>
    <row r="38" spans="1:4" x14ac:dyDescent="0.25">
      <c r="A38" t="s">
        <v>266</v>
      </c>
      <c r="B38">
        <v>1.4151962195569401</v>
      </c>
      <c r="C38">
        <v>3600.1462155213999</v>
      </c>
      <c r="D38">
        <v>23887.727900000002</v>
      </c>
    </row>
    <row r="39" spans="1:4" x14ac:dyDescent="0.25">
      <c r="A39" t="s">
        <v>524</v>
      </c>
      <c r="B39">
        <v>3.0558361477725402</v>
      </c>
      <c r="C39">
        <v>3826.30159528271</v>
      </c>
      <c r="D39">
        <v>21321.561000000002</v>
      </c>
    </row>
    <row r="40" spans="1:4" x14ac:dyDescent="0.25">
      <c r="A40" t="s">
        <v>275</v>
      </c>
      <c r="B40">
        <v>1.61847833851123</v>
      </c>
      <c r="C40">
        <v>650.28210370592399</v>
      </c>
      <c r="D40">
        <v>17419.6283</v>
      </c>
    </row>
    <row r="41" spans="1:4" x14ac:dyDescent="0.25">
      <c r="A41" t="s">
        <v>276</v>
      </c>
      <c r="B41">
        <v>2.3250136108261801</v>
      </c>
      <c r="C41">
        <v>42866.142427195897</v>
      </c>
      <c r="D41">
        <v>7900.6788999999999</v>
      </c>
    </row>
    <row r="42" spans="1:4" x14ac:dyDescent="0.25">
      <c r="A42" t="s">
        <v>287</v>
      </c>
      <c r="B42">
        <v>0.41404135026225197</v>
      </c>
      <c r="C42">
        <v>37905.913007490402</v>
      </c>
      <c r="D42">
        <v>6177.5937700000004</v>
      </c>
    </row>
    <row r="43" spans="1:4" x14ac:dyDescent="0.25">
      <c r="A43" t="s">
        <v>289</v>
      </c>
      <c r="B43">
        <v>3.1408591000053101</v>
      </c>
      <c r="C43">
        <v>8291.9829088533297</v>
      </c>
      <c r="D43">
        <v>7460.93948</v>
      </c>
    </row>
    <row r="44" spans="1:4" x14ac:dyDescent="0.25">
      <c r="A44" t="s">
        <v>305</v>
      </c>
      <c r="B44">
        <v>3.1906632769049099</v>
      </c>
      <c r="C44">
        <v>691.29712848334395</v>
      </c>
      <c r="D44">
        <v>10437.116599999999</v>
      </c>
    </row>
    <row r="45" spans="1:4" x14ac:dyDescent="0.25">
      <c r="A45" t="s">
        <v>295</v>
      </c>
      <c r="B45">
        <v>2.5149820913900101</v>
      </c>
      <c r="C45">
        <v>3737.8522044853898</v>
      </c>
      <c r="D45">
        <v>9796.6409600000006</v>
      </c>
    </row>
    <row r="46" spans="1:4" x14ac:dyDescent="0.25">
      <c r="A46" t="s">
        <v>250</v>
      </c>
      <c r="B46">
        <v>0.15241843104120001</v>
      </c>
      <c r="C46">
        <v>41660.3889529464</v>
      </c>
      <c r="D46">
        <v>5727.1512400000001</v>
      </c>
    </row>
    <row r="47" spans="1:4" x14ac:dyDescent="0.25">
      <c r="A47" t="s">
        <v>299</v>
      </c>
      <c r="B47">
        <v>1.0843158936540001</v>
      </c>
      <c r="C47">
        <v>1802.9686067048001</v>
      </c>
      <c r="D47">
        <v>8387.3661599999996</v>
      </c>
    </row>
    <row r="48" spans="1:4" x14ac:dyDescent="0.25">
      <c r="A48" t="s">
        <v>313</v>
      </c>
      <c r="B48">
        <v>2.2044750911732298</v>
      </c>
      <c r="C48">
        <v>17862.159248884</v>
      </c>
      <c r="D48">
        <v>11304.7318</v>
      </c>
    </row>
    <row r="49" spans="1:4" x14ac:dyDescent="0.25">
      <c r="A49" t="s">
        <v>317</v>
      </c>
      <c r="B49">
        <v>1.9703614810040699</v>
      </c>
      <c r="C49">
        <v>3811.6192300132502</v>
      </c>
      <c r="D49">
        <v>12427.597</v>
      </c>
    </row>
    <row r="50" spans="1:4" x14ac:dyDescent="0.25">
      <c r="A50" t="s">
        <v>306</v>
      </c>
      <c r="B50">
        <v>2.11731237510784</v>
      </c>
      <c r="C50">
        <v>698.71783728795504</v>
      </c>
      <c r="D50">
        <v>13639.1006</v>
      </c>
    </row>
    <row r="51" spans="1:4" x14ac:dyDescent="0.25">
      <c r="A51" t="s">
        <v>331</v>
      </c>
      <c r="B51">
        <v>2.4525420814948502</v>
      </c>
      <c r="C51">
        <v>1383.18657127963</v>
      </c>
      <c r="D51">
        <v>19064.5065</v>
      </c>
    </row>
    <row r="52" spans="1:4" x14ac:dyDescent="0.25">
      <c r="A52" t="s">
        <v>327</v>
      </c>
      <c r="B52">
        <v>2.4950727080127502</v>
      </c>
      <c r="C52">
        <v>2599.8393714230601</v>
      </c>
      <c r="D52">
        <v>14604.6404</v>
      </c>
    </row>
    <row r="53" spans="1:4" x14ac:dyDescent="0.25">
      <c r="A53" t="s">
        <v>233</v>
      </c>
      <c r="B53">
        <v>4.2663401024788197</v>
      </c>
      <c r="C53">
        <v>42228.313443558698</v>
      </c>
      <c r="D53">
        <v>56395.8266</v>
      </c>
    </row>
    <row r="54" spans="1:4" x14ac:dyDescent="0.25">
      <c r="A54" t="s">
        <v>333</v>
      </c>
      <c r="B54">
        <v>1.4017244861315299</v>
      </c>
      <c r="C54">
        <v>12725.208430582699</v>
      </c>
      <c r="D54">
        <v>4857.9510300000002</v>
      </c>
    </row>
    <row r="55" spans="1:4" x14ac:dyDescent="0.25">
      <c r="A55" t="s">
        <v>341</v>
      </c>
      <c r="B55">
        <v>0.29156950075902799</v>
      </c>
      <c r="C55">
        <v>1605.0693304639501</v>
      </c>
      <c r="D55">
        <v>36370.296699999999</v>
      </c>
    </row>
    <row r="56" spans="1:4" x14ac:dyDescent="0.25">
      <c r="A56" t="s">
        <v>335</v>
      </c>
      <c r="B56">
        <v>0.12666433803521601</v>
      </c>
      <c r="C56">
        <v>3344.1622059866299</v>
      </c>
      <c r="D56">
        <v>12637.8495</v>
      </c>
    </row>
    <row r="57" spans="1:4" x14ac:dyDescent="0.25">
      <c r="A57" t="s">
        <v>347</v>
      </c>
      <c r="B57">
        <v>1.0657974448613801</v>
      </c>
      <c r="C57">
        <v>5160.9740310070802</v>
      </c>
      <c r="D57">
        <v>14135.968800000001</v>
      </c>
    </row>
    <row r="58" spans="1:4" x14ac:dyDescent="0.25">
      <c r="A58" t="s">
        <v>345</v>
      </c>
      <c r="B58">
        <v>2.1571133182347202</v>
      </c>
      <c r="C58">
        <v>4580.0831483823704</v>
      </c>
      <c r="D58">
        <v>27181.716899999999</v>
      </c>
    </row>
    <row r="59" spans="1:4" x14ac:dyDescent="0.25">
      <c r="A59" t="s">
        <v>337</v>
      </c>
      <c r="B59">
        <v>2.3110523524123399</v>
      </c>
      <c r="C59">
        <v>62042.662055916597</v>
      </c>
      <c r="D59">
        <v>6688.7847400000001</v>
      </c>
    </row>
    <row r="60" spans="1:4" x14ac:dyDescent="0.25">
      <c r="A60" t="s">
        <v>339</v>
      </c>
      <c r="B60">
        <v>2.71594590956974</v>
      </c>
      <c r="C60">
        <v>37286.624318259499</v>
      </c>
      <c r="D60">
        <v>13085.9846</v>
      </c>
    </row>
    <row r="61" spans="1:4" x14ac:dyDescent="0.25">
      <c r="A61" t="s">
        <v>351</v>
      </c>
      <c r="B61">
        <v>0.66822476691619503</v>
      </c>
      <c r="C61">
        <v>30706.637938964901</v>
      </c>
      <c r="D61">
        <v>7894.1998100000001</v>
      </c>
    </row>
    <row r="62" spans="1:4" x14ac:dyDescent="0.25">
      <c r="A62" t="s">
        <v>353</v>
      </c>
      <c r="B62">
        <v>2.8720863543561199</v>
      </c>
      <c r="C62">
        <v>5079.5592185589103</v>
      </c>
      <c r="D62">
        <v>9548.2681499999999</v>
      </c>
    </row>
    <row r="63" spans="1:4" x14ac:dyDescent="0.25">
      <c r="A63" t="s">
        <v>357</v>
      </c>
      <c r="B63">
        <v>0.14811597889724301</v>
      </c>
      <c r="C63">
        <v>35122.7985837206</v>
      </c>
      <c r="D63">
        <v>8233.8527900000008</v>
      </c>
    </row>
    <row r="64" spans="1:4" x14ac:dyDescent="0.25">
      <c r="A64" t="s">
        <v>355</v>
      </c>
      <c r="B64">
        <v>3.0729130357801799</v>
      </c>
      <c r="C64">
        <v>5084.4845862358998</v>
      </c>
      <c r="D64">
        <v>20257.603999999999</v>
      </c>
    </row>
    <row r="65" spans="1:4" x14ac:dyDescent="0.25">
      <c r="A65" t="s">
        <v>376</v>
      </c>
      <c r="B65">
        <v>1.43128298869282</v>
      </c>
      <c r="C65">
        <v>10475.246538731601</v>
      </c>
      <c r="D65">
        <v>7264.7068799999997</v>
      </c>
    </row>
    <row r="66" spans="1:4" x14ac:dyDescent="0.25">
      <c r="A66" t="s">
        <v>359</v>
      </c>
      <c r="B66">
        <v>2.5298202678922501</v>
      </c>
      <c r="C66">
        <v>1525.5639969189399</v>
      </c>
      <c r="D66">
        <v>33965.935899999997</v>
      </c>
    </row>
    <row r="67" spans="1:4" x14ac:dyDescent="0.25">
      <c r="A67" t="s">
        <v>372</v>
      </c>
      <c r="B67">
        <v>3.4814151688927399</v>
      </c>
      <c r="C67">
        <v>29429.732027116701</v>
      </c>
      <c r="D67">
        <v>10076.6029</v>
      </c>
    </row>
    <row r="68" spans="1:4" x14ac:dyDescent="0.25">
      <c r="A68" t="s">
        <v>361</v>
      </c>
      <c r="B68">
        <v>2.31306127671288</v>
      </c>
      <c r="C68">
        <v>1125.87596820576</v>
      </c>
      <c r="D68">
        <v>10247.835800000001</v>
      </c>
    </row>
    <row r="69" spans="1:4" x14ac:dyDescent="0.25">
      <c r="A69" t="s">
        <v>395</v>
      </c>
      <c r="B69">
        <v>3.0645105126852701</v>
      </c>
      <c r="C69">
        <v>13831.2687949296</v>
      </c>
      <c r="D69">
        <v>10619.018599999999</v>
      </c>
    </row>
    <row r="70" spans="1:4" x14ac:dyDescent="0.25">
      <c r="A70" t="s">
        <v>379</v>
      </c>
      <c r="B70">
        <v>3.1659701629563202</v>
      </c>
      <c r="C70">
        <v>8534.5210549035692</v>
      </c>
      <c r="D70">
        <v>15272.2601</v>
      </c>
    </row>
    <row r="71" spans="1:4" x14ac:dyDescent="0.25">
      <c r="A71" t="s">
        <v>387</v>
      </c>
      <c r="B71">
        <v>2.01294835122216</v>
      </c>
      <c r="C71">
        <v>716.63743482238795</v>
      </c>
      <c r="D71">
        <v>6871.5383000000002</v>
      </c>
    </row>
    <row r="72" spans="1:4" x14ac:dyDescent="0.25">
      <c r="A72" t="s">
        <v>397</v>
      </c>
      <c r="B72">
        <v>1.9416688842600101</v>
      </c>
      <c r="C72">
        <v>7759.1274164670904</v>
      </c>
      <c r="D72">
        <v>6283.3890899999997</v>
      </c>
    </row>
    <row r="73" spans="1:4" x14ac:dyDescent="0.25">
      <c r="A73" t="s">
        <v>391</v>
      </c>
      <c r="B73">
        <v>2.6278374661160702</v>
      </c>
      <c r="C73">
        <v>14391.835413979399</v>
      </c>
      <c r="D73">
        <v>8590.9763800000001</v>
      </c>
    </row>
    <row r="74" spans="1:4" x14ac:dyDescent="0.25">
      <c r="A74" t="s">
        <v>408</v>
      </c>
      <c r="B74">
        <v>2.9666402340862499</v>
      </c>
      <c r="C74">
        <v>4844.3688694130697</v>
      </c>
      <c r="D74">
        <v>8628.0902700000006</v>
      </c>
    </row>
    <row r="75" spans="1:4" x14ac:dyDescent="0.25">
      <c r="A75" t="s">
        <v>428</v>
      </c>
      <c r="B75">
        <v>1.7630911398515901</v>
      </c>
      <c r="C75">
        <v>369.02091651975201</v>
      </c>
      <c r="D75">
        <v>9975.9359100000001</v>
      </c>
    </row>
    <row r="76" spans="1:4" x14ac:dyDescent="0.25">
      <c r="A76" t="s">
        <v>432</v>
      </c>
      <c r="B76">
        <v>0.95048110069208402</v>
      </c>
      <c r="C76">
        <v>9934.2934185940503</v>
      </c>
      <c r="D76">
        <v>6560.2451300000002</v>
      </c>
    </row>
    <row r="77" spans="1:4" x14ac:dyDescent="0.25">
      <c r="A77" t="s">
        <v>410</v>
      </c>
      <c r="B77">
        <v>2.2983947753458702</v>
      </c>
      <c r="C77">
        <v>744.21255039845801</v>
      </c>
      <c r="D77">
        <v>20788.970399999998</v>
      </c>
    </row>
    <row r="78" spans="1:4" x14ac:dyDescent="0.25">
      <c r="A78" t="s">
        <v>418</v>
      </c>
      <c r="B78">
        <v>2.4536543545595002</v>
      </c>
      <c r="C78">
        <v>1517.98233617407</v>
      </c>
      <c r="D78">
        <v>8981.6816299999991</v>
      </c>
    </row>
    <row r="79" spans="1:4" x14ac:dyDescent="0.25">
      <c r="A79" t="s">
        <v>430</v>
      </c>
      <c r="B79">
        <v>0.80811552252405305</v>
      </c>
      <c r="C79">
        <v>9234.0659553667192</v>
      </c>
      <c r="D79">
        <v>15086.256299999999</v>
      </c>
    </row>
    <row r="80" spans="1:4" x14ac:dyDescent="0.25">
      <c r="A80" t="s">
        <v>404</v>
      </c>
      <c r="B80">
        <v>1.82364401894232</v>
      </c>
      <c r="C80">
        <v>1904.9268090575799</v>
      </c>
      <c r="D80">
        <v>4569.0023799999999</v>
      </c>
    </row>
    <row r="81" spans="1:4" x14ac:dyDescent="0.25">
      <c r="A81" t="s">
        <v>399</v>
      </c>
      <c r="B81">
        <v>1.5437109401268201</v>
      </c>
      <c r="C81">
        <v>2944.0463714766101</v>
      </c>
      <c r="D81">
        <v>14382.3181</v>
      </c>
    </row>
    <row r="82" spans="1:4" x14ac:dyDescent="0.25">
      <c r="A82" t="s">
        <v>434</v>
      </c>
      <c r="B82">
        <v>1.6639443500522999</v>
      </c>
      <c r="C82">
        <v>571.627491378027</v>
      </c>
      <c r="D82">
        <v>13849.358700000001</v>
      </c>
    </row>
    <row r="83" spans="1:4" x14ac:dyDescent="0.25">
      <c r="A83" t="s">
        <v>411</v>
      </c>
      <c r="B83">
        <v>1.7646127888951999</v>
      </c>
      <c r="C83">
        <v>1170.7121027611599</v>
      </c>
      <c r="D83">
        <v>19882.021499999999</v>
      </c>
    </row>
    <row r="84" spans="1:4" x14ac:dyDescent="0.25">
      <c r="A84" t="s">
        <v>436</v>
      </c>
      <c r="B84">
        <v>0.74255992551860495</v>
      </c>
      <c r="C84">
        <v>4600.4284041093197</v>
      </c>
      <c r="D84">
        <v>1033.7414900000001</v>
      </c>
    </row>
    <row r="85" spans="1:4" x14ac:dyDescent="0.25">
      <c r="A85" t="s">
        <v>452</v>
      </c>
      <c r="B85">
        <v>1.4628136123783799</v>
      </c>
      <c r="C85">
        <v>855.8277794398</v>
      </c>
      <c r="D85">
        <v>11199.937599999999</v>
      </c>
    </row>
    <row r="86" spans="1:4" x14ac:dyDescent="0.25">
      <c r="A86" t="s">
        <v>448</v>
      </c>
      <c r="B86">
        <v>1.4019252030038201</v>
      </c>
      <c r="C86">
        <v>45253.839007074101</v>
      </c>
      <c r="D86">
        <v>6008.5454200000004</v>
      </c>
    </row>
    <row r="87" spans="1:4" x14ac:dyDescent="0.25">
      <c r="A87" t="s">
        <v>458</v>
      </c>
      <c r="B87">
        <v>1.6164934535375399</v>
      </c>
      <c r="C87">
        <v>39323.976541785501</v>
      </c>
      <c r="D87">
        <v>3368.2433000000001</v>
      </c>
    </row>
    <row r="88" spans="1:4" x14ac:dyDescent="0.25">
      <c r="A88" t="s">
        <v>446</v>
      </c>
      <c r="B88">
        <v>2.9388793349479099</v>
      </c>
      <c r="C88">
        <v>2101.7479958730701</v>
      </c>
      <c r="D88">
        <v>19811.233199999999</v>
      </c>
    </row>
    <row r="89" spans="1:4" x14ac:dyDescent="0.25">
      <c r="A89" t="s">
        <v>440</v>
      </c>
      <c r="B89">
        <v>2.9424656323929899</v>
      </c>
      <c r="C89">
        <v>486.63630895512603</v>
      </c>
      <c r="D89">
        <v>38910.737399999998</v>
      </c>
    </row>
    <row r="90" spans="1:4" x14ac:dyDescent="0.25">
      <c r="A90" t="s">
        <v>444</v>
      </c>
      <c r="B90">
        <v>0.76973632462919805</v>
      </c>
      <c r="C90">
        <v>2672.6140991950901</v>
      </c>
      <c r="D90">
        <v>20328.293000000001</v>
      </c>
    </row>
    <row r="91" spans="1:4" x14ac:dyDescent="0.25">
      <c r="A91" t="s">
        <v>450</v>
      </c>
      <c r="B91">
        <v>1.7919831381551199</v>
      </c>
      <c r="C91">
        <v>74133.014243775004</v>
      </c>
      <c r="D91">
        <v>4204.3600100000003</v>
      </c>
    </row>
    <row r="92" spans="1:4" x14ac:dyDescent="0.25">
      <c r="A92" t="s">
        <v>473</v>
      </c>
      <c r="B92">
        <v>1.4920431856060401</v>
      </c>
      <c r="C92">
        <v>1433.14422068051</v>
      </c>
      <c r="D92">
        <v>35965.570299999999</v>
      </c>
    </row>
    <row r="93" spans="1:4" x14ac:dyDescent="0.25">
      <c r="A93" t="s">
        <v>460</v>
      </c>
      <c r="B93">
        <v>2.8137015550279898</v>
      </c>
      <c r="C93">
        <v>13781.4336924868</v>
      </c>
      <c r="D93">
        <v>10924.8439</v>
      </c>
    </row>
    <row r="94" spans="1:4" x14ac:dyDescent="0.25">
      <c r="A94" t="s">
        <v>486</v>
      </c>
      <c r="B94">
        <v>2.4329365290889</v>
      </c>
      <c r="C94">
        <v>5491.3724123678503</v>
      </c>
      <c r="D94">
        <v>11969.9094</v>
      </c>
    </row>
    <row r="95" spans="1:4" x14ac:dyDescent="0.25">
      <c r="A95" t="s">
        <v>462</v>
      </c>
      <c r="B95">
        <v>1.37497538169156</v>
      </c>
      <c r="C95">
        <v>6053.5845545924503</v>
      </c>
      <c r="D95">
        <v>10419.3397</v>
      </c>
    </row>
    <row r="96" spans="1:4" x14ac:dyDescent="0.25">
      <c r="A96" t="s">
        <v>466</v>
      </c>
      <c r="B96">
        <v>1.5816309329001801</v>
      </c>
      <c r="C96">
        <v>3050.5508942094898</v>
      </c>
      <c r="D96">
        <v>26281.359</v>
      </c>
    </row>
    <row r="97" spans="1:4" x14ac:dyDescent="0.25">
      <c r="A97" t="s">
        <v>475</v>
      </c>
      <c r="B97">
        <v>0.79305500615452795</v>
      </c>
      <c r="C97">
        <v>12382.1396724978</v>
      </c>
      <c r="D97">
        <v>6548.0768799999996</v>
      </c>
    </row>
    <row r="98" spans="1:4" x14ac:dyDescent="0.25">
      <c r="A98" t="s">
        <v>482</v>
      </c>
      <c r="B98">
        <v>1.6437074870417401</v>
      </c>
      <c r="C98">
        <v>19264.196563010399</v>
      </c>
      <c r="D98">
        <v>6229.75378</v>
      </c>
    </row>
    <row r="99" spans="1:4" x14ac:dyDescent="0.25">
      <c r="A99" t="s">
        <v>488</v>
      </c>
      <c r="B99">
        <v>3.1854079736449399</v>
      </c>
      <c r="C99">
        <v>72900.167028484793</v>
      </c>
      <c r="D99">
        <v>7275.5924100000002</v>
      </c>
    </row>
    <row r="100" spans="1:4" x14ac:dyDescent="0.25">
      <c r="A100" t="s">
        <v>221</v>
      </c>
      <c r="B100">
        <v>3.0413251021720802</v>
      </c>
      <c r="C100">
        <v>2566.59935732433</v>
      </c>
      <c r="D100">
        <v>14256.343000000001</v>
      </c>
    </row>
    <row r="101" spans="1:4" x14ac:dyDescent="0.25">
      <c r="A101" t="s">
        <v>634</v>
      </c>
      <c r="B101">
        <v>1.2773115749348201</v>
      </c>
      <c r="C101">
        <v>9106.2862948836791</v>
      </c>
      <c r="D101">
        <v>7673.1767</v>
      </c>
    </row>
    <row r="102" spans="1:4" x14ac:dyDescent="0.25">
      <c r="A102" t="s">
        <v>471</v>
      </c>
      <c r="B102">
        <v>4.0427314751193301E-2</v>
      </c>
      <c r="C102">
        <v>9507.5068401082608</v>
      </c>
      <c r="D102">
        <v>7911.8649500000001</v>
      </c>
    </row>
    <row r="103" spans="1:4" x14ac:dyDescent="0.25">
      <c r="A103" t="s">
        <v>492</v>
      </c>
      <c r="B103">
        <v>2.6684702481543798</v>
      </c>
      <c r="C103">
        <v>731.88588240010301</v>
      </c>
      <c r="D103">
        <v>18830.365099999999</v>
      </c>
    </row>
    <row r="104" spans="1:4" x14ac:dyDescent="0.25">
      <c r="A104" t="s">
        <v>494</v>
      </c>
      <c r="B104">
        <v>1.556944000136</v>
      </c>
      <c r="C104">
        <v>20741.824450426098</v>
      </c>
      <c r="D104">
        <v>11257.2781</v>
      </c>
    </row>
    <row r="105" spans="1:4" x14ac:dyDescent="0.25">
      <c r="A105" t="s">
        <v>518</v>
      </c>
      <c r="B105">
        <v>2.6534892804198802</v>
      </c>
      <c r="C105">
        <v>1175.22226280668</v>
      </c>
      <c r="D105">
        <v>25106.2179</v>
      </c>
    </row>
    <row r="106" spans="1:4" x14ac:dyDescent="0.25">
      <c r="A106" t="s">
        <v>642</v>
      </c>
      <c r="B106">
        <v>1.9706581785917601</v>
      </c>
      <c r="C106">
        <v>4480.62591011935</v>
      </c>
      <c r="D106">
        <v>9566.8742099999999</v>
      </c>
    </row>
    <row r="107" spans="1:4" x14ac:dyDescent="0.25">
      <c r="A107" t="s">
        <v>514</v>
      </c>
      <c r="B107">
        <v>2.38510898960135</v>
      </c>
      <c r="C107">
        <v>654.20061425656797</v>
      </c>
      <c r="D107">
        <v>12891.946400000001</v>
      </c>
    </row>
    <row r="108" spans="1:4" x14ac:dyDescent="0.25">
      <c r="A108" t="s">
        <v>512</v>
      </c>
      <c r="B108">
        <v>1.7879169846285901</v>
      </c>
      <c r="C108">
        <v>16343.213644519999</v>
      </c>
      <c r="D108">
        <v>4780.8144000000002</v>
      </c>
    </row>
    <row r="109" spans="1:4" x14ac:dyDescent="0.25">
      <c r="A109" t="s">
        <v>508</v>
      </c>
      <c r="B109">
        <v>2.5059972931447199</v>
      </c>
      <c r="C109">
        <v>21141.4938814739</v>
      </c>
      <c r="D109">
        <v>5238.8384500000002</v>
      </c>
    </row>
    <row r="110" spans="1:4" x14ac:dyDescent="0.25">
      <c r="A110" t="s">
        <v>591</v>
      </c>
      <c r="B110">
        <v>0.106169724250204</v>
      </c>
      <c r="C110">
        <v>6358.1009942814098</v>
      </c>
      <c r="D110">
        <v>4361.9396699999998</v>
      </c>
    </row>
    <row r="111" spans="1:4" x14ac:dyDescent="0.25">
      <c r="A111" t="s">
        <v>371</v>
      </c>
      <c r="B111">
        <v>2.0077295011601199</v>
      </c>
      <c r="C111">
        <v>29147.053237337601</v>
      </c>
      <c r="D111">
        <v>25559.417700000002</v>
      </c>
    </row>
    <row r="112" spans="1:4" x14ac:dyDescent="0.25">
      <c r="A112" t="s">
        <v>273</v>
      </c>
      <c r="B112">
        <v>1.22156174312294</v>
      </c>
      <c r="C112">
        <v>25932.2801321468</v>
      </c>
      <c r="D112">
        <v>11256.8683</v>
      </c>
    </row>
    <row r="113" spans="1:4" x14ac:dyDescent="0.25">
      <c r="A113" t="s">
        <v>385</v>
      </c>
      <c r="B113">
        <v>1.7858212627485901</v>
      </c>
      <c r="C113">
        <v>3892.4314241703601</v>
      </c>
      <c r="D113">
        <v>12487.5978</v>
      </c>
    </row>
    <row r="114" spans="1:4" x14ac:dyDescent="0.25">
      <c r="A114" t="s">
        <v>500</v>
      </c>
      <c r="B114">
        <v>1.55474354684793</v>
      </c>
      <c r="C114">
        <v>1619.1869529232699</v>
      </c>
      <c r="D114">
        <v>16819.965199999999</v>
      </c>
    </row>
    <row r="115" spans="1:4" x14ac:dyDescent="0.25">
      <c r="A115" t="s">
        <v>502</v>
      </c>
      <c r="B115">
        <v>1.6318101968277601</v>
      </c>
      <c r="C115">
        <v>51679.418255329401</v>
      </c>
      <c r="D115">
        <v>5660.1743500000002</v>
      </c>
    </row>
    <row r="116" spans="1:4" x14ac:dyDescent="0.25">
      <c r="A116" t="s">
        <v>222</v>
      </c>
      <c r="B116">
        <v>1.9498252060624699</v>
      </c>
      <c r="C116">
        <v>84023.054840396202</v>
      </c>
      <c r="D116">
        <v>6451.4970400000002</v>
      </c>
    </row>
    <row r="117" spans="1:4" x14ac:dyDescent="0.25">
      <c r="A117" t="s">
        <v>526</v>
      </c>
      <c r="B117">
        <v>2.1080943605678302</v>
      </c>
      <c r="C117">
        <v>952.52345310425699</v>
      </c>
      <c r="D117">
        <v>18459.493299999998</v>
      </c>
    </row>
    <row r="118" spans="1:4" x14ac:dyDescent="0.25">
      <c r="A118" t="s">
        <v>540</v>
      </c>
      <c r="B118">
        <v>2.1366425568723799</v>
      </c>
      <c r="C118">
        <v>975.00492728183804</v>
      </c>
      <c r="D118">
        <v>9193.1357399999997</v>
      </c>
    </row>
    <row r="119" spans="1:4" x14ac:dyDescent="0.25">
      <c r="A119" t="s">
        <v>557</v>
      </c>
      <c r="B119">
        <v>1.51703646251072</v>
      </c>
      <c r="C119">
        <v>886.49761389444404</v>
      </c>
      <c r="D119">
        <v>15475.611999999999</v>
      </c>
    </row>
    <row r="120" spans="1:4" x14ac:dyDescent="0.25">
      <c r="A120" t="s">
        <v>538</v>
      </c>
      <c r="B120">
        <v>1.21362452987491</v>
      </c>
      <c r="C120">
        <v>5907.5255363264496</v>
      </c>
      <c r="D120">
        <v>14440.8963</v>
      </c>
    </row>
    <row r="121" spans="1:4" x14ac:dyDescent="0.25">
      <c r="A121" t="s">
        <v>536</v>
      </c>
      <c r="B121">
        <v>2.4837043226799902</v>
      </c>
      <c r="C121">
        <v>572.20797463090696</v>
      </c>
      <c r="D121">
        <v>14135.866900000001</v>
      </c>
    </row>
    <row r="122" spans="1:4" x14ac:dyDescent="0.25">
      <c r="A122" t="s">
        <v>552</v>
      </c>
      <c r="B122">
        <v>2.9606999830789098</v>
      </c>
      <c r="C122">
        <v>18546.382500493499</v>
      </c>
      <c r="D122">
        <v>6453.1850800000002</v>
      </c>
    </row>
    <row r="123" spans="1:4" x14ac:dyDescent="0.25">
      <c r="A123" t="s">
        <v>547</v>
      </c>
      <c r="B123">
        <v>1.94499377135036</v>
      </c>
      <c r="C123">
        <v>4068.8022456168401</v>
      </c>
      <c r="D123">
        <v>9241.3274199999996</v>
      </c>
    </row>
    <row r="124" spans="1:4" x14ac:dyDescent="0.25">
      <c r="A124" t="s">
        <v>550</v>
      </c>
      <c r="B124">
        <v>1.24050555243859</v>
      </c>
      <c r="C124">
        <v>10988.2030741823</v>
      </c>
      <c r="D124">
        <v>17023.0262</v>
      </c>
    </row>
    <row r="125" spans="1:4" x14ac:dyDescent="0.25">
      <c r="A125" t="s">
        <v>561</v>
      </c>
      <c r="B125">
        <v>1.83158448039514</v>
      </c>
      <c r="C125">
        <v>829.82781547651598</v>
      </c>
      <c r="D125">
        <v>16562.260399999999</v>
      </c>
    </row>
    <row r="126" spans="1:4" x14ac:dyDescent="0.25">
      <c r="A126" t="s">
        <v>559</v>
      </c>
      <c r="B126">
        <v>0.35564060149840099</v>
      </c>
      <c r="C126">
        <v>2034.3704972388</v>
      </c>
      <c r="D126">
        <v>5448.1710800000001</v>
      </c>
    </row>
    <row r="127" spans="1:4" x14ac:dyDescent="0.25">
      <c r="A127" t="s">
        <v>148</v>
      </c>
      <c r="B127">
        <v>2.5132217884382801</v>
      </c>
      <c r="C127">
        <v>39221.145200505904</v>
      </c>
      <c r="D127">
        <v>11501.0733</v>
      </c>
    </row>
    <row r="128" spans="1:4" x14ac:dyDescent="0.25">
      <c r="A128" t="s">
        <v>291</v>
      </c>
      <c r="B128">
        <v>0.55371450501949304</v>
      </c>
      <c r="C128">
        <v>45706.972187506799</v>
      </c>
      <c r="D128">
        <v>7092.3285299999998</v>
      </c>
    </row>
    <row r="129" spans="1:4" x14ac:dyDescent="0.25">
      <c r="A129" t="s">
        <v>478</v>
      </c>
      <c r="B129">
        <v>-1.3141163661739801</v>
      </c>
      <c r="C129">
        <v>56609.000780448303</v>
      </c>
      <c r="D129">
        <v>3376.5710199999999</v>
      </c>
    </row>
    <row r="130" spans="1:4" x14ac:dyDescent="0.25">
      <c r="A130" t="s">
        <v>565</v>
      </c>
      <c r="B130">
        <v>2.8551104024601899</v>
      </c>
      <c r="C130">
        <v>15542.3344065933</v>
      </c>
      <c r="D130">
        <v>8765.9132399999999</v>
      </c>
    </row>
    <row r="131" spans="1:4" x14ac:dyDescent="0.25">
      <c r="A131" t="s">
        <v>567</v>
      </c>
      <c r="B131">
        <v>0.95278965828689299</v>
      </c>
      <c r="C131">
        <v>2882.0567539567901</v>
      </c>
      <c r="D131">
        <v>7242.2280199999996</v>
      </c>
    </row>
    <row r="132" spans="1:4" x14ac:dyDescent="0.25">
      <c r="A132" t="s">
        <v>572</v>
      </c>
      <c r="B132">
        <v>1.6135655125883399</v>
      </c>
      <c r="C132">
        <v>15529.7201184692</v>
      </c>
      <c r="D132">
        <v>13167.015600000001</v>
      </c>
    </row>
    <row r="133" spans="1:4" x14ac:dyDescent="0.25">
      <c r="A133" t="s">
        <v>577</v>
      </c>
      <c r="B133">
        <v>1.31376950383383</v>
      </c>
      <c r="C133">
        <v>2562.06306725902</v>
      </c>
      <c r="D133">
        <v>19687.768499999998</v>
      </c>
    </row>
    <row r="134" spans="1:4" x14ac:dyDescent="0.25">
      <c r="A134" t="s">
        <v>585</v>
      </c>
      <c r="B134">
        <v>1.80313284204993</v>
      </c>
      <c r="C134">
        <v>1582.5924171168699</v>
      </c>
      <c r="D134">
        <v>13338.1417</v>
      </c>
    </row>
    <row r="135" spans="1:4" x14ac:dyDescent="0.25">
      <c r="A135" t="s">
        <v>593</v>
      </c>
      <c r="B135">
        <v>1.5342000392292201</v>
      </c>
      <c r="C135">
        <v>1313.7416805519399</v>
      </c>
      <c r="D135">
        <v>8719.2391800000005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1975</vt:lpstr>
      <vt:lpstr>1990</vt:lpstr>
      <vt:lpstr>2000</vt:lpstr>
      <vt:lpstr>2015</vt:lpstr>
      <vt:lpstr>all</vt:lpstr>
      <vt:lpstr>ISO3_join_to_name</vt:lpstr>
      <vt:lpstr>M1</vt:lpstr>
      <vt:lpstr>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Bemmel, van Bas</cp:lastModifiedBy>
  <dcterms:created xsi:type="dcterms:W3CDTF">2023-03-31T20:51:13Z</dcterms:created>
  <dcterms:modified xsi:type="dcterms:W3CDTF">2023-07-10T07:36:38Z</dcterms:modified>
</cp:coreProperties>
</file>