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Data" sheetId="1" r:id="rId4"/>
  </sheets>
  <definedNames/>
  <calcPr/>
</workbook>
</file>

<file path=xl/sharedStrings.xml><?xml version="1.0" encoding="utf-8"?>
<sst xmlns="http://schemas.openxmlformats.org/spreadsheetml/2006/main" count="452" uniqueCount="42">
  <si>
    <t>Client</t>
  </si>
  <si>
    <t>Time Frame</t>
  </si>
  <si>
    <t>Impressions</t>
  </si>
  <si>
    <t>Flight Period</t>
  </si>
  <si>
    <t>Reach</t>
  </si>
  <si>
    <t>Reach %</t>
  </si>
  <si>
    <t>Frequency</t>
  </si>
  <si>
    <t>Frequency Cap Per Flight</t>
  </si>
  <si>
    <t>Audience Size</t>
  </si>
  <si>
    <t>Breztri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</si>
  <si>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</si>
  <si>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</si>
  <si>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</si>
  <si>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</si>
  <si>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</si>
  <si>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</si>
  <si>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</si>
  <si>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</si>
  <si>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</si>
  <si>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</si>
  <si>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</si>
  <si>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</si>
  <si>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</si>
  <si>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</si>
  <si>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</si>
  <si>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</si>
  <si>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1H</t>
  </si>
  <si>
    <t>2H</t>
  </si>
  <si>
    <t>Saphnelo</t>
  </si>
  <si>
    <t>Ultomiris Swoop</t>
  </si>
  <si>
    <t>Ultomiris Vyvgart</t>
  </si>
  <si>
    <t>Dark</t>
  </si>
  <si>
    <t>3x/ day</t>
  </si>
  <si>
    <t>3x/day</t>
  </si>
  <si>
    <t>Biktarvy Treating w/ Biktarvy</t>
  </si>
  <si>
    <t>Biktarvy Treating w/ Comp</t>
  </si>
  <si>
    <t>Biktarvy Treating DX HIV</t>
  </si>
  <si>
    <t>Biktarvy Treating Not Treating</t>
  </si>
  <si>
    <t>1/day</t>
  </si>
  <si>
    <t>Calquence</t>
  </si>
  <si>
    <t>1x/month</t>
  </si>
  <si>
    <t>Enhertu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</si>
</sst>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29"/>
    <col customWidth="1" min="4" max="6" width="8.71"/>
    <col customWidth="1" min="7" max="7" width="10.14"/>
    <col customWidth="1" min="8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>
      <c r="A2" s="3" t="s">
        <v>9</v>
      </c>
      <c r="B2" s="3" t="s">
        <v>10</v>
      </c>
      <c r="C2" s="3">
        <v>4158090.298</v>
      </c>
      <c r="D2" s="3">
        <v>26.0</v>
      </c>
      <c r="E2" s="3">
        <v>1073776.0</v>
      </c>
      <c r="F2" s="3">
        <v>0.3072547272</v>
      </c>
      <c r="G2" s="3">
        <v>4.07</v>
      </c>
      <c r="H2" s="4">
        <f t="shared" ref="H2:H6" si="1">3*D2</f>
        <v>78</v>
      </c>
      <c r="I2" s="3">
        <v>3494742.0</v>
      </c>
    </row>
    <row r="3">
      <c r="A3" s="3" t="s">
        <v>9</v>
      </c>
      <c r="B3" s="3" t="s">
        <v>11</v>
      </c>
      <c r="C3" s="3">
        <v>4158090.298</v>
      </c>
      <c r="D3" s="3">
        <v>27.0</v>
      </c>
      <c r="E3" s="3">
        <v>1154922.0</v>
      </c>
      <c r="F3" s="3">
        <v>0.3304741809</v>
      </c>
      <c r="G3" s="3">
        <v>3.79</v>
      </c>
      <c r="H3" s="4">
        <f t="shared" si="1"/>
        <v>81</v>
      </c>
      <c r="I3" s="3">
        <v>3494742.0</v>
      </c>
    </row>
    <row r="4">
      <c r="A4" s="3" t="s">
        <v>9</v>
      </c>
      <c r="B4" s="3" t="s">
        <v>12</v>
      </c>
      <c r="C4" s="3">
        <v>5197612.8</v>
      </c>
      <c r="D4" s="3">
        <v>34.0</v>
      </c>
      <c r="E4" s="3">
        <v>1282380.0</v>
      </c>
      <c r="F4" s="3">
        <v>0.3669455428</v>
      </c>
      <c r="G4" s="3">
        <v>4.26</v>
      </c>
      <c r="H4" s="4">
        <f t="shared" si="1"/>
        <v>102</v>
      </c>
      <c r="I4" s="3">
        <v>3494742.0</v>
      </c>
    </row>
    <row r="5">
      <c r="A5" s="3" t="s">
        <v>9</v>
      </c>
      <c r="B5" s="3" t="s">
        <v>13</v>
      </c>
      <c r="C5" s="3">
        <v>4158090.298</v>
      </c>
      <c r="D5" s="3">
        <v>27.0</v>
      </c>
      <c r="E5" s="3">
        <v>1271943.0</v>
      </c>
      <c r="F5" s="3">
        <v>0.3639590562</v>
      </c>
      <c r="G5" s="3">
        <v>3.34</v>
      </c>
      <c r="H5" s="4">
        <f t="shared" si="1"/>
        <v>81</v>
      </c>
      <c r="I5" s="3">
        <v>3494742.0</v>
      </c>
    </row>
    <row r="6">
      <c r="A6" s="3" t="s">
        <v>9</v>
      </c>
      <c r="B6" s="3" t="s">
        <v>14</v>
      </c>
      <c r="C6" s="3">
        <v>4158090.298</v>
      </c>
      <c r="D6" s="3">
        <v>27.0</v>
      </c>
      <c r="E6" s="3">
        <v>1153274.0</v>
      </c>
      <c r="F6" s="3">
        <v>0.3300026154</v>
      </c>
      <c r="G6" s="3">
        <v>3.79</v>
      </c>
      <c r="H6" s="4">
        <f t="shared" si="1"/>
        <v>81</v>
      </c>
      <c r="I6" s="3">
        <v>3494742.0</v>
      </c>
    </row>
    <row r="7">
      <c r="A7" s="3" t="s">
        <v>9</v>
      </c>
      <c r="B7" s="3" t="s">
        <v>15</v>
      </c>
      <c r="C7" s="3">
        <v>5197615.722</v>
      </c>
      <c r="D7" s="3">
        <v>34.0</v>
      </c>
      <c r="E7" s="3">
        <v>1496284.0</v>
      </c>
      <c r="F7" s="3">
        <v>0.4281529223</v>
      </c>
      <c r="G7" s="3">
        <v>3.65</v>
      </c>
      <c r="H7" s="4">
        <f t="shared" ref="H7:H9" si="2">D7</f>
        <v>34</v>
      </c>
      <c r="I7" s="3">
        <v>3494742.0</v>
      </c>
    </row>
    <row r="8">
      <c r="A8" s="3" t="s">
        <v>9</v>
      </c>
      <c r="B8" s="3" t="s">
        <v>16</v>
      </c>
      <c r="C8" s="3">
        <v>4158090.298</v>
      </c>
      <c r="D8" s="3">
        <v>27.0</v>
      </c>
      <c r="E8" s="3">
        <v>1430038.0</v>
      </c>
      <c r="F8" s="3">
        <v>0.4091970165</v>
      </c>
      <c r="G8" s="3">
        <v>2.97</v>
      </c>
      <c r="H8" s="4">
        <f t="shared" si="2"/>
        <v>27</v>
      </c>
      <c r="I8" s="3">
        <v>3494742.0</v>
      </c>
    </row>
    <row r="9">
      <c r="A9" s="3" t="s">
        <v>9</v>
      </c>
      <c r="B9" s="3" t="s">
        <v>17</v>
      </c>
      <c r="C9" s="3">
        <v>63890.99942</v>
      </c>
      <c r="D9" s="3">
        <v>7.0</v>
      </c>
      <c r="E9" s="3">
        <v>42217.0</v>
      </c>
      <c r="F9" s="3">
        <v>0.01208014783</v>
      </c>
      <c r="G9" s="3">
        <v>1.48</v>
      </c>
      <c r="H9" s="4">
        <f t="shared" si="2"/>
        <v>7</v>
      </c>
      <c r="I9" s="3">
        <v>3494742.0</v>
      </c>
    </row>
    <row r="10">
      <c r="A10" s="3" t="s">
        <v>9</v>
      </c>
      <c r="B10" s="3" t="s">
        <v>18</v>
      </c>
      <c r="C10" s="3">
        <v>5197612.8</v>
      </c>
      <c r="D10" s="3">
        <v>34.0</v>
      </c>
      <c r="E10" s="3">
        <v>1675478.0</v>
      </c>
      <c r="F10" s="3">
        <v>0.4794282382</v>
      </c>
      <c r="G10" s="3">
        <v>3.13</v>
      </c>
      <c r="H10" s="4">
        <f>6</f>
        <v>6</v>
      </c>
      <c r="I10" s="3">
        <v>3494742.0</v>
      </c>
    </row>
    <row r="11">
      <c r="A11" s="3" t="s">
        <v>9</v>
      </c>
      <c r="B11" s="3" t="s">
        <v>19</v>
      </c>
      <c r="C11" s="3">
        <v>6205189.947</v>
      </c>
      <c r="D11" s="3">
        <v>27.0</v>
      </c>
      <c r="E11" s="3">
        <v>2243645.0</v>
      </c>
      <c r="F11" s="3">
        <v>0.6420059049</v>
      </c>
      <c r="G11" s="3">
        <v>1.93</v>
      </c>
      <c r="H11" s="4">
        <f>2</f>
        <v>2</v>
      </c>
      <c r="I11" s="3">
        <v>3494742.0</v>
      </c>
    </row>
    <row r="12">
      <c r="A12" s="3" t="s">
        <v>9</v>
      </c>
      <c r="B12" s="3" t="s">
        <v>20</v>
      </c>
      <c r="C12" s="3">
        <v>6205189.947</v>
      </c>
      <c r="D12" s="3">
        <v>27.0</v>
      </c>
      <c r="E12" s="3">
        <v>1292565.0</v>
      </c>
      <c r="F12" s="3">
        <v>0.369859921</v>
      </c>
      <c r="G12" s="3">
        <v>5.07</v>
      </c>
      <c r="H12" s="4">
        <f>5*D12</f>
        <v>135</v>
      </c>
      <c r="I12" s="3">
        <v>3494742.0</v>
      </c>
    </row>
    <row r="13">
      <c r="A13" s="3" t="s">
        <v>9</v>
      </c>
      <c r="B13" s="3" t="s">
        <v>21</v>
      </c>
      <c r="C13" s="3">
        <v>5197611.923</v>
      </c>
      <c r="D13" s="3">
        <v>34.0</v>
      </c>
      <c r="E13" s="4">
        <f>E10*0.995</f>
        <v>1667100.61</v>
      </c>
      <c r="F13" s="4">
        <v>0.369859921</v>
      </c>
      <c r="G13" s="4">
        <f>G10*0.995</f>
        <v>3.11435</v>
      </c>
      <c r="H13" s="4">
        <f>D13</f>
        <v>34</v>
      </c>
      <c r="I13" s="3">
        <v>3494742.0</v>
      </c>
    </row>
    <row r="15">
      <c r="A15" s="3" t="s">
        <v>9</v>
      </c>
      <c r="B15" s="3" t="s">
        <v>22</v>
      </c>
      <c r="C15" s="3">
        <v>1.35137934E7</v>
      </c>
      <c r="D15" s="3">
        <v>89.0</v>
      </c>
      <c r="E15" s="3">
        <v>2574276.0</v>
      </c>
      <c r="F15" s="3">
        <v>0.7366140333</v>
      </c>
      <c r="G15" s="3">
        <v>5.52</v>
      </c>
      <c r="H15" s="4">
        <f t="shared" ref="H15:H16" si="3">3*D15</f>
        <v>267</v>
      </c>
      <c r="I15" s="3">
        <v>3494742.0</v>
      </c>
    </row>
    <row r="16">
      <c r="A16" s="3" t="s">
        <v>9</v>
      </c>
      <c r="B16" s="3" t="s">
        <v>23</v>
      </c>
      <c r="C16" s="3">
        <v>1.351379632E7</v>
      </c>
      <c r="D16" s="3">
        <v>90.0</v>
      </c>
      <c r="E16" s="3">
        <v>2990897.0</v>
      </c>
      <c r="F16" s="3">
        <v>0.8558276977</v>
      </c>
      <c r="G16" s="3">
        <v>4.71</v>
      </c>
      <c r="H16" s="4">
        <f t="shared" si="3"/>
        <v>270</v>
      </c>
      <c r="I16" s="3">
        <v>3494742.0</v>
      </c>
    </row>
    <row r="17">
      <c r="A17" s="3" t="s">
        <v>9</v>
      </c>
      <c r="B17" s="3" t="s">
        <v>24</v>
      </c>
      <c r="C17" s="3">
        <v>9419594.097</v>
      </c>
      <c r="D17" s="3">
        <v>90.0</v>
      </c>
      <c r="E17" s="3">
        <v>2748833.0</v>
      </c>
      <c r="F17" s="3">
        <v>0.7865624987</v>
      </c>
      <c r="G17" s="3">
        <v>3.48</v>
      </c>
      <c r="H17" s="5">
        <v>40.0</v>
      </c>
      <c r="I17" s="3">
        <v>3494742.0</v>
      </c>
    </row>
    <row r="18">
      <c r="A18" s="3" t="s">
        <v>9</v>
      </c>
      <c r="B18" s="3" t="s">
        <v>25</v>
      </c>
      <c r="C18" s="3">
        <v>1.760799182E7</v>
      </c>
      <c r="D18" s="3">
        <v>90.0</v>
      </c>
      <c r="F18" s="3">
        <v>0.0</v>
      </c>
      <c r="I18" s="3">
        <v>3494742.0</v>
      </c>
    </row>
    <row r="20">
      <c r="A20" s="3" t="s">
        <v>9</v>
      </c>
      <c r="B20" s="3" t="s">
        <v>26</v>
      </c>
      <c r="C20" s="3">
        <v>2.702758971E7</v>
      </c>
      <c r="D20" s="3">
        <v>180.0</v>
      </c>
      <c r="E20" s="3">
        <v>4812598.0</v>
      </c>
      <c r="F20" s="3">
        <v>1.377096793</v>
      </c>
      <c r="G20" s="3">
        <v>5.88</v>
      </c>
      <c r="H20" s="5">
        <v>457.0</v>
      </c>
      <c r="I20" s="3">
        <v>3494742.0</v>
      </c>
    </row>
    <row r="21" ht="15.75" customHeight="1">
      <c r="A21" s="3" t="s">
        <v>9</v>
      </c>
      <c r="B21" s="3" t="s">
        <v>27</v>
      </c>
      <c r="C21" s="3">
        <v>2.702758591E7</v>
      </c>
      <c r="D21" s="3">
        <v>181.0</v>
      </c>
      <c r="F21" s="3">
        <v>0.0</v>
      </c>
      <c r="I21" s="3">
        <v>3494742.0</v>
      </c>
    </row>
    <row r="22" ht="15.75" customHeight="1"/>
    <row r="23" ht="15.75" customHeight="1">
      <c r="A23" s="3" t="s">
        <v>9</v>
      </c>
      <c r="B23" s="3">
        <v>2024.0</v>
      </c>
      <c r="C23" s="3">
        <v>5.405517563E7</v>
      </c>
      <c r="D23" s="3">
        <v>362.0</v>
      </c>
      <c r="F23" s="3">
        <v>0.0</v>
      </c>
      <c r="I23" s="3">
        <v>3494742.0</v>
      </c>
    </row>
    <row r="24" ht="15.75" customHeight="1"/>
    <row r="25" ht="15.75" customHeight="1">
      <c r="A25" s="3" t="s">
        <v>28</v>
      </c>
      <c r="B25" s="3" t="s">
        <v>10</v>
      </c>
      <c r="C25" s="3">
        <v>1074205.768</v>
      </c>
      <c r="D25" s="3">
        <v>26.0</v>
      </c>
      <c r="E25" s="3">
        <v>283199.0</v>
      </c>
      <c r="F25" s="3">
        <v>0.2552285078</v>
      </c>
      <c r="G25" s="3">
        <v>3.99</v>
      </c>
      <c r="H25" s="4">
        <f t="shared" ref="H25:H26" si="4">3*D25</f>
        <v>78</v>
      </c>
      <c r="I25" s="3">
        <v>1109590.0</v>
      </c>
    </row>
    <row r="26" ht="15.75" customHeight="1">
      <c r="A26" s="3" t="s">
        <v>28</v>
      </c>
      <c r="B26" s="3" t="s">
        <v>11</v>
      </c>
      <c r="C26" s="3">
        <v>1074205.768</v>
      </c>
      <c r="D26" s="3">
        <v>27.0</v>
      </c>
      <c r="E26" s="3">
        <v>371367.0</v>
      </c>
      <c r="F26" s="3">
        <v>0.3346884885</v>
      </c>
      <c r="G26" s="3">
        <v>3.04</v>
      </c>
      <c r="H26" s="4">
        <f t="shared" si="4"/>
        <v>81</v>
      </c>
      <c r="I26" s="3">
        <v>1109590.0</v>
      </c>
    </row>
    <row r="27" ht="15.75" customHeight="1">
      <c r="A27" s="3" t="s">
        <v>28</v>
      </c>
      <c r="B27" s="3" t="s">
        <v>12</v>
      </c>
      <c r="C27" s="3">
        <v>2254822.292</v>
      </c>
      <c r="D27" s="3">
        <v>34.0</v>
      </c>
      <c r="E27" s="3">
        <v>437855.0</v>
      </c>
      <c r="F27" s="3">
        <v>0.3946097207</v>
      </c>
      <c r="G27" s="3">
        <v>5.41</v>
      </c>
      <c r="H27" s="4">
        <f t="shared" ref="H27:H31" si="5">6*D27</f>
        <v>204</v>
      </c>
      <c r="I27" s="3">
        <v>1109590.0</v>
      </c>
    </row>
    <row r="28" ht="15.75" customHeight="1">
      <c r="A28" s="3" t="s">
        <v>28</v>
      </c>
      <c r="B28" s="3" t="s">
        <v>13</v>
      </c>
      <c r="C28" s="3">
        <v>2059611.652</v>
      </c>
      <c r="D28" s="3">
        <v>27.0</v>
      </c>
      <c r="E28" s="3">
        <v>424377.0</v>
      </c>
      <c r="F28" s="3">
        <v>0.3824628917</v>
      </c>
      <c r="G28" s="3">
        <v>5.1</v>
      </c>
      <c r="H28" s="4">
        <f t="shared" si="5"/>
        <v>162</v>
      </c>
      <c r="I28" s="3">
        <v>1109590.0</v>
      </c>
    </row>
    <row r="29" ht="15.75" customHeight="1">
      <c r="A29" s="3" t="s">
        <v>28</v>
      </c>
      <c r="B29" s="3" t="s">
        <v>14</v>
      </c>
      <c r="C29" s="3">
        <v>1716343.141</v>
      </c>
      <c r="D29" s="3">
        <v>27.0</v>
      </c>
      <c r="E29" s="3">
        <v>374273.0</v>
      </c>
      <c r="F29" s="3">
        <v>0.3373074739</v>
      </c>
      <c r="G29" s="3">
        <v>3.82</v>
      </c>
      <c r="H29" s="4">
        <f t="shared" si="5"/>
        <v>162</v>
      </c>
      <c r="I29" s="3">
        <v>1109590.0</v>
      </c>
    </row>
    <row r="30" ht="15.75" customHeight="1">
      <c r="A30" s="3" t="s">
        <v>28</v>
      </c>
      <c r="B30" s="3" t="s">
        <v>15</v>
      </c>
      <c r="C30" s="3">
        <v>1716343.141</v>
      </c>
      <c r="D30" s="3">
        <v>34.0</v>
      </c>
      <c r="E30" s="3">
        <v>484864.0</v>
      </c>
      <c r="F30" s="3">
        <v>0.4369758199</v>
      </c>
      <c r="G30" s="3">
        <v>3.72</v>
      </c>
      <c r="H30" s="4">
        <f t="shared" si="5"/>
        <v>204</v>
      </c>
      <c r="I30" s="3">
        <v>1109590.0</v>
      </c>
    </row>
    <row r="31" ht="15.75" customHeight="1">
      <c r="A31" s="3" t="s">
        <v>28</v>
      </c>
      <c r="B31" s="3" t="s">
        <v>16</v>
      </c>
      <c r="C31" s="3">
        <v>1414314.692</v>
      </c>
      <c r="D31" s="3">
        <v>27.0</v>
      </c>
      <c r="E31" s="3">
        <v>419993.0</v>
      </c>
      <c r="F31" s="3">
        <v>0.3785118828</v>
      </c>
      <c r="G31" s="3">
        <v>3.45</v>
      </c>
      <c r="H31" s="4">
        <f t="shared" si="5"/>
        <v>162</v>
      </c>
      <c r="I31" s="3">
        <v>1109590.0</v>
      </c>
    </row>
    <row r="32" ht="15.75" customHeight="1">
      <c r="A32" s="3" t="s">
        <v>28</v>
      </c>
      <c r="B32" s="3" t="s">
        <v>17</v>
      </c>
      <c r="C32" s="3">
        <v>758321.9018</v>
      </c>
      <c r="D32" s="3">
        <v>27.0</v>
      </c>
      <c r="E32" s="3">
        <v>262808.0</v>
      </c>
      <c r="F32" s="3">
        <v>0.2368514496</v>
      </c>
      <c r="G32" s="3">
        <v>3.01</v>
      </c>
      <c r="H32" s="4">
        <f t="shared" ref="H32:H35" si="6">3*D32</f>
        <v>81</v>
      </c>
      <c r="I32" s="3">
        <v>1109590.0</v>
      </c>
    </row>
    <row r="33" ht="15.75" customHeight="1">
      <c r="A33" s="3" t="s">
        <v>28</v>
      </c>
      <c r="B33" s="3" t="s">
        <v>18</v>
      </c>
      <c r="C33" s="3">
        <v>758321.9018</v>
      </c>
      <c r="D33" s="3">
        <v>34.0</v>
      </c>
      <c r="E33" s="3">
        <v>449435.0</v>
      </c>
      <c r="F33" s="3">
        <v>0.405046008</v>
      </c>
      <c r="G33" s="3">
        <v>1.71</v>
      </c>
      <c r="H33" s="4">
        <f t="shared" si="6"/>
        <v>102</v>
      </c>
      <c r="I33" s="3">
        <v>1109590.0</v>
      </c>
    </row>
    <row r="34" ht="15.75" customHeight="1">
      <c r="A34" s="3" t="s">
        <v>28</v>
      </c>
      <c r="B34" s="3" t="s">
        <v>19</v>
      </c>
      <c r="C34" s="3">
        <v>1422777.085</v>
      </c>
      <c r="D34" s="3">
        <v>27.0</v>
      </c>
      <c r="E34" s="3">
        <v>439448.0</v>
      </c>
      <c r="F34" s="3">
        <v>0.3960453861</v>
      </c>
      <c r="G34" s="3">
        <v>3.22</v>
      </c>
      <c r="H34" s="4">
        <f t="shared" si="6"/>
        <v>81</v>
      </c>
      <c r="I34" s="3">
        <v>1109590.0</v>
      </c>
    </row>
    <row r="35" ht="15.75" customHeight="1">
      <c r="A35" s="3" t="s">
        <v>28</v>
      </c>
      <c r="B35" s="3" t="s">
        <v>20</v>
      </c>
      <c r="C35" s="3">
        <v>1422777.085</v>
      </c>
      <c r="D35" s="3">
        <v>27.0</v>
      </c>
      <c r="E35" s="3">
        <v>291143.0</v>
      </c>
      <c r="F35" s="3">
        <v>0.262387909</v>
      </c>
      <c r="G35" s="3">
        <v>5.04</v>
      </c>
      <c r="H35" s="4">
        <f t="shared" si="6"/>
        <v>81</v>
      </c>
      <c r="I35" s="3">
        <v>1109590.0</v>
      </c>
    </row>
    <row r="36" ht="15.75" customHeight="1">
      <c r="A36" s="3" t="s">
        <v>28</v>
      </c>
      <c r="B36" s="3" t="s">
        <v>21</v>
      </c>
      <c r="C36" s="3">
        <v>1219523.188</v>
      </c>
      <c r="D36" s="3">
        <v>34.0</v>
      </c>
      <c r="F36" s="3">
        <v>0.0</v>
      </c>
      <c r="H36" s="6"/>
      <c r="I36" s="3">
        <v>1109590.0</v>
      </c>
    </row>
    <row r="37" ht="15.75" customHeight="1"/>
    <row r="38" ht="15.75" customHeight="1">
      <c r="A38" s="3" t="s">
        <v>28</v>
      </c>
      <c r="B38" s="3" t="s">
        <v>22</v>
      </c>
      <c r="C38" s="3">
        <v>4403233.827</v>
      </c>
      <c r="D38" s="3">
        <v>89.0</v>
      </c>
      <c r="E38" s="3">
        <v>840918.0</v>
      </c>
      <c r="F38" s="3">
        <v>0.7578637154</v>
      </c>
      <c r="G38" s="3">
        <v>5.5</v>
      </c>
      <c r="H38" s="3">
        <f>SUM(H25:H27)</f>
        <v>363</v>
      </c>
      <c r="I38" s="3">
        <v>1109590.0</v>
      </c>
    </row>
    <row r="39" ht="15.75" customHeight="1">
      <c r="A39" s="3" t="s">
        <v>28</v>
      </c>
      <c r="B39" s="3" t="s">
        <v>23</v>
      </c>
      <c r="C39" s="3">
        <v>5492297.935</v>
      </c>
      <c r="D39" s="3">
        <v>90.0</v>
      </c>
      <c r="E39" s="3">
        <v>1018681.0</v>
      </c>
      <c r="F39" s="3">
        <v>0.9180697375</v>
      </c>
      <c r="G39" s="3">
        <v>5.66</v>
      </c>
      <c r="H39" s="3">
        <f>SUM(H28:H30)</f>
        <v>528</v>
      </c>
      <c r="I39" s="3">
        <v>1109590.0</v>
      </c>
    </row>
    <row r="40" ht="15.75" customHeight="1">
      <c r="A40" s="3" t="s">
        <v>28</v>
      </c>
      <c r="B40" s="3" t="s">
        <v>24</v>
      </c>
      <c r="C40" s="3">
        <v>2930958.496</v>
      </c>
      <c r="D40" s="3">
        <v>90.0</v>
      </c>
      <c r="E40" s="3">
        <v>914089.0</v>
      </c>
      <c r="F40" s="3">
        <v>0.823807893</v>
      </c>
      <c r="G40" s="3">
        <v>3.29</v>
      </c>
      <c r="H40" s="3">
        <f>SUM(H31:H33)</f>
        <v>345</v>
      </c>
      <c r="I40" s="3">
        <v>1109590.0</v>
      </c>
    </row>
    <row r="41" ht="15.75" customHeight="1">
      <c r="A41" s="3" t="s">
        <v>28</v>
      </c>
      <c r="B41" s="3" t="s">
        <v>25</v>
      </c>
      <c r="C41" s="3">
        <v>4065077.358</v>
      </c>
      <c r="D41" s="3">
        <v>90.0</v>
      </c>
      <c r="F41" s="3">
        <v>0.0</v>
      </c>
      <c r="I41" s="3">
        <v>1109590.0</v>
      </c>
    </row>
    <row r="42" ht="15.75" customHeight="1"/>
    <row r="43" ht="15.75" customHeight="1">
      <c r="A43" s="3" t="s">
        <v>28</v>
      </c>
      <c r="B43" s="3" t="s">
        <v>26</v>
      </c>
      <c r="C43" s="3">
        <v>9895531.761</v>
      </c>
      <c r="D43" s="3">
        <v>180.0</v>
      </c>
      <c r="E43" s="3">
        <v>1641185.0</v>
      </c>
      <c r="F43" s="3">
        <v>1.479091376</v>
      </c>
      <c r="G43" s="3">
        <v>6.34</v>
      </c>
      <c r="H43" s="3">
        <f>SUM(H25:H30)</f>
        <v>891</v>
      </c>
      <c r="I43" s="3">
        <v>1109590.0</v>
      </c>
    </row>
    <row r="44" ht="15.75" customHeight="1">
      <c r="A44" s="3" t="s">
        <v>28</v>
      </c>
      <c r="B44" s="3" t="s">
        <v>27</v>
      </c>
      <c r="C44" s="3">
        <v>6996035.853</v>
      </c>
      <c r="D44" s="3">
        <v>181.0</v>
      </c>
      <c r="F44" s="3">
        <v>0.0</v>
      </c>
      <c r="I44" s="3">
        <v>1109590.0</v>
      </c>
    </row>
    <row r="45" ht="15.75" customHeight="1"/>
    <row r="46" ht="15.75" customHeight="1">
      <c r="A46" s="3" t="s">
        <v>28</v>
      </c>
      <c r="B46" s="3">
        <v>2024.0</v>
      </c>
      <c r="C46" s="3">
        <v>1.689156761E7</v>
      </c>
      <c r="D46" s="3">
        <v>362.0</v>
      </c>
      <c r="F46" s="3">
        <v>0.0</v>
      </c>
      <c r="I46" s="3">
        <v>1109590.0</v>
      </c>
    </row>
    <row r="47" ht="15.75" customHeight="1"/>
    <row r="48" ht="15.75" customHeight="1">
      <c r="A48" s="3" t="s">
        <v>29</v>
      </c>
      <c r="B48" s="3" t="s">
        <v>10</v>
      </c>
      <c r="C48" s="3">
        <v>2658012.081</v>
      </c>
      <c r="D48" s="3">
        <v>20.0</v>
      </c>
      <c r="E48" s="3">
        <v>1606976.0</v>
      </c>
      <c r="F48" s="3">
        <v>0.3704203308</v>
      </c>
      <c r="G48" s="3">
        <v>1.74</v>
      </c>
      <c r="H48" s="4">
        <f t="shared" ref="H48:H52" si="7">3*D48</f>
        <v>60</v>
      </c>
      <c r="I48" s="3">
        <v>4338250.0</v>
      </c>
    </row>
    <row r="49" ht="15.75" customHeight="1">
      <c r="A49" s="3" t="s">
        <v>29</v>
      </c>
      <c r="B49" s="3" t="s">
        <v>11</v>
      </c>
      <c r="C49" s="3">
        <v>1783572.097</v>
      </c>
      <c r="D49" s="3">
        <v>27.0</v>
      </c>
      <c r="E49" s="3">
        <v>1135715.0</v>
      </c>
      <c r="F49" s="3">
        <v>0.2617910448</v>
      </c>
      <c r="G49" s="3">
        <v>1.53</v>
      </c>
      <c r="H49" s="4">
        <f t="shared" si="7"/>
        <v>81</v>
      </c>
      <c r="I49" s="3">
        <v>4338250.0</v>
      </c>
    </row>
    <row r="50" ht="15.75" customHeight="1">
      <c r="A50" s="3" t="s">
        <v>29</v>
      </c>
      <c r="B50" s="3" t="s">
        <v>12</v>
      </c>
      <c r="C50" s="3">
        <v>1936759.938</v>
      </c>
      <c r="D50" s="3">
        <v>34.0</v>
      </c>
      <c r="E50" s="3">
        <v>1300385.0</v>
      </c>
      <c r="F50" s="3">
        <v>0.2997487466</v>
      </c>
      <c r="G50" s="3">
        <v>1.67</v>
      </c>
      <c r="H50" s="4">
        <f t="shared" si="7"/>
        <v>102</v>
      </c>
      <c r="I50" s="3">
        <v>4338250.0</v>
      </c>
    </row>
    <row r="51" ht="15.75" customHeight="1">
      <c r="A51" s="3" t="s">
        <v>29</v>
      </c>
      <c r="B51" s="3" t="s">
        <v>13</v>
      </c>
      <c r="C51" s="3">
        <v>830592.9462</v>
      </c>
      <c r="D51" s="3">
        <v>27.0</v>
      </c>
      <c r="E51" s="3">
        <v>630633.0</v>
      </c>
      <c r="F51" s="3">
        <v>0.1453657581</v>
      </c>
      <c r="G51" s="3">
        <v>1.26</v>
      </c>
      <c r="H51" s="4">
        <f t="shared" si="7"/>
        <v>81</v>
      </c>
      <c r="I51" s="3">
        <v>4338250.0</v>
      </c>
    </row>
    <row r="52" ht="15.75" customHeight="1">
      <c r="A52" s="3" t="s">
        <v>29</v>
      </c>
      <c r="B52" s="3" t="s">
        <v>14</v>
      </c>
      <c r="C52" s="3">
        <v>805251.9486</v>
      </c>
      <c r="D52" s="3">
        <v>27.0</v>
      </c>
      <c r="E52" s="3">
        <v>612775.0</v>
      </c>
      <c r="F52" s="3">
        <v>0.1412493517</v>
      </c>
      <c r="G52" s="3">
        <v>1.29</v>
      </c>
      <c r="H52" s="4">
        <f t="shared" si="7"/>
        <v>81</v>
      </c>
      <c r="I52" s="3">
        <v>4338250.0</v>
      </c>
    </row>
    <row r="53" ht="15.75" customHeight="1">
      <c r="A53" s="3" t="s">
        <v>29</v>
      </c>
      <c r="B53" s="3" t="s">
        <v>15</v>
      </c>
      <c r="C53" s="3">
        <v>1081700.0</v>
      </c>
      <c r="D53" s="3">
        <v>20.0</v>
      </c>
      <c r="E53" s="3">
        <v>801561.0</v>
      </c>
      <c r="F53" s="3">
        <v>0.1847659771</v>
      </c>
      <c r="G53" s="3">
        <v>1.4</v>
      </c>
      <c r="H53" s="4">
        <f t="shared" ref="H53:H55" si="8">D53</f>
        <v>20</v>
      </c>
      <c r="I53" s="3">
        <v>4338250.0</v>
      </c>
    </row>
    <row r="54" ht="15.75" customHeight="1">
      <c r="A54" s="3" t="s">
        <v>29</v>
      </c>
      <c r="B54" s="3" t="s">
        <v>16</v>
      </c>
      <c r="C54" s="3">
        <v>1157951.068</v>
      </c>
      <c r="D54" s="3">
        <v>27.0</v>
      </c>
      <c r="E54" s="3">
        <v>936383.0</v>
      </c>
      <c r="F54" s="3">
        <v>0.2158434853</v>
      </c>
      <c r="G54" s="3">
        <v>1.28</v>
      </c>
      <c r="H54" s="4">
        <f t="shared" si="8"/>
        <v>27</v>
      </c>
      <c r="I54" s="3">
        <v>4338250.0</v>
      </c>
    </row>
    <row r="55" ht="15.75" customHeight="1">
      <c r="A55" s="3" t="s">
        <v>29</v>
      </c>
      <c r="B55" s="3" t="s">
        <v>17</v>
      </c>
      <c r="C55" s="3">
        <v>1157951.068</v>
      </c>
      <c r="D55" s="3">
        <v>27.0</v>
      </c>
      <c r="E55" s="3">
        <v>690107.0</v>
      </c>
      <c r="F55" s="3">
        <v>0.1590749726</v>
      </c>
      <c r="G55" s="3">
        <v>1.77</v>
      </c>
      <c r="H55" s="4">
        <f t="shared" si="8"/>
        <v>27</v>
      </c>
      <c r="I55" s="3">
        <v>4338250.0</v>
      </c>
    </row>
    <row r="56" ht="15.75" customHeight="1">
      <c r="A56" s="3" t="s">
        <v>29</v>
      </c>
      <c r="B56" s="3" t="s">
        <v>18</v>
      </c>
      <c r="C56" s="3">
        <v>1447439.029</v>
      </c>
      <c r="D56" s="3">
        <v>34.0</v>
      </c>
      <c r="E56" s="3">
        <v>780245.0</v>
      </c>
      <c r="F56" s="3">
        <v>0.1798524751</v>
      </c>
      <c r="G56" s="3">
        <v>1.91</v>
      </c>
      <c r="H56" s="4">
        <v>6.0</v>
      </c>
      <c r="I56" s="3">
        <v>4338250.0</v>
      </c>
    </row>
    <row r="57" ht="15.75" customHeight="1">
      <c r="A57" s="3" t="s">
        <v>29</v>
      </c>
      <c r="B57" s="3" t="s">
        <v>19</v>
      </c>
      <c r="D57" s="3">
        <v>27.0</v>
      </c>
      <c r="F57" s="3">
        <v>0.0</v>
      </c>
      <c r="H57" s="4">
        <f t="shared" ref="H57:H59" si="9">D57</f>
        <v>27</v>
      </c>
      <c r="I57" s="3">
        <v>4338250.0</v>
      </c>
    </row>
    <row r="58" ht="15.75" customHeight="1">
      <c r="A58" s="3" t="s">
        <v>29</v>
      </c>
      <c r="B58" s="3" t="s">
        <v>20</v>
      </c>
      <c r="D58" s="3">
        <v>27.0</v>
      </c>
      <c r="F58" s="3">
        <v>0.0</v>
      </c>
      <c r="H58" s="4">
        <f t="shared" si="9"/>
        <v>27</v>
      </c>
      <c r="I58" s="3">
        <v>4338250.0</v>
      </c>
    </row>
    <row r="59" ht="15.75" customHeight="1">
      <c r="A59" s="3" t="s">
        <v>29</v>
      </c>
      <c r="B59" s="3" t="s">
        <v>21</v>
      </c>
      <c r="C59" s="3">
        <v>2146640.777</v>
      </c>
      <c r="D59" s="3">
        <v>34.0</v>
      </c>
      <c r="F59" s="3">
        <v>0.0</v>
      </c>
      <c r="H59" s="4">
        <f t="shared" si="9"/>
        <v>34</v>
      </c>
      <c r="I59" s="3">
        <v>4338250.0</v>
      </c>
    </row>
    <row r="60" ht="15.75" customHeight="1"/>
    <row r="61" ht="15.75" customHeight="1">
      <c r="A61" s="3" t="s">
        <v>29</v>
      </c>
      <c r="B61" s="3" t="s">
        <v>22</v>
      </c>
      <c r="C61" s="3">
        <v>6378344.115</v>
      </c>
      <c r="D61" s="3">
        <v>83.0</v>
      </c>
      <c r="E61" s="3">
        <v>2907577.0</v>
      </c>
      <c r="F61" s="3">
        <v>0.6702188671</v>
      </c>
      <c r="G61" s="3">
        <v>2.3</v>
      </c>
      <c r="H61" s="4">
        <f>3*D61</f>
        <v>249</v>
      </c>
      <c r="I61" s="3">
        <v>4338250.0</v>
      </c>
    </row>
    <row r="62" ht="15.75" customHeight="1">
      <c r="A62" s="3" t="s">
        <v>29</v>
      </c>
      <c r="B62" s="3" t="s">
        <v>23</v>
      </c>
      <c r="C62" s="3">
        <v>2721338.854</v>
      </c>
      <c r="D62" s="3">
        <v>90.0</v>
      </c>
      <c r="E62" s="3">
        <v>1647864.0</v>
      </c>
      <c r="F62" s="3">
        <v>0.3798453293</v>
      </c>
      <c r="G62" s="3">
        <v>1.64</v>
      </c>
      <c r="H62" s="3">
        <f t="shared" ref="H62:H63" si="10">D62</f>
        <v>90</v>
      </c>
      <c r="I62" s="3">
        <v>4338250.0</v>
      </c>
    </row>
    <row r="63" ht="15.75" customHeight="1">
      <c r="A63" s="3" t="s">
        <v>29</v>
      </c>
      <c r="B63" s="3" t="s">
        <v>24</v>
      </c>
      <c r="C63" s="3">
        <v>3776540.725</v>
      </c>
      <c r="D63" s="3">
        <v>90.0</v>
      </c>
      <c r="E63" s="3">
        <v>1929792.0</v>
      </c>
      <c r="F63" s="3">
        <v>0.4448319023</v>
      </c>
      <c r="G63" s="3">
        <v>2.0</v>
      </c>
      <c r="H63" s="3">
        <f t="shared" si="10"/>
        <v>90</v>
      </c>
      <c r="I63" s="3">
        <v>4338250.0</v>
      </c>
    </row>
    <row r="64" ht="15.75" customHeight="1">
      <c r="A64" s="3" t="s">
        <v>29</v>
      </c>
      <c r="B64" s="3" t="s">
        <v>25</v>
      </c>
      <c r="C64" s="3">
        <v>2154169.914</v>
      </c>
      <c r="D64" s="3">
        <v>90.0</v>
      </c>
      <c r="F64" s="3">
        <v>0.0</v>
      </c>
      <c r="I64" s="3">
        <v>4338250.0</v>
      </c>
    </row>
    <row r="65" ht="15.75" customHeight="1"/>
    <row r="66" ht="15.75" customHeight="1">
      <c r="A66" s="3" t="s">
        <v>29</v>
      </c>
      <c r="B66" s="3" t="s">
        <v>26</v>
      </c>
      <c r="C66" s="3">
        <v>9099682.97</v>
      </c>
      <c r="D66" s="3">
        <v>180.0</v>
      </c>
      <c r="E66" s="3">
        <v>3614722.0</v>
      </c>
      <c r="F66" s="3">
        <v>0.8332212298</v>
      </c>
      <c r="G66" s="3">
        <v>2.35</v>
      </c>
      <c r="H66" s="3">
        <f>SUM(H61:H62)</f>
        <v>339</v>
      </c>
      <c r="I66" s="3">
        <v>4338250.0</v>
      </c>
    </row>
    <row r="67" ht="15.75" customHeight="1">
      <c r="A67" s="3" t="s">
        <v>29</v>
      </c>
      <c r="B67" s="3" t="s">
        <v>27</v>
      </c>
      <c r="C67" s="3">
        <v>5930710.639</v>
      </c>
      <c r="D67" s="3">
        <v>181.0</v>
      </c>
      <c r="F67" s="3">
        <v>0.0</v>
      </c>
      <c r="I67" s="3">
        <v>4338250.0</v>
      </c>
    </row>
    <row r="68" ht="15.75" customHeight="1"/>
    <row r="69" ht="15.75" customHeight="1">
      <c r="A69" s="3" t="s">
        <v>29</v>
      </c>
      <c r="B69" s="3">
        <v>2024.0</v>
      </c>
      <c r="C69" s="3">
        <v>1.503039361E7</v>
      </c>
      <c r="D69" s="3">
        <v>362.0</v>
      </c>
      <c r="F69" s="3">
        <v>0.0</v>
      </c>
      <c r="I69" s="3">
        <v>4338250.0</v>
      </c>
    </row>
    <row r="70" ht="15.75" customHeight="1"/>
    <row r="71" ht="15.75" customHeight="1">
      <c r="A71" s="3" t="s">
        <v>30</v>
      </c>
      <c r="B71" s="3" t="s">
        <v>10</v>
      </c>
      <c r="C71" s="3" t="s">
        <v>31</v>
      </c>
      <c r="D71" s="3">
        <v>20.0</v>
      </c>
      <c r="F71" s="3">
        <v>0.0</v>
      </c>
      <c r="H71" s="3" t="s">
        <v>32</v>
      </c>
      <c r="I71" s="3">
        <v>2388610.0</v>
      </c>
    </row>
    <row r="72" ht="15.75" customHeight="1">
      <c r="A72" s="3" t="s">
        <v>30</v>
      </c>
      <c r="B72" s="3" t="s">
        <v>11</v>
      </c>
      <c r="C72" s="3" t="s">
        <v>31</v>
      </c>
      <c r="D72" s="3">
        <v>27.0</v>
      </c>
      <c r="F72" s="3">
        <v>0.0</v>
      </c>
      <c r="H72" s="3" t="s">
        <v>33</v>
      </c>
      <c r="I72" s="3">
        <v>2388610.0</v>
      </c>
    </row>
    <row r="73" ht="15.75" customHeight="1">
      <c r="A73" s="3" t="s">
        <v>30</v>
      </c>
      <c r="B73" s="3" t="s">
        <v>12</v>
      </c>
      <c r="C73" s="3">
        <v>174901.9875</v>
      </c>
      <c r="D73" s="3">
        <v>6.0</v>
      </c>
      <c r="E73" s="3">
        <v>68581.0</v>
      </c>
      <c r="F73" s="3">
        <v>0.0287116775</v>
      </c>
      <c r="G73" s="3">
        <v>2.53</v>
      </c>
      <c r="H73" s="4">
        <f t="shared" ref="H73:H75" si="11">3*D73</f>
        <v>18</v>
      </c>
      <c r="I73" s="3">
        <v>2388610.0</v>
      </c>
    </row>
    <row r="74" ht="15.75" customHeight="1">
      <c r="A74" s="3" t="s">
        <v>30</v>
      </c>
      <c r="B74" s="3" t="s">
        <v>13</v>
      </c>
      <c r="C74" s="3">
        <v>724247.0772</v>
      </c>
      <c r="D74" s="3">
        <v>27.0</v>
      </c>
      <c r="E74" s="3">
        <v>494545.0</v>
      </c>
      <c r="F74" s="3">
        <v>0.2070430083</v>
      </c>
      <c r="G74" s="3">
        <v>1.38</v>
      </c>
      <c r="H74" s="4">
        <f t="shared" si="11"/>
        <v>81</v>
      </c>
      <c r="I74" s="3">
        <v>2388610.0</v>
      </c>
    </row>
    <row r="75" ht="15.75" customHeight="1">
      <c r="A75" s="3" t="s">
        <v>30</v>
      </c>
      <c r="B75" s="3" t="s">
        <v>14</v>
      </c>
      <c r="C75" s="3">
        <v>699606.0016</v>
      </c>
      <c r="D75" s="3">
        <v>27.0</v>
      </c>
      <c r="E75" s="3">
        <v>483854.0</v>
      </c>
      <c r="F75" s="3">
        <v>0.2025671834</v>
      </c>
      <c r="G75" s="3">
        <v>1.41</v>
      </c>
      <c r="H75" s="4">
        <f t="shared" si="11"/>
        <v>81</v>
      </c>
      <c r="I75" s="3">
        <v>2388610.0</v>
      </c>
    </row>
    <row r="76" ht="15.75" customHeight="1">
      <c r="A76" s="3" t="s">
        <v>30</v>
      </c>
      <c r="B76" s="3" t="s">
        <v>15</v>
      </c>
      <c r="C76" s="3">
        <v>857247.5209</v>
      </c>
      <c r="D76" s="3">
        <v>10.0</v>
      </c>
      <c r="E76" s="3">
        <v>542998.0</v>
      </c>
      <c r="F76" s="3">
        <v>0.2273280276</v>
      </c>
      <c r="G76" s="3">
        <v>1.61</v>
      </c>
      <c r="H76" s="4">
        <f t="shared" ref="H76:H82" si="12">D76</f>
        <v>10</v>
      </c>
      <c r="I76" s="3">
        <v>2388610.0</v>
      </c>
    </row>
    <row r="77" ht="15.75" customHeight="1">
      <c r="A77" s="3" t="s">
        <v>30</v>
      </c>
      <c r="B77" s="3" t="s">
        <v>16</v>
      </c>
      <c r="C77" s="3">
        <v>676670.0971</v>
      </c>
      <c r="D77" s="3">
        <v>27.0</v>
      </c>
      <c r="E77" s="3">
        <v>493931.0</v>
      </c>
      <c r="F77" s="3">
        <v>0.206785955</v>
      </c>
      <c r="G77" s="3">
        <v>1.44</v>
      </c>
      <c r="H77" s="4">
        <f t="shared" si="12"/>
        <v>27</v>
      </c>
      <c r="I77" s="3">
        <v>2388610.0</v>
      </c>
    </row>
    <row r="78" ht="15.75" customHeight="1">
      <c r="A78" s="3" t="s">
        <v>30</v>
      </c>
      <c r="B78" s="3" t="s">
        <v>17</v>
      </c>
      <c r="C78" s="3">
        <v>676670.0971</v>
      </c>
      <c r="D78" s="3">
        <v>27.0</v>
      </c>
      <c r="E78" s="3">
        <v>372077.0</v>
      </c>
      <c r="F78" s="3">
        <v>0.1557713482</v>
      </c>
      <c r="G78" s="3">
        <v>1.83</v>
      </c>
      <c r="H78" s="4">
        <f t="shared" si="12"/>
        <v>27</v>
      </c>
      <c r="I78" s="3">
        <v>2388610.0</v>
      </c>
    </row>
    <row r="79" ht="15.75" customHeight="1">
      <c r="A79" s="3" t="s">
        <v>30</v>
      </c>
      <c r="B79" s="3" t="s">
        <v>18</v>
      </c>
      <c r="C79" s="3">
        <v>845835.9223</v>
      </c>
      <c r="D79" s="3">
        <v>34.0</v>
      </c>
      <c r="E79" s="3">
        <v>431086.0</v>
      </c>
      <c r="F79" s="3">
        <v>0.1804756741</v>
      </c>
      <c r="G79" s="3">
        <v>2.06</v>
      </c>
      <c r="H79" s="4">
        <f t="shared" si="12"/>
        <v>34</v>
      </c>
      <c r="I79" s="3">
        <v>2388610.0</v>
      </c>
    </row>
    <row r="80" ht="15.75" customHeight="1">
      <c r="A80" s="3" t="s">
        <v>30</v>
      </c>
      <c r="B80" s="3" t="s">
        <v>19</v>
      </c>
      <c r="C80" s="3" t="s">
        <v>31</v>
      </c>
      <c r="D80" s="3">
        <v>27.0</v>
      </c>
      <c r="F80" s="3">
        <v>0.0</v>
      </c>
      <c r="H80" s="4">
        <f t="shared" si="12"/>
        <v>27</v>
      </c>
      <c r="I80" s="3">
        <v>2388610.0</v>
      </c>
    </row>
    <row r="81" ht="15.75" customHeight="1">
      <c r="A81" s="3" t="s">
        <v>30</v>
      </c>
      <c r="B81" s="3" t="s">
        <v>20</v>
      </c>
      <c r="C81" s="3" t="s">
        <v>31</v>
      </c>
      <c r="D81" s="3">
        <v>27.0</v>
      </c>
      <c r="F81" s="3">
        <v>0.0</v>
      </c>
      <c r="H81" s="4">
        <f t="shared" si="12"/>
        <v>27</v>
      </c>
      <c r="I81" s="3">
        <v>2388610.0</v>
      </c>
    </row>
    <row r="82" ht="15.75" customHeight="1">
      <c r="A82" s="3" t="s">
        <v>30</v>
      </c>
      <c r="B82" s="3" t="s">
        <v>21</v>
      </c>
      <c r="C82" s="3" t="s">
        <v>31</v>
      </c>
      <c r="D82" s="3">
        <v>34.0</v>
      </c>
      <c r="F82" s="3">
        <v>0.0</v>
      </c>
      <c r="H82" s="4">
        <f t="shared" si="12"/>
        <v>34</v>
      </c>
      <c r="I82" s="3">
        <v>2388610.0</v>
      </c>
    </row>
    <row r="83" ht="15.75" customHeight="1"/>
    <row r="84" ht="15.75" customHeight="1">
      <c r="A84" s="3" t="s">
        <v>30</v>
      </c>
      <c r="B84" s="3" t="s">
        <v>22</v>
      </c>
      <c r="C84" s="3">
        <v>174901.9875</v>
      </c>
      <c r="D84" s="3">
        <f>D73</f>
        <v>6</v>
      </c>
      <c r="E84" s="3">
        <v>68581.0</v>
      </c>
      <c r="F84" s="3">
        <v>0.0287116775</v>
      </c>
      <c r="G84" s="3">
        <v>2.53</v>
      </c>
      <c r="H84" s="4">
        <f>3*D84</f>
        <v>18</v>
      </c>
      <c r="I84" s="3">
        <v>2388610.0</v>
      </c>
    </row>
    <row r="85" ht="15.75" customHeight="1">
      <c r="A85" s="3" t="s">
        <v>30</v>
      </c>
      <c r="B85" s="3" t="s">
        <v>23</v>
      </c>
      <c r="C85" s="3">
        <v>2282938.036</v>
      </c>
      <c r="D85" s="3">
        <f>SUM(D74:D76)</f>
        <v>64</v>
      </c>
      <c r="E85" s="3">
        <v>1200958.0</v>
      </c>
      <c r="F85" s="3">
        <v>0.5027853019</v>
      </c>
      <c r="G85" s="3">
        <v>1.87</v>
      </c>
      <c r="H85" s="4">
        <f t="shared" ref="H85:H86" si="13">D85</f>
        <v>64</v>
      </c>
      <c r="I85" s="3">
        <v>2388610.0</v>
      </c>
    </row>
    <row r="86" ht="15.75" customHeight="1">
      <c r="A86" s="3" t="s">
        <v>30</v>
      </c>
      <c r="B86" s="3" t="s">
        <v>24</v>
      </c>
      <c r="C86" s="3">
        <v>2199176.117</v>
      </c>
      <c r="D86" s="3">
        <f>SUM(D77:D79)</f>
        <v>88</v>
      </c>
      <c r="E86" s="3">
        <v>1061445.0</v>
      </c>
      <c r="F86" s="3">
        <v>0.4443776925</v>
      </c>
      <c r="G86" s="3">
        <v>2.15</v>
      </c>
      <c r="H86" s="4">
        <f t="shared" si="13"/>
        <v>88</v>
      </c>
      <c r="I86" s="3">
        <v>2388610.0</v>
      </c>
    </row>
    <row r="87" ht="15.75" customHeight="1">
      <c r="A87" s="3" t="s">
        <v>30</v>
      </c>
      <c r="B87" s="3" t="s">
        <v>25</v>
      </c>
      <c r="C87" s="3" t="e">
        <v>#VALUE!</v>
      </c>
      <c r="D87" s="3">
        <v>90.0</v>
      </c>
      <c r="F87" s="3">
        <v>0.0</v>
      </c>
      <c r="I87" s="3">
        <v>2388610.0</v>
      </c>
    </row>
    <row r="88" ht="15.75" customHeight="1"/>
    <row r="89" ht="15.75" customHeight="1">
      <c r="A89" s="3" t="s">
        <v>30</v>
      </c>
      <c r="B89" s="3" t="s">
        <v>26</v>
      </c>
      <c r="C89" s="3">
        <v>162581.0600155885</v>
      </c>
      <c r="D89" s="3">
        <v>180.0</v>
      </c>
      <c r="E89" s="3">
        <v>1221925.0</v>
      </c>
      <c r="F89" s="3">
        <v>0.5115632104</v>
      </c>
      <c r="G89" s="3">
        <v>1.98</v>
      </c>
      <c r="H89" s="3">
        <f>SUM(H84:H85)</f>
        <v>82</v>
      </c>
      <c r="I89" s="3">
        <v>2388610.0</v>
      </c>
    </row>
    <row r="90" ht="15.75" customHeight="1">
      <c r="A90" s="3" t="s">
        <v>30</v>
      </c>
      <c r="B90" s="3" t="s">
        <v>27</v>
      </c>
      <c r="C90" s="3">
        <v>2096583.342211655</v>
      </c>
      <c r="D90" s="3">
        <v>362.0</v>
      </c>
      <c r="F90" s="3">
        <v>0.0</v>
      </c>
      <c r="I90" s="3">
        <v>2388610.0</v>
      </c>
    </row>
    <row r="91" ht="15.75" customHeight="1"/>
    <row r="92" ht="15.75" customHeight="1">
      <c r="A92" s="3" t="s">
        <v>30</v>
      </c>
      <c r="B92" s="3">
        <v>2024.0</v>
      </c>
      <c r="C92" s="3">
        <v>4648425.631</v>
      </c>
      <c r="D92" s="3">
        <v>362.0</v>
      </c>
      <c r="F92" s="3">
        <v>0.0</v>
      </c>
      <c r="I92" s="3">
        <v>2388610.0</v>
      </c>
    </row>
    <row r="93" ht="15.75" customHeight="1"/>
    <row r="94" ht="15.75" customHeight="1">
      <c r="A94" s="3" t="s">
        <v>34</v>
      </c>
      <c r="B94" s="3" t="s">
        <v>10</v>
      </c>
      <c r="C94" s="3">
        <v>446332.0</v>
      </c>
      <c r="D94" s="3">
        <v>26.0</v>
      </c>
      <c r="E94" s="3">
        <v>292927.0</v>
      </c>
      <c r="F94" s="3">
        <v>0.06073981701</v>
      </c>
      <c r="G94" s="3">
        <v>1.6</v>
      </c>
      <c r="H94" s="4">
        <f t="shared" ref="H94:H101" si="14">3*D94</f>
        <v>78</v>
      </c>
      <c r="I94" s="3">
        <v>4822652.0</v>
      </c>
    </row>
    <row r="95" ht="15.75" customHeight="1">
      <c r="A95" s="3" t="s">
        <v>34</v>
      </c>
      <c r="B95" s="3" t="s">
        <v>11</v>
      </c>
      <c r="C95" s="3">
        <v>892663.0</v>
      </c>
      <c r="D95" s="3">
        <v>27.0</v>
      </c>
      <c r="E95" s="3">
        <v>454129.0</v>
      </c>
      <c r="F95" s="3">
        <v>0.09416582412</v>
      </c>
      <c r="G95" s="3">
        <v>2.06</v>
      </c>
      <c r="H95" s="4">
        <f t="shared" si="14"/>
        <v>81</v>
      </c>
      <c r="I95" s="3">
        <v>4822652.0</v>
      </c>
    </row>
    <row r="96" ht="15.75" customHeight="1">
      <c r="A96" s="3" t="s">
        <v>34</v>
      </c>
      <c r="B96" s="3" t="s">
        <v>12</v>
      </c>
      <c r="C96" s="3">
        <v>1115829.0</v>
      </c>
      <c r="D96" s="3">
        <v>34.0</v>
      </c>
      <c r="E96" s="3">
        <v>566559.0</v>
      </c>
      <c r="F96" s="3">
        <v>0.1174787233</v>
      </c>
      <c r="G96" s="3">
        <v>2.07</v>
      </c>
      <c r="H96" s="4">
        <f t="shared" si="14"/>
        <v>102</v>
      </c>
      <c r="I96" s="3">
        <v>4822652.0</v>
      </c>
    </row>
    <row r="97" ht="15.75" customHeight="1">
      <c r="A97" s="3" t="s">
        <v>34</v>
      </c>
      <c r="B97" s="3" t="s">
        <v>13</v>
      </c>
      <c r="C97" s="3">
        <v>892624.0</v>
      </c>
      <c r="D97" s="3">
        <v>27.0</v>
      </c>
      <c r="E97" s="3">
        <v>411585.0</v>
      </c>
      <c r="F97" s="3">
        <v>0.08534412186</v>
      </c>
      <c r="G97" s="3">
        <v>2.28</v>
      </c>
      <c r="H97" s="4">
        <f t="shared" si="14"/>
        <v>81</v>
      </c>
      <c r="I97" s="3">
        <v>4822652.0</v>
      </c>
    </row>
    <row r="98" ht="15.75" customHeight="1">
      <c r="A98" s="3" t="s">
        <v>34</v>
      </c>
      <c r="B98" s="3" t="s">
        <v>14</v>
      </c>
      <c r="C98" s="3">
        <v>3427905.0</v>
      </c>
      <c r="D98" s="3">
        <v>27.0</v>
      </c>
      <c r="E98" s="3">
        <v>1144217.0</v>
      </c>
      <c r="F98" s="3">
        <v>0.2372588775</v>
      </c>
      <c r="G98" s="3">
        <v>3.13</v>
      </c>
      <c r="H98" s="4">
        <f t="shared" si="14"/>
        <v>81</v>
      </c>
      <c r="I98" s="3">
        <v>4822652.0</v>
      </c>
    </row>
    <row r="99" ht="15.75" customHeight="1">
      <c r="A99" s="3" t="s">
        <v>34</v>
      </c>
      <c r="B99" s="3" t="s">
        <v>15</v>
      </c>
      <c r="C99" s="3">
        <v>4269976.0</v>
      </c>
      <c r="D99" s="3">
        <v>34.0</v>
      </c>
      <c r="E99" s="3">
        <v>1194911.0</v>
      </c>
      <c r="F99" s="3">
        <v>0.2477705213</v>
      </c>
      <c r="G99" s="3">
        <v>3.68</v>
      </c>
      <c r="H99" s="4">
        <f t="shared" si="14"/>
        <v>102</v>
      </c>
      <c r="I99" s="3">
        <v>4822652.0</v>
      </c>
    </row>
    <row r="100" ht="15.75" customHeight="1">
      <c r="A100" s="3" t="s">
        <v>34</v>
      </c>
      <c r="B100" s="3" t="s">
        <v>16</v>
      </c>
      <c r="C100" s="3">
        <v>3130954.0</v>
      </c>
      <c r="D100" s="3">
        <v>27.0</v>
      </c>
      <c r="E100" s="3">
        <v>1154081.0</v>
      </c>
      <c r="F100" s="3">
        <v>0.2393042251</v>
      </c>
      <c r="G100" s="3">
        <v>2.81</v>
      </c>
      <c r="H100" s="4">
        <f t="shared" si="14"/>
        <v>81</v>
      </c>
      <c r="I100" s="3">
        <v>4822652.0</v>
      </c>
    </row>
    <row r="101" ht="15.75" customHeight="1">
      <c r="A101" s="3" t="s">
        <v>34</v>
      </c>
      <c r="B101" s="3" t="s">
        <v>17</v>
      </c>
      <c r="C101" s="3">
        <v>3130954.0</v>
      </c>
      <c r="D101" s="3">
        <v>27.0</v>
      </c>
      <c r="E101" s="3">
        <v>1014234.0</v>
      </c>
      <c r="F101" s="3">
        <v>0.2103062796</v>
      </c>
      <c r="G101" s="3">
        <v>3.19</v>
      </c>
      <c r="H101" s="4">
        <f t="shared" si="14"/>
        <v>81</v>
      </c>
      <c r="I101" s="3">
        <v>4822652.0</v>
      </c>
    </row>
    <row r="102" ht="15.75" customHeight="1">
      <c r="A102" s="3" t="s">
        <v>34</v>
      </c>
      <c r="B102" s="3" t="s">
        <v>18</v>
      </c>
      <c r="C102" s="3">
        <v>3900538.0</v>
      </c>
      <c r="D102" s="3">
        <v>34.0</v>
      </c>
      <c r="E102" s="3">
        <v>1326190.0</v>
      </c>
      <c r="F102" s="3">
        <v>0.274991851</v>
      </c>
      <c r="G102" s="3">
        <v>3.02</v>
      </c>
      <c r="H102" s="4">
        <v>6.0</v>
      </c>
      <c r="I102" s="3">
        <v>4822652.0</v>
      </c>
    </row>
    <row r="103" ht="15.75" customHeight="1">
      <c r="A103" s="3" t="s">
        <v>34</v>
      </c>
      <c r="B103" s="3" t="s">
        <v>19</v>
      </c>
      <c r="C103" s="3">
        <v>3130954.0</v>
      </c>
      <c r="D103" s="3">
        <v>27.0</v>
      </c>
      <c r="F103" s="3">
        <v>0.0</v>
      </c>
      <c r="I103" s="3">
        <v>4822652.0</v>
      </c>
    </row>
    <row r="104" ht="15.75" customHeight="1">
      <c r="A104" s="3" t="s">
        <v>34</v>
      </c>
      <c r="B104" s="3" t="s">
        <v>20</v>
      </c>
      <c r="C104" s="3">
        <v>3130958.0</v>
      </c>
      <c r="D104" s="3">
        <v>27.0</v>
      </c>
      <c r="F104" s="3">
        <v>0.0</v>
      </c>
      <c r="I104" s="3">
        <v>4822652.0</v>
      </c>
    </row>
    <row r="105" ht="15.75" customHeight="1">
      <c r="A105" s="3" t="s">
        <v>34</v>
      </c>
      <c r="B105" s="3" t="s">
        <v>21</v>
      </c>
      <c r="C105" s="3">
        <v>3900528.0</v>
      </c>
      <c r="D105" s="3">
        <v>34.0</v>
      </c>
      <c r="F105" s="3">
        <v>0.0</v>
      </c>
      <c r="I105" s="3">
        <v>4822652.0</v>
      </c>
    </row>
    <row r="106" ht="15.75" customHeight="1"/>
    <row r="107" ht="15.75" customHeight="1">
      <c r="A107" s="3" t="s">
        <v>34</v>
      </c>
      <c r="B107" s="3" t="s">
        <v>22</v>
      </c>
      <c r="C107" s="3">
        <v>2454824.0</v>
      </c>
      <c r="D107" s="3">
        <v>89.0</v>
      </c>
      <c r="E107" s="3">
        <v>1023954.0</v>
      </c>
      <c r="F107" s="3">
        <v>0.2123217682</v>
      </c>
      <c r="G107" s="3">
        <v>2.52</v>
      </c>
      <c r="H107" s="3">
        <f>SUM(H94:H96)</f>
        <v>261</v>
      </c>
      <c r="I107" s="3">
        <v>4822652.0</v>
      </c>
    </row>
    <row r="108" ht="15.75" customHeight="1">
      <c r="A108" s="3" t="s">
        <v>34</v>
      </c>
      <c r="B108" s="3" t="s">
        <v>23</v>
      </c>
      <c r="C108" s="3">
        <v>8590505.0</v>
      </c>
      <c r="D108" s="3">
        <v>90.0</v>
      </c>
      <c r="E108" s="3">
        <v>2078449.0</v>
      </c>
      <c r="F108" s="3">
        <v>0.4309763591</v>
      </c>
      <c r="G108" s="3">
        <v>4.29</v>
      </c>
      <c r="H108" s="3">
        <f>SUM(H97:H99)</f>
        <v>264</v>
      </c>
      <c r="I108" s="3">
        <v>4822652.0</v>
      </c>
    </row>
    <row r="109" ht="15.75" customHeight="1">
      <c r="A109" s="3" t="s">
        <v>34</v>
      </c>
      <c r="B109" s="3" t="s">
        <v>24</v>
      </c>
      <c r="C109" s="3">
        <v>1.0162446E7</v>
      </c>
      <c r="D109" s="3">
        <v>90.0</v>
      </c>
      <c r="E109" s="3">
        <v>2710578.0</v>
      </c>
      <c r="F109" s="3">
        <v>0.5620513361</v>
      </c>
      <c r="G109" s="3">
        <v>3.87</v>
      </c>
      <c r="H109" s="3">
        <f>SUM(H100:H102)</f>
        <v>168</v>
      </c>
      <c r="I109" s="3">
        <v>4822652.0</v>
      </c>
    </row>
    <row r="110" ht="15.75" customHeight="1">
      <c r="A110" s="3" t="s">
        <v>34</v>
      </c>
      <c r="B110" s="3" t="s">
        <v>25</v>
      </c>
      <c r="C110" s="3">
        <v>1.016244E7</v>
      </c>
      <c r="D110" s="3">
        <v>90.0</v>
      </c>
      <c r="F110" s="3">
        <v>0.0</v>
      </c>
      <c r="I110" s="3">
        <v>4822652.0</v>
      </c>
    </row>
    <row r="111" ht="15.75" customHeight="1"/>
    <row r="112" ht="15.75" customHeight="1">
      <c r="A112" s="3" t="s">
        <v>34</v>
      </c>
      <c r="B112" s="3" t="s">
        <v>26</v>
      </c>
      <c r="C112" s="3">
        <v>1.1045329E7</v>
      </c>
      <c r="D112" s="3">
        <v>180.0</v>
      </c>
      <c r="E112" s="3">
        <v>2778949.0</v>
      </c>
      <c r="F112" s="3">
        <v>0.5762283905</v>
      </c>
      <c r="G112" s="3">
        <v>4.14</v>
      </c>
      <c r="H112" s="3">
        <f>SUM(H107:H108)</f>
        <v>525</v>
      </c>
      <c r="I112" s="3">
        <v>4822652.0</v>
      </c>
    </row>
    <row r="113" ht="15.75" customHeight="1">
      <c r="A113" s="3" t="s">
        <v>34</v>
      </c>
      <c r="B113" s="3" t="s">
        <v>27</v>
      </c>
      <c r="C113" s="3">
        <v>2.0324886E7</v>
      </c>
      <c r="D113" s="3">
        <v>181.0</v>
      </c>
      <c r="F113" s="3">
        <v>0.0</v>
      </c>
      <c r="I113" s="3">
        <v>4822652.0</v>
      </c>
    </row>
    <row r="114" ht="15.75" customHeight="1"/>
    <row r="115" ht="15.75" customHeight="1">
      <c r="A115" s="3" t="s">
        <v>34</v>
      </c>
      <c r="B115" s="3">
        <v>2024.0</v>
      </c>
      <c r="C115" s="3">
        <v>3.1370215E7</v>
      </c>
      <c r="D115" s="3">
        <v>362.0</v>
      </c>
      <c r="F115" s="3">
        <v>0.0</v>
      </c>
      <c r="I115" s="3">
        <v>4822652.0</v>
      </c>
    </row>
    <row r="116" ht="15.75" customHeight="1"/>
    <row r="117" ht="15.75" customHeight="1">
      <c r="A117" s="3" t="s">
        <v>35</v>
      </c>
      <c r="B117" s="3" t="s">
        <v>10</v>
      </c>
      <c r="C117" s="3">
        <v>446332.0</v>
      </c>
      <c r="D117" s="3">
        <v>26.0</v>
      </c>
      <c r="E117" s="3">
        <v>268641.0</v>
      </c>
      <c r="F117" s="3">
        <v>0.1075880016</v>
      </c>
      <c r="G117" s="3">
        <v>1.75</v>
      </c>
      <c r="H117" s="4">
        <f t="shared" ref="H117:H124" si="15">3*D117</f>
        <v>78</v>
      </c>
      <c r="I117" s="3">
        <v>2496942.0</v>
      </c>
    </row>
    <row r="118" ht="15.75" customHeight="1">
      <c r="A118" s="3" t="s">
        <v>35</v>
      </c>
      <c r="B118" s="3" t="s">
        <v>11</v>
      </c>
      <c r="C118" s="3">
        <v>892663.0</v>
      </c>
      <c r="D118" s="3">
        <v>27.0</v>
      </c>
      <c r="E118" s="3">
        <v>404346.0</v>
      </c>
      <c r="F118" s="3">
        <v>0.1619364807</v>
      </c>
      <c r="G118" s="3">
        <v>2.32</v>
      </c>
      <c r="H118" s="4">
        <f t="shared" si="15"/>
        <v>81</v>
      </c>
      <c r="I118" s="3">
        <v>2496942.0</v>
      </c>
    </row>
    <row r="119" ht="15.75" customHeight="1">
      <c r="A119" s="3" t="s">
        <v>35</v>
      </c>
      <c r="B119" s="3" t="s">
        <v>12</v>
      </c>
      <c r="C119" s="3">
        <v>1115829.0</v>
      </c>
      <c r="D119" s="3">
        <v>34.0</v>
      </c>
      <c r="E119" s="3">
        <v>504961.0</v>
      </c>
      <c r="F119" s="3">
        <v>0.2022317699</v>
      </c>
      <c r="G119" s="3">
        <v>2.32</v>
      </c>
      <c r="H119" s="4">
        <f t="shared" si="15"/>
        <v>102</v>
      </c>
      <c r="I119" s="3">
        <v>2496942.0</v>
      </c>
    </row>
    <row r="120" ht="15.75" customHeight="1">
      <c r="A120" s="3" t="s">
        <v>35</v>
      </c>
      <c r="B120" s="3" t="s">
        <v>13</v>
      </c>
      <c r="C120" s="3">
        <v>892625.0</v>
      </c>
      <c r="D120" s="3">
        <v>27.0</v>
      </c>
      <c r="E120" s="3">
        <v>343642.0</v>
      </c>
      <c r="F120" s="3">
        <v>0.1376251431</v>
      </c>
      <c r="G120" s="3">
        <v>2.73</v>
      </c>
      <c r="H120" s="4">
        <f t="shared" si="15"/>
        <v>81</v>
      </c>
      <c r="I120" s="3">
        <v>2496942.0</v>
      </c>
    </row>
    <row r="121" ht="15.75" customHeight="1">
      <c r="A121" s="3" t="s">
        <v>35</v>
      </c>
      <c r="B121" s="3" t="s">
        <v>14</v>
      </c>
      <c r="C121" s="3">
        <v>3427905.0</v>
      </c>
      <c r="D121" s="3">
        <v>27.0</v>
      </c>
      <c r="E121" s="3">
        <v>943506.0</v>
      </c>
      <c r="F121" s="3">
        <v>0.377864604</v>
      </c>
      <c r="G121" s="3">
        <v>3.79</v>
      </c>
      <c r="H121" s="4">
        <f t="shared" si="15"/>
        <v>81</v>
      </c>
      <c r="I121" s="3">
        <v>2496942.0</v>
      </c>
    </row>
    <row r="122" ht="15.75" customHeight="1">
      <c r="A122" s="3" t="s">
        <v>35</v>
      </c>
      <c r="B122" s="3" t="s">
        <v>15</v>
      </c>
      <c r="C122" s="3">
        <v>4269977.0</v>
      </c>
      <c r="D122" s="3">
        <v>34.0</v>
      </c>
      <c r="E122" s="3">
        <v>1118979.0</v>
      </c>
      <c r="F122" s="3">
        <v>0.4481397646</v>
      </c>
      <c r="G122" s="3">
        <v>3.93</v>
      </c>
      <c r="H122" s="4">
        <f t="shared" si="15"/>
        <v>102</v>
      </c>
      <c r="I122" s="3">
        <v>2496942.0</v>
      </c>
    </row>
    <row r="123" ht="15.75" customHeight="1">
      <c r="A123" s="3" t="s">
        <v>35</v>
      </c>
      <c r="B123" s="3" t="s">
        <v>16</v>
      </c>
      <c r="C123" s="3">
        <v>3130955.0</v>
      </c>
      <c r="D123" s="3">
        <v>27.0</v>
      </c>
      <c r="E123" s="3">
        <v>1090234.0</v>
      </c>
      <c r="F123" s="3">
        <v>0.436627683</v>
      </c>
      <c r="G123" s="3">
        <v>3.01</v>
      </c>
      <c r="H123" s="4">
        <f t="shared" si="15"/>
        <v>81</v>
      </c>
      <c r="I123" s="3">
        <v>2496942.0</v>
      </c>
    </row>
    <row r="124" ht="15.75" customHeight="1">
      <c r="A124" s="3" t="s">
        <v>35</v>
      </c>
      <c r="B124" s="3" t="s">
        <v>17</v>
      </c>
      <c r="C124" s="3">
        <v>3130954.0</v>
      </c>
      <c r="D124" s="3">
        <v>27.0</v>
      </c>
      <c r="E124" s="3">
        <v>864574.0</v>
      </c>
      <c r="F124" s="3">
        <v>0.3462531368</v>
      </c>
      <c r="G124" s="3">
        <v>3.75</v>
      </c>
      <c r="H124" s="4">
        <f t="shared" si="15"/>
        <v>81</v>
      </c>
      <c r="I124" s="3">
        <v>2496942.0</v>
      </c>
    </row>
    <row r="125" ht="15.75" customHeight="1">
      <c r="A125" s="3" t="s">
        <v>35</v>
      </c>
      <c r="B125" s="3" t="s">
        <v>18</v>
      </c>
      <c r="C125" s="3">
        <v>3900537.0</v>
      </c>
      <c r="D125" s="3">
        <v>34.0</v>
      </c>
      <c r="E125" s="3">
        <v>1166915.0</v>
      </c>
      <c r="F125" s="3">
        <v>0.4673376474</v>
      </c>
      <c r="G125" s="3">
        <v>3.43</v>
      </c>
      <c r="H125" s="4">
        <v>6.0</v>
      </c>
      <c r="I125" s="3">
        <v>2496942.0</v>
      </c>
    </row>
    <row r="126" ht="15.75" customHeight="1">
      <c r="A126" s="3" t="s">
        <v>35</v>
      </c>
      <c r="B126" s="3" t="s">
        <v>19</v>
      </c>
      <c r="C126" s="3">
        <v>3130954.0</v>
      </c>
      <c r="D126" s="3">
        <v>27.0</v>
      </c>
      <c r="F126" s="3">
        <v>0.0</v>
      </c>
      <c r="H126" s="4">
        <v>3.0</v>
      </c>
      <c r="I126" s="3">
        <v>2496942.0</v>
      </c>
    </row>
    <row r="127" ht="15.75" customHeight="1">
      <c r="A127" s="3" t="s">
        <v>35</v>
      </c>
      <c r="B127" s="3" t="s">
        <v>20</v>
      </c>
      <c r="C127" s="3">
        <v>3130958.0</v>
      </c>
      <c r="D127" s="3">
        <v>27.0</v>
      </c>
      <c r="F127" s="3">
        <v>0.0</v>
      </c>
      <c r="I127" s="3">
        <v>2496942.0</v>
      </c>
    </row>
    <row r="128" ht="15.75" customHeight="1">
      <c r="A128" s="3" t="s">
        <v>35</v>
      </c>
      <c r="B128" s="3" t="s">
        <v>21</v>
      </c>
      <c r="C128" s="3">
        <v>3900527.0</v>
      </c>
      <c r="D128" s="3">
        <v>34.0</v>
      </c>
      <c r="F128" s="3">
        <v>0.0</v>
      </c>
      <c r="I128" s="3">
        <v>2496942.0</v>
      </c>
    </row>
    <row r="129" ht="15.75" customHeight="1"/>
    <row r="130" ht="15.75" customHeight="1">
      <c r="A130" s="3" t="s">
        <v>35</v>
      </c>
      <c r="B130" s="3" t="s">
        <v>22</v>
      </c>
      <c r="C130" s="3">
        <v>2454824.0</v>
      </c>
      <c r="D130" s="3">
        <v>89.0</v>
      </c>
      <c r="E130" s="3">
        <v>909938.0</v>
      </c>
      <c r="F130" s="3">
        <v>0.3644209597</v>
      </c>
      <c r="G130" s="3">
        <v>2.83</v>
      </c>
      <c r="H130" s="3">
        <f>SUM(H117:H119)</f>
        <v>261</v>
      </c>
      <c r="I130" s="3">
        <v>2496942.0</v>
      </c>
    </row>
    <row r="131" ht="15.75" customHeight="1">
      <c r="A131" s="3" t="s">
        <v>35</v>
      </c>
      <c r="B131" s="3" t="s">
        <v>23</v>
      </c>
      <c r="C131" s="3">
        <v>8590507.0</v>
      </c>
      <c r="D131" s="3">
        <v>90.0</v>
      </c>
      <c r="E131" s="3">
        <v>1818046.0</v>
      </c>
      <c r="F131" s="3">
        <v>0.728109023</v>
      </c>
      <c r="G131" s="3">
        <v>4.9</v>
      </c>
      <c r="H131" s="3">
        <f>SUM(H120:H122)</f>
        <v>264</v>
      </c>
      <c r="I131" s="3">
        <v>2496942.0</v>
      </c>
    </row>
    <row r="132" ht="15.75" customHeight="1">
      <c r="A132" s="3" t="s">
        <v>35</v>
      </c>
      <c r="B132" s="3" t="s">
        <v>24</v>
      </c>
      <c r="C132" s="3">
        <v>1.0162446E7</v>
      </c>
      <c r="D132" s="3">
        <v>90.0</v>
      </c>
      <c r="E132" s="3">
        <v>2818566.0</v>
      </c>
      <c r="F132" s="3">
        <v>1.128807157</v>
      </c>
      <c r="G132" s="3">
        <v>4.07</v>
      </c>
      <c r="H132" s="3">
        <f>SUM(H123:H125)</f>
        <v>168</v>
      </c>
      <c r="I132" s="3">
        <v>2496942.0</v>
      </c>
    </row>
    <row r="133" ht="15.75" customHeight="1">
      <c r="A133" s="3" t="s">
        <v>35</v>
      </c>
      <c r="B133" s="3" t="s">
        <v>25</v>
      </c>
      <c r="C133" s="3">
        <v>1.0162439E7</v>
      </c>
      <c r="D133" s="3">
        <v>90.0</v>
      </c>
      <c r="F133" s="3">
        <v>0.0</v>
      </c>
      <c r="I133" s="3">
        <v>2496942.0</v>
      </c>
    </row>
    <row r="134" ht="15.75" customHeight="1"/>
    <row r="135" ht="15.75" customHeight="1">
      <c r="A135" s="3" t="s">
        <v>35</v>
      </c>
      <c r="B135" s="3" t="s">
        <v>26</v>
      </c>
      <c r="C135" s="3">
        <v>1.1045331E7</v>
      </c>
      <c r="D135" s="3">
        <v>180.0</v>
      </c>
      <c r="E135" s="3">
        <v>2453050.0</v>
      </c>
      <c r="F135" s="3">
        <v>0.9824216982</v>
      </c>
      <c r="G135" s="3">
        <v>4.69</v>
      </c>
      <c r="H135" s="3">
        <f>SUM(H130:H131)</f>
        <v>525</v>
      </c>
      <c r="I135" s="3">
        <v>2496942.0</v>
      </c>
    </row>
    <row r="136" ht="15.75" customHeight="1">
      <c r="A136" s="3" t="s">
        <v>35</v>
      </c>
      <c r="B136" s="3" t="s">
        <v>27</v>
      </c>
      <c r="C136" s="3">
        <v>2.0324885E7</v>
      </c>
      <c r="D136" s="3">
        <v>181.0</v>
      </c>
      <c r="F136" s="3">
        <v>0.0</v>
      </c>
      <c r="I136" s="3">
        <v>2496942.0</v>
      </c>
    </row>
    <row r="137" ht="15.75" customHeight="1"/>
    <row r="138" ht="15.75" customHeight="1">
      <c r="A138" s="3" t="s">
        <v>35</v>
      </c>
      <c r="B138" s="3">
        <v>2024.0</v>
      </c>
      <c r="C138" s="3">
        <v>3.1370216E7</v>
      </c>
      <c r="D138" s="3">
        <v>362.0</v>
      </c>
      <c r="F138" s="3">
        <v>0.0</v>
      </c>
      <c r="I138" s="3">
        <v>2496942.0</v>
      </c>
    </row>
    <row r="139" ht="15.75" customHeight="1">
      <c r="A139" s="3" t="s">
        <v>36</v>
      </c>
      <c r="B139" s="3" t="s">
        <v>10</v>
      </c>
      <c r="C139" s="3" t="s">
        <v>31</v>
      </c>
      <c r="D139" s="3">
        <v>26.0</v>
      </c>
      <c r="F139" s="3">
        <v>0.0</v>
      </c>
      <c r="I139" s="3">
        <v>5671245.0</v>
      </c>
    </row>
    <row r="140" ht="15.75" customHeight="1">
      <c r="A140" s="3" t="s">
        <v>36</v>
      </c>
      <c r="B140" s="3" t="s">
        <v>11</v>
      </c>
      <c r="C140" s="3" t="s">
        <v>31</v>
      </c>
      <c r="D140" s="3">
        <v>27.0</v>
      </c>
      <c r="F140" s="3">
        <v>0.0</v>
      </c>
      <c r="I140" s="3">
        <v>5671245.0</v>
      </c>
    </row>
    <row r="141" ht="15.75" customHeight="1">
      <c r="A141" s="3" t="s">
        <v>36</v>
      </c>
      <c r="B141" s="3" t="s">
        <v>12</v>
      </c>
      <c r="C141" s="3" t="s">
        <v>31</v>
      </c>
      <c r="D141" s="3">
        <v>34.0</v>
      </c>
      <c r="F141" s="3">
        <v>0.0</v>
      </c>
      <c r="I141" s="3">
        <v>5671245.0</v>
      </c>
    </row>
    <row r="142" ht="15.75" customHeight="1">
      <c r="A142" s="3" t="s">
        <v>36</v>
      </c>
      <c r="B142" s="3" t="s">
        <v>13</v>
      </c>
      <c r="C142" s="3" t="s">
        <v>31</v>
      </c>
      <c r="D142" s="3">
        <v>27.0</v>
      </c>
      <c r="F142" s="3">
        <v>0.0</v>
      </c>
      <c r="I142" s="3">
        <v>5671245.0</v>
      </c>
    </row>
    <row r="143" ht="15.75" customHeight="1">
      <c r="A143" s="3" t="s">
        <v>36</v>
      </c>
      <c r="B143" s="3" t="s">
        <v>14</v>
      </c>
      <c r="C143" s="3" t="s">
        <v>31</v>
      </c>
      <c r="D143" s="3">
        <v>27.0</v>
      </c>
      <c r="F143" s="3">
        <v>0.0</v>
      </c>
      <c r="I143" s="3">
        <v>5671245.0</v>
      </c>
    </row>
    <row r="144" ht="15.75" customHeight="1">
      <c r="A144" s="3" t="s">
        <v>36</v>
      </c>
      <c r="B144" s="3" t="s">
        <v>15</v>
      </c>
      <c r="C144" s="3" t="s">
        <v>31</v>
      </c>
      <c r="D144" s="3">
        <v>34.0</v>
      </c>
      <c r="F144" s="3">
        <v>0.0</v>
      </c>
      <c r="I144" s="3">
        <v>5671245.0</v>
      </c>
    </row>
    <row r="145" ht="15.75" customHeight="1">
      <c r="A145" s="3" t="s">
        <v>36</v>
      </c>
      <c r="B145" s="3" t="s">
        <v>16</v>
      </c>
      <c r="C145" s="3">
        <v>1293773.0</v>
      </c>
      <c r="D145" s="3">
        <v>27.0</v>
      </c>
      <c r="E145" s="3">
        <v>263918.0</v>
      </c>
      <c r="F145" s="3">
        <v>0.04653616622</v>
      </c>
      <c r="G145" s="3">
        <v>5.06</v>
      </c>
      <c r="H145" s="4">
        <f>3*D145</f>
        <v>81</v>
      </c>
      <c r="I145" s="3">
        <v>5671245.0</v>
      </c>
    </row>
    <row r="146" ht="15.75" customHeight="1">
      <c r="A146" s="3" t="s">
        <v>36</v>
      </c>
      <c r="B146" s="3" t="s">
        <v>17</v>
      </c>
      <c r="C146" s="3">
        <v>5175092.0</v>
      </c>
      <c r="D146" s="3">
        <v>27.0</v>
      </c>
      <c r="E146" s="3">
        <v>712594.0</v>
      </c>
      <c r="F146" s="3">
        <v>0.1256503642</v>
      </c>
      <c r="G146" s="3">
        <v>7.47</v>
      </c>
      <c r="H146" s="4">
        <f>D146</f>
        <v>27</v>
      </c>
      <c r="I146" s="3">
        <v>5671245.0</v>
      </c>
    </row>
    <row r="147" ht="15.75" customHeight="1">
      <c r="A147" s="3" t="s">
        <v>36</v>
      </c>
      <c r="B147" s="3" t="s">
        <v>18</v>
      </c>
      <c r="C147" s="3">
        <v>6468865.0</v>
      </c>
      <c r="D147" s="3">
        <v>34.0</v>
      </c>
      <c r="E147" s="3">
        <v>1044835.0</v>
      </c>
      <c r="F147" s="3">
        <v>0.184233797</v>
      </c>
      <c r="G147" s="3">
        <v>6.36</v>
      </c>
      <c r="H147" s="4">
        <v>6.0</v>
      </c>
      <c r="I147" s="3">
        <v>5671245.0</v>
      </c>
    </row>
    <row r="148" ht="15.75" customHeight="1">
      <c r="A148" s="3" t="s">
        <v>36</v>
      </c>
      <c r="B148" s="3" t="s">
        <v>19</v>
      </c>
      <c r="C148" s="3">
        <v>5175092.0</v>
      </c>
      <c r="D148" s="3">
        <v>27.0</v>
      </c>
      <c r="F148" s="3">
        <v>0.0</v>
      </c>
      <c r="I148" s="3">
        <v>5671245.0</v>
      </c>
    </row>
    <row r="149" ht="15.75" customHeight="1">
      <c r="A149" s="3" t="s">
        <v>36</v>
      </c>
      <c r="B149" s="3" t="s">
        <v>20</v>
      </c>
      <c r="C149" s="3">
        <v>5175092.0</v>
      </c>
      <c r="D149" s="3">
        <v>27.0</v>
      </c>
      <c r="F149" s="3">
        <v>0.0</v>
      </c>
      <c r="I149" s="3">
        <v>5671245.0</v>
      </c>
    </row>
    <row r="150" ht="15.75" customHeight="1">
      <c r="A150" s="3" t="s">
        <v>36</v>
      </c>
      <c r="B150" s="3" t="s">
        <v>21</v>
      </c>
      <c r="C150" s="3">
        <v>6468865.0</v>
      </c>
      <c r="D150" s="3">
        <v>34.0</v>
      </c>
      <c r="F150" s="3">
        <v>0.0</v>
      </c>
      <c r="I150" s="3">
        <v>5671245.0</v>
      </c>
    </row>
    <row r="151" ht="15.75" customHeight="1"/>
    <row r="152" ht="15.75" customHeight="1">
      <c r="A152" s="3" t="s">
        <v>36</v>
      </c>
      <c r="B152" s="3" t="s">
        <v>22</v>
      </c>
      <c r="C152" s="3" t="s">
        <v>31</v>
      </c>
      <c r="D152" s="3">
        <v>89.0</v>
      </c>
      <c r="F152" s="3">
        <v>0.0</v>
      </c>
      <c r="H152" s="3">
        <f>SUM(H139:H141)</f>
        <v>0</v>
      </c>
      <c r="I152" s="3">
        <v>5671245.0</v>
      </c>
    </row>
    <row r="153" ht="15.75" customHeight="1">
      <c r="A153" s="3" t="s">
        <v>36</v>
      </c>
      <c r="B153" s="3" t="s">
        <v>23</v>
      </c>
      <c r="C153" s="3" t="s">
        <v>31</v>
      </c>
      <c r="D153" s="3">
        <v>90.0</v>
      </c>
      <c r="F153" s="3">
        <v>0.0</v>
      </c>
      <c r="H153" s="3">
        <f>SUM(H142:H144)</f>
        <v>0</v>
      </c>
      <c r="I153" s="3">
        <v>5671245.0</v>
      </c>
    </row>
    <row r="154" ht="15.75" customHeight="1">
      <c r="A154" s="3" t="s">
        <v>36</v>
      </c>
      <c r="B154" s="3" t="s">
        <v>24</v>
      </c>
      <c r="C154" s="3">
        <v>1.293773E7</v>
      </c>
      <c r="D154" s="3">
        <v>90.0</v>
      </c>
      <c r="E154" s="3">
        <v>1329218.0</v>
      </c>
      <c r="F154" s="3">
        <v>0.2343785183</v>
      </c>
      <c r="G154" s="3">
        <v>10.011</v>
      </c>
      <c r="H154" s="3">
        <f>SUM(H145:H147)</f>
        <v>114</v>
      </c>
      <c r="I154" s="3">
        <v>5671245.0</v>
      </c>
    </row>
    <row r="155" ht="15.75" customHeight="1">
      <c r="A155" s="3" t="s">
        <v>36</v>
      </c>
      <c r="B155" s="3" t="s">
        <v>25</v>
      </c>
      <c r="C155" s="3">
        <v>1.6819049E7</v>
      </c>
      <c r="D155" s="3">
        <v>90.0</v>
      </c>
      <c r="F155" s="3">
        <v>0.0</v>
      </c>
      <c r="I155" s="3">
        <v>5671245.0</v>
      </c>
    </row>
    <row r="156" ht="15.75" customHeight="1"/>
    <row r="157" ht="15.75" customHeight="1">
      <c r="A157" s="3" t="s">
        <v>36</v>
      </c>
      <c r="B157" s="3" t="s">
        <v>26</v>
      </c>
      <c r="C157" s="3" t="s">
        <v>31</v>
      </c>
      <c r="D157" s="3">
        <v>180.0</v>
      </c>
      <c r="F157" s="3">
        <v>0.0</v>
      </c>
      <c r="H157" s="3">
        <f>SUM(H152:H153)</f>
        <v>0</v>
      </c>
      <c r="I157" s="3">
        <v>5671245.0</v>
      </c>
    </row>
    <row r="158" ht="15.75" customHeight="1">
      <c r="A158" s="3" t="s">
        <v>36</v>
      </c>
      <c r="B158" s="3" t="s">
        <v>27</v>
      </c>
      <c r="C158" s="3">
        <v>2.9756779E7</v>
      </c>
      <c r="D158" s="3">
        <v>181.0</v>
      </c>
      <c r="F158" s="3">
        <v>0.0</v>
      </c>
      <c r="I158" s="3">
        <v>5671245.0</v>
      </c>
    </row>
    <row r="159" ht="15.75" customHeight="1"/>
    <row r="160" ht="15.75" customHeight="1">
      <c r="A160" s="3" t="s">
        <v>36</v>
      </c>
      <c r="B160" s="3">
        <v>2024.0</v>
      </c>
      <c r="C160" s="3">
        <v>2.9756779E7</v>
      </c>
      <c r="D160" s="3">
        <v>362.0</v>
      </c>
      <c r="F160" s="3">
        <v>0.0</v>
      </c>
      <c r="I160" s="3">
        <v>5671245.0</v>
      </c>
    </row>
    <row r="161" ht="15.75" customHeight="1"/>
    <row r="162" ht="15.75" customHeight="1">
      <c r="A162" s="3" t="s">
        <v>37</v>
      </c>
      <c r="B162" s="3" t="s">
        <v>10</v>
      </c>
      <c r="C162" s="3">
        <v>446332.0</v>
      </c>
      <c r="D162" s="3">
        <v>26.0</v>
      </c>
      <c r="E162" s="3">
        <v>274554.0</v>
      </c>
      <c r="F162" s="3">
        <v>0.1443640476</v>
      </c>
      <c r="G162" s="3">
        <v>1.71</v>
      </c>
      <c r="H162" s="4">
        <f t="shared" ref="H162:H167" si="16">3*D162</f>
        <v>78</v>
      </c>
      <c r="I162" s="3">
        <v>1901817.0</v>
      </c>
    </row>
    <row r="163" ht="15.75" customHeight="1">
      <c r="A163" s="3" t="s">
        <v>37</v>
      </c>
      <c r="B163" s="3" t="s">
        <v>11</v>
      </c>
      <c r="C163" s="3">
        <v>892663.0</v>
      </c>
      <c r="D163" s="3">
        <v>27.0</v>
      </c>
      <c r="E163" s="3">
        <v>415938.0</v>
      </c>
      <c r="F163" s="3">
        <v>0.2187055852</v>
      </c>
      <c r="G163" s="3">
        <v>2.25</v>
      </c>
      <c r="H163" s="4">
        <f t="shared" si="16"/>
        <v>81</v>
      </c>
      <c r="I163" s="3">
        <v>1901817.0</v>
      </c>
    </row>
    <row r="164" ht="15.75" customHeight="1">
      <c r="A164" s="3" t="s">
        <v>37</v>
      </c>
      <c r="B164" s="3" t="s">
        <v>12</v>
      </c>
      <c r="C164" s="3">
        <v>1115829.0</v>
      </c>
      <c r="D164" s="3">
        <v>34.0</v>
      </c>
      <c r="E164" s="3">
        <v>519758.0</v>
      </c>
      <c r="F164" s="3">
        <v>0.2732954853</v>
      </c>
      <c r="G164" s="3">
        <v>2.26</v>
      </c>
      <c r="H164" s="4">
        <f t="shared" si="16"/>
        <v>102</v>
      </c>
      <c r="I164" s="3">
        <v>1901817.0</v>
      </c>
    </row>
    <row r="165" ht="15.75" customHeight="1">
      <c r="A165" s="3" t="s">
        <v>37</v>
      </c>
      <c r="B165" s="3" t="s">
        <v>13</v>
      </c>
      <c r="C165" s="3">
        <v>892625.0</v>
      </c>
      <c r="D165" s="3">
        <v>27.0</v>
      </c>
      <c r="E165" s="3">
        <v>359369.0</v>
      </c>
      <c r="F165" s="3">
        <v>0.1889608727</v>
      </c>
      <c r="G165" s="3">
        <v>2.61</v>
      </c>
      <c r="H165" s="4">
        <f t="shared" si="16"/>
        <v>81</v>
      </c>
      <c r="I165" s="3">
        <v>1901817.0</v>
      </c>
    </row>
    <row r="166" ht="15.75" customHeight="1">
      <c r="A166" s="3" t="s">
        <v>37</v>
      </c>
      <c r="B166" s="3" t="s">
        <v>14</v>
      </c>
      <c r="C166" s="3">
        <v>3427905.0</v>
      </c>
      <c r="D166" s="3">
        <v>27.0</v>
      </c>
      <c r="E166" s="3">
        <v>962746.0</v>
      </c>
      <c r="F166" s="3">
        <v>0.5062243108</v>
      </c>
      <c r="G166" s="3">
        <v>3.72</v>
      </c>
      <c r="H166" s="4">
        <f t="shared" si="16"/>
        <v>81</v>
      </c>
      <c r="I166" s="3">
        <v>1901817.0</v>
      </c>
    </row>
    <row r="167" ht="15.75" customHeight="1">
      <c r="A167" s="3" t="s">
        <v>37</v>
      </c>
      <c r="B167" s="3" t="s">
        <v>15</v>
      </c>
      <c r="C167" s="3">
        <v>4269977.0</v>
      </c>
      <c r="D167" s="3">
        <v>34.0</v>
      </c>
      <c r="E167" s="3">
        <v>1157042.0</v>
      </c>
      <c r="F167" s="3">
        <v>0.608387663</v>
      </c>
      <c r="G167" s="3">
        <v>3.82</v>
      </c>
      <c r="H167" s="4">
        <f t="shared" si="16"/>
        <v>102</v>
      </c>
      <c r="I167" s="3">
        <v>1901817.0</v>
      </c>
    </row>
    <row r="168" ht="15.75" customHeight="1">
      <c r="A168" s="3" t="s">
        <v>37</v>
      </c>
      <c r="B168" s="3" t="s">
        <v>16</v>
      </c>
      <c r="C168" s="3">
        <v>3130954.0</v>
      </c>
      <c r="D168" s="3">
        <v>27.0</v>
      </c>
      <c r="E168" s="3">
        <v>1074381.0</v>
      </c>
      <c r="F168" s="3">
        <v>0.564923439</v>
      </c>
      <c r="G168" s="3">
        <v>3.05</v>
      </c>
      <c r="H168" s="3">
        <f t="shared" ref="H168:H169" si="17">1*D168</f>
        <v>27</v>
      </c>
      <c r="I168" s="3">
        <v>1901817.0</v>
      </c>
    </row>
    <row r="169" ht="15.75" customHeight="1">
      <c r="A169" s="3" t="s">
        <v>37</v>
      </c>
      <c r="B169" s="3" t="s">
        <v>17</v>
      </c>
      <c r="C169" s="3">
        <v>3130954.0</v>
      </c>
      <c r="D169" s="3">
        <v>27.0</v>
      </c>
      <c r="E169" s="3">
        <v>819149.0</v>
      </c>
      <c r="F169" s="3">
        <v>0.4307191491</v>
      </c>
      <c r="G169" s="3">
        <v>3.95</v>
      </c>
      <c r="H169" s="3">
        <f t="shared" si="17"/>
        <v>27</v>
      </c>
      <c r="I169" s="3">
        <v>1901817.0</v>
      </c>
    </row>
    <row r="170" ht="15.75" customHeight="1">
      <c r="A170" s="3" t="s">
        <v>37</v>
      </c>
      <c r="B170" s="3" t="s">
        <v>18</v>
      </c>
      <c r="C170" s="3">
        <v>3900537.0</v>
      </c>
      <c r="D170" s="3">
        <v>34.0</v>
      </c>
      <c r="E170" s="3">
        <v>1151708.0</v>
      </c>
      <c r="F170" s="3">
        <v>0.6055829767</v>
      </c>
      <c r="G170" s="3">
        <v>3.48</v>
      </c>
      <c r="H170" s="5">
        <v>6.0</v>
      </c>
      <c r="I170" s="3">
        <v>1901817.0</v>
      </c>
    </row>
    <row r="171" ht="15.75" customHeight="1">
      <c r="A171" s="3" t="s">
        <v>37</v>
      </c>
      <c r="B171" s="3" t="s">
        <v>19</v>
      </c>
      <c r="C171" s="3">
        <v>3130954.0</v>
      </c>
      <c r="D171" s="3">
        <v>27.0</v>
      </c>
      <c r="F171" s="3">
        <v>0.0</v>
      </c>
      <c r="H171" s="5">
        <v>3.0</v>
      </c>
      <c r="I171" s="3">
        <v>1901817.0</v>
      </c>
    </row>
    <row r="172" ht="15.75" customHeight="1">
      <c r="A172" s="3" t="s">
        <v>37</v>
      </c>
      <c r="B172" s="3" t="s">
        <v>20</v>
      </c>
      <c r="C172" s="3">
        <v>3130958.0</v>
      </c>
      <c r="D172" s="3">
        <v>27.0</v>
      </c>
      <c r="F172" s="3">
        <v>0.0</v>
      </c>
      <c r="H172" s="3" t="s">
        <v>38</v>
      </c>
      <c r="I172" s="3">
        <v>1901817.0</v>
      </c>
    </row>
    <row r="173" ht="15.75" customHeight="1">
      <c r="A173" s="3" t="s">
        <v>37</v>
      </c>
      <c r="B173" s="3" t="s">
        <v>21</v>
      </c>
      <c r="C173" s="3">
        <v>3900527.0</v>
      </c>
      <c r="D173" s="3">
        <v>34.0</v>
      </c>
      <c r="F173" s="3">
        <v>0.0</v>
      </c>
      <c r="H173" s="3" t="s">
        <v>38</v>
      </c>
      <c r="I173" s="3">
        <v>1901817.0</v>
      </c>
    </row>
    <row r="174" ht="15.75" customHeight="1"/>
    <row r="175" ht="15.75" customHeight="1">
      <c r="A175" s="3" t="s">
        <v>37</v>
      </c>
      <c r="B175" s="3" t="s">
        <v>22</v>
      </c>
      <c r="C175" s="3">
        <v>2454824.0</v>
      </c>
      <c r="D175" s="3">
        <v>89.0</v>
      </c>
      <c r="E175" s="3">
        <v>937300.0</v>
      </c>
      <c r="F175" s="3">
        <v>0.4928444745</v>
      </c>
      <c r="G175" s="3">
        <v>2.75</v>
      </c>
      <c r="H175" s="3">
        <f>SUM(H162:H164)</f>
        <v>261</v>
      </c>
      <c r="I175" s="3">
        <v>1901817.0</v>
      </c>
    </row>
    <row r="176" ht="15.75" customHeight="1">
      <c r="A176" s="3" t="s">
        <v>37</v>
      </c>
      <c r="B176" s="3" t="s">
        <v>23</v>
      </c>
      <c r="C176" s="3">
        <v>8590507.0</v>
      </c>
      <c r="D176" s="3">
        <v>90.0</v>
      </c>
      <c r="E176" s="3">
        <v>1876075.0</v>
      </c>
      <c r="F176" s="3">
        <v>0.9864645231</v>
      </c>
      <c r="G176" s="3">
        <v>4.76</v>
      </c>
      <c r="H176" s="3">
        <f>SUM(H165:H167)</f>
        <v>264</v>
      </c>
      <c r="I176" s="3">
        <v>1901817.0</v>
      </c>
    </row>
    <row r="177" ht="15.75" customHeight="1">
      <c r="A177" s="3" t="s">
        <v>37</v>
      </c>
      <c r="B177" s="3" t="s">
        <v>24</v>
      </c>
      <c r="C177" s="3">
        <v>1.0162445E7</v>
      </c>
      <c r="D177" s="3">
        <v>90.0</v>
      </c>
      <c r="E177" s="3">
        <v>2311307.0</v>
      </c>
      <c r="F177" s="3">
        <v>1.215315143</v>
      </c>
      <c r="G177" s="3">
        <v>4.15</v>
      </c>
      <c r="H177" s="3">
        <f>SUM(H168:H170)</f>
        <v>60</v>
      </c>
      <c r="I177" s="3">
        <v>1901817.0</v>
      </c>
    </row>
    <row r="178" ht="15.75" customHeight="1">
      <c r="A178" s="3" t="s">
        <v>37</v>
      </c>
      <c r="B178" s="3" t="s">
        <v>25</v>
      </c>
      <c r="C178" s="3">
        <v>1.0162439E7</v>
      </c>
      <c r="D178" s="3">
        <v>90.0</v>
      </c>
      <c r="F178" s="3">
        <v>0.0</v>
      </c>
      <c r="I178" s="3">
        <v>1901817.0</v>
      </c>
    </row>
    <row r="179" ht="15.75" customHeight="1"/>
    <row r="180" ht="15.75" customHeight="1">
      <c r="A180" s="3" t="s">
        <v>37</v>
      </c>
      <c r="B180" s="3" t="s">
        <v>26</v>
      </c>
      <c r="C180" s="3">
        <v>1.1045331E7</v>
      </c>
      <c r="D180" s="3">
        <v>180.0</v>
      </c>
      <c r="E180" s="3">
        <v>2528766.0</v>
      </c>
      <c r="F180" s="3">
        <v>1.329657901</v>
      </c>
      <c r="G180" s="3">
        <v>4.55</v>
      </c>
      <c r="H180" s="3">
        <f>SUM(H175:H176)</f>
        <v>525</v>
      </c>
      <c r="I180" s="3">
        <v>1901817.0</v>
      </c>
    </row>
    <row r="181" ht="15.75" customHeight="1">
      <c r="A181" s="3" t="s">
        <v>37</v>
      </c>
      <c r="B181" s="3" t="s">
        <v>27</v>
      </c>
      <c r="C181" s="3">
        <v>2.0324884E7</v>
      </c>
      <c r="D181" s="3">
        <v>181.0</v>
      </c>
      <c r="F181" s="3">
        <v>0.0</v>
      </c>
      <c r="I181" s="3">
        <v>1901817.0</v>
      </c>
    </row>
    <row r="182" ht="15.75" customHeight="1"/>
    <row r="183" ht="15.75" customHeight="1">
      <c r="A183" s="3" t="s">
        <v>37</v>
      </c>
      <c r="B183" s="3">
        <v>2024.0</v>
      </c>
      <c r="C183" s="3">
        <v>3.1370215E7</v>
      </c>
      <c r="D183" s="3">
        <v>362.0</v>
      </c>
      <c r="F183" s="3">
        <v>0.0</v>
      </c>
      <c r="H183" s="3" t="s">
        <v>38</v>
      </c>
      <c r="I183" s="3">
        <v>1901817.0</v>
      </c>
    </row>
    <row r="184" ht="15.75" customHeight="1"/>
    <row r="185" ht="15.75" customHeight="1">
      <c r="A185" s="3" t="s">
        <v>39</v>
      </c>
      <c r="B185" s="3" t="s">
        <v>10</v>
      </c>
      <c r="C185" s="3">
        <v>0.0</v>
      </c>
      <c r="D185" s="3">
        <v>27.0</v>
      </c>
      <c r="F185" s="3" t="e">
        <v>#VALUE!</v>
      </c>
      <c r="H185" s="3" t="s">
        <v>32</v>
      </c>
      <c r="I185" s="3">
        <v>8345897.0</v>
      </c>
    </row>
    <row r="186" ht="15.75" customHeight="1">
      <c r="A186" s="3" t="s">
        <v>39</v>
      </c>
      <c r="B186" s="3" t="s">
        <v>11</v>
      </c>
      <c r="C186" s="3">
        <v>0.0</v>
      </c>
      <c r="D186" s="3">
        <v>27.0</v>
      </c>
      <c r="F186" s="3" t="e">
        <v>#VALUE!</v>
      </c>
      <c r="H186" s="3" t="s">
        <v>33</v>
      </c>
      <c r="I186" s="3">
        <v>8345897.0</v>
      </c>
    </row>
    <row r="187" ht="15.75" customHeight="1">
      <c r="A187" s="3" t="s">
        <v>39</v>
      </c>
      <c r="B187" s="3" t="s">
        <v>12</v>
      </c>
      <c r="C187" s="3">
        <v>0.0</v>
      </c>
      <c r="D187" s="3">
        <v>34.0</v>
      </c>
      <c r="F187" s="3" t="e">
        <v>#VALUE!</v>
      </c>
      <c r="H187" s="3" t="s">
        <v>33</v>
      </c>
      <c r="I187" s="3">
        <v>8345897.0</v>
      </c>
    </row>
    <row r="188" ht="15.75" customHeight="1">
      <c r="A188" s="3" t="s">
        <v>39</v>
      </c>
      <c r="B188" s="3" t="s">
        <v>13</v>
      </c>
      <c r="C188" s="3">
        <v>0.0</v>
      </c>
      <c r="D188" s="3">
        <v>27.0</v>
      </c>
      <c r="F188" s="3" t="e">
        <v>#VALUE!</v>
      </c>
      <c r="H188" s="3" t="s">
        <v>33</v>
      </c>
      <c r="I188" s="3">
        <v>8345897.0</v>
      </c>
    </row>
    <row r="189" ht="15.75" customHeight="1">
      <c r="A189" s="3" t="s">
        <v>39</v>
      </c>
      <c r="B189" s="3" t="s">
        <v>14</v>
      </c>
      <c r="C189" s="3">
        <v>0.0</v>
      </c>
      <c r="D189" s="3">
        <v>27.0</v>
      </c>
      <c r="F189" s="3" t="e">
        <v>#VALUE!</v>
      </c>
      <c r="H189" s="3" t="s">
        <v>33</v>
      </c>
      <c r="I189" s="3">
        <v>8345897.0</v>
      </c>
    </row>
    <row r="190" ht="15.75" customHeight="1">
      <c r="A190" s="3" t="s">
        <v>39</v>
      </c>
      <c r="B190" s="3" t="s">
        <v>15</v>
      </c>
      <c r="C190" s="3">
        <v>0.0</v>
      </c>
      <c r="D190" s="3">
        <v>34.0</v>
      </c>
      <c r="F190" s="3" t="e">
        <v>#VALUE!</v>
      </c>
      <c r="H190" s="3" t="s">
        <v>33</v>
      </c>
      <c r="I190" s="3">
        <v>8345897.0</v>
      </c>
    </row>
    <row r="191" ht="15.75" customHeight="1">
      <c r="A191" s="3" t="s">
        <v>39</v>
      </c>
      <c r="B191" s="3" t="s">
        <v>16</v>
      </c>
      <c r="C191" s="3">
        <v>528925.6198</v>
      </c>
      <c r="D191" s="3">
        <v>2.0</v>
      </c>
      <c r="E191" s="3">
        <v>305353.0</v>
      </c>
      <c r="F191" s="3">
        <v>0.03658719967</v>
      </c>
      <c r="G191" s="3">
        <v>1.86</v>
      </c>
      <c r="H191" s="4">
        <f t="shared" ref="H191:H193" si="18">3*D191</f>
        <v>6</v>
      </c>
      <c r="I191" s="3">
        <v>8345897.0</v>
      </c>
    </row>
    <row r="192" ht="15.75" customHeight="1">
      <c r="A192" s="3" t="s">
        <v>39</v>
      </c>
      <c r="B192" s="3" t="s">
        <v>17</v>
      </c>
      <c r="C192" s="3">
        <v>2115702.479</v>
      </c>
      <c r="D192" s="3">
        <v>29.0</v>
      </c>
      <c r="E192" s="3">
        <v>1329052.0</v>
      </c>
      <c r="F192" s="3">
        <v>0.1592461541</v>
      </c>
      <c r="G192" s="3">
        <v>1.78</v>
      </c>
      <c r="H192" s="4">
        <f t="shared" si="18"/>
        <v>87</v>
      </c>
      <c r="I192" s="3">
        <v>8345897.0</v>
      </c>
    </row>
    <row r="193" ht="15.75" customHeight="1">
      <c r="A193" s="3" t="s">
        <v>39</v>
      </c>
      <c r="B193" s="3" t="s">
        <v>18</v>
      </c>
      <c r="C193" s="3">
        <v>2644628.099</v>
      </c>
      <c r="D193" s="3">
        <v>29.0</v>
      </c>
      <c r="E193" s="3">
        <v>1999737.0</v>
      </c>
      <c r="F193" s="3">
        <v>0.2396071986</v>
      </c>
      <c r="G193" s="3">
        <v>1.45</v>
      </c>
      <c r="H193" s="4">
        <f t="shared" si="18"/>
        <v>87</v>
      </c>
      <c r="I193" s="3">
        <v>8345897.0</v>
      </c>
    </row>
    <row r="194" ht="15.75" customHeight="1">
      <c r="A194" s="3" t="s">
        <v>39</v>
      </c>
      <c r="B194" s="3" t="s">
        <v>19</v>
      </c>
      <c r="C194" s="3">
        <v>1950413.223</v>
      </c>
      <c r="D194" s="3">
        <v>30.0</v>
      </c>
      <c r="F194" s="3">
        <v>0.0</v>
      </c>
      <c r="H194" s="3" t="s">
        <v>40</v>
      </c>
      <c r="I194" s="3">
        <v>8345897.0</v>
      </c>
    </row>
    <row r="195" ht="15.75" customHeight="1">
      <c r="A195" s="3" t="s">
        <v>39</v>
      </c>
      <c r="B195" s="3" t="s">
        <v>20</v>
      </c>
      <c r="C195" s="3">
        <v>1223140.496</v>
      </c>
      <c r="D195" s="3">
        <v>29.0</v>
      </c>
      <c r="F195" s="3">
        <v>0.0</v>
      </c>
      <c r="H195" s="3" t="s">
        <v>40</v>
      </c>
      <c r="I195" s="3">
        <v>8345897.0</v>
      </c>
    </row>
    <row r="196" ht="15.75" customHeight="1">
      <c r="A196" s="3" t="s">
        <v>39</v>
      </c>
      <c r="B196" s="3" t="s">
        <v>21</v>
      </c>
      <c r="C196" s="3">
        <v>0.0</v>
      </c>
      <c r="D196" s="3">
        <v>30.0</v>
      </c>
      <c r="F196" s="3">
        <v>0.0</v>
      </c>
      <c r="H196" s="3" t="s">
        <v>40</v>
      </c>
      <c r="I196" s="3">
        <v>8345897.0</v>
      </c>
    </row>
    <row r="197" ht="15.75" customHeight="1"/>
    <row r="198" ht="15.75" customHeight="1">
      <c r="A198" s="3" t="s">
        <v>39</v>
      </c>
      <c r="B198" s="3" t="s">
        <v>22</v>
      </c>
      <c r="C198" s="3">
        <v>0.0</v>
      </c>
      <c r="D198" s="3">
        <v>89.0</v>
      </c>
      <c r="F198" s="3">
        <v>0.0</v>
      </c>
      <c r="H198" s="3">
        <f>SUM(H185:H187)</f>
        <v>0</v>
      </c>
      <c r="I198" s="3">
        <v>8345897.0</v>
      </c>
    </row>
    <row r="199" ht="15.75" customHeight="1">
      <c r="A199" s="3" t="s">
        <v>39</v>
      </c>
      <c r="B199" s="3" t="s">
        <v>23</v>
      </c>
      <c r="C199" s="3">
        <v>0.0</v>
      </c>
      <c r="D199" s="3">
        <v>90.0</v>
      </c>
      <c r="F199" s="3">
        <v>0.0</v>
      </c>
      <c r="H199" s="3">
        <f>SUM(H188:H190)</f>
        <v>0</v>
      </c>
      <c r="I199" s="3">
        <v>8345897.0</v>
      </c>
    </row>
    <row r="200" ht="15.75" customHeight="1">
      <c r="A200" s="3" t="s">
        <v>39</v>
      </c>
      <c r="B200" s="3" t="s">
        <v>24</v>
      </c>
      <c r="C200" s="3">
        <v>5289256.198</v>
      </c>
      <c r="D200" s="3">
        <v>90.0</v>
      </c>
      <c r="E200" s="3">
        <v>2860488.0</v>
      </c>
      <c r="F200" s="3">
        <v>0.3427418287</v>
      </c>
      <c r="G200" s="3">
        <v>2.01</v>
      </c>
      <c r="H200" s="3">
        <f>SUM(H191:H193)</f>
        <v>180</v>
      </c>
      <c r="I200" s="3">
        <v>8345897.0</v>
      </c>
    </row>
    <row r="201" ht="15.75" customHeight="1">
      <c r="A201" s="3" t="s">
        <v>39</v>
      </c>
      <c r="B201" s="3" t="s">
        <v>25</v>
      </c>
      <c r="C201" s="3">
        <v>3173553.719</v>
      </c>
      <c r="D201" s="3">
        <v>90.0</v>
      </c>
      <c r="F201" s="3">
        <v>0.0</v>
      </c>
      <c r="I201" s="3">
        <v>8345897.0</v>
      </c>
    </row>
    <row r="202" ht="15.75" customHeight="1"/>
    <row r="203" ht="15.75" customHeight="1">
      <c r="A203" s="3" t="s">
        <v>39</v>
      </c>
      <c r="B203" s="3" t="s">
        <v>26</v>
      </c>
      <c r="C203" s="3">
        <v>0.0</v>
      </c>
      <c r="D203" s="3">
        <v>180.0</v>
      </c>
      <c r="F203" s="3">
        <v>0.0</v>
      </c>
      <c r="H203" s="3">
        <f>SUM(H198:H199)</f>
        <v>0</v>
      </c>
      <c r="I203" s="3">
        <v>8345897.0</v>
      </c>
    </row>
    <row r="204" ht="15.75" customHeight="1">
      <c r="A204" s="3" t="s">
        <v>39</v>
      </c>
      <c r="B204" s="3" t="s">
        <v>27</v>
      </c>
      <c r="C204" s="3">
        <v>8462809.917</v>
      </c>
      <c r="D204" s="3">
        <v>181.0</v>
      </c>
      <c r="F204" s="3">
        <v>0.0</v>
      </c>
      <c r="I204" s="3">
        <v>8345897.0</v>
      </c>
    </row>
    <row r="205" ht="15.75" customHeight="1"/>
    <row r="206" ht="15.75" customHeight="1">
      <c r="A206" s="3" t="s">
        <v>39</v>
      </c>
      <c r="B206" s="3">
        <v>2024.0</v>
      </c>
      <c r="C206" s="3">
        <v>8462809.917</v>
      </c>
      <c r="D206" s="3">
        <v>362.0</v>
      </c>
      <c r="F206" s="3">
        <v>0.0</v>
      </c>
      <c r="I206" s="3">
        <v>8345897.0</v>
      </c>
    </row>
    <row r="207" ht="15.75" customHeight="1">
      <c r="A207" s="3" t="s">
        <v>39</v>
      </c>
      <c r="B207" s="3" t="s">
        <v>10</v>
      </c>
      <c r="C207" s="3">
        <v>0.0</v>
      </c>
      <c r="D207" s="3">
        <v>27.0</v>
      </c>
      <c r="I207" s="3">
        <v>1.2772269E7</v>
      </c>
    </row>
    <row r="208" ht="15.75" customHeight="1">
      <c r="A208" s="3" t="s">
        <v>39</v>
      </c>
      <c r="B208" s="3" t="s">
        <v>11</v>
      </c>
      <c r="C208" s="3">
        <v>0.0</v>
      </c>
      <c r="D208" s="3">
        <v>27.0</v>
      </c>
      <c r="I208" s="3">
        <v>1.2772269E7</v>
      </c>
    </row>
    <row r="209" ht="15.75" customHeight="1">
      <c r="A209" s="3" t="s">
        <v>39</v>
      </c>
      <c r="B209" s="3" t="s">
        <v>12</v>
      </c>
      <c r="C209" s="3">
        <v>0.0</v>
      </c>
      <c r="D209" s="3">
        <v>34.0</v>
      </c>
      <c r="I209" s="3">
        <v>1.2772269E7</v>
      </c>
    </row>
    <row r="210" ht="15.75" customHeight="1">
      <c r="A210" s="3" t="s">
        <v>39</v>
      </c>
      <c r="B210" s="3" t="s">
        <v>13</v>
      </c>
      <c r="C210" s="3">
        <v>0.0</v>
      </c>
      <c r="D210" s="3">
        <v>27.0</v>
      </c>
      <c r="I210" s="3">
        <v>1.2772269E7</v>
      </c>
    </row>
    <row r="211" ht="15.75" customHeight="1">
      <c r="A211" s="3" t="s">
        <v>39</v>
      </c>
      <c r="B211" s="3" t="s">
        <v>14</v>
      </c>
      <c r="C211" s="3">
        <v>0.0</v>
      </c>
      <c r="D211" s="3">
        <v>27.0</v>
      </c>
      <c r="I211" s="3">
        <v>1.2772269E7</v>
      </c>
    </row>
    <row r="212" ht="15.75" customHeight="1">
      <c r="A212" s="3" t="s">
        <v>39</v>
      </c>
      <c r="B212" s="3" t="s">
        <v>15</v>
      </c>
      <c r="C212" s="3">
        <v>0.0</v>
      </c>
      <c r="D212" s="3">
        <v>34.0</v>
      </c>
      <c r="I212" s="3">
        <v>1.2772269E7</v>
      </c>
    </row>
    <row r="213" ht="15.75" customHeight="1">
      <c r="A213" s="3" t="s">
        <v>39</v>
      </c>
      <c r="B213" s="3" t="s">
        <v>16</v>
      </c>
      <c r="C213" s="3">
        <v>144144.1441</v>
      </c>
      <c r="D213" s="3">
        <v>9.0</v>
      </c>
      <c r="E213" s="3">
        <v>117994.0</v>
      </c>
      <c r="F213" s="3">
        <v>0.009238295874</v>
      </c>
      <c r="G213" s="3">
        <v>1.28</v>
      </c>
      <c r="H213" s="4">
        <f t="shared" ref="H213:H215" si="19">3*D213</f>
        <v>27</v>
      </c>
      <c r="I213" s="3">
        <v>1.2772269E7</v>
      </c>
    </row>
    <row r="214" ht="15.75" customHeight="1">
      <c r="A214" s="3" t="s">
        <v>39</v>
      </c>
      <c r="B214" s="3" t="s">
        <v>17</v>
      </c>
      <c r="C214" s="3">
        <v>576576.5766</v>
      </c>
      <c r="D214" s="3">
        <v>29.0</v>
      </c>
      <c r="E214" s="3">
        <v>451055.0</v>
      </c>
      <c r="F214" s="3">
        <v>0.03531518166</v>
      </c>
      <c r="G214" s="3">
        <v>1.34</v>
      </c>
      <c r="H214" s="4">
        <f t="shared" si="19"/>
        <v>87</v>
      </c>
      <c r="I214" s="3">
        <v>1.2772269E7</v>
      </c>
    </row>
    <row r="215" ht="15.75" customHeight="1">
      <c r="A215" s="3" t="s">
        <v>39</v>
      </c>
      <c r="B215" s="3" t="s">
        <v>18</v>
      </c>
      <c r="C215" s="3">
        <v>720720.7207</v>
      </c>
      <c r="D215" s="3">
        <v>29.0</v>
      </c>
      <c r="E215" s="3">
        <v>562810.0</v>
      </c>
      <c r="F215" s="3">
        <v>0.04406499738</v>
      </c>
      <c r="G215" s="3">
        <v>1.34</v>
      </c>
      <c r="H215" s="4">
        <f t="shared" si="19"/>
        <v>87</v>
      </c>
      <c r="I215" s="3">
        <v>1.2772269E7</v>
      </c>
    </row>
    <row r="216" ht="15.75" customHeight="1">
      <c r="A216" s="3" t="s">
        <v>39</v>
      </c>
      <c r="B216" s="3" t="s">
        <v>19</v>
      </c>
      <c r="C216" s="3">
        <v>531531.5315</v>
      </c>
      <c r="D216" s="3">
        <v>30.0</v>
      </c>
      <c r="F216" s="3">
        <v>0.0</v>
      </c>
      <c r="I216" s="3">
        <v>1.2772269E7</v>
      </c>
    </row>
    <row r="217" ht="15.75" customHeight="1">
      <c r="A217" s="3" t="s">
        <v>39</v>
      </c>
      <c r="B217" s="3" t="s">
        <v>20</v>
      </c>
      <c r="C217" s="3">
        <v>333333.3333</v>
      </c>
      <c r="D217" s="3">
        <v>29.0</v>
      </c>
      <c r="F217" s="3">
        <v>0.0</v>
      </c>
      <c r="I217" s="3">
        <v>1.2772269E7</v>
      </c>
    </row>
    <row r="218" ht="15.75" customHeight="1">
      <c r="A218" s="3" t="s">
        <v>39</v>
      </c>
      <c r="B218" s="3" t="s">
        <v>21</v>
      </c>
      <c r="C218" s="3">
        <v>0.0</v>
      </c>
      <c r="D218" s="3">
        <v>30.0</v>
      </c>
      <c r="F218" s="3">
        <v>0.0</v>
      </c>
      <c r="I218" s="3">
        <v>1.2772269E7</v>
      </c>
    </row>
    <row r="219" ht="15.75" customHeight="1"/>
    <row r="220" ht="15.75" customHeight="1">
      <c r="A220" s="3" t="s">
        <v>39</v>
      </c>
      <c r="B220" s="3" t="s">
        <v>22</v>
      </c>
      <c r="C220" s="3">
        <v>0.0</v>
      </c>
      <c r="D220" s="3">
        <v>89.0</v>
      </c>
      <c r="F220" s="3">
        <v>0.0</v>
      </c>
      <c r="H220" s="3">
        <f>SUM(H207:H209)</f>
        <v>0</v>
      </c>
      <c r="I220" s="3">
        <v>1.2772269E7</v>
      </c>
    </row>
    <row r="221" ht="15.75" customHeight="1">
      <c r="A221" s="3" t="s">
        <v>39</v>
      </c>
      <c r="B221" s="3" t="s">
        <v>23</v>
      </c>
      <c r="C221" s="3">
        <v>0.0</v>
      </c>
      <c r="D221" s="3">
        <v>90.0</v>
      </c>
      <c r="F221" s="3">
        <v>0.0</v>
      </c>
      <c r="H221" s="3">
        <f>SUM(H210:H212)</f>
        <v>0</v>
      </c>
      <c r="I221" s="3">
        <v>1.2772269E7</v>
      </c>
    </row>
    <row r="222" ht="15.75" customHeight="1">
      <c r="A222" s="3" t="s">
        <v>39</v>
      </c>
      <c r="B222" s="3" t="s">
        <v>24</v>
      </c>
      <c r="C222" s="3">
        <v>1441441.441</v>
      </c>
      <c r="D222" s="3">
        <f>SUM(D213:D215)</f>
        <v>67</v>
      </c>
      <c r="E222" s="3">
        <v>844021.0</v>
      </c>
      <c r="F222" s="3">
        <v>0.06608230691</v>
      </c>
      <c r="G222" s="3">
        <v>1.76</v>
      </c>
      <c r="H222" s="3">
        <f>SUM(H213:H215)</f>
        <v>201</v>
      </c>
      <c r="I222" s="3">
        <v>1.2772269E7</v>
      </c>
    </row>
    <row r="223" ht="15.75" customHeight="1">
      <c r="A223" s="3" t="s">
        <v>39</v>
      </c>
      <c r="B223" s="3" t="s">
        <v>25</v>
      </c>
      <c r="C223" s="3">
        <v>864864.8649</v>
      </c>
      <c r="D223" s="3">
        <v>90.0</v>
      </c>
      <c r="F223" s="3">
        <v>0.0</v>
      </c>
      <c r="I223" s="3">
        <v>1.2772269E7</v>
      </c>
    </row>
    <row r="224" ht="15.75" customHeight="1"/>
    <row r="225" ht="15.75" customHeight="1">
      <c r="A225" s="3" t="s">
        <v>39</v>
      </c>
      <c r="B225" s="3" t="s">
        <v>26</v>
      </c>
      <c r="C225" s="3">
        <v>0.0</v>
      </c>
      <c r="D225" s="3">
        <v>180.0</v>
      </c>
      <c r="F225" s="3">
        <v>0.0</v>
      </c>
      <c r="H225" s="3">
        <f>SUM(H220:H221)</f>
        <v>0</v>
      </c>
      <c r="I225" s="3">
        <v>1.2772269E7</v>
      </c>
    </row>
    <row r="226" ht="15.75" customHeight="1">
      <c r="A226" s="3" t="s">
        <v>39</v>
      </c>
      <c r="B226" s="3" t="s">
        <v>27</v>
      </c>
      <c r="C226" s="3">
        <v>2306306.306</v>
      </c>
      <c r="D226" s="3">
        <v>181.0</v>
      </c>
      <c r="F226" s="3">
        <v>0.0</v>
      </c>
      <c r="I226" s="3">
        <v>1.2772269E7</v>
      </c>
    </row>
    <row r="227" ht="15.75" customHeight="1"/>
    <row r="228" ht="15.75" customHeight="1">
      <c r="A228" s="3" t="s">
        <v>39</v>
      </c>
      <c r="B228" s="3">
        <v>2024.0</v>
      </c>
      <c r="C228" s="3">
        <v>2306306.306</v>
      </c>
      <c r="D228" s="3">
        <v>362.0</v>
      </c>
      <c r="F228" s="3">
        <v>0.0</v>
      </c>
      <c r="I228" s="3">
        <v>1.2772269E7</v>
      </c>
    </row>
    <row r="229" ht="15.75" customHeight="1"/>
    <row r="230" ht="15.75" customHeight="1">
      <c r="A230" s="3" t="s">
        <v>41</v>
      </c>
      <c r="B230" s="3" t="s">
        <v>10</v>
      </c>
      <c r="C230" s="3">
        <v>0.0</v>
      </c>
      <c r="D230" s="3">
        <v>27.0</v>
      </c>
      <c r="F230" s="3" t="e">
        <v>#VALUE!</v>
      </c>
      <c r="H230" s="3" t="s">
        <v>32</v>
      </c>
      <c r="I230" s="3">
        <v>2017046.0</v>
      </c>
    </row>
    <row r="231" ht="15.75" customHeight="1">
      <c r="A231" s="3" t="s">
        <v>41</v>
      </c>
      <c r="B231" s="3" t="s">
        <v>11</v>
      </c>
      <c r="C231" s="3">
        <v>0.0</v>
      </c>
      <c r="D231" s="3">
        <v>27.0</v>
      </c>
      <c r="F231" s="3" t="e">
        <v>#VALUE!</v>
      </c>
      <c r="H231" s="3" t="s">
        <v>33</v>
      </c>
      <c r="I231" s="3">
        <v>2017046.0</v>
      </c>
    </row>
    <row r="232" ht="15.75" customHeight="1">
      <c r="A232" s="3" t="s">
        <v>41</v>
      </c>
      <c r="B232" s="3" t="s">
        <v>12</v>
      </c>
      <c r="C232" s="3">
        <v>0.0</v>
      </c>
      <c r="D232" s="3">
        <v>34.0</v>
      </c>
      <c r="F232" s="3" t="e">
        <v>#VALUE!</v>
      </c>
      <c r="H232" s="3" t="s">
        <v>33</v>
      </c>
      <c r="I232" s="3">
        <v>2017046.0</v>
      </c>
    </row>
    <row r="233" ht="15.75" customHeight="1">
      <c r="A233" s="3" t="s">
        <v>41</v>
      </c>
      <c r="B233" s="3" t="s">
        <v>13</v>
      </c>
      <c r="C233" s="3">
        <v>0.0</v>
      </c>
      <c r="D233" s="3">
        <v>27.0</v>
      </c>
      <c r="F233" s="3" t="e">
        <v>#VALUE!</v>
      </c>
      <c r="H233" s="3" t="s">
        <v>33</v>
      </c>
      <c r="I233" s="3">
        <v>2017046.0</v>
      </c>
    </row>
    <row r="234" ht="15.75" customHeight="1">
      <c r="A234" s="3" t="s">
        <v>41</v>
      </c>
      <c r="B234" s="3" t="s">
        <v>14</v>
      </c>
      <c r="C234" s="3">
        <v>0.0</v>
      </c>
      <c r="D234" s="3">
        <v>27.0</v>
      </c>
      <c r="F234" s="3" t="e">
        <v>#VALUE!</v>
      </c>
      <c r="H234" s="3" t="s">
        <v>33</v>
      </c>
      <c r="I234" s="3">
        <v>2017046.0</v>
      </c>
    </row>
    <row r="235" ht="15.75" customHeight="1">
      <c r="A235" s="3" t="s">
        <v>41</v>
      </c>
      <c r="B235" s="3" t="s">
        <v>15</v>
      </c>
      <c r="C235" s="3">
        <v>0.0</v>
      </c>
      <c r="D235" s="3">
        <v>34.0</v>
      </c>
      <c r="F235" s="3" t="e">
        <v>#VALUE!</v>
      </c>
      <c r="H235" s="3" t="s">
        <v>33</v>
      </c>
      <c r="I235" s="3">
        <v>2017046.0</v>
      </c>
    </row>
    <row r="236" ht="15.75" customHeight="1">
      <c r="A236" s="3" t="s">
        <v>41</v>
      </c>
      <c r="B236" s="3" t="s">
        <v>16</v>
      </c>
      <c r="C236" s="3">
        <v>0.0</v>
      </c>
      <c r="D236" s="3">
        <v>9.0</v>
      </c>
      <c r="F236" s="3" t="e">
        <v>#VALUE!</v>
      </c>
      <c r="H236" s="3" t="s">
        <v>33</v>
      </c>
      <c r="I236" s="3">
        <v>2017046.0</v>
      </c>
    </row>
    <row r="237" ht="15.75" customHeight="1">
      <c r="A237" s="3" t="s">
        <v>41</v>
      </c>
      <c r="B237" s="3" t="s">
        <v>17</v>
      </c>
      <c r="C237" s="3">
        <v>0.0</v>
      </c>
      <c r="D237" s="3">
        <v>29.0</v>
      </c>
      <c r="F237" s="3" t="e">
        <v>#VALUE!</v>
      </c>
      <c r="H237" s="3" t="s">
        <v>33</v>
      </c>
      <c r="I237" s="3">
        <v>2017046.0</v>
      </c>
    </row>
    <row r="238" ht="15.75" customHeight="1">
      <c r="A238" s="3" t="s">
        <v>41</v>
      </c>
      <c r="B238" s="3" t="s">
        <v>18</v>
      </c>
      <c r="C238" s="3">
        <v>1898735.0</v>
      </c>
      <c r="D238" s="3">
        <v>11.0</v>
      </c>
      <c r="E238" s="3">
        <v>1943817.0</v>
      </c>
      <c r="F238" s="3">
        <v>0.9636949281</v>
      </c>
      <c r="G238" s="3">
        <v>1.07</v>
      </c>
      <c r="H238" s="4">
        <f>3*D238</f>
        <v>33</v>
      </c>
      <c r="I238" s="3">
        <v>2017046.0</v>
      </c>
    </row>
    <row r="239" ht="15.75" customHeight="1">
      <c r="A239" s="3" t="s">
        <v>41</v>
      </c>
      <c r="B239" s="3" t="s">
        <v>19</v>
      </c>
      <c r="C239" s="3">
        <v>2911383.0</v>
      </c>
      <c r="D239" s="3">
        <v>30.0</v>
      </c>
      <c r="E239" s="3">
        <v>1524361.0</v>
      </c>
      <c r="F239" s="3">
        <v>0.7557393337</v>
      </c>
      <c r="G239" s="3">
        <v>2.14</v>
      </c>
      <c r="H239" s="4">
        <f>6*D239</f>
        <v>180</v>
      </c>
      <c r="I239" s="3">
        <v>2017046.0</v>
      </c>
    </row>
    <row r="240" ht="15.75" customHeight="1">
      <c r="A240" s="3" t="s">
        <v>41</v>
      </c>
      <c r="B240" s="3" t="s">
        <v>20</v>
      </c>
      <c r="C240" s="3">
        <v>2911383.0</v>
      </c>
      <c r="D240" s="3">
        <v>29.0</v>
      </c>
      <c r="E240" s="3">
        <v>2247415.0</v>
      </c>
      <c r="F240" s="3">
        <v>1.114211079</v>
      </c>
      <c r="G240" s="3">
        <v>1.45</v>
      </c>
      <c r="H240" s="4">
        <f t="shared" ref="H240:H241" si="20">3*D240</f>
        <v>87</v>
      </c>
      <c r="I240" s="3">
        <v>2017046.0</v>
      </c>
    </row>
    <row r="241" ht="15.75" customHeight="1">
      <c r="A241" s="3" t="s">
        <v>41</v>
      </c>
      <c r="B241" s="3" t="s">
        <v>21</v>
      </c>
      <c r="C241" s="3">
        <v>2911383.0</v>
      </c>
      <c r="D241" s="3">
        <v>30.0</v>
      </c>
      <c r="F241" s="3">
        <v>0.0</v>
      </c>
      <c r="H241" s="4">
        <f t="shared" si="20"/>
        <v>90</v>
      </c>
      <c r="I241" s="3">
        <v>2017046.0</v>
      </c>
    </row>
    <row r="242" ht="15.75" customHeight="1"/>
    <row r="243" ht="15.75" customHeight="1">
      <c r="A243" s="3" t="s">
        <v>41</v>
      </c>
      <c r="B243" s="3" t="s">
        <v>22</v>
      </c>
      <c r="C243" s="3">
        <v>0.0</v>
      </c>
      <c r="D243" s="3">
        <v>89.0</v>
      </c>
      <c r="F243" s="3">
        <v>0.0</v>
      </c>
      <c r="H243" s="3">
        <f>SUM(H230:H232)</f>
        <v>0</v>
      </c>
      <c r="I243" s="3">
        <v>2017046.0</v>
      </c>
    </row>
    <row r="244" ht="15.75" customHeight="1">
      <c r="A244" s="3" t="s">
        <v>41</v>
      </c>
      <c r="B244" s="3" t="s">
        <v>23</v>
      </c>
      <c r="C244" s="3">
        <v>0.0</v>
      </c>
      <c r="D244" s="3">
        <v>90.0</v>
      </c>
      <c r="F244" s="3">
        <v>0.0</v>
      </c>
      <c r="H244" s="3">
        <f>SUM(H233:H235)</f>
        <v>0</v>
      </c>
      <c r="I244" s="3">
        <v>2017046.0</v>
      </c>
    </row>
    <row r="245" ht="15.75" customHeight="1">
      <c r="A245" s="3" t="s">
        <v>41</v>
      </c>
      <c r="B245" s="3" t="s">
        <v>24</v>
      </c>
      <c r="C245" s="3">
        <v>1898735.0</v>
      </c>
      <c r="D245" s="3">
        <v>90.0</v>
      </c>
      <c r="E245" s="3">
        <v>1746442.0</v>
      </c>
      <c r="F245" s="3">
        <v>0.8658414335</v>
      </c>
      <c r="G245" s="3">
        <v>1.06</v>
      </c>
      <c r="H245" s="3">
        <f>SUM(H236:H238)</f>
        <v>33</v>
      </c>
      <c r="I245" s="3">
        <v>2017046.0</v>
      </c>
    </row>
    <row r="246" ht="15.75" customHeight="1">
      <c r="A246" s="3" t="s">
        <v>41</v>
      </c>
      <c r="B246" s="3" t="s">
        <v>25</v>
      </c>
      <c r="C246" s="3">
        <v>8734149.0</v>
      </c>
      <c r="D246" s="3">
        <v>90.0</v>
      </c>
      <c r="F246" s="3">
        <v>0.0</v>
      </c>
      <c r="I246" s="3">
        <v>2017046.0</v>
      </c>
    </row>
    <row r="247" ht="15.75" customHeight="1"/>
    <row r="248" ht="15.75" customHeight="1">
      <c r="A248" s="3" t="s">
        <v>41</v>
      </c>
      <c r="B248" s="3" t="s">
        <v>26</v>
      </c>
      <c r="C248" s="3">
        <v>0.0</v>
      </c>
      <c r="D248" s="3">
        <v>180.0</v>
      </c>
      <c r="F248" s="3">
        <v>0.0</v>
      </c>
      <c r="H248" s="3">
        <f>SUM(H243:H244)</f>
        <v>0</v>
      </c>
      <c r="I248" s="3">
        <v>2017046.0</v>
      </c>
    </row>
    <row r="249" ht="15.75" customHeight="1">
      <c r="A249" s="3" t="s">
        <v>41</v>
      </c>
      <c r="B249" s="3" t="s">
        <v>27</v>
      </c>
      <c r="C249" s="3">
        <v>1.0632884E7</v>
      </c>
      <c r="D249" s="3">
        <v>181.0</v>
      </c>
      <c r="F249" s="3">
        <v>0.0</v>
      </c>
      <c r="I249" s="3">
        <v>2017046.0</v>
      </c>
    </row>
    <row r="250" ht="15.75" customHeight="1"/>
    <row r="251" ht="15.75" customHeight="1">
      <c r="A251" s="3" t="s">
        <v>41</v>
      </c>
      <c r="B251" s="3">
        <v>2024.0</v>
      </c>
      <c r="C251" s="3">
        <v>1.0632884E7</v>
      </c>
      <c r="D251" s="3">
        <v>362.0</v>
      </c>
      <c r="F251" s="3">
        <v>0.0</v>
      </c>
      <c r="I251" s="3">
        <v>2017046.0</v>
      </c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</sheetData>
  <printOptions/>
  <pageMargins bottom="1.0" footer="0.0" header="0.0" left="0.75" right="0.75" top="1.0"/>
  <pageSetup orientation="landscape"/>
  <drawing r:id="rId1"/>
</worksheet>
</file>