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ikram Purkait\Downloads\Restaurant Tip Prediction in Excel\"/>
    </mc:Choice>
  </mc:AlternateContent>
  <xr:revisionPtr revIDLastSave="0" documentId="8_{98EBC046-F98E-47B1-ABD7-77A0D7323EE3}" xr6:coauthVersionLast="47" xr6:coauthVersionMax="47" xr10:uidLastSave="{00000000-0000-0000-0000-000000000000}"/>
  <bookViews>
    <workbookView xWindow="-120" yWindow="-120" windowWidth="20730" windowHeight="11040" activeTab="1" xr2:uid="{E39F1B53-3127-4D6C-88BD-079CCE5E8692}"/>
  </bookViews>
  <sheets>
    <sheet name="tips" sheetId="1" r:id="rId1"/>
    <sheet name="Final Data"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 i="2"/>
  <c r="I2" i="2" s="1"/>
  <c r="L3" i="2" l="1"/>
  <c r="L4" i="2"/>
  <c r="L6" i="2"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 i="1"/>
</calcChain>
</file>

<file path=xl/sharedStrings.xml><?xml version="1.0" encoding="utf-8"?>
<sst xmlns="http://schemas.openxmlformats.org/spreadsheetml/2006/main" count="1061" uniqueCount="70">
  <si>
    <t>Dinner</t>
  </si>
  <si>
    <t>Thur</t>
  </si>
  <si>
    <t>No</t>
  </si>
  <si>
    <t>Female</t>
  </si>
  <si>
    <t>Sat</t>
  </si>
  <si>
    <t>Male</t>
  </si>
  <si>
    <t>Yes</t>
  </si>
  <si>
    <t>Lunch</t>
  </si>
  <si>
    <t>Fri</t>
  </si>
  <si>
    <t>Sun</t>
  </si>
  <si>
    <t>size</t>
  </si>
  <si>
    <t>time</t>
  </si>
  <si>
    <t>day</t>
  </si>
  <si>
    <t>smoker</t>
  </si>
  <si>
    <t>sex</t>
  </si>
  <si>
    <t>tip</t>
  </si>
  <si>
    <t>total_bill</t>
  </si>
  <si>
    <t xml:space="preserve">sex </t>
  </si>
  <si>
    <t>Gender of the customer</t>
  </si>
  <si>
    <t>Day of the restaurant visit</t>
  </si>
  <si>
    <t>Number of members dining</t>
  </si>
  <si>
    <t>total bill</t>
  </si>
  <si>
    <t>Bill amount in USD</t>
  </si>
  <si>
    <t>Tip amount in USD</t>
  </si>
  <si>
    <t>Indicates if the customer is a smoker or not</t>
  </si>
  <si>
    <t>Indicates whether the tip was for lunch or dinner</t>
  </si>
  <si>
    <t>Legends for categorical values</t>
  </si>
  <si>
    <t>sat</t>
  </si>
  <si>
    <t>sun</t>
  </si>
  <si>
    <t>lunch</t>
  </si>
  <si>
    <t>Encoded_Sex</t>
  </si>
  <si>
    <t>Encoded_Smoker</t>
  </si>
  <si>
    <t>Encoded_Day</t>
  </si>
  <si>
    <t>Encoded_Time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</si>
  <si>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</si>
  <si>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</si>
  <si>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</si>
  <si>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</si>
  <si>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</si>
  <si>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</si>
  <si>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</si>
  <si>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</si>
  <si>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</si>
  <si>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</si>
  <si>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</si>
  <si>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</si>
  <si>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</si>
  <si>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</si>
  <si>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</si>
  <si>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</si>
  <si>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</si>
  <si>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</si>
  <si>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</si>
  <si>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</si>
  <si>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</si>
  <si>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</si>
  <si>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</si>
  <si>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</si>
  <si>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 value of Sex, Smoker, day, time are greater than 0.05 so can be ignored</t>
  </si>
  <si>
    <t>So generated multiple regression using size and total bill as independent variables only</t>
  </si>
  <si>
    <t>And then found the predictive tip by finding the moving average for the next three days of Size and Total bills</t>
  </si>
  <si>
    <t>The next day's Size and Total bill are estimated using the moving average and then used formula to find the predictive tip Tip that is shown under the formula of Tips</t>
  </si>
  <si>
    <t>Predictive tip</t>
  </si>
  <si>
    <t>Error</t>
  </si>
  <si>
    <t>Sum Square</t>
  </si>
  <si>
    <t>Count</t>
  </si>
  <si>
    <t>RMSE</t>
  </si>
  <si>
    <t>Size</t>
  </si>
  <si>
    <t>Total bill</t>
  </si>
  <si>
    <t>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</si>
</sst>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_-[$$-409]* #,##0.00_ ;_-[$$-409]* \-#,##0.00\ ;_-[$$-409]* &quot;-&quot;??_ ;_-@_ "/>
    <numFmt numFmtId="170" formatCode="_-[$$-409]* #,##0.0000_ ;_-[$$-409]* \-#,##0.0000\ ;_-[$$-409]* &quot;-&quot;??_ ;_-@_ "/>
    <numFmt numFmtId="172" formatCode="_-[$$-409]* #,##0_ ;_-[$$-409]* \-#,##0\ ;_-[$$-409]* &quot;-&quot;??_ ;_-@_ "/>
  </numFmts>
  <fonts count="5" x14ac:knownFonts="1">
    <font>
      <sz val="11"/>
      <color theme="1"/>
      <name val="Calibri"/>
      <family val="2"/>
      <scheme val="minor"/>
    </font>
    <font>
      <b/>
      <sz val="11"/>
      <color theme="1"/>
      <name val="Calibri"/>
      <family val="2"/>
      <scheme val="minor"/>
    </font>
    <font>
      <sz val="10"/>
      <color theme="1"/>
      <name val="Calibri"/>
      <family val="2"/>
      <scheme val="minor"/>
    </font>
    <font>
      <i/>
      <sz val="11"/>
      <color theme="1"/>
      <name val="Calibri"/>
      <family val="2"/>
      <scheme val="minor"/>
    </font>
    <font>
      <sz val="9"/>
      <color rgb="FF000000"/>
      <name val="Arial"/>
      <family val="2"/>
    </font>
  </fonts>
  <fills count="7">
    <fill>
      <patternFill patternType="none"/>
    </fill>
    <fill>
      <patternFill patternType="gray125"/>
    </fill>
    <fill>
      <patternFill patternType="solid">
        <fgColor rgb="FFD9E1F2"/>
        <bgColor indexed="64"/>
      </patternFill>
    </fill>
    <fill>
      <patternFill patternType="solid">
        <fgColor rgb="FFED7D31"/>
        <bgColor indexed="64"/>
      </patternFill>
    </fill>
    <fill>
      <patternFill patternType="solid">
        <fgColor rgb="FFDBDBDB"/>
        <bgColor indexed="64"/>
      </patternFill>
    </fill>
    <fill>
      <patternFill patternType="solid">
        <fgColor rgb="FF70AD47"/>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2" borderId="2" xfId="0" applyFill="1" applyBorder="1" applyAlignment="1">
      <alignment wrapText="1"/>
    </xf>
    <xf numFmtId="0" fontId="0" fillId="2" borderId="2" xfId="0" applyFill="1" applyBorder="1" applyAlignment="1">
      <alignment horizontal="right" wrapText="1"/>
    </xf>
    <xf numFmtId="0" fontId="0" fillId="3" borderId="2" xfId="0" applyFill="1" applyBorder="1" applyAlignment="1">
      <alignment wrapText="1"/>
    </xf>
    <xf numFmtId="0" fontId="0" fillId="3" borderId="2" xfId="0" applyFill="1" applyBorder="1" applyAlignment="1">
      <alignment horizontal="right" wrapText="1"/>
    </xf>
    <xf numFmtId="0" fontId="0" fillId="4" borderId="2" xfId="0" applyFill="1" applyBorder="1" applyAlignment="1">
      <alignment wrapText="1"/>
    </xf>
    <xf numFmtId="0" fontId="0" fillId="4" borderId="2" xfId="0" applyFill="1" applyBorder="1" applyAlignment="1">
      <alignment horizontal="right" wrapText="1"/>
    </xf>
    <xf numFmtId="0" fontId="0" fillId="5" borderId="2" xfId="0" applyFill="1" applyBorder="1" applyAlignment="1">
      <alignment wrapText="1"/>
    </xf>
    <xf numFmtId="0" fontId="0" fillId="5" borderId="2" xfId="0" applyFill="1" applyBorder="1" applyAlignment="1">
      <alignment horizontal="right" wrapText="1"/>
    </xf>
    <xf numFmtId="0" fontId="0" fillId="2" borderId="3" xfId="0" applyFill="1" applyBorder="1" applyAlignment="1">
      <alignment wrapText="1"/>
    </xf>
    <xf numFmtId="0" fontId="0" fillId="2" borderId="4"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0" fillId="5" borderId="3" xfId="0" applyFill="1" applyBorder="1" applyAlignment="1">
      <alignment wrapText="1"/>
    </xf>
    <xf numFmtId="0" fontId="0" fillId="5" borderId="4" xfId="0" applyFill="1" applyBorder="1" applyAlignment="1">
      <alignment wrapText="1"/>
    </xf>
    <xf numFmtId="0" fontId="0" fillId="0" borderId="2" xfId="0" applyBorder="1" applyAlignment="1">
      <alignment wrapText="1"/>
    </xf>
    <xf numFmtId="0" fontId="2" fillId="0" borderId="2" xfId="0" applyFont="1" applyBorder="1" applyAlignment="1">
      <alignment wrapText="1"/>
    </xf>
    <xf numFmtId="0" fontId="2" fillId="0" borderId="0" xfId="0" applyFont="1"/>
    <xf numFmtId="168" fontId="0" fillId="0" borderId="0" xfId="0" applyNumberFormat="1"/>
    <xf numFmtId="0" fontId="0" fillId="0" borderId="0" xfId="0" applyAlignment="1">
      <alignment horizontal="center" vertical="center"/>
    </xf>
    <xf numFmtId="168" fontId="0" fillId="0" borderId="0" xfId="0" applyNumberFormat="1" applyAlignment="1">
      <alignment horizontal="center" vertical="center"/>
    </xf>
    <xf numFmtId="0" fontId="1" fillId="0" borderId="0" xfId="0" applyFont="1"/>
    <xf numFmtId="0" fontId="0" fillId="0" borderId="0" xfId="0" applyFill="1" applyBorder="1" applyAlignment="1"/>
    <xf numFmtId="0" fontId="0" fillId="0" borderId="5" xfId="0" applyFill="1" applyBorder="1" applyAlignment="1"/>
    <xf numFmtId="0" fontId="3" fillId="0" borderId="6" xfId="0" applyFont="1" applyFill="1" applyBorder="1" applyAlignment="1">
      <alignment horizontal="center"/>
    </xf>
    <xf numFmtId="0" fontId="3" fillId="0" borderId="6" xfId="0" applyFont="1" applyFill="1" applyBorder="1" applyAlignment="1">
      <alignment horizontal="centerContinuous"/>
    </xf>
    <xf numFmtId="0" fontId="0" fillId="0" borderId="2" xfId="0" applyBorder="1" applyAlignment="1">
      <alignment vertical="center"/>
    </xf>
    <xf numFmtId="0" fontId="4" fillId="0" borderId="0" xfId="0" applyFont="1"/>
    <xf numFmtId="0" fontId="1" fillId="0" borderId="10" xfId="0" applyFont="1" applyBorder="1"/>
    <xf numFmtId="0" fontId="1" fillId="0" borderId="11" xfId="0" applyFont="1" applyBorder="1"/>
    <xf numFmtId="0" fontId="1" fillId="6" borderId="12" xfId="0" applyFont="1" applyFill="1" applyBorder="1"/>
    <xf numFmtId="170" fontId="0" fillId="0" borderId="7" xfId="0" applyNumberFormat="1" applyBorder="1"/>
    <xf numFmtId="170" fontId="0" fillId="0" borderId="8" xfId="0" applyNumberFormat="1" applyBorder="1"/>
    <xf numFmtId="170" fontId="0" fillId="6" borderId="9" xfId="0" applyNumberFormat="1" applyFill="1" applyBorder="1"/>
    <xf numFmtId="172" fontId="0" fillId="0" borderId="8"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EB0B-904D-4A32-AC49-EEE4C902527F}">
  <dimension ref="A1:N245"/>
  <sheetViews>
    <sheetView workbookViewId="0">
      <selection activeCell="E1" sqref="E1:G1048576"/>
    </sheetView>
  </sheetViews>
  <sheetFormatPr defaultColWidth="13.42578125" defaultRowHeight="15" x14ac:dyDescent="0.25"/>
  <cols>
    <col min="6" max="7" width="13.42578125" style="21"/>
    <col min="14" max="14" width="46" bestFit="1" customWidth="1"/>
  </cols>
  <sheetData>
    <row r="1" spans="1:14" x14ac:dyDescent="0.25">
      <c r="A1" t="s">
        <v>14</v>
      </c>
      <c r="B1" t="s">
        <v>13</v>
      </c>
      <c r="C1" t="s">
        <v>12</v>
      </c>
      <c r="D1" t="s">
        <v>11</v>
      </c>
      <c r="E1" t="s">
        <v>10</v>
      </c>
      <c r="F1" t="s">
        <v>16</v>
      </c>
      <c r="G1" t="s">
        <v>15</v>
      </c>
      <c r="H1" t="s">
        <v>30</v>
      </c>
      <c r="I1" t="s">
        <v>31</v>
      </c>
      <c r="J1" t="s">
        <v>32</v>
      </c>
      <c r="K1" t="s">
        <v>33</v>
      </c>
    </row>
    <row r="2" spans="1:14" x14ac:dyDescent="0.25">
      <c r="A2" t="s">
        <v>3</v>
      </c>
      <c r="B2" t="s">
        <v>2</v>
      </c>
      <c r="C2" t="s">
        <v>9</v>
      </c>
      <c r="D2" t="s">
        <v>0</v>
      </c>
      <c r="E2">
        <v>2</v>
      </c>
      <c r="F2" s="21">
        <v>16.989999999999998</v>
      </c>
      <c r="G2" s="21">
        <v>1.01</v>
      </c>
      <c r="H2" s="20">
        <f>IF(A2="Male",1,0)</f>
        <v>0</v>
      </c>
      <c r="I2">
        <f>IF(B2="Yes",1,0)</f>
        <v>0</v>
      </c>
      <c r="J2">
        <f>IF(C2="Thur", 0, IF(C2="Fri", 1, IF(C2="Sat", 2, IF(C2="Sun", 3,""))))</f>
        <v>3</v>
      </c>
      <c r="K2">
        <f>IF(D2="Dinner",0,1)</f>
        <v>0</v>
      </c>
    </row>
    <row r="3" spans="1:14" x14ac:dyDescent="0.25">
      <c r="A3" t="s">
        <v>5</v>
      </c>
      <c r="B3" t="s">
        <v>2</v>
      </c>
      <c r="C3" t="s">
        <v>9</v>
      </c>
      <c r="D3" t="s">
        <v>0</v>
      </c>
      <c r="E3">
        <v>3</v>
      </c>
      <c r="F3" s="21">
        <v>10.34</v>
      </c>
      <c r="G3" s="21">
        <v>1.66</v>
      </c>
      <c r="H3" s="20">
        <f t="shared" ref="H3:H66" si="0">IF(A3="Male",1,0)</f>
        <v>1</v>
      </c>
      <c r="I3">
        <f t="shared" ref="I3:I66" si="1">IF(B3="Yes",1,0)</f>
        <v>0</v>
      </c>
      <c r="J3">
        <f t="shared" ref="J3:J66" si="2">IF(C3="Thur", 0, IF(C3="Fri", 1, IF(C3="Sat", 2, IF(C3="Sun", 3,""))))</f>
        <v>3</v>
      </c>
      <c r="K3">
        <f t="shared" ref="K3:K66" si="3">IF(D3="Dinner",0,1)</f>
        <v>0</v>
      </c>
      <c r="M3" s="1" t="s">
        <v>17</v>
      </c>
      <c r="N3" s="1" t="s">
        <v>18</v>
      </c>
    </row>
    <row r="4" spans="1:14" x14ac:dyDescent="0.25">
      <c r="A4" t="s">
        <v>5</v>
      </c>
      <c r="B4" t="s">
        <v>2</v>
      </c>
      <c r="C4" t="s">
        <v>9</v>
      </c>
      <c r="D4" t="s">
        <v>0</v>
      </c>
      <c r="E4">
        <v>3</v>
      </c>
      <c r="F4" s="21">
        <v>21.01</v>
      </c>
      <c r="G4" s="21">
        <v>3.5</v>
      </c>
      <c r="H4" s="20">
        <f t="shared" si="0"/>
        <v>1</v>
      </c>
      <c r="I4">
        <f t="shared" si="1"/>
        <v>0</v>
      </c>
      <c r="J4">
        <f t="shared" si="2"/>
        <v>3</v>
      </c>
      <c r="K4">
        <f t="shared" si="3"/>
        <v>0</v>
      </c>
      <c r="M4" s="1" t="s">
        <v>13</v>
      </c>
      <c r="N4" s="1" t="s">
        <v>24</v>
      </c>
    </row>
    <row r="5" spans="1:14" x14ac:dyDescent="0.25">
      <c r="A5" t="s">
        <v>5</v>
      </c>
      <c r="B5" t="s">
        <v>2</v>
      </c>
      <c r="C5" t="s">
        <v>9</v>
      </c>
      <c r="D5" t="s">
        <v>0</v>
      </c>
      <c r="E5">
        <v>2</v>
      </c>
      <c r="F5" s="21">
        <v>23.68</v>
      </c>
      <c r="G5" s="21">
        <v>3.31</v>
      </c>
      <c r="H5" s="20">
        <f t="shared" si="0"/>
        <v>1</v>
      </c>
      <c r="I5">
        <f t="shared" si="1"/>
        <v>0</v>
      </c>
      <c r="J5">
        <f t="shared" si="2"/>
        <v>3</v>
      </c>
      <c r="K5">
        <f t="shared" si="3"/>
        <v>0</v>
      </c>
      <c r="M5" s="1" t="s">
        <v>12</v>
      </c>
      <c r="N5" s="1" t="s">
        <v>19</v>
      </c>
    </row>
    <row r="6" spans="1:14" x14ac:dyDescent="0.25">
      <c r="A6" t="s">
        <v>3</v>
      </c>
      <c r="B6" t="s">
        <v>2</v>
      </c>
      <c r="C6" t="s">
        <v>9</v>
      </c>
      <c r="D6" t="s">
        <v>0</v>
      </c>
      <c r="E6">
        <v>4</v>
      </c>
      <c r="F6" s="21">
        <v>24.59</v>
      </c>
      <c r="G6" s="21">
        <v>3.61</v>
      </c>
      <c r="H6" s="20">
        <f t="shared" si="0"/>
        <v>0</v>
      </c>
      <c r="I6">
        <f t="shared" si="1"/>
        <v>0</v>
      </c>
      <c r="J6">
        <f t="shared" si="2"/>
        <v>3</v>
      </c>
      <c r="K6">
        <f t="shared" si="3"/>
        <v>0</v>
      </c>
      <c r="M6" s="1" t="s">
        <v>11</v>
      </c>
      <c r="N6" s="1" t="s">
        <v>25</v>
      </c>
    </row>
    <row r="7" spans="1:14" x14ac:dyDescent="0.25">
      <c r="A7" t="s">
        <v>5</v>
      </c>
      <c r="B7" t="s">
        <v>2</v>
      </c>
      <c r="C7" t="s">
        <v>9</v>
      </c>
      <c r="D7" t="s">
        <v>0</v>
      </c>
      <c r="E7">
        <v>4</v>
      </c>
      <c r="F7" s="21">
        <v>25.29</v>
      </c>
      <c r="G7" s="21">
        <v>4.71</v>
      </c>
      <c r="H7" s="20">
        <f t="shared" si="0"/>
        <v>1</v>
      </c>
      <c r="I7">
        <f t="shared" si="1"/>
        <v>0</v>
      </c>
      <c r="J7">
        <f t="shared" si="2"/>
        <v>3</v>
      </c>
      <c r="K7">
        <f t="shared" si="3"/>
        <v>0</v>
      </c>
      <c r="M7" s="1" t="s">
        <v>10</v>
      </c>
      <c r="N7" s="1" t="s">
        <v>20</v>
      </c>
    </row>
    <row r="8" spans="1:14" x14ac:dyDescent="0.25">
      <c r="A8" t="s">
        <v>5</v>
      </c>
      <c r="B8" t="s">
        <v>2</v>
      </c>
      <c r="C8" t="s">
        <v>9</v>
      </c>
      <c r="D8" t="s">
        <v>0</v>
      </c>
      <c r="E8">
        <v>2</v>
      </c>
      <c r="F8" s="21">
        <v>8.77</v>
      </c>
      <c r="G8" s="21">
        <v>2</v>
      </c>
      <c r="H8" s="20">
        <f t="shared" si="0"/>
        <v>1</v>
      </c>
      <c r="I8">
        <f t="shared" si="1"/>
        <v>0</v>
      </c>
      <c r="J8">
        <f t="shared" si="2"/>
        <v>3</v>
      </c>
      <c r="K8">
        <f t="shared" si="3"/>
        <v>0</v>
      </c>
      <c r="M8" s="1" t="s">
        <v>21</v>
      </c>
      <c r="N8" s="1" t="s">
        <v>22</v>
      </c>
    </row>
    <row r="9" spans="1:14" x14ac:dyDescent="0.25">
      <c r="A9" t="s">
        <v>5</v>
      </c>
      <c r="B9" t="s">
        <v>2</v>
      </c>
      <c r="C9" t="s">
        <v>9</v>
      </c>
      <c r="D9" t="s">
        <v>0</v>
      </c>
      <c r="E9">
        <v>4</v>
      </c>
      <c r="F9" s="21">
        <v>26.88</v>
      </c>
      <c r="G9" s="21">
        <v>3.12</v>
      </c>
      <c r="H9" s="20">
        <f t="shared" si="0"/>
        <v>1</v>
      </c>
      <c r="I9">
        <f t="shared" si="1"/>
        <v>0</v>
      </c>
      <c r="J9">
        <f t="shared" si="2"/>
        <v>3</v>
      </c>
      <c r="K9">
        <f t="shared" si="3"/>
        <v>0</v>
      </c>
      <c r="M9" s="1" t="s">
        <v>15</v>
      </c>
      <c r="N9" s="1" t="s">
        <v>23</v>
      </c>
    </row>
    <row r="10" spans="1:14" x14ac:dyDescent="0.25">
      <c r="A10" t="s">
        <v>5</v>
      </c>
      <c r="B10" t="s">
        <v>2</v>
      </c>
      <c r="C10" t="s">
        <v>9</v>
      </c>
      <c r="D10" t="s">
        <v>0</v>
      </c>
      <c r="E10">
        <v>2</v>
      </c>
      <c r="F10" s="21">
        <v>15.04</v>
      </c>
      <c r="G10" s="21">
        <v>1.96</v>
      </c>
      <c r="H10" s="20">
        <f t="shared" si="0"/>
        <v>1</v>
      </c>
      <c r="I10">
        <f t="shared" si="1"/>
        <v>0</v>
      </c>
      <c r="J10">
        <f t="shared" si="2"/>
        <v>3</v>
      </c>
      <c r="K10">
        <f t="shared" si="3"/>
        <v>0</v>
      </c>
    </row>
    <row r="11" spans="1:14" ht="15.75" thickBot="1" x14ac:dyDescent="0.3">
      <c r="A11" t="s">
        <v>5</v>
      </c>
      <c r="B11" t="s">
        <v>2</v>
      </c>
      <c r="C11" t="s">
        <v>9</v>
      </c>
      <c r="D11" t="s">
        <v>0</v>
      </c>
      <c r="E11">
        <v>2</v>
      </c>
      <c r="F11" s="21">
        <v>14.78</v>
      </c>
      <c r="G11" s="21">
        <v>3.23</v>
      </c>
      <c r="H11" s="20">
        <f t="shared" si="0"/>
        <v>1</v>
      </c>
      <c r="I11">
        <f t="shared" si="1"/>
        <v>0</v>
      </c>
      <c r="J11">
        <f t="shared" si="2"/>
        <v>3</v>
      </c>
      <c r="K11">
        <f t="shared" si="3"/>
        <v>0</v>
      </c>
    </row>
    <row r="12" spans="1:14" ht="15.75" thickBot="1" x14ac:dyDescent="0.3">
      <c r="A12" t="s">
        <v>5</v>
      </c>
      <c r="B12" t="s">
        <v>2</v>
      </c>
      <c r="C12" t="s">
        <v>9</v>
      </c>
      <c r="D12" t="s">
        <v>0</v>
      </c>
      <c r="E12">
        <v>2</v>
      </c>
      <c r="F12" s="21">
        <v>10.27</v>
      </c>
      <c r="G12" s="21">
        <v>1.71</v>
      </c>
      <c r="H12" s="20">
        <f t="shared" si="0"/>
        <v>1</v>
      </c>
      <c r="I12">
        <f t="shared" si="1"/>
        <v>0</v>
      </c>
      <c r="J12">
        <f t="shared" si="2"/>
        <v>3</v>
      </c>
      <c r="K12">
        <f t="shared" si="3"/>
        <v>0</v>
      </c>
      <c r="M12" s="10" t="s">
        <v>26</v>
      </c>
      <c r="N12" s="11"/>
    </row>
    <row r="13" spans="1:14" ht="15.75" thickBot="1" x14ac:dyDescent="0.3">
      <c r="A13" t="s">
        <v>3</v>
      </c>
      <c r="B13" t="s">
        <v>2</v>
      </c>
      <c r="C13" t="s">
        <v>9</v>
      </c>
      <c r="D13" t="s">
        <v>0</v>
      </c>
      <c r="E13">
        <v>4</v>
      </c>
      <c r="F13" s="21">
        <v>35.26</v>
      </c>
      <c r="G13" s="21">
        <v>5</v>
      </c>
      <c r="H13" s="20">
        <f t="shared" si="0"/>
        <v>0</v>
      </c>
      <c r="I13">
        <f t="shared" si="1"/>
        <v>0</v>
      </c>
      <c r="J13">
        <f t="shared" si="2"/>
        <v>3</v>
      </c>
      <c r="K13">
        <f t="shared" si="3"/>
        <v>0</v>
      </c>
      <c r="M13" s="2" t="s">
        <v>5</v>
      </c>
      <c r="N13" s="3">
        <v>1</v>
      </c>
    </row>
    <row r="14" spans="1:14" ht="15.75" thickBot="1" x14ac:dyDescent="0.3">
      <c r="A14" t="s">
        <v>5</v>
      </c>
      <c r="B14" t="s">
        <v>2</v>
      </c>
      <c r="C14" t="s">
        <v>9</v>
      </c>
      <c r="D14" t="s">
        <v>0</v>
      </c>
      <c r="E14">
        <v>2</v>
      </c>
      <c r="F14" s="21">
        <v>15.42</v>
      </c>
      <c r="G14" s="21">
        <v>1.57</v>
      </c>
      <c r="H14" s="20">
        <f t="shared" si="0"/>
        <v>1</v>
      </c>
      <c r="I14">
        <f t="shared" si="1"/>
        <v>0</v>
      </c>
      <c r="J14">
        <f t="shared" si="2"/>
        <v>3</v>
      </c>
      <c r="K14">
        <f t="shared" si="3"/>
        <v>0</v>
      </c>
      <c r="M14" s="2" t="s">
        <v>3</v>
      </c>
      <c r="N14" s="3">
        <v>0</v>
      </c>
    </row>
    <row r="15" spans="1:14" ht="15.75" thickBot="1" x14ac:dyDescent="0.3">
      <c r="A15" t="s">
        <v>5</v>
      </c>
      <c r="B15" t="s">
        <v>2</v>
      </c>
      <c r="C15" t="s">
        <v>9</v>
      </c>
      <c r="D15" t="s">
        <v>0</v>
      </c>
      <c r="E15">
        <v>4</v>
      </c>
      <c r="F15" s="21">
        <v>18.43</v>
      </c>
      <c r="G15" s="21">
        <v>3</v>
      </c>
      <c r="H15" s="20">
        <f t="shared" si="0"/>
        <v>1</v>
      </c>
      <c r="I15">
        <f t="shared" si="1"/>
        <v>0</v>
      </c>
      <c r="J15">
        <f t="shared" si="2"/>
        <v>3</v>
      </c>
      <c r="K15">
        <f t="shared" si="3"/>
        <v>0</v>
      </c>
      <c r="M15" s="12" t="s">
        <v>26</v>
      </c>
      <c r="N15" s="13"/>
    </row>
    <row r="16" spans="1:14" ht="15.75" thickBot="1" x14ac:dyDescent="0.3">
      <c r="A16" t="s">
        <v>3</v>
      </c>
      <c r="B16" t="s">
        <v>2</v>
      </c>
      <c r="C16" t="s">
        <v>9</v>
      </c>
      <c r="D16" t="s">
        <v>0</v>
      </c>
      <c r="E16">
        <v>2</v>
      </c>
      <c r="F16" s="21">
        <v>14.83</v>
      </c>
      <c r="G16" s="21">
        <v>3.02</v>
      </c>
      <c r="H16" s="20">
        <f t="shared" si="0"/>
        <v>0</v>
      </c>
      <c r="I16">
        <f t="shared" si="1"/>
        <v>0</v>
      </c>
      <c r="J16">
        <f t="shared" si="2"/>
        <v>3</v>
      </c>
      <c r="K16">
        <f t="shared" si="3"/>
        <v>0</v>
      </c>
      <c r="M16" s="4" t="s">
        <v>2</v>
      </c>
      <c r="N16" s="5">
        <v>0</v>
      </c>
    </row>
    <row r="17" spans="1:14" ht="15.75" thickBot="1" x14ac:dyDescent="0.3">
      <c r="A17" t="s">
        <v>5</v>
      </c>
      <c r="B17" t="s">
        <v>2</v>
      </c>
      <c r="C17" t="s">
        <v>9</v>
      </c>
      <c r="D17" t="s">
        <v>0</v>
      </c>
      <c r="E17">
        <v>2</v>
      </c>
      <c r="F17" s="21">
        <v>21.58</v>
      </c>
      <c r="G17" s="21">
        <v>3.92</v>
      </c>
      <c r="H17" s="20">
        <f t="shared" si="0"/>
        <v>1</v>
      </c>
      <c r="I17">
        <f t="shared" si="1"/>
        <v>0</v>
      </c>
      <c r="J17">
        <f t="shared" si="2"/>
        <v>3</v>
      </c>
      <c r="K17">
        <f t="shared" si="3"/>
        <v>0</v>
      </c>
      <c r="M17" s="4" t="s">
        <v>6</v>
      </c>
      <c r="N17" s="5">
        <v>1</v>
      </c>
    </row>
    <row r="18" spans="1:14" ht="15.75" thickBot="1" x14ac:dyDescent="0.3">
      <c r="A18" t="s">
        <v>3</v>
      </c>
      <c r="B18" t="s">
        <v>2</v>
      </c>
      <c r="C18" t="s">
        <v>9</v>
      </c>
      <c r="D18" t="s">
        <v>0</v>
      </c>
      <c r="E18">
        <v>3</v>
      </c>
      <c r="F18" s="21">
        <v>10.33</v>
      </c>
      <c r="G18" s="21">
        <v>1.67</v>
      </c>
      <c r="H18" s="20">
        <f t="shared" si="0"/>
        <v>0</v>
      </c>
      <c r="I18">
        <f t="shared" si="1"/>
        <v>0</v>
      </c>
      <c r="J18">
        <f t="shared" si="2"/>
        <v>3</v>
      </c>
      <c r="K18">
        <f t="shared" si="3"/>
        <v>0</v>
      </c>
      <c r="M18" s="14" t="s">
        <v>26</v>
      </c>
      <c r="N18" s="15"/>
    </row>
    <row r="19" spans="1:14" ht="15.75" thickBot="1" x14ac:dyDescent="0.3">
      <c r="A19" t="s">
        <v>5</v>
      </c>
      <c r="B19" t="s">
        <v>2</v>
      </c>
      <c r="C19" t="s">
        <v>9</v>
      </c>
      <c r="D19" t="s">
        <v>0</v>
      </c>
      <c r="E19">
        <v>3</v>
      </c>
      <c r="F19" s="21">
        <v>16.29</v>
      </c>
      <c r="G19" s="21">
        <v>3.71</v>
      </c>
      <c r="H19" s="20">
        <f t="shared" si="0"/>
        <v>1</v>
      </c>
      <c r="I19">
        <f t="shared" si="1"/>
        <v>0</v>
      </c>
      <c r="J19">
        <f t="shared" si="2"/>
        <v>3</v>
      </c>
      <c r="K19">
        <f t="shared" si="3"/>
        <v>0</v>
      </c>
      <c r="M19" s="6" t="s">
        <v>1</v>
      </c>
      <c r="N19" s="7">
        <v>0</v>
      </c>
    </row>
    <row r="20" spans="1:14" ht="15.75" thickBot="1" x14ac:dyDescent="0.3">
      <c r="A20" t="s">
        <v>3</v>
      </c>
      <c r="B20" t="s">
        <v>2</v>
      </c>
      <c r="C20" t="s">
        <v>9</v>
      </c>
      <c r="D20" t="s">
        <v>0</v>
      </c>
      <c r="E20">
        <v>3</v>
      </c>
      <c r="F20" s="21">
        <v>16.97</v>
      </c>
      <c r="G20" s="21">
        <v>3.5</v>
      </c>
      <c r="H20" s="20">
        <f t="shared" si="0"/>
        <v>0</v>
      </c>
      <c r="I20">
        <f t="shared" si="1"/>
        <v>0</v>
      </c>
      <c r="J20">
        <f t="shared" si="2"/>
        <v>3</v>
      </c>
      <c r="K20">
        <f t="shared" si="3"/>
        <v>0</v>
      </c>
      <c r="M20" s="6" t="s">
        <v>8</v>
      </c>
      <c r="N20" s="7">
        <v>1</v>
      </c>
    </row>
    <row r="21" spans="1:14" ht="15.75" thickBot="1" x14ac:dyDescent="0.3">
      <c r="A21" t="s">
        <v>5</v>
      </c>
      <c r="B21" t="s">
        <v>2</v>
      </c>
      <c r="C21" t="s">
        <v>4</v>
      </c>
      <c r="D21" t="s">
        <v>0</v>
      </c>
      <c r="E21">
        <v>3</v>
      </c>
      <c r="F21" s="21">
        <v>20.65</v>
      </c>
      <c r="G21" s="21">
        <v>3.35</v>
      </c>
      <c r="H21" s="20">
        <f t="shared" si="0"/>
        <v>1</v>
      </c>
      <c r="I21">
        <f t="shared" si="1"/>
        <v>0</v>
      </c>
      <c r="J21">
        <f t="shared" si="2"/>
        <v>2</v>
      </c>
      <c r="K21">
        <f t="shared" si="3"/>
        <v>0</v>
      </c>
      <c r="M21" s="6" t="s">
        <v>27</v>
      </c>
      <c r="N21" s="7">
        <v>2</v>
      </c>
    </row>
    <row r="22" spans="1:14" ht="15.75" thickBot="1" x14ac:dyDescent="0.3">
      <c r="A22" t="s">
        <v>5</v>
      </c>
      <c r="B22" t="s">
        <v>2</v>
      </c>
      <c r="C22" t="s">
        <v>4</v>
      </c>
      <c r="D22" t="s">
        <v>0</v>
      </c>
      <c r="E22">
        <v>2</v>
      </c>
      <c r="F22" s="21">
        <v>17.920000000000002</v>
      </c>
      <c r="G22" s="21">
        <v>4.08</v>
      </c>
      <c r="H22" s="20">
        <f t="shared" si="0"/>
        <v>1</v>
      </c>
      <c r="I22">
        <f t="shared" si="1"/>
        <v>0</v>
      </c>
      <c r="J22">
        <f t="shared" si="2"/>
        <v>2</v>
      </c>
      <c r="K22">
        <f t="shared" si="3"/>
        <v>0</v>
      </c>
      <c r="M22" s="6" t="s">
        <v>28</v>
      </c>
      <c r="N22" s="7">
        <v>3</v>
      </c>
    </row>
    <row r="23" spans="1:14" ht="15.75" thickBot="1" x14ac:dyDescent="0.3">
      <c r="A23" t="s">
        <v>3</v>
      </c>
      <c r="B23" t="s">
        <v>2</v>
      </c>
      <c r="C23" t="s">
        <v>4</v>
      </c>
      <c r="D23" t="s">
        <v>0</v>
      </c>
      <c r="E23">
        <v>2</v>
      </c>
      <c r="F23" s="21">
        <v>20.29</v>
      </c>
      <c r="G23" s="21">
        <v>2.75</v>
      </c>
      <c r="H23" s="20">
        <f t="shared" si="0"/>
        <v>0</v>
      </c>
      <c r="I23">
        <f t="shared" si="1"/>
        <v>0</v>
      </c>
      <c r="J23">
        <f t="shared" si="2"/>
        <v>2</v>
      </c>
      <c r="K23">
        <f t="shared" si="3"/>
        <v>0</v>
      </c>
      <c r="M23" s="16" t="s">
        <v>26</v>
      </c>
      <c r="N23" s="17"/>
    </row>
    <row r="24" spans="1:14" ht="15.75" thickBot="1" x14ac:dyDescent="0.3">
      <c r="A24" t="s">
        <v>3</v>
      </c>
      <c r="B24" t="s">
        <v>2</v>
      </c>
      <c r="C24" t="s">
        <v>4</v>
      </c>
      <c r="D24" t="s">
        <v>0</v>
      </c>
      <c r="E24">
        <v>2</v>
      </c>
      <c r="F24" s="21">
        <v>15.77</v>
      </c>
      <c r="G24" s="21">
        <v>2.23</v>
      </c>
      <c r="H24" s="20">
        <f t="shared" si="0"/>
        <v>0</v>
      </c>
      <c r="I24">
        <f t="shared" si="1"/>
        <v>0</v>
      </c>
      <c r="J24">
        <f t="shared" si="2"/>
        <v>2</v>
      </c>
      <c r="K24">
        <f t="shared" si="3"/>
        <v>0</v>
      </c>
      <c r="M24" s="8" t="s">
        <v>0</v>
      </c>
      <c r="N24" s="9">
        <v>0</v>
      </c>
    </row>
    <row r="25" spans="1:14" ht="15.75" thickBot="1" x14ac:dyDescent="0.3">
      <c r="A25" t="s">
        <v>5</v>
      </c>
      <c r="B25" t="s">
        <v>2</v>
      </c>
      <c r="C25" t="s">
        <v>4</v>
      </c>
      <c r="D25" t="s">
        <v>0</v>
      </c>
      <c r="E25">
        <v>4</v>
      </c>
      <c r="F25" s="21">
        <v>39.42</v>
      </c>
      <c r="G25" s="21">
        <v>7.58</v>
      </c>
      <c r="H25" s="20">
        <f t="shared" si="0"/>
        <v>1</v>
      </c>
      <c r="I25">
        <f t="shared" si="1"/>
        <v>0</v>
      </c>
      <c r="J25">
        <f t="shared" si="2"/>
        <v>2</v>
      </c>
      <c r="K25">
        <f t="shared" si="3"/>
        <v>0</v>
      </c>
      <c r="M25" s="8" t="s">
        <v>29</v>
      </c>
      <c r="N25" s="9">
        <v>1</v>
      </c>
    </row>
    <row r="26" spans="1:14" x14ac:dyDescent="0.25">
      <c r="A26" t="s">
        <v>5</v>
      </c>
      <c r="B26" t="s">
        <v>2</v>
      </c>
      <c r="C26" t="s">
        <v>4</v>
      </c>
      <c r="D26" t="s">
        <v>0</v>
      </c>
      <c r="E26">
        <v>2</v>
      </c>
      <c r="F26" s="21">
        <v>19.82</v>
      </c>
      <c r="G26" s="21">
        <v>3.18</v>
      </c>
      <c r="H26" s="20">
        <f t="shared" si="0"/>
        <v>1</v>
      </c>
      <c r="I26">
        <f t="shared" si="1"/>
        <v>0</v>
      </c>
      <c r="J26">
        <f t="shared" si="2"/>
        <v>2</v>
      </c>
      <c r="K26">
        <f t="shared" si="3"/>
        <v>0</v>
      </c>
    </row>
    <row r="27" spans="1:14" x14ac:dyDescent="0.25">
      <c r="A27" t="s">
        <v>5</v>
      </c>
      <c r="B27" t="s">
        <v>2</v>
      </c>
      <c r="C27" t="s">
        <v>4</v>
      </c>
      <c r="D27" t="s">
        <v>0</v>
      </c>
      <c r="E27">
        <v>4</v>
      </c>
      <c r="F27" s="21">
        <v>17.809999999999999</v>
      </c>
      <c r="G27" s="21">
        <v>2.34</v>
      </c>
      <c r="H27" s="20">
        <f t="shared" si="0"/>
        <v>1</v>
      </c>
      <c r="I27">
        <f t="shared" si="1"/>
        <v>0</v>
      </c>
      <c r="J27">
        <f t="shared" si="2"/>
        <v>2</v>
      </c>
      <c r="K27">
        <f t="shared" si="3"/>
        <v>0</v>
      </c>
    </row>
    <row r="28" spans="1:14" x14ac:dyDescent="0.25">
      <c r="A28" t="s">
        <v>5</v>
      </c>
      <c r="B28" t="s">
        <v>2</v>
      </c>
      <c r="C28" t="s">
        <v>4</v>
      </c>
      <c r="D28" t="s">
        <v>0</v>
      </c>
      <c r="E28">
        <v>2</v>
      </c>
      <c r="F28" s="21">
        <v>13.37</v>
      </c>
      <c r="G28" s="21">
        <v>2</v>
      </c>
      <c r="H28" s="20">
        <f t="shared" si="0"/>
        <v>1</v>
      </c>
      <c r="I28">
        <f t="shared" si="1"/>
        <v>0</v>
      </c>
      <c r="J28">
        <f t="shared" si="2"/>
        <v>2</v>
      </c>
      <c r="K28">
        <f t="shared" si="3"/>
        <v>0</v>
      </c>
    </row>
    <row r="29" spans="1:14" x14ac:dyDescent="0.25">
      <c r="A29" t="s">
        <v>5</v>
      </c>
      <c r="B29" t="s">
        <v>2</v>
      </c>
      <c r="C29" t="s">
        <v>4</v>
      </c>
      <c r="D29" t="s">
        <v>0</v>
      </c>
      <c r="E29">
        <v>2</v>
      </c>
      <c r="F29" s="21">
        <v>12.69</v>
      </c>
      <c r="G29" s="21">
        <v>2</v>
      </c>
      <c r="H29" s="20">
        <f t="shared" si="0"/>
        <v>1</v>
      </c>
      <c r="I29">
        <f t="shared" si="1"/>
        <v>0</v>
      </c>
      <c r="J29">
        <f t="shared" si="2"/>
        <v>2</v>
      </c>
      <c r="K29">
        <f t="shared" si="3"/>
        <v>0</v>
      </c>
    </row>
    <row r="30" spans="1:14" x14ac:dyDescent="0.25">
      <c r="A30" t="s">
        <v>5</v>
      </c>
      <c r="B30" t="s">
        <v>2</v>
      </c>
      <c r="C30" t="s">
        <v>4</v>
      </c>
      <c r="D30" t="s">
        <v>0</v>
      </c>
      <c r="E30">
        <v>2</v>
      </c>
      <c r="F30" s="21">
        <v>21.7</v>
      </c>
      <c r="G30" s="21">
        <v>4.3</v>
      </c>
      <c r="H30" s="20">
        <f t="shared" si="0"/>
        <v>1</v>
      </c>
      <c r="I30">
        <f t="shared" si="1"/>
        <v>0</v>
      </c>
      <c r="J30">
        <f t="shared" si="2"/>
        <v>2</v>
      </c>
      <c r="K30">
        <f t="shared" si="3"/>
        <v>0</v>
      </c>
    </row>
    <row r="31" spans="1:14" x14ac:dyDescent="0.25">
      <c r="A31" t="s">
        <v>3</v>
      </c>
      <c r="B31" t="s">
        <v>2</v>
      </c>
      <c r="C31" t="s">
        <v>4</v>
      </c>
      <c r="D31" t="s">
        <v>0</v>
      </c>
      <c r="E31">
        <v>2</v>
      </c>
      <c r="F31" s="21">
        <v>19.649999999999999</v>
      </c>
      <c r="G31" s="21">
        <v>3</v>
      </c>
      <c r="H31" s="20">
        <f t="shared" si="0"/>
        <v>0</v>
      </c>
      <c r="I31">
        <f t="shared" si="1"/>
        <v>0</v>
      </c>
      <c r="J31">
        <f t="shared" si="2"/>
        <v>2</v>
      </c>
      <c r="K31">
        <f t="shared" si="3"/>
        <v>0</v>
      </c>
    </row>
    <row r="32" spans="1:14" x14ac:dyDescent="0.25">
      <c r="A32" t="s">
        <v>5</v>
      </c>
      <c r="B32" t="s">
        <v>2</v>
      </c>
      <c r="C32" t="s">
        <v>4</v>
      </c>
      <c r="D32" t="s">
        <v>0</v>
      </c>
      <c r="E32">
        <v>2</v>
      </c>
      <c r="F32" s="21">
        <v>9.5500000000000007</v>
      </c>
      <c r="G32" s="21">
        <v>1.45</v>
      </c>
      <c r="H32" s="20">
        <f t="shared" si="0"/>
        <v>1</v>
      </c>
      <c r="I32">
        <f t="shared" si="1"/>
        <v>0</v>
      </c>
      <c r="J32">
        <f t="shared" si="2"/>
        <v>2</v>
      </c>
      <c r="K32">
        <f t="shared" si="3"/>
        <v>0</v>
      </c>
    </row>
    <row r="33" spans="1:11" x14ac:dyDescent="0.25">
      <c r="A33" t="s">
        <v>5</v>
      </c>
      <c r="B33" t="s">
        <v>2</v>
      </c>
      <c r="C33" t="s">
        <v>4</v>
      </c>
      <c r="D33" t="s">
        <v>0</v>
      </c>
      <c r="E33">
        <v>4</v>
      </c>
      <c r="F33" s="21">
        <v>18.350000000000001</v>
      </c>
      <c r="G33" s="21">
        <v>2.5</v>
      </c>
      <c r="H33" s="20">
        <f t="shared" si="0"/>
        <v>1</v>
      </c>
      <c r="I33">
        <f t="shared" si="1"/>
        <v>0</v>
      </c>
      <c r="J33">
        <f t="shared" si="2"/>
        <v>2</v>
      </c>
      <c r="K33">
        <f t="shared" si="3"/>
        <v>0</v>
      </c>
    </row>
    <row r="34" spans="1:11" x14ac:dyDescent="0.25">
      <c r="A34" t="s">
        <v>3</v>
      </c>
      <c r="B34" t="s">
        <v>2</v>
      </c>
      <c r="C34" t="s">
        <v>4</v>
      </c>
      <c r="D34" t="s">
        <v>0</v>
      </c>
      <c r="E34">
        <v>2</v>
      </c>
      <c r="F34" s="21">
        <v>15.06</v>
      </c>
      <c r="G34" s="21">
        <v>3</v>
      </c>
      <c r="H34" s="20">
        <f t="shared" si="0"/>
        <v>0</v>
      </c>
      <c r="I34">
        <f t="shared" si="1"/>
        <v>0</v>
      </c>
      <c r="J34">
        <f t="shared" si="2"/>
        <v>2</v>
      </c>
      <c r="K34">
        <f t="shared" si="3"/>
        <v>0</v>
      </c>
    </row>
    <row r="35" spans="1:11" x14ac:dyDescent="0.25">
      <c r="A35" t="s">
        <v>3</v>
      </c>
      <c r="B35" t="s">
        <v>2</v>
      </c>
      <c r="C35" t="s">
        <v>4</v>
      </c>
      <c r="D35" t="s">
        <v>0</v>
      </c>
      <c r="E35">
        <v>4</v>
      </c>
      <c r="F35" s="21">
        <v>20.69</v>
      </c>
      <c r="G35" s="21">
        <v>2.4500000000000002</v>
      </c>
      <c r="H35" s="20">
        <f t="shared" si="0"/>
        <v>0</v>
      </c>
      <c r="I35">
        <f t="shared" si="1"/>
        <v>0</v>
      </c>
      <c r="J35">
        <f t="shared" si="2"/>
        <v>2</v>
      </c>
      <c r="K35">
        <f t="shared" si="3"/>
        <v>0</v>
      </c>
    </row>
    <row r="36" spans="1:11" x14ac:dyDescent="0.25">
      <c r="A36" t="s">
        <v>5</v>
      </c>
      <c r="B36" t="s">
        <v>2</v>
      </c>
      <c r="C36" t="s">
        <v>4</v>
      </c>
      <c r="D36" t="s">
        <v>0</v>
      </c>
      <c r="E36">
        <v>2</v>
      </c>
      <c r="F36" s="21">
        <v>17.78</v>
      </c>
      <c r="G36" s="21">
        <v>3.27</v>
      </c>
      <c r="H36" s="20">
        <f t="shared" si="0"/>
        <v>1</v>
      </c>
      <c r="I36">
        <f t="shared" si="1"/>
        <v>0</v>
      </c>
      <c r="J36">
        <f t="shared" si="2"/>
        <v>2</v>
      </c>
      <c r="K36">
        <f t="shared" si="3"/>
        <v>0</v>
      </c>
    </row>
    <row r="37" spans="1:11" x14ac:dyDescent="0.25">
      <c r="A37" t="s">
        <v>5</v>
      </c>
      <c r="B37" t="s">
        <v>2</v>
      </c>
      <c r="C37" t="s">
        <v>4</v>
      </c>
      <c r="D37" t="s">
        <v>0</v>
      </c>
      <c r="E37">
        <v>3</v>
      </c>
      <c r="F37" s="21">
        <v>24.06</v>
      </c>
      <c r="G37" s="21">
        <v>3.6</v>
      </c>
      <c r="H37" s="20">
        <f t="shared" si="0"/>
        <v>1</v>
      </c>
      <c r="I37">
        <f t="shared" si="1"/>
        <v>0</v>
      </c>
      <c r="J37">
        <f t="shared" si="2"/>
        <v>2</v>
      </c>
      <c r="K37">
        <f t="shared" si="3"/>
        <v>0</v>
      </c>
    </row>
    <row r="38" spans="1:11" x14ac:dyDescent="0.25">
      <c r="A38" t="s">
        <v>5</v>
      </c>
      <c r="B38" t="s">
        <v>2</v>
      </c>
      <c r="C38" t="s">
        <v>4</v>
      </c>
      <c r="D38" t="s">
        <v>0</v>
      </c>
      <c r="E38">
        <v>3</v>
      </c>
      <c r="F38" s="21">
        <v>16.309999999999999</v>
      </c>
      <c r="G38" s="21">
        <v>2</v>
      </c>
      <c r="H38" s="20">
        <f t="shared" si="0"/>
        <v>1</v>
      </c>
      <c r="I38">
        <f t="shared" si="1"/>
        <v>0</v>
      </c>
      <c r="J38">
        <f t="shared" si="2"/>
        <v>2</v>
      </c>
      <c r="K38">
        <f t="shared" si="3"/>
        <v>0</v>
      </c>
    </row>
    <row r="39" spans="1:11" x14ac:dyDescent="0.25">
      <c r="A39" t="s">
        <v>3</v>
      </c>
      <c r="B39" t="s">
        <v>2</v>
      </c>
      <c r="C39" t="s">
        <v>4</v>
      </c>
      <c r="D39" t="s">
        <v>0</v>
      </c>
      <c r="E39">
        <v>3</v>
      </c>
      <c r="F39" s="21">
        <v>16.93</v>
      </c>
      <c r="G39" s="21">
        <v>3.07</v>
      </c>
      <c r="H39" s="20">
        <f t="shared" si="0"/>
        <v>0</v>
      </c>
      <c r="I39">
        <f t="shared" si="1"/>
        <v>0</v>
      </c>
      <c r="J39">
        <f t="shared" si="2"/>
        <v>2</v>
      </c>
      <c r="K39">
        <f t="shared" si="3"/>
        <v>0</v>
      </c>
    </row>
    <row r="40" spans="1:11" x14ac:dyDescent="0.25">
      <c r="A40" t="s">
        <v>5</v>
      </c>
      <c r="B40" t="s">
        <v>2</v>
      </c>
      <c r="C40" t="s">
        <v>4</v>
      </c>
      <c r="D40" t="s">
        <v>0</v>
      </c>
      <c r="E40">
        <v>3</v>
      </c>
      <c r="F40" s="21">
        <v>18.690000000000001</v>
      </c>
      <c r="G40" s="21">
        <v>2.31</v>
      </c>
      <c r="H40" s="20">
        <f t="shared" si="0"/>
        <v>1</v>
      </c>
      <c r="I40">
        <f t="shared" si="1"/>
        <v>0</v>
      </c>
      <c r="J40">
        <f t="shared" si="2"/>
        <v>2</v>
      </c>
      <c r="K40">
        <f t="shared" si="3"/>
        <v>0</v>
      </c>
    </row>
    <row r="41" spans="1:11" x14ac:dyDescent="0.25">
      <c r="A41" t="s">
        <v>5</v>
      </c>
      <c r="B41" t="s">
        <v>2</v>
      </c>
      <c r="C41" t="s">
        <v>4</v>
      </c>
      <c r="D41" t="s">
        <v>0</v>
      </c>
      <c r="E41">
        <v>3</v>
      </c>
      <c r="F41" s="21">
        <v>31.27</v>
      </c>
      <c r="G41" s="21">
        <v>5</v>
      </c>
      <c r="H41" s="20">
        <f t="shared" si="0"/>
        <v>1</v>
      </c>
      <c r="I41">
        <f t="shared" si="1"/>
        <v>0</v>
      </c>
      <c r="J41">
        <f t="shared" si="2"/>
        <v>2</v>
      </c>
      <c r="K41">
        <f t="shared" si="3"/>
        <v>0</v>
      </c>
    </row>
    <row r="42" spans="1:11" x14ac:dyDescent="0.25">
      <c r="A42" t="s">
        <v>5</v>
      </c>
      <c r="B42" t="s">
        <v>2</v>
      </c>
      <c r="C42" t="s">
        <v>4</v>
      </c>
      <c r="D42" t="s">
        <v>0</v>
      </c>
      <c r="E42">
        <v>3</v>
      </c>
      <c r="F42" s="21">
        <v>16.04</v>
      </c>
      <c r="G42" s="21">
        <v>2.2400000000000002</v>
      </c>
      <c r="H42" s="20">
        <f t="shared" si="0"/>
        <v>1</v>
      </c>
      <c r="I42">
        <f t="shared" si="1"/>
        <v>0</v>
      </c>
      <c r="J42">
        <f t="shared" si="2"/>
        <v>2</v>
      </c>
      <c r="K42">
        <f t="shared" si="3"/>
        <v>0</v>
      </c>
    </row>
    <row r="43" spans="1:11" x14ac:dyDescent="0.25">
      <c r="A43" t="s">
        <v>5</v>
      </c>
      <c r="B43" t="s">
        <v>2</v>
      </c>
      <c r="C43" t="s">
        <v>9</v>
      </c>
      <c r="D43" t="s">
        <v>0</v>
      </c>
      <c r="E43">
        <v>2</v>
      </c>
      <c r="F43" s="21">
        <v>17.46</v>
      </c>
      <c r="G43" s="21">
        <v>2.54</v>
      </c>
      <c r="H43" s="20">
        <f t="shared" si="0"/>
        <v>1</v>
      </c>
      <c r="I43">
        <f t="shared" si="1"/>
        <v>0</v>
      </c>
      <c r="J43">
        <f t="shared" si="2"/>
        <v>3</v>
      </c>
      <c r="K43">
        <f t="shared" si="3"/>
        <v>0</v>
      </c>
    </row>
    <row r="44" spans="1:11" x14ac:dyDescent="0.25">
      <c r="A44" t="s">
        <v>5</v>
      </c>
      <c r="B44" t="s">
        <v>2</v>
      </c>
      <c r="C44" t="s">
        <v>9</v>
      </c>
      <c r="D44" t="s">
        <v>0</v>
      </c>
      <c r="E44">
        <v>2</v>
      </c>
      <c r="F44" s="21">
        <v>13.94</v>
      </c>
      <c r="G44" s="21">
        <v>3.06</v>
      </c>
      <c r="H44" s="20">
        <f t="shared" si="0"/>
        <v>1</v>
      </c>
      <c r="I44">
        <f t="shared" si="1"/>
        <v>0</v>
      </c>
      <c r="J44">
        <f t="shared" si="2"/>
        <v>3</v>
      </c>
      <c r="K44">
        <f t="shared" si="3"/>
        <v>0</v>
      </c>
    </row>
    <row r="45" spans="1:11" x14ac:dyDescent="0.25">
      <c r="A45" t="s">
        <v>5</v>
      </c>
      <c r="B45" t="s">
        <v>2</v>
      </c>
      <c r="C45" t="s">
        <v>9</v>
      </c>
      <c r="D45" t="s">
        <v>0</v>
      </c>
      <c r="E45">
        <v>2</v>
      </c>
      <c r="F45" s="21">
        <v>9.68</v>
      </c>
      <c r="G45" s="21">
        <v>1.32</v>
      </c>
      <c r="H45" s="20">
        <f t="shared" si="0"/>
        <v>1</v>
      </c>
      <c r="I45">
        <f t="shared" si="1"/>
        <v>0</v>
      </c>
      <c r="J45">
        <f t="shared" si="2"/>
        <v>3</v>
      </c>
      <c r="K45">
        <f t="shared" si="3"/>
        <v>0</v>
      </c>
    </row>
    <row r="46" spans="1:11" x14ac:dyDescent="0.25">
      <c r="A46" t="s">
        <v>5</v>
      </c>
      <c r="B46" t="s">
        <v>2</v>
      </c>
      <c r="C46" t="s">
        <v>9</v>
      </c>
      <c r="D46" t="s">
        <v>0</v>
      </c>
      <c r="E46">
        <v>4</v>
      </c>
      <c r="F46" s="21">
        <v>30.4</v>
      </c>
      <c r="G46" s="21">
        <v>5.6</v>
      </c>
      <c r="H46" s="20">
        <f t="shared" si="0"/>
        <v>1</v>
      </c>
      <c r="I46">
        <f t="shared" si="1"/>
        <v>0</v>
      </c>
      <c r="J46">
        <f t="shared" si="2"/>
        <v>3</v>
      </c>
      <c r="K46">
        <f t="shared" si="3"/>
        <v>0</v>
      </c>
    </row>
    <row r="47" spans="1:11" x14ac:dyDescent="0.25">
      <c r="A47" t="s">
        <v>5</v>
      </c>
      <c r="B47" t="s">
        <v>2</v>
      </c>
      <c r="C47" t="s">
        <v>9</v>
      </c>
      <c r="D47" t="s">
        <v>0</v>
      </c>
      <c r="E47">
        <v>2</v>
      </c>
      <c r="F47" s="21">
        <v>18.29</v>
      </c>
      <c r="G47" s="21">
        <v>3</v>
      </c>
      <c r="H47" s="20">
        <f t="shared" si="0"/>
        <v>1</v>
      </c>
      <c r="I47">
        <f t="shared" si="1"/>
        <v>0</v>
      </c>
      <c r="J47">
        <f t="shared" si="2"/>
        <v>3</v>
      </c>
      <c r="K47">
        <f t="shared" si="3"/>
        <v>0</v>
      </c>
    </row>
    <row r="48" spans="1:11" x14ac:dyDescent="0.25">
      <c r="A48" t="s">
        <v>5</v>
      </c>
      <c r="B48" t="s">
        <v>2</v>
      </c>
      <c r="C48" t="s">
        <v>9</v>
      </c>
      <c r="D48" t="s">
        <v>0</v>
      </c>
      <c r="E48">
        <v>2</v>
      </c>
      <c r="F48" s="21">
        <v>22.23</v>
      </c>
      <c r="G48" s="21">
        <v>5</v>
      </c>
      <c r="H48" s="20">
        <f t="shared" si="0"/>
        <v>1</v>
      </c>
      <c r="I48">
        <f t="shared" si="1"/>
        <v>0</v>
      </c>
      <c r="J48">
        <f t="shared" si="2"/>
        <v>3</v>
      </c>
      <c r="K48">
        <f t="shared" si="3"/>
        <v>0</v>
      </c>
    </row>
    <row r="49" spans="1:11" x14ac:dyDescent="0.25">
      <c r="A49" t="s">
        <v>5</v>
      </c>
      <c r="B49" t="s">
        <v>2</v>
      </c>
      <c r="C49" t="s">
        <v>9</v>
      </c>
      <c r="D49" t="s">
        <v>0</v>
      </c>
      <c r="E49">
        <v>4</v>
      </c>
      <c r="F49" s="21">
        <v>32.4</v>
      </c>
      <c r="G49" s="21">
        <v>6</v>
      </c>
      <c r="H49" s="20">
        <f t="shared" si="0"/>
        <v>1</v>
      </c>
      <c r="I49">
        <f t="shared" si="1"/>
        <v>0</v>
      </c>
      <c r="J49">
        <f t="shared" si="2"/>
        <v>3</v>
      </c>
      <c r="K49">
        <f t="shared" si="3"/>
        <v>0</v>
      </c>
    </row>
    <row r="50" spans="1:11" x14ac:dyDescent="0.25">
      <c r="A50" t="s">
        <v>5</v>
      </c>
      <c r="B50" t="s">
        <v>2</v>
      </c>
      <c r="C50" t="s">
        <v>9</v>
      </c>
      <c r="D50" t="s">
        <v>0</v>
      </c>
      <c r="E50">
        <v>3</v>
      </c>
      <c r="F50" s="21">
        <v>28.55</v>
      </c>
      <c r="G50" s="21">
        <v>2.0499999999999998</v>
      </c>
      <c r="H50" s="20">
        <f t="shared" si="0"/>
        <v>1</v>
      </c>
      <c r="I50">
        <f t="shared" si="1"/>
        <v>0</v>
      </c>
      <c r="J50">
        <f t="shared" si="2"/>
        <v>3</v>
      </c>
      <c r="K50">
        <f t="shared" si="3"/>
        <v>0</v>
      </c>
    </row>
    <row r="51" spans="1:11" x14ac:dyDescent="0.25">
      <c r="A51" t="s">
        <v>5</v>
      </c>
      <c r="B51" t="s">
        <v>2</v>
      </c>
      <c r="C51" t="s">
        <v>9</v>
      </c>
      <c r="D51" t="s">
        <v>0</v>
      </c>
      <c r="E51">
        <v>2</v>
      </c>
      <c r="F51" s="21">
        <v>18.04</v>
      </c>
      <c r="G51" s="21">
        <v>3</v>
      </c>
      <c r="H51" s="20">
        <f t="shared" si="0"/>
        <v>1</v>
      </c>
      <c r="I51">
        <f t="shared" si="1"/>
        <v>0</v>
      </c>
      <c r="J51">
        <f t="shared" si="2"/>
        <v>3</v>
      </c>
      <c r="K51">
        <f t="shared" si="3"/>
        <v>0</v>
      </c>
    </row>
    <row r="52" spans="1:11" x14ac:dyDescent="0.25">
      <c r="A52" t="s">
        <v>5</v>
      </c>
      <c r="B52" t="s">
        <v>2</v>
      </c>
      <c r="C52" t="s">
        <v>9</v>
      </c>
      <c r="D52" t="s">
        <v>0</v>
      </c>
      <c r="E52">
        <v>2</v>
      </c>
      <c r="F52" s="21">
        <v>12.54</v>
      </c>
      <c r="G52" s="21">
        <v>2.5</v>
      </c>
      <c r="H52" s="20">
        <f t="shared" si="0"/>
        <v>1</v>
      </c>
      <c r="I52">
        <f t="shared" si="1"/>
        <v>0</v>
      </c>
      <c r="J52">
        <f t="shared" si="2"/>
        <v>3</v>
      </c>
      <c r="K52">
        <f t="shared" si="3"/>
        <v>0</v>
      </c>
    </row>
    <row r="53" spans="1:11" x14ac:dyDescent="0.25">
      <c r="A53" t="s">
        <v>3</v>
      </c>
      <c r="B53" t="s">
        <v>2</v>
      </c>
      <c r="C53" t="s">
        <v>9</v>
      </c>
      <c r="D53" t="s">
        <v>0</v>
      </c>
      <c r="E53">
        <v>2</v>
      </c>
      <c r="F53" s="21">
        <v>10.29</v>
      </c>
      <c r="G53" s="21">
        <v>2.6</v>
      </c>
      <c r="H53" s="20">
        <f t="shared" si="0"/>
        <v>0</v>
      </c>
      <c r="I53">
        <f t="shared" si="1"/>
        <v>0</v>
      </c>
      <c r="J53">
        <f t="shared" si="2"/>
        <v>3</v>
      </c>
      <c r="K53">
        <f t="shared" si="3"/>
        <v>0</v>
      </c>
    </row>
    <row r="54" spans="1:11" x14ac:dyDescent="0.25">
      <c r="A54" t="s">
        <v>3</v>
      </c>
      <c r="B54" t="s">
        <v>2</v>
      </c>
      <c r="C54" t="s">
        <v>9</v>
      </c>
      <c r="D54" t="s">
        <v>0</v>
      </c>
      <c r="E54">
        <v>4</v>
      </c>
      <c r="F54" s="21">
        <v>34.81</v>
      </c>
      <c r="G54" s="21">
        <v>5.2</v>
      </c>
      <c r="H54" s="20">
        <f t="shared" si="0"/>
        <v>0</v>
      </c>
      <c r="I54">
        <f t="shared" si="1"/>
        <v>0</v>
      </c>
      <c r="J54">
        <f t="shared" si="2"/>
        <v>3</v>
      </c>
      <c r="K54">
        <f t="shared" si="3"/>
        <v>0</v>
      </c>
    </row>
    <row r="55" spans="1:11" x14ac:dyDescent="0.25">
      <c r="A55" t="s">
        <v>5</v>
      </c>
      <c r="B55" t="s">
        <v>2</v>
      </c>
      <c r="C55" t="s">
        <v>9</v>
      </c>
      <c r="D55" t="s">
        <v>0</v>
      </c>
      <c r="E55">
        <v>2</v>
      </c>
      <c r="F55" s="21">
        <v>9.94</v>
      </c>
      <c r="G55" s="21">
        <v>1.56</v>
      </c>
      <c r="H55" s="20">
        <f t="shared" si="0"/>
        <v>1</v>
      </c>
      <c r="I55">
        <f t="shared" si="1"/>
        <v>0</v>
      </c>
      <c r="J55">
        <f t="shared" si="2"/>
        <v>3</v>
      </c>
      <c r="K55">
        <f t="shared" si="3"/>
        <v>0</v>
      </c>
    </row>
    <row r="56" spans="1:11" x14ac:dyDescent="0.25">
      <c r="A56" t="s">
        <v>5</v>
      </c>
      <c r="B56" t="s">
        <v>2</v>
      </c>
      <c r="C56" t="s">
        <v>9</v>
      </c>
      <c r="D56" t="s">
        <v>0</v>
      </c>
      <c r="E56">
        <v>4</v>
      </c>
      <c r="F56" s="21">
        <v>25.56</v>
      </c>
      <c r="G56" s="21">
        <v>4.34</v>
      </c>
      <c r="H56" s="20">
        <f t="shared" si="0"/>
        <v>1</v>
      </c>
      <c r="I56">
        <f t="shared" si="1"/>
        <v>0</v>
      </c>
      <c r="J56">
        <f t="shared" si="2"/>
        <v>3</v>
      </c>
      <c r="K56">
        <f t="shared" si="3"/>
        <v>0</v>
      </c>
    </row>
    <row r="57" spans="1:11" x14ac:dyDescent="0.25">
      <c r="A57" t="s">
        <v>5</v>
      </c>
      <c r="B57" t="s">
        <v>2</v>
      </c>
      <c r="C57" t="s">
        <v>9</v>
      </c>
      <c r="D57" t="s">
        <v>0</v>
      </c>
      <c r="E57">
        <v>2</v>
      </c>
      <c r="F57" s="21">
        <v>19.489999999999998</v>
      </c>
      <c r="G57" s="21">
        <v>3.51</v>
      </c>
      <c r="H57" s="20">
        <f t="shared" si="0"/>
        <v>1</v>
      </c>
      <c r="I57">
        <f t="shared" si="1"/>
        <v>0</v>
      </c>
      <c r="J57">
        <f t="shared" si="2"/>
        <v>3</v>
      </c>
      <c r="K57">
        <f t="shared" si="3"/>
        <v>0</v>
      </c>
    </row>
    <row r="58" spans="1:11" x14ac:dyDescent="0.25">
      <c r="A58" t="s">
        <v>5</v>
      </c>
      <c r="B58" t="s">
        <v>6</v>
      </c>
      <c r="C58" t="s">
        <v>4</v>
      </c>
      <c r="D58" t="s">
        <v>0</v>
      </c>
      <c r="E58">
        <v>4</v>
      </c>
      <c r="F58" s="21">
        <v>38.01</v>
      </c>
      <c r="G58" s="21">
        <v>3</v>
      </c>
      <c r="H58" s="20">
        <f t="shared" si="0"/>
        <v>1</v>
      </c>
      <c r="I58">
        <f t="shared" si="1"/>
        <v>1</v>
      </c>
      <c r="J58">
        <f t="shared" si="2"/>
        <v>2</v>
      </c>
      <c r="K58">
        <f t="shared" si="3"/>
        <v>0</v>
      </c>
    </row>
    <row r="59" spans="1:11" x14ac:dyDescent="0.25">
      <c r="A59" t="s">
        <v>3</v>
      </c>
      <c r="B59" t="s">
        <v>2</v>
      </c>
      <c r="C59" t="s">
        <v>4</v>
      </c>
      <c r="D59" t="s">
        <v>0</v>
      </c>
      <c r="E59">
        <v>2</v>
      </c>
      <c r="F59" s="21">
        <v>26.41</v>
      </c>
      <c r="G59" s="21">
        <v>1.5</v>
      </c>
      <c r="H59" s="20">
        <f t="shared" si="0"/>
        <v>0</v>
      </c>
      <c r="I59">
        <f t="shared" si="1"/>
        <v>0</v>
      </c>
      <c r="J59">
        <f t="shared" si="2"/>
        <v>2</v>
      </c>
      <c r="K59">
        <f t="shared" si="3"/>
        <v>0</v>
      </c>
    </row>
    <row r="60" spans="1:11" x14ac:dyDescent="0.25">
      <c r="A60" t="s">
        <v>5</v>
      </c>
      <c r="B60" t="s">
        <v>6</v>
      </c>
      <c r="C60" t="s">
        <v>4</v>
      </c>
      <c r="D60" t="s">
        <v>0</v>
      </c>
      <c r="E60">
        <v>2</v>
      </c>
      <c r="F60" s="21">
        <v>11.24</v>
      </c>
      <c r="G60" s="21">
        <v>1.76</v>
      </c>
      <c r="H60" s="20">
        <f t="shared" si="0"/>
        <v>1</v>
      </c>
      <c r="I60">
        <f t="shared" si="1"/>
        <v>1</v>
      </c>
      <c r="J60">
        <f t="shared" si="2"/>
        <v>2</v>
      </c>
      <c r="K60">
        <f t="shared" si="3"/>
        <v>0</v>
      </c>
    </row>
    <row r="61" spans="1:11" x14ac:dyDescent="0.25">
      <c r="A61" t="s">
        <v>5</v>
      </c>
      <c r="B61" t="s">
        <v>2</v>
      </c>
      <c r="C61" t="s">
        <v>4</v>
      </c>
      <c r="D61" t="s">
        <v>0</v>
      </c>
      <c r="E61">
        <v>4</v>
      </c>
      <c r="F61" s="21">
        <v>48.27</v>
      </c>
      <c r="G61" s="21">
        <v>6.73</v>
      </c>
      <c r="H61" s="20">
        <f t="shared" si="0"/>
        <v>1</v>
      </c>
      <c r="I61">
        <f t="shared" si="1"/>
        <v>0</v>
      </c>
      <c r="J61">
        <f t="shared" si="2"/>
        <v>2</v>
      </c>
      <c r="K61">
        <f t="shared" si="3"/>
        <v>0</v>
      </c>
    </row>
    <row r="62" spans="1:11" x14ac:dyDescent="0.25">
      <c r="A62" t="s">
        <v>5</v>
      </c>
      <c r="B62" t="s">
        <v>6</v>
      </c>
      <c r="C62" t="s">
        <v>4</v>
      </c>
      <c r="D62" t="s">
        <v>0</v>
      </c>
      <c r="E62">
        <v>2</v>
      </c>
      <c r="F62" s="21">
        <v>20.29</v>
      </c>
      <c r="G62" s="21">
        <v>3.21</v>
      </c>
      <c r="H62" s="20">
        <f t="shared" si="0"/>
        <v>1</v>
      </c>
      <c r="I62">
        <f t="shared" si="1"/>
        <v>1</v>
      </c>
      <c r="J62">
        <f t="shared" si="2"/>
        <v>2</v>
      </c>
      <c r="K62">
        <f t="shared" si="3"/>
        <v>0</v>
      </c>
    </row>
    <row r="63" spans="1:11" x14ac:dyDescent="0.25">
      <c r="A63" t="s">
        <v>5</v>
      </c>
      <c r="B63" t="s">
        <v>6</v>
      </c>
      <c r="C63" t="s">
        <v>4</v>
      </c>
      <c r="D63" t="s">
        <v>0</v>
      </c>
      <c r="E63">
        <v>2</v>
      </c>
      <c r="F63" s="21">
        <v>13.81</v>
      </c>
      <c r="G63" s="21">
        <v>2</v>
      </c>
      <c r="H63" s="20">
        <f t="shared" si="0"/>
        <v>1</v>
      </c>
      <c r="I63">
        <f t="shared" si="1"/>
        <v>1</v>
      </c>
      <c r="J63">
        <f t="shared" si="2"/>
        <v>2</v>
      </c>
      <c r="K63">
        <f t="shared" si="3"/>
        <v>0</v>
      </c>
    </row>
    <row r="64" spans="1:11" x14ac:dyDescent="0.25">
      <c r="A64" t="s">
        <v>5</v>
      </c>
      <c r="B64" t="s">
        <v>6</v>
      </c>
      <c r="C64" t="s">
        <v>4</v>
      </c>
      <c r="D64" t="s">
        <v>0</v>
      </c>
      <c r="E64">
        <v>2</v>
      </c>
      <c r="F64" s="21">
        <v>11.02</v>
      </c>
      <c r="G64" s="21">
        <v>1.98</v>
      </c>
      <c r="H64" s="20">
        <f t="shared" si="0"/>
        <v>1</v>
      </c>
      <c r="I64">
        <f t="shared" si="1"/>
        <v>1</v>
      </c>
      <c r="J64">
        <f t="shared" si="2"/>
        <v>2</v>
      </c>
      <c r="K64">
        <f t="shared" si="3"/>
        <v>0</v>
      </c>
    </row>
    <row r="65" spans="1:11" x14ac:dyDescent="0.25">
      <c r="A65" t="s">
        <v>5</v>
      </c>
      <c r="B65" t="s">
        <v>6</v>
      </c>
      <c r="C65" t="s">
        <v>4</v>
      </c>
      <c r="D65" t="s">
        <v>0</v>
      </c>
      <c r="E65">
        <v>4</v>
      </c>
      <c r="F65" s="21">
        <v>18.29</v>
      </c>
      <c r="G65" s="21">
        <v>3.76</v>
      </c>
      <c r="H65" s="20">
        <f t="shared" si="0"/>
        <v>1</v>
      </c>
      <c r="I65">
        <f t="shared" si="1"/>
        <v>1</v>
      </c>
      <c r="J65">
        <f t="shared" si="2"/>
        <v>2</v>
      </c>
      <c r="K65">
        <f t="shared" si="3"/>
        <v>0</v>
      </c>
    </row>
    <row r="66" spans="1:11" x14ac:dyDescent="0.25">
      <c r="A66" t="s">
        <v>5</v>
      </c>
      <c r="B66" t="s">
        <v>2</v>
      </c>
      <c r="C66" t="s">
        <v>4</v>
      </c>
      <c r="D66" t="s">
        <v>0</v>
      </c>
      <c r="E66">
        <v>3</v>
      </c>
      <c r="F66" s="21">
        <v>17.59</v>
      </c>
      <c r="G66" s="21">
        <v>2.64</v>
      </c>
      <c r="H66" s="20">
        <f t="shared" si="0"/>
        <v>1</v>
      </c>
      <c r="I66">
        <f t="shared" si="1"/>
        <v>0</v>
      </c>
      <c r="J66">
        <f t="shared" si="2"/>
        <v>2</v>
      </c>
      <c r="K66">
        <f t="shared" si="3"/>
        <v>0</v>
      </c>
    </row>
    <row r="67" spans="1:11" x14ac:dyDescent="0.25">
      <c r="A67" t="s">
        <v>5</v>
      </c>
      <c r="B67" t="s">
        <v>2</v>
      </c>
      <c r="C67" t="s">
        <v>4</v>
      </c>
      <c r="D67" t="s">
        <v>0</v>
      </c>
      <c r="E67">
        <v>3</v>
      </c>
      <c r="F67" s="21">
        <v>20.079999999999998</v>
      </c>
      <c r="G67" s="21">
        <v>3.15</v>
      </c>
      <c r="H67" s="20">
        <f t="shared" ref="H67:H130" si="4">IF(A67="Male",1,0)</f>
        <v>1</v>
      </c>
      <c r="I67">
        <f t="shared" ref="I67:I130" si="5">IF(B67="Yes",1,0)</f>
        <v>0</v>
      </c>
      <c r="J67">
        <f t="shared" ref="J67:J130" si="6">IF(C67="Thur", 0, IF(C67="Fri", 1, IF(C67="Sat", 2, IF(C67="Sun", 3,""))))</f>
        <v>2</v>
      </c>
      <c r="K67">
        <f t="shared" ref="K67:K130" si="7">IF(D67="Dinner",0,1)</f>
        <v>0</v>
      </c>
    </row>
    <row r="68" spans="1:11" x14ac:dyDescent="0.25">
      <c r="A68" t="s">
        <v>3</v>
      </c>
      <c r="B68" t="s">
        <v>2</v>
      </c>
      <c r="C68" t="s">
        <v>4</v>
      </c>
      <c r="D68" t="s">
        <v>0</v>
      </c>
      <c r="E68">
        <v>2</v>
      </c>
      <c r="F68" s="21">
        <v>16.45</v>
      </c>
      <c r="G68" s="21">
        <v>2.4700000000000002</v>
      </c>
      <c r="H68" s="20">
        <f t="shared" si="4"/>
        <v>0</v>
      </c>
      <c r="I68">
        <f t="shared" si="5"/>
        <v>0</v>
      </c>
      <c r="J68">
        <f t="shared" si="6"/>
        <v>2</v>
      </c>
      <c r="K68">
        <f t="shared" si="7"/>
        <v>0</v>
      </c>
    </row>
    <row r="69" spans="1:11" x14ac:dyDescent="0.25">
      <c r="A69" t="s">
        <v>3</v>
      </c>
      <c r="B69" t="s">
        <v>6</v>
      </c>
      <c r="C69" t="s">
        <v>4</v>
      </c>
      <c r="D69" t="s">
        <v>0</v>
      </c>
      <c r="E69">
        <v>1</v>
      </c>
      <c r="F69" s="21">
        <v>3.07</v>
      </c>
      <c r="G69" s="21">
        <v>1</v>
      </c>
      <c r="H69" s="20">
        <f t="shared" si="4"/>
        <v>0</v>
      </c>
      <c r="I69">
        <f t="shared" si="5"/>
        <v>1</v>
      </c>
      <c r="J69">
        <f t="shared" si="6"/>
        <v>2</v>
      </c>
      <c r="K69">
        <f t="shared" si="7"/>
        <v>0</v>
      </c>
    </row>
    <row r="70" spans="1:11" x14ac:dyDescent="0.25">
      <c r="A70" t="s">
        <v>5</v>
      </c>
      <c r="B70" t="s">
        <v>2</v>
      </c>
      <c r="C70" t="s">
        <v>4</v>
      </c>
      <c r="D70" t="s">
        <v>0</v>
      </c>
      <c r="E70">
        <v>2</v>
      </c>
      <c r="F70" s="21">
        <v>20.23</v>
      </c>
      <c r="G70" s="21">
        <v>2.0099999999999998</v>
      </c>
      <c r="H70" s="20">
        <f t="shared" si="4"/>
        <v>1</v>
      </c>
      <c r="I70">
        <f t="shared" si="5"/>
        <v>0</v>
      </c>
      <c r="J70">
        <f t="shared" si="6"/>
        <v>2</v>
      </c>
      <c r="K70">
        <f t="shared" si="7"/>
        <v>0</v>
      </c>
    </row>
    <row r="71" spans="1:11" x14ac:dyDescent="0.25">
      <c r="A71" t="s">
        <v>5</v>
      </c>
      <c r="B71" t="s">
        <v>6</v>
      </c>
      <c r="C71" t="s">
        <v>4</v>
      </c>
      <c r="D71" t="s">
        <v>0</v>
      </c>
      <c r="E71">
        <v>2</v>
      </c>
      <c r="F71" s="21">
        <v>15.01</v>
      </c>
      <c r="G71" s="21">
        <v>2.09</v>
      </c>
      <c r="H71" s="20">
        <f t="shared" si="4"/>
        <v>1</v>
      </c>
      <c r="I71">
        <f t="shared" si="5"/>
        <v>1</v>
      </c>
      <c r="J71">
        <f t="shared" si="6"/>
        <v>2</v>
      </c>
      <c r="K71">
        <f t="shared" si="7"/>
        <v>0</v>
      </c>
    </row>
    <row r="72" spans="1:11" x14ac:dyDescent="0.25">
      <c r="A72" t="s">
        <v>5</v>
      </c>
      <c r="B72" t="s">
        <v>2</v>
      </c>
      <c r="C72" t="s">
        <v>4</v>
      </c>
      <c r="D72" t="s">
        <v>0</v>
      </c>
      <c r="E72">
        <v>2</v>
      </c>
      <c r="F72" s="21">
        <v>12.02</v>
      </c>
      <c r="G72" s="21">
        <v>1.97</v>
      </c>
      <c r="H72" s="20">
        <f t="shared" si="4"/>
        <v>1</v>
      </c>
      <c r="I72">
        <f t="shared" si="5"/>
        <v>0</v>
      </c>
      <c r="J72">
        <f t="shared" si="6"/>
        <v>2</v>
      </c>
      <c r="K72">
        <f t="shared" si="7"/>
        <v>0</v>
      </c>
    </row>
    <row r="73" spans="1:11" x14ac:dyDescent="0.25">
      <c r="A73" t="s">
        <v>3</v>
      </c>
      <c r="B73" t="s">
        <v>2</v>
      </c>
      <c r="C73" t="s">
        <v>4</v>
      </c>
      <c r="D73" t="s">
        <v>0</v>
      </c>
      <c r="E73">
        <v>3</v>
      </c>
      <c r="F73" s="21">
        <v>17.07</v>
      </c>
      <c r="G73" s="21">
        <v>3</v>
      </c>
      <c r="H73" s="20">
        <f t="shared" si="4"/>
        <v>0</v>
      </c>
      <c r="I73">
        <f t="shared" si="5"/>
        <v>0</v>
      </c>
      <c r="J73">
        <f t="shared" si="6"/>
        <v>2</v>
      </c>
      <c r="K73">
        <f t="shared" si="7"/>
        <v>0</v>
      </c>
    </row>
    <row r="74" spans="1:11" x14ac:dyDescent="0.25">
      <c r="A74" t="s">
        <v>3</v>
      </c>
      <c r="B74" t="s">
        <v>6</v>
      </c>
      <c r="C74" t="s">
        <v>4</v>
      </c>
      <c r="D74" t="s">
        <v>0</v>
      </c>
      <c r="E74">
        <v>2</v>
      </c>
      <c r="F74" s="21">
        <v>26.86</v>
      </c>
      <c r="G74" s="21">
        <v>3.14</v>
      </c>
      <c r="H74" s="20">
        <f t="shared" si="4"/>
        <v>0</v>
      </c>
      <c r="I74">
        <f t="shared" si="5"/>
        <v>1</v>
      </c>
      <c r="J74">
        <f t="shared" si="6"/>
        <v>2</v>
      </c>
      <c r="K74">
        <f t="shared" si="7"/>
        <v>0</v>
      </c>
    </row>
    <row r="75" spans="1:11" x14ac:dyDescent="0.25">
      <c r="A75" t="s">
        <v>3</v>
      </c>
      <c r="B75" t="s">
        <v>6</v>
      </c>
      <c r="C75" t="s">
        <v>4</v>
      </c>
      <c r="D75" t="s">
        <v>0</v>
      </c>
      <c r="E75">
        <v>2</v>
      </c>
      <c r="F75" s="21">
        <v>25.28</v>
      </c>
      <c r="G75" s="21">
        <v>5</v>
      </c>
      <c r="H75" s="20">
        <f t="shared" si="4"/>
        <v>0</v>
      </c>
      <c r="I75">
        <f t="shared" si="5"/>
        <v>1</v>
      </c>
      <c r="J75">
        <f t="shared" si="6"/>
        <v>2</v>
      </c>
      <c r="K75">
        <f t="shared" si="7"/>
        <v>0</v>
      </c>
    </row>
    <row r="76" spans="1:11" x14ac:dyDescent="0.25">
      <c r="A76" t="s">
        <v>3</v>
      </c>
      <c r="B76" t="s">
        <v>2</v>
      </c>
      <c r="C76" t="s">
        <v>4</v>
      </c>
      <c r="D76" t="s">
        <v>0</v>
      </c>
      <c r="E76">
        <v>2</v>
      </c>
      <c r="F76" s="21">
        <v>14.73</v>
      </c>
      <c r="G76" s="21">
        <v>2.2000000000000002</v>
      </c>
      <c r="H76" s="20">
        <f t="shared" si="4"/>
        <v>0</v>
      </c>
      <c r="I76">
        <f t="shared" si="5"/>
        <v>0</v>
      </c>
      <c r="J76">
        <f t="shared" si="6"/>
        <v>2</v>
      </c>
      <c r="K76">
        <f t="shared" si="7"/>
        <v>0</v>
      </c>
    </row>
    <row r="77" spans="1:11" x14ac:dyDescent="0.25">
      <c r="A77" t="s">
        <v>5</v>
      </c>
      <c r="B77" t="s">
        <v>2</v>
      </c>
      <c r="C77" t="s">
        <v>4</v>
      </c>
      <c r="D77" t="s">
        <v>0</v>
      </c>
      <c r="E77">
        <v>2</v>
      </c>
      <c r="F77" s="21">
        <v>10.51</v>
      </c>
      <c r="G77" s="21">
        <v>1.25</v>
      </c>
      <c r="H77" s="20">
        <f t="shared" si="4"/>
        <v>1</v>
      </c>
      <c r="I77">
        <f t="shared" si="5"/>
        <v>0</v>
      </c>
      <c r="J77">
        <f t="shared" si="6"/>
        <v>2</v>
      </c>
      <c r="K77">
        <f t="shared" si="7"/>
        <v>0</v>
      </c>
    </row>
    <row r="78" spans="1:11" x14ac:dyDescent="0.25">
      <c r="A78" t="s">
        <v>5</v>
      </c>
      <c r="B78" t="s">
        <v>6</v>
      </c>
      <c r="C78" t="s">
        <v>4</v>
      </c>
      <c r="D78" t="s">
        <v>0</v>
      </c>
      <c r="E78">
        <v>2</v>
      </c>
      <c r="F78" s="21">
        <v>17.920000000000002</v>
      </c>
      <c r="G78" s="21">
        <v>3.08</v>
      </c>
      <c r="H78" s="20">
        <f t="shared" si="4"/>
        <v>1</v>
      </c>
      <c r="I78">
        <f t="shared" si="5"/>
        <v>1</v>
      </c>
      <c r="J78">
        <f t="shared" si="6"/>
        <v>2</v>
      </c>
      <c r="K78">
        <f t="shared" si="7"/>
        <v>0</v>
      </c>
    </row>
    <row r="79" spans="1:11" x14ac:dyDescent="0.25">
      <c r="A79" t="s">
        <v>5</v>
      </c>
      <c r="B79" t="s">
        <v>2</v>
      </c>
      <c r="C79" t="s">
        <v>1</v>
      </c>
      <c r="D79" t="s">
        <v>7</v>
      </c>
      <c r="E79">
        <v>4</v>
      </c>
      <c r="F79" s="21">
        <v>27.2</v>
      </c>
      <c r="G79" s="21">
        <v>4</v>
      </c>
      <c r="H79" s="20">
        <f t="shared" si="4"/>
        <v>1</v>
      </c>
      <c r="I79">
        <f t="shared" si="5"/>
        <v>0</v>
      </c>
      <c r="J79">
        <f t="shared" si="6"/>
        <v>0</v>
      </c>
      <c r="K79">
        <f t="shared" si="7"/>
        <v>1</v>
      </c>
    </row>
    <row r="80" spans="1:11" x14ac:dyDescent="0.25">
      <c r="A80" t="s">
        <v>5</v>
      </c>
      <c r="B80" t="s">
        <v>2</v>
      </c>
      <c r="C80" t="s">
        <v>1</v>
      </c>
      <c r="D80" t="s">
        <v>7</v>
      </c>
      <c r="E80">
        <v>2</v>
      </c>
      <c r="F80" s="21">
        <v>22.76</v>
      </c>
      <c r="G80" s="21">
        <v>3</v>
      </c>
      <c r="H80" s="20">
        <f t="shared" si="4"/>
        <v>1</v>
      </c>
      <c r="I80">
        <f t="shared" si="5"/>
        <v>0</v>
      </c>
      <c r="J80">
        <f t="shared" si="6"/>
        <v>0</v>
      </c>
      <c r="K80">
        <f t="shared" si="7"/>
        <v>1</v>
      </c>
    </row>
    <row r="81" spans="1:11" x14ac:dyDescent="0.25">
      <c r="A81" t="s">
        <v>5</v>
      </c>
      <c r="B81" t="s">
        <v>2</v>
      </c>
      <c r="C81" t="s">
        <v>1</v>
      </c>
      <c r="D81" t="s">
        <v>7</v>
      </c>
      <c r="E81">
        <v>2</v>
      </c>
      <c r="F81" s="21">
        <v>17.29</v>
      </c>
      <c r="G81" s="21">
        <v>2.71</v>
      </c>
      <c r="H81" s="20">
        <f t="shared" si="4"/>
        <v>1</v>
      </c>
      <c r="I81">
        <f t="shared" si="5"/>
        <v>0</v>
      </c>
      <c r="J81">
        <f t="shared" si="6"/>
        <v>0</v>
      </c>
      <c r="K81">
        <f t="shared" si="7"/>
        <v>1</v>
      </c>
    </row>
    <row r="82" spans="1:11" x14ac:dyDescent="0.25">
      <c r="A82" t="s">
        <v>5</v>
      </c>
      <c r="B82" t="s">
        <v>6</v>
      </c>
      <c r="C82" t="s">
        <v>1</v>
      </c>
      <c r="D82" t="s">
        <v>7</v>
      </c>
      <c r="E82">
        <v>2</v>
      </c>
      <c r="F82" s="21">
        <v>19.440000000000001</v>
      </c>
      <c r="G82" s="21">
        <v>3</v>
      </c>
      <c r="H82" s="20">
        <f t="shared" si="4"/>
        <v>1</v>
      </c>
      <c r="I82">
        <f t="shared" si="5"/>
        <v>1</v>
      </c>
      <c r="J82">
        <f t="shared" si="6"/>
        <v>0</v>
      </c>
      <c r="K82">
        <f t="shared" si="7"/>
        <v>1</v>
      </c>
    </row>
    <row r="83" spans="1:11" x14ac:dyDescent="0.25">
      <c r="A83" t="s">
        <v>5</v>
      </c>
      <c r="B83" t="s">
        <v>2</v>
      </c>
      <c r="C83" t="s">
        <v>1</v>
      </c>
      <c r="D83" t="s">
        <v>7</v>
      </c>
      <c r="E83">
        <v>2</v>
      </c>
      <c r="F83" s="21">
        <v>16.66</v>
      </c>
      <c r="G83" s="21">
        <v>3.4</v>
      </c>
      <c r="H83" s="20">
        <f t="shared" si="4"/>
        <v>1</v>
      </c>
      <c r="I83">
        <f t="shared" si="5"/>
        <v>0</v>
      </c>
      <c r="J83">
        <f t="shared" si="6"/>
        <v>0</v>
      </c>
      <c r="K83">
        <f t="shared" si="7"/>
        <v>1</v>
      </c>
    </row>
    <row r="84" spans="1:11" x14ac:dyDescent="0.25">
      <c r="A84" t="s">
        <v>3</v>
      </c>
      <c r="B84" t="s">
        <v>2</v>
      </c>
      <c r="C84" t="s">
        <v>1</v>
      </c>
      <c r="D84" t="s">
        <v>7</v>
      </c>
      <c r="E84">
        <v>1</v>
      </c>
      <c r="F84" s="21">
        <v>10.07</v>
      </c>
      <c r="G84" s="21">
        <v>1.83</v>
      </c>
      <c r="H84" s="20">
        <f t="shared" si="4"/>
        <v>0</v>
      </c>
      <c r="I84">
        <f t="shared" si="5"/>
        <v>0</v>
      </c>
      <c r="J84">
        <f t="shared" si="6"/>
        <v>0</v>
      </c>
      <c r="K84">
        <f t="shared" si="7"/>
        <v>1</v>
      </c>
    </row>
    <row r="85" spans="1:11" x14ac:dyDescent="0.25">
      <c r="A85" t="s">
        <v>5</v>
      </c>
      <c r="B85" t="s">
        <v>6</v>
      </c>
      <c r="C85" t="s">
        <v>1</v>
      </c>
      <c r="D85" t="s">
        <v>7</v>
      </c>
      <c r="E85">
        <v>2</v>
      </c>
      <c r="F85" s="21">
        <v>32.68</v>
      </c>
      <c r="G85" s="21">
        <v>5</v>
      </c>
      <c r="H85" s="20">
        <f t="shared" si="4"/>
        <v>1</v>
      </c>
      <c r="I85">
        <f t="shared" si="5"/>
        <v>1</v>
      </c>
      <c r="J85">
        <f t="shared" si="6"/>
        <v>0</v>
      </c>
      <c r="K85">
        <f t="shared" si="7"/>
        <v>1</v>
      </c>
    </row>
    <row r="86" spans="1:11" x14ac:dyDescent="0.25">
      <c r="A86" t="s">
        <v>5</v>
      </c>
      <c r="B86" t="s">
        <v>2</v>
      </c>
      <c r="C86" t="s">
        <v>1</v>
      </c>
      <c r="D86" t="s">
        <v>7</v>
      </c>
      <c r="E86">
        <v>2</v>
      </c>
      <c r="F86" s="21">
        <v>15.98</v>
      </c>
      <c r="G86" s="21">
        <v>2.0299999999999998</v>
      </c>
      <c r="H86" s="20">
        <f t="shared" si="4"/>
        <v>1</v>
      </c>
      <c r="I86">
        <f t="shared" si="5"/>
        <v>0</v>
      </c>
      <c r="J86">
        <f t="shared" si="6"/>
        <v>0</v>
      </c>
      <c r="K86">
        <f t="shared" si="7"/>
        <v>1</v>
      </c>
    </row>
    <row r="87" spans="1:11" x14ac:dyDescent="0.25">
      <c r="A87" t="s">
        <v>3</v>
      </c>
      <c r="B87" t="s">
        <v>2</v>
      </c>
      <c r="C87" t="s">
        <v>1</v>
      </c>
      <c r="D87" t="s">
        <v>7</v>
      </c>
      <c r="E87">
        <v>4</v>
      </c>
      <c r="F87" s="21">
        <v>34.83</v>
      </c>
      <c r="G87" s="21">
        <v>5.17</v>
      </c>
      <c r="H87" s="20">
        <f t="shared" si="4"/>
        <v>0</v>
      </c>
      <c r="I87">
        <f t="shared" si="5"/>
        <v>0</v>
      </c>
      <c r="J87">
        <f t="shared" si="6"/>
        <v>0</v>
      </c>
      <c r="K87">
        <f t="shared" si="7"/>
        <v>1</v>
      </c>
    </row>
    <row r="88" spans="1:11" x14ac:dyDescent="0.25">
      <c r="A88" t="s">
        <v>5</v>
      </c>
      <c r="B88" t="s">
        <v>2</v>
      </c>
      <c r="C88" t="s">
        <v>1</v>
      </c>
      <c r="D88" t="s">
        <v>7</v>
      </c>
      <c r="E88">
        <v>2</v>
      </c>
      <c r="F88" s="21">
        <v>13.03</v>
      </c>
      <c r="G88" s="21">
        <v>2</v>
      </c>
      <c r="H88" s="20">
        <f t="shared" si="4"/>
        <v>1</v>
      </c>
      <c r="I88">
        <f t="shared" si="5"/>
        <v>0</v>
      </c>
      <c r="J88">
        <f t="shared" si="6"/>
        <v>0</v>
      </c>
      <c r="K88">
        <f t="shared" si="7"/>
        <v>1</v>
      </c>
    </row>
    <row r="89" spans="1:11" x14ac:dyDescent="0.25">
      <c r="A89" t="s">
        <v>5</v>
      </c>
      <c r="B89" t="s">
        <v>2</v>
      </c>
      <c r="C89" t="s">
        <v>1</v>
      </c>
      <c r="D89" t="s">
        <v>7</v>
      </c>
      <c r="E89">
        <v>2</v>
      </c>
      <c r="F89" s="21">
        <v>18.28</v>
      </c>
      <c r="G89" s="21">
        <v>4</v>
      </c>
      <c r="H89" s="20">
        <f t="shared" si="4"/>
        <v>1</v>
      </c>
      <c r="I89">
        <f t="shared" si="5"/>
        <v>0</v>
      </c>
      <c r="J89">
        <f t="shared" si="6"/>
        <v>0</v>
      </c>
      <c r="K89">
        <f t="shared" si="7"/>
        <v>1</v>
      </c>
    </row>
    <row r="90" spans="1:11" x14ac:dyDescent="0.25">
      <c r="A90" t="s">
        <v>5</v>
      </c>
      <c r="B90" t="s">
        <v>2</v>
      </c>
      <c r="C90" t="s">
        <v>1</v>
      </c>
      <c r="D90" t="s">
        <v>7</v>
      </c>
      <c r="E90">
        <v>2</v>
      </c>
      <c r="F90" s="21">
        <v>24.71</v>
      </c>
      <c r="G90" s="21">
        <v>5.85</v>
      </c>
      <c r="H90" s="20">
        <f t="shared" si="4"/>
        <v>1</v>
      </c>
      <c r="I90">
        <f t="shared" si="5"/>
        <v>0</v>
      </c>
      <c r="J90">
        <f t="shared" si="6"/>
        <v>0</v>
      </c>
      <c r="K90">
        <f t="shared" si="7"/>
        <v>1</v>
      </c>
    </row>
    <row r="91" spans="1:11" x14ac:dyDescent="0.25">
      <c r="A91" t="s">
        <v>5</v>
      </c>
      <c r="B91" t="s">
        <v>2</v>
      </c>
      <c r="C91" t="s">
        <v>1</v>
      </c>
      <c r="D91" t="s">
        <v>7</v>
      </c>
      <c r="E91">
        <v>2</v>
      </c>
      <c r="F91" s="21">
        <v>21.16</v>
      </c>
      <c r="G91" s="21">
        <v>3</v>
      </c>
      <c r="H91" s="20">
        <f t="shared" si="4"/>
        <v>1</v>
      </c>
      <c r="I91">
        <f t="shared" si="5"/>
        <v>0</v>
      </c>
      <c r="J91">
        <f t="shared" si="6"/>
        <v>0</v>
      </c>
      <c r="K91">
        <f t="shared" si="7"/>
        <v>1</v>
      </c>
    </row>
    <row r="92" spans="1:11" x14ac:dyDescent="0.25">
      <c r="A92" t="s">
        <v>5</v>
      </c>
      <c r="B92" t="s">
        <v>6</v>
      </c>
      <c r="C92" t="s">
        <v>8</v>
      </c>
      <c r="D92" t="s">
        <v>0</v>
      </c>
      <c r="E92">
        <v>2</v>
      </c>
      <c r="F92" s="21">
        <v>28.97</v>
      </c>
      <c r="G92" s="21">
        <v>3</v>
      </c>
      <c r="H92" s="20">
        <f t="shared" si="4"/>
        <v>1</v>
      </c>
      <c r="I92">
        <f t="shared" si="5"/>
        <v>1</v>
      </c>
      <c r="J92">
        <f t="shared" si="6"/>
        <v>1</v>
      </c>
      <c r="K92">
        <f t="shared" si="7"/>
        <v>0</v>
      </c>
    </row>
    <row r="93" spans="1:11" x14ac:dyDescent="0.25">
      <c r="A93" t="s">
        <v>5</v>
      </c>
      <c r="B93" t="s">
        <v>2</v>
      </c>
      <c r="C93" t="s">
        <v>8</v>
      </c>
      <c r="D93" t="s">
        <v>0</v>
      </c>
      <c r="E93">
        <v>2</v>
      </c>
      <c r="F93" s="21">
        <v>22.49</v>
      </c>
      <c r="G93" s="21">
        <v>3.5</v>
      </c>
      <c r="H93" s="20">
        <f t="shared" si="4"/>
        <v>1</v>
      </c>
      <c r="I93">
        <f t="shared" si="5"/>
        <v>0</v>
      </c>
      <c r="J93">
        <f t="shared" si="6"/>
        <v>1</v>
      </c>
      <c r="K93">
        <f t="shared" si="7"/>
        <v>0</v>
      </c>
    </row>
    <row r="94" spans="1:11" x14ac:dyDescent="0.25">
      <c r="A94" t="s">
        <v>3</v>
      </c>
      <c r="B94" t="s">
        <v>6</v>
      </c>
      <c r="C94" t="s">
        <v>8</v>
      </c>
      <c r="D94" t="s">
        <v>0</v>
      </c>
      <c r="E94">
        <v>2</v>
      </c>
      <c r="F94" s="21">
        <v>5.75</v>
      </c>
      <c r="G94" s="21">
        <v>1</v>
      </c>
      <c r="H94" s="20">
        <f t="shared" si="4"/>
        <v>0</v>
      </c>
      <c r="I94">
        <f t="shared" si="5"/>
        <v>1</v>
      </c>
      <c r="J94">
        <f t="shared" si="6"/>
        <v>1</v>
      </c>
      <c r="K94">
        <f t="shared" si="7"/>
        <v>0</v>
      </c>
    </row>
    <row r="95" spans="1:11" x14ac:dyDescent="0.25">
      <c r="A95" t="s">
        <v>3</v>
      </c>
      <c r="B95" t="s">
        <v>6</v>
      </c>
      <c r="C95" t="s">
        <v>8</v>
      </c>
      <c r="D95" t="s">
        <v>0</v>
      </c>
      <c r="E95">
        <v>2</v>
      </c>
      <c r="F95" s="21">
        <v>16.32</v>
      </c>
      <c r="G95" s="21">
        <v>4.3</v>
      </c>
      <c r="H95" s="20">
        <f t="shared" si="4"/>
        <v>0</v>
      </c>
      <c r="I95">
        <f t="shared" si="5"/>
        <v>1</v>
      </c>
      <c r="J95">
        <f t="shared" si="6"/>
        <v>1</v>
      </c>
      <c r="K95">
        <f t="shared" si="7"/>
        <v>0</v>
      </c>
    </row>
    <row r="96" spans="1:11" x14ac:dyDescent="0.25">
      <c r="A96" t="s">
        <v>3</v>
      </c>
      <c r="B96" t="s">
        <v>2</v>
      </c>
      <c r="C96" t="s">
        <v>8</v>
      </c>
      <c r="D96" t="s">
        <v>0</v>
      </c>
      <c r="E96">
        <v>2</v>
      </c>
      <c r="F96" s="21">
        <v>22.75</v>
      </c>
      <c r="G96" s="21">
        <v>3.25</v>
      </c>
      <c r="H96" s="20">
        <f t="shared" si="4"/>
        <v>0</v>
      </c>
      <c r="I96">
        <f t="shared" si="5"/>
        <v>0</v>
      </c>
      <c r="J96">
        <f t="shared" si="6"/>
        <v>1</v>
      </c>
      <c r="K96">
        <f t="shared" si="7"/>
        <v>0</v>
      </c>
    </row>
    <row r="97" spans="1:11" x14ac:dyDescent="0.25">
      <c r="A97" t="s">
        <v>5</v>
      </c>
      <c r="B97" t="s">
        <v>6</v>
      </c>
      <c r="C97" t="s">
        <v>8</v>
      </c>
      <c r="D97" t="s">
        <v>0</v>
      </c>
      <c r="E97">
        <v>4</v>
      </c>
      <c r="F97" s="21">
        <v>40.17</v>
      </c>
      <c r="G97" s="21">
        <v>4.7300000000000004</v>
      </c>
      <c r="H97" s="20">
        <f t="shared" si="4"/>
        <v>1</v>
      </c>
      <c r="I97">
        <f t="shared" si="5"/>
        <v>1</v>
      </c>
      <c r="J97">
        <f t="shared" si="6"/>
        <v>1</v>
      </c>
      <c r="K97">
        <f t="shared" si="7"/>
        <v>0</v>
      </c>
    </row>
    <row r="98" spans="1:11" x14ac:dyDescent="0.25">
      <c r="A98" t="s">
        <v>5</v>
      </c>
      <c r="B98" t="s">
        <v>6</v>
      </c>
      <c r="C98" t="s">
        <v>8</v>
      </c>
      <c r="D98" t="s">
        <v>0</v>
      </c>
      <c r="E98">
        <v>2</v>
      </c>
      <c r="F98" s="21">
        <v>27.28</v>
      </c>
      <c r="G98" s="21">
        <v>4</v>
      </c>
      <c r="H98" s="20">
        <f t="shared" si="4"/>
        <v>1</v>
      </c>
      <c r="I98">
        <f t="shared" si="5"/>
        <v>1</v>
      </c>
      <c r="J98">
        <f t="shared" si="6"/>
        <v>1</v>
      </c>
      <c r="K98">
        <f t="shared" si="7"/>
        <v>0</v>
      </c>
    </row>
    <row r="99" spans="1:11" x14ac:dyDescent="0.25">
      <c r="A99" t="s">
        <v>5</v>
      </c>
      <c r="B99" t="s">
        <v>6</v>
      </c>
      <c r="C99" t="s">
        <v>8</v>
      </c>
      <c r="D99" t="s">
        <v>0</v>
      </c>
      <c r="E99">
        <v>2</v>
      </c>
      <c r="F99" s="21">
        <v>12.03</v>
      </c>
      <c r="G99" s="21">
        <v>1.5</v>
      </c>
      <c r="H99" s="20">
        <f t="shared" si="4"/>
        <v>1</v>
      </c>
      <c r="I99">
        <f t="shared" si="5"/>
        <v>1</v>
      </c>
      <c r="J99">
        <f t="shared" si="6"/>
        <v>1</v>
      </c>
      <c r="K99">
        <f t="shared" si="7"/>
        <v>0</v>
      </c>
    </row>
    <row r="100" spans="1:11" x14ac:dyDescent="0.25">
      <c r="A100" t="s">
        <v>5</v>
      </c>
      <c r="B100" t="s">
        <v>6</v>
      </c>
      <c r="C100" t="s">
        <v>8</v>
      </c>
      <c r="D100" t="s">
        <v>0</v>
      </c>
      <c r="E100">
        <v>2</v>
      </c>
      <c r="F100" s="21">
        <v>21.01</v>
      </c>
      <c r="G100" s="21">
        <v>3</v>
      </c>
      <c r="H100" s="20">
        <f t="shared" si="4"/>
        <v>1</v>
      </c>
      <c r="I100">
        <f t="shared" si="5"/>
        <v>1</v>
      </c>
      <c r="J100">
        <f t="shared" si="6"/>
        <v>1</v>
      </c>
      <c r="K100">
        <f t="shared" si="7"/>
        <v>0</v>
      </c>
    </row>
    <row r="101" spans="1:11" x14ac:dyDescent="0.25">
      <c r="A101" t="s">
        <v>5</v>
      </c>
      <c r="B101" t="s">
        <v>2</v>
      </c>
      <c r="C101" t="s">
        <v>8</v>
      </c>
      <c r="D101" t="s">
        <v>0</v>
      </c>
      <c r="E101">
        <v>2</v>
      </c>
      <c r="F101" s="21">
        <v>12.46</v>
      </c>
      <c r="G101" s="21">
        <v>1.5</v>
      </c>
      <c r="H101" s="20">
        <f t="shared" si="4"/>
        <v>1</v>
      </c>
      <c r="I101">
        <f t="shared" si="5"/>
        <v>0</v>
      </c>
      <c r="J101">
        <f t="shared" si="6"/>
        <v>1</v>
      </c>
      <c r="K101">
        <f t="shared" si="7"/>
        <v>0</v>
      </c>
    </row>
    <row r="102" spans="1:11" x14ac:dyDescent="0.25">
      <c r="A102" t="s">
        <v>3</v>
      </c>
      <c r="B102" t="s">
        <v>6</v>
      </c>
      <c r="C102" t="s">
        <v>8</v>
      </c>
      <c r="D102" t="s">
        <v>0</v>
      </c>
      <c r="E102">
        <v>2</v>
      </c>
      <c r="F102" s="21">
        <v>11.35</v>
      </c>
      <c r="G102" s="21">
        <v>2.5</v>
      </c>
      <c r="H102" s="20">
        <f t="shared" si="4"/>
        <v>0</v>
      </c>
      <c r="I102">
        <f t="shared" si="5"/>
        <v>1</v>
      </c>
      <c r="J102">
        <f t="shared" si="6"/>
        <v>1</v>
      </c>
      <c r="K102">
        <f t="shared" si="7"/>
        <v>0</v>
      </c>
    </row>
    <row r="103" spans="1:11" x14ac:dyDescent="0.25">
      <c r="A103" t="s">
        <v>3</v>
      </c>
      <c r="B103" t="s">
        <v>6</v>
      </c>
      <c r="C103" t="s">
        <v>8</v>
      </c>
      <c r="D103" t="s">
        <v>0</v>
      </c>
      <c r="E103">
        <v>2</v>
      </c>
      <c r="F103" s="21">
        <v>15.38</v>
      </c>
      <c r="G103" s="21">
        <v>3</v>
      </c>
      <c r="H103" s="20">
        <f t="shared" si="4"/>
        <v>0</v>
      </c>
      <c r="I103">
        <f t="shared" si="5"/>
        <v>1</v>
      </c>
      <c r="J103">
        <f t="shared" si="6"/>
        <v>1</v>
      </c>
      <c r="K103">
        <f t="shared" si="7"/>
        <v>0</v>
      </c>
    </row>
    <row r="104" spans="1:11" x14ac:dyDescent="0.25">
      <c r="A104" t="s">
        <v>3</v>
      </c>
      <c r="B104" t="s">
        <v>6</v>
      </c>
      <c r="C104" t="s">
        <v>4</v>
      </c>
      <c r="D104" t="s">
        <v>0</v>
      </c>
      <c r="E104">
        <v>3</v>
      </c>
      <c r="F104" s="21">
        <v>44.3</v>
      </c>
      <c r="G104" s="21">
        <v>2.5</v>
      </c>
      <c r="H104" s="20">
        <f t="shared" si="4"/>
        <v>0</v>
      </c>
      <c r="I104">
        <f t="shared" si="5"/>
        <v>1</v>
      </c>
      <c r="J104">
        <f t="shared" si="6"/>
        <v>2</v>
      </c>
      <c r="K104">
        <f t="shared" si="7"/>
        <v>0</v>
      </c>
    </row>
    <row r="105" spans="1:11" x14ac:dyDescent="0.25">
      <c r="A105" t="s">
        <v>3</v>
      </c>
      <c r="B105" t="s">
        <v>6</v>
      </c>
      <c r="C105" t="s">
        <v>4</v>
      </c>
      <c r="D105" t="s">
        <v>0</v>
      </c>
      <c r="E105">
        <v>2</v>
      </c>
      <c r="F105" s="21">
        <v>22.42</v>
      </c>
      <c r="G105" s="21">
        <v>3.48</v>
      </c>
      <c r="H105" s="20">
        <f t="shared" si="4"/>
        <v>0</v>
      </c>
      <c r="I105">
        <f t="shared" si="5"/>
        <v>1</v>
      </c>
      <c r="J105">
        <f t="shared" si="6"/>
        <v>2</v>
      </c>
      <c r="K105">
        <f t="shared" si="7"/>
        <v>0</v>
      </c>
    </row>
    <row r="106" spans="1:11" x14ac:dyDescent="0.25">
      <c r="A106" t="s">
        <v>3</v>
      </c>
      <c r="B106" t="s">
        <v>2</v>
      </c>
      <c r="C106" t="s">
        <v>4</v>
      </c>
      <c r="D106" t="s">
        <v>0</v>
      </c>
      <c r="E106">
        <v>2</v>
      </c>
      <c r="F106" s="21">
        <v>20.92</v>
      </c>
      <c r="G106" s="21">
        <v>4.08</v>
      </c>
      <c r="H106" s="20">
        <f t="shared" si="4"/>
        <v>0</v>
      </c>
      <c r="I106">
        <f t="shared" si="5"/>
        <v>0</v>
      </c>
      <c r="J106">
        <f t="shared" si="6"/>
        <v>2</v>
      </c>
      <c r="K106">
        <f t="shared" si="7"/>
        <v>0</v>
      </c>
    </row>
    <row r="107" spans="1:11" x14ac:dyDescent="0.25">
      <c r="A107" t="s">
        <v>5</v>
      </c>
      <c r="B107" t="s">
        <v>6</v>
      </c>
      <c r="C107" t="s">
        <v>4</v>
      </c>
      <c r="D107" t="s">
        <v>0</v>
      </c>
      <c r="E107">
        <v>2</v>
      </c>
      <c r="F107" s="21">
        <v>15.36</v>
      </c>
      <c r="G107" s="21">
        <v>1.64</v>
      </c>
      <c r="H107" s="20">
        <f t="shared" si="4"/>
        <v>1</v>
      </c>
      <c r="I107">
        <f t="shared" si="5"/>
        <v>1</v>
      </c>
      <c r="J107">
        <f t="shared" si="6"/>
        <v>2</v>
      </c>
      <c r="K107">
        <f t="shared" si="7"/>
        <v>0</v>
      </c>
    </row>
    <row r="108" spans="1:11" x14ac:dyDescent="0.25">
      <c r="A108" t="s">
        <v>5</v>
      </c>
      <c r="B108" t="s">
        <v>6</v>
      </c>
      <c r="C108" t="s">
        <v>4</v>
      </c>
      <c r="D108" t="s">
        <v>0</v>
      </c>
      <c r="E108">
        <v>2</v>
      </c>
      <c r="F108" s="21">
        <v>20.49</v>
      </c>
      <c r="G108" s="21">
        <v>4.0599999999999996</v>
      </c>
      <c r="H108" s="20">
        <f t="shared" si="4"/>
        <v>1</v>
      </c>
      <c r="I108">
        <f t="shared" si="5"/>
        <v>1</v>
      </c>
      <c r="J108">
        <f t="shared" si="6"/>
        <v>2</v>
      </c>
      <c r="K108">
        <f t="shared" si="7"/>
        <v>0</v>
      </c>
    </row>
    <row r="109" spans="1:11" x14ac:dyDescent="0.25">
      <c r="A109" t="s">
        <v>5</v>
      </c>
      <c r="B109" t="s">
        <v>6</v>
      </c>
      <c r="C109" t="s">
        <v>4</v>
      </c>
      <c r="D109" t="s">
        <v>0</v>
      </c>
      <c r="E109">
        <v>2</v>
      </c>
      <c r="F109" s="21">
        <v>25.21</v>
      </c>
      <c r="G109" s="21">
        <v>4.29</v>
      </c>
      <c r="H109" s="20">
        <f t="shared" si="4"/>
        <v>1</v>
      </c>
      <c r="I109">
        <f t="shared" si="5"/>
        <v>1</v>
      </c>
      <c r="J109">
        <f t="shared" si="6"/>
        <v>2</v>
      </c>
      <c r="K109">
        <f t="shared" si="7"/>
        <v>0</v>
      </c>
    </row>
    <row r="110" spans="1:11" x14ac:dyDescent="0.25">
      <c r="A110" t="s">
        <v>5</v>
      </c>
      <c r="B110" t="s">
        <v>2</v>
      </c>
      <c r="C110" t="s">
        <v>4</v>
      </c>
      <c r="D110" t="s">
        <v>0</v>
      </c>
      <c r="E110">
        <v>2</v>
      </c>
      <c r="F110" s="21">
        <v>18.239999999999998</v>
      </c>
      <c r="G110" s="21">
        <v>3.76</v>
      </c>
      <c r="H110" s="20">
        <f t="shared" si="4"/>
        <v>1</v>
      </c>
      <c r="I110">
        <f t="shared" si="5"/>
        <v>0</v>
      </c>
      <c r="J110">
        <f t="shared" si="6"/>
        <v>2</v>
      </c>
      <c r="K110">
        <f t="shared" si="7"/>
        <v>0</v>
      </c>
    </row>
    <row r="111" spans="1:11" x14ac:dyDescent="0.25">
      <c r="A111" t="s">
        <v>3</v>
      </c>
      <c r="B111" t="s">
        <v>6</v>
      </c>
      <c r="C111" t="s">
        <v>4</v>
      </c>
      <c r="D111" t="s">
        <v>0</v>
      </c>
      <c r="E111">
        <v>2</v>
      </c>
      <c r="F111" s="21">
        <v>14.31</v>
      </c>
      <c r="G111" s="21">
        <v>4</v>
      </c>
      <c r="H111" s="20">
        <f t="shared" si="4"/>
        <v>0</v>
      </c>
      <c r="I111">
        <f t="shared" si="5"/>
        <v>1</v>
      </c>
      <c r="J111">
        <f t="shared" si="6"/>
        <v>2</v>
      </c>
      <c r="K111">
        <f t="shared" si="7"/>
        <v>0</v>
      </c>
    </row>
    <row r="112" spans="1:11" x14ac:dyDescent="0.25">
      <c r="A112" t="s">
        <v>5</v>
      </c>
      <c r="B112" t="s">
        <v>2</v>
      </c>
      <c r="C112" t="s">
        <v>4</v>
      </c>
      <c r="D112" t="s">
        <v>0</v>
      </c>
      <c r="E112">
        <v>2</v>
      </c>
      <c r="F112" s="21">
        <v>14</v>
      </c>
      <c r="G112" s="21">
        <v>3</v>
      </c>
      <c r="H112" s="20">
        <f t="shared" si="4"/>
        <v>1</v>
      </c>
      <c r="I112">
        <f t="shared" si="5"/>
        <v>0</v>
      </c>
      <c r="J112">
        <f t="shared" si="6"/>
        <v>2</v>
      </c>
      <c r="K112">
        <f t="shared" si="7"/>
        <v>0</v>
      </c>
    </row>
    <row r="113" spans="1:11" x14ac:dyDescent="0.25">
      <c r="A113" t="s">
        <v>3</v>
      </c>
      <c r="B113" t="s">
        <v>2</v>
      </c>
      <c r="C113" t="s">
        <v>4</v>
      </c>
      <c r="D113" t="s">
        <v>0</v>
      </c>
      <c r="E113">
        <v>1</v>
      </c>
      <c r="F113" s="21">
        <v>7.25</v>
      </c>
      <c r="G113" s="21">
        <v>1</v>
      </c>
      <c r="H113" s="20">
        <f t="shared" si="4"/>
        <v>0</v>
      </c>
      <c r="I113">
        <f t="shared" si="5"/>
        <v>0</v>
      </c>
      <c r="J113">
        <f t="shared" si="6"/>
        <v>2</v>
      </c>
      <c r="K113">
        <f t="shared" si="7"/>
        <v>0</v>
      </c>
    </row>
    <row r="114" spans="1:11" x14ac:dyDescent="0.25">
      <c r="A114" t="s">
        <v>5</v>
      </c>
      <c r="B114" t="s">
        <v>2</v>
      </c>
      <c r="C114" t="s">
        <v>9</v>
      </c>
      <c r="D114" t="s">
        <v>0</v>
      </c>
      <c r="E114">
        <v>3</v>
      </c>
      <c r="F114" s="21">
        <v>38.07</v>
      </c>
      <c r="G114" s="21">
        <v>4</v>
      </c>
      <c r="H114" s="20">
        <f t="shared" si="4"/>
        <v>1</v>
      </c>
      <c r="I114">
        <f t="shared" si="5"/>
        <v>0</v>
      </c>
      <c r="J114">
        <f t="shared" si="6"/>
        <v>3</v>
      </c>
      <c r="K114">
        <f t="shared" si="7"/>
        <v>0</v>
      </c>
    </row>
    <row r="115" spans="1:11" x14ac:dyDescent="0.25">
      <c r="A115" t="s">
        <v>5</v>
      </c>
      <c r="B115" t="s">
        <v>2</v>
      </c>
      <c r="C115" t="s">
        <v>9</v>
      </c>
      <c r="D115" t="s">
        <v>0</v>
      </c>
      <c r="E115">
        <v>2</v>
      </c>
      <c r="F115" s="21">
        <v>23.95</v>
      </c>
      <c r="G115" s="21">
        <v>2.5499999999999998</v>
      </c>
      <c r="H115" s="20">
        <f t="shared" si="4"/>
        <v>1</v>
      </c>
      <c r="I115">
        <f t="shared" si="5"/>
        <v>0</v>
      </c>
      <c r="J115">
        <f t="shared" si="6"/>
        <v>3</v>
      </c>
      <c r="K115">
        <f t="shared" si="7"/>
        <v>0</v>
      </c>
    </row>
    <row r="116" spans="1:11" x14ac:dyDescent="0.25">
      <c r="A116" t="s">
        <v>3</v>
      </c>
      <c r="B116" t="s">
        <v>2</v>
      </c>
      <c r="C116" t="s">
        <v>9</v>
      </c>
      <c r="D116" t="s">
        <v>0</v>
      </c>
      <c r="E116">
        <v>3</v>
      </c>
      <c r="F116" s="21">
        <v>25.71</v>
      </c>
      <c r="G116" s="21">
        <v>4</v>
      </c>
      <c r="H116" s="20">
        <f t="shared" si="4"/>
        <v>0</v>
      </c>
      <c r="I116">
        <f t="shared" si="5"/>
        <v>0</v>
      </c>
      <c r="J116">
        <f t="shared" si="6"/>
        <v>3</v>
      </c>
      <c r="K116">
        <f t="shared" si="7"/>
        <v>0</v>
      </c>
    </row>
    <row r="117" spans="1:11" x14ac:dyDescent="0.25">
      <c r="A117" t="s">
        <v>3</v>
      </c>
      <c r="B117" t="s">
        <v>2</v>
      </c>
      <c r="C117" t="s">
        <v>9</v>
      </c>
      <c r="D117" t="s">
        <v>0</v>
      </c>
      <c r="E117">
        <v>2</v>
      </c>
      <c r="F117" s="21">
        <v>17.309999999999999</v>
      </c>
      <c r="G117" s="21">
        <v>3.5</v>
      </c>
      <c r="H117" s="20">
        <f t="shared" si="4"/>
        <v>0</v>
      </c>
      <c r="I117">
        <f t="shared" si="5"/>
        <v>0</v>
      </c>
      <c r="J117">
        <f t="shared" si="6"/>
        <v>3</v>
      </c>
      <c r="K117">
        <f t="shared" si="7"/>
        <v>0</v>
      </c>
    </row>
    <row r="118" spans="1:11" x14ac:dyDescent="0.25">
      <c r="A118" t="s">
        <v>5</v>
      </c>
      <c r="B118" t="s">
        <v>2</v>
      </c>
      <c r="C118" t="s">
        <v>9</v>
      </c>
      <c r="D118" t="s">
        <v>0</v>
      </c>
      <c r="E118">
        <v>4</v>
      </c>
      <c r="F118" s="21">
        <v>29.93</v>
      </c>
      <c r="G118" s="21">
        <v>5.07</v>
      </c>
      <c r="H118" s="20">
        <f t="shared" si="4"/>
        <v>1</v>
      </c>
      <c r="I118">
        <f t="shared" si="5"/>
        <v>0</v>
      </c>
      <c r="J118">
        <f t="shared" si="6"/>
        <v>3</v>
      </c>
      <c r="K118">
        <f t="shared" si="7"/>
        <v>0</v>
      </c>
    </row>
    <row r="119" spans="1:11" x14ac:dyDescent="0.25">
      <c r="A119" t="s">
        <v>3</v>
      </c>
      <c r="B119" t="s">
        <v>2</v>
      </c>
      <c r="C119" t="s">
        <v>1</v>
      </c>
      <c r="D119" t="s">
        <v>7</v>
      </c>
      <c r="E119">
        <v>2</v>
      </c>
      <c r="F119" s="21">
        <v>10.65</v>
      </c>
      <c r="G119" s="21">
        <v>1.5</v>
      </c>
      <c r="H119" s="20">
        <f t="shared" si="4"/>
        <v>0</v>
      </c>
      <c r="I119">
        <f t="shared" si="5"/>
        <v>0</v>
      </c>
      <c r="J119">
        <f t="shared" si="6"/>
        <v>0</v>
      </c>
      <c r="K119">
        <f t="shared" si="7"/>
        <v>1</v>
      </c>
    </row>
    <row r="120" spans="1:11" x14ac:dyDescent="0.25">
      <c r="A120" t="s">
        <v>3</v>
      </c>
      <c r="B120" t="s">
        <v>2</v>
      </c>
      <c r="C120" t="s">
        <v>1</v>
      </c>
      <c r="D120" t="s">
        <v>7</v>
      </c>
      <c r="E120">
        <v>2</v>
      </c>
      <c r="F120" s="21">
        <v>12.43</v>
      </c>
      <c r="G120" s="21">
        <v>1.8</v>
      </c>
      <c r="H120" s="20">
        <f t="shared" si="4"/>
        <v>0</v>
      </c>
      <c r="I120">
        <f t="shared" si="5"/>
        <v>0</v>
      </c>
      <c r="J120">
        <f t="shared" si="6"/>
        <v>0</v>
      </c>
      <c r="K120">
        <f t="shared" si="7"/>
        <v>1</v>
      </c>
    </row>
    <row r="121" spans="1:11" x14ac:dyDescent="0.25">
      <c r="A121" t="s">
        <v>3</v>
      </c>
      <c r="B121" t="s">
        <v>2</v>
      </c>
      <c r="C121" t="s">
        <v>1</v>
      </c>
      <c r="D121" t="s">
        <v>7</v>
      </c>
      <c r="E121">
        <v>4</v>
      </c>
      <c r="F121" s="21">
        <v>24.08</v>
      </c>
      <c r="G121" s="21">
        <v>2.92</v>
      </c>
      <c r="H121" s="20">
        <f t="shared" si="4"/>
        <v>0</v>
      </c>
      <c r="I121">
        <f t="shared" si="5"/>
        <v>0</v>
      </c>
      <c r="J121">
        <f t="shared" si="6"/>
        <v>0</v>
      </c>
      <c r="K121">
        <f t="shared" si="7"/>
        <v>1</v>
      </c>
    </row>
    <row r="122" spans="1:11" x14ac:dyDescent="0.25">
      <c r="A122" t="s">
        <v>5</v>
      </c>
      <c r="B122" t="s">
        <v>2</v>
      </c>
      <c r="C122" t="s">
        <v>1</v>
      </c>
      <c r="D122" t="s">
        <v>7</v>
      </c>
      <c r="E122">
        <v>2</v>
      </c>
      <c r="F122" s="21">
        <v>11.69</v>
      </c>
      <c r="G122" s="21">
        <v>2.31</v>
      </c>
      <c r="H122" s="20">
        <f t="shared" si="4"/>
        <v>1</v>
      </c>
      <c r="I122">
        <f t="shared" si="5"/>
        <v>0</v>
      </c>
      <c r="J122">
        <f t="shared" si="6"/>
        <v>0</v>
      </c>
      <c r="K122">
        <f t="shared" si="7"/>
        <v>1</v>
      </c>
    </row>
    <row r="123" spans="1:11" x14ac:dyDescent="0.25">
      <c r="A123" t="s">
        <v>3</v>
      </c>
      <c r="B123" t="s">
        <v>2</v>
      </c>
      <c r="C123" t="s">
        <v>1</v>
      </c>
      <c r="D123" t="s">
        <v>7</v>
      </c>
      <c r="E123">
        <v>2</v>
      </c>
      <c r="F123" s="21">
        <v>13.42</v>
      </c>
      <c r="G123" s="21">
        <v>1.68</v>
      </c>
      <c r="H123" s="20">
        <f t="shared" si="4"/>
        <v>0</v>
      </c>
      <c r="I123">
        <f t="shared" si="5"/>
        <v>0</v>
      </c>
      <c r="J123">
        <f t="shared" si="6"/>
        <v>0</v>
      </c>
      <c r="K123">
        <f t="shared" si="7"/>
        <v>1</v>
      </c>
    </row>
    <row r="124" spans="1:11" x14ac:dyDescent="0.25">
      <c r="A124" t="s">
        <v>5</v>
      </c>
      <c r="B124" t="s">
        <v>2</v>
      </c>
      <c r="C124" t="s">
        <v>1</v>
      </c>
      <c r="D124" t="s">
        <v>7</v>
      </c>
      <c r="E124">
        <v>2</v>
      </c>
      <c r="F124" s="21">
        <v>14.26</v>
      </c>
      <c r="G124" s="21">
        <v>2.5</v>
      </c>
      <c r="H124" s="20">
        <f t="shared" si="4"/>
        <v>1</v>
      </c>
      <c r="I124">
        <f t="shared" si="5"/>
        <v>0</v>
      </c>
      <c r="J124">
        <f t="shared" si="6"/>
        <v>0</v>
      </c>
      <c r="K124">
        <f t="shared" si="7"/>
        <v>1</v>
      </c>
    </row>
    <row r="125" spans="1:11" x14ac:dyDescent="0.25">
      <c r="A125" t="s">
        <v>5</v>
      </c>
      <c r="B125" t="s">
        <v>2</v>
      </c>
      <c r="C125" t="s">
        <v>1</v>
      </c>
      <c r="D125" t="s">
        <v>7</v>
      </c>
      <c r="E125">
        <v>2</v>
      </c>
      <c r="F125" s="21">
        <v>15.95</v>
      </c>
      <c r="G125" s="21">
        <v>2</v>
      </c>
      <c r="H125" s="20">
        <f t="shared" si="4"/>
        <v>1</v>
      </c>
      <c r="I125">
        <f t="shared" si="5"/>
        <v>0</v>
      </c>
      <c r="J125">
        <f t="shared" si="6"/>
        <v>0</v>
      </c>
      <c r="K125">
        <f t="shared" si="7"/>
        <v>1</v>
      </c>
    </row>
    <row r="126" spans="1:11" x14ac:dyDescent="0.25">
      <c r="A126" t="s">
        <v>3</v>
      </c>
      <c r="B126" t="s">
        <v>2</v>
      </c>
      <c r="C126" t="s">
        <v>1</v>
      </c>
      <c r="D126" t="s">
        <v>7</v>
      </c>
      <c r="E126">
        <v>2</v>
      </c>
      <c r="F126" s="21">
        <v>12.48</v>
      </c>
      <c r="G126" s="21">
        <v>2.52</v>
      </c>
      <c r="H126" s="20">
        <f t="shared" si="4"/>
        <v>0</v>
      </c>
      <c r="I126">
        <f t="shared" si="5"/>
        <v>0</v>
      </c>
      <c r="J126">
        <f t="shared" si="6"/>
        <v>0</v>
      </c>
      <c r="K126">
        <f t="shared" si="7"/>
        <v>1</v>
      </c>
    </row>
    <row r="127" spans="1:11" x14ac:dyDescent="0.25">
      <c r="A127" t="s">
        <v>3</v>
      </c>
      <c r="B127" t="s">
        <v>2</v>
      </c>
      <c r="C127" t="s">
        <v>1</v>
      </c>
      <c r="D127" t="s">
        <v>7</v>
      </c>
      <c r="E127">
        <v>6</v>
      </c>
      <c r="F127" s="21">
        <v>29.8</v>
      </c>
      <c r="G127" s="21">
        <v>4.2</v>
      </c>
      <c r="H127" s="20">
        <f t="shared" si="4"/>
        <v>0</v>
      </c>
      <c r="I127">
        <f t="shared" si="5"/>
        <v>0</v>
      </c>
      <c r="J127">
        <f t="shared" si="6"/>
        <v>0</v>
      </c>
      <c r="K127">
        <f t="shared" si="7"/>
        <v>1</v>
      </c>
    </row>
    <row r="128" spans="1:11" x14ac:dyDescent="0.25">
      <c r="A128" t="s">
        <v>5</v>
      </c>
      <c r="B128" t="s">
        <v>2</v>
      </c>
      <c r="C128" t="s">
        <v>1</v>
      </c>
      <c r="D128" t="s">
        <v>7</v>
      </c>
      <c r="E128">
        <v>2</v>
      </c>
      <c r="F128" s="21">
        <v>8.52</v>
      </c>
      <c r="G128" s="21">
        <v>1.48</v>
      </c>
      <c r="H128" s="20">
        <f t="shared" si="4"/>
        <v>1</v>
      </c>
      <c r="I128">
        <f t="shared" si="5"/>
        <v>0</v>
      </c>
      <c r="J128">
        <f t="shared" si="6"/>
        <v>0</v>
      </c>
      <c r="K128">
        <f t="shared" si="7"/>
        <v>1</v>
      </c>
    </row>
    <row r="129" spans="1:11" x14ac:dyDescent="0.25">
      <c r="A129" t="s">
        <v>3</v>
      </c>
      <c r="B129" t="s">
        <v>2</v>
      </c>
      <c r="C129" t="s">
        <v>1</v>
      </c>
      <c r="D129" t="s">
        <v>7</v>
      </c>
      <c r="E129">
        <v>2</v>
      </c>
      <c r="F129" s="21">
        <v>14.52</v>
      </c>
      <c r="G129" s="21">
        <v>2</v>
      </c>
      <c r="H129" s="20">
        <f t="shared" si="4"/>
        <v>0</v>
      </c>
      <c r="I129">
        <f t="shared" si="5"/>
        <v>0</v>
      </c>
      <c r="J129">
        <f t="shared" si="6"/>
        <v>0</v>
      </c>
      <c r="K129">
        <f t="shared" si="7"/>
        <v>1</v>
      </c>
    </row>
    <row r="130" spans="1:11" x14ac:dyDescent="0.25">
      <c r="A130" t="s">
        <v>3</v>
      </c>
      <c r="B130" t="s">
        <v>2</v>
      </c>
      <c r="C130" t="s">
        <v>1</v>
      </c>
      <c r="D130" t="s">
        <v>7</v>
      </c>
      <c r="E130">
        <v>2</v>
      </c>
      <c r="F130" s="21">
        <v>11.38</v>
      </c>
      <c r="G130" s="21">
        <v>2</v>
      </c>
      <c r="H130" s="20">
        <f t="shared" si="4"/>
        <v>0</v>
      </c>
      <c r="I130">
        <f t="shared" si="5"/>
        <v>0</v>
      </c>
      <c r="J130">
        <f t="shared" si="6"/>
        <v>0</v>
      </c>
      <c r="K130">
        <f t="shared" si="7"/>
        <v>1</v>
      </c>
    </row>
    <row r="131" spans="1:11" x14ac:dyDescent="0.25">
      <c r="A131" t="s">
        <v>5</v>
      </c>
      <c r="B131" t="s">
        <v>2</v>
      </c>
      <c r="C131" t="s">
        <v>1</v>
      </c>
      <c r="D131" t="s">
        <v>7</v>
      </c>
      <c r="E131">
        <v>3</v>
      </c>
      <c r="F131" s="21">
        <v>22.82</v>
      </c>
      <c r="G131" s="21">
        <v>2.1800000000000002</v>
      </c>
      <c r="H131" s="20">
        <f t="shared" ref="H131:H194" si="8">IF(A131="Male",1,0)</f>
        <v>1</v>
      </c>
      <c r="I131">
        <f t="shared" ref="I131:I194" si="9">IF(B131="Yes",1,0)</f>
        <v>0</v>
      </c>
      <c r="J131">
        <f t="shared" ref="J131:J194" si="10">IF(C131="Thur", 0, IF(C131="Fri", 1, IF(C131="Sat", 2, IF(C131="Sun", 3,""))))</f>
        <v>0</v>
      </c>
      <c r="K131">
        <f t="shared" ref="K131:K194" si="11">IF(D131="Dinner",0,1)</f>
        <v>1</v>
      </c>
    </row>
    <row r="132" spans="1:11" x14ac:dyDescent="0.25">
      <c r="A132" t="s">
        <v>5</v>
      </c>
      <c r="B132" t="s">
        <v>2</v>
      </c>
      <c r="C132" t="s">
        <v>1</v>
      </c>
      <c r="D132" t="s">
        <v>7</v>
      </c>
      <c r="E132">
        <v>2</v>
      </c>
      <c r="F132" s="21">
        <v>19.079999999999998</v>
      </c>
      <c r="G132" s="21">
        <v>1.5</v>
      </c>
      <c r="H132" s="20">
        <f t="shared" si="8"/>
        <v>1</v>
      </c>
      <c r="I132">
        <f t="shared" si="9"/>
        <v>0</v>
      </c>
      <c r="J132">
        <f t="shared" si="10"/>
        <v>0</v>
      </c>
      <c r="K132">
        <f t="shared" si="11"/>
        <v>1</v>
      </c>
    </row>
    <row r="133" spans="1:11" x14ac:dyDescent="0.25">
      <c r="A133" t="s">
        <v>3</v>
      </c>
      <c r="B133" t="s">
        <v>2</v>
      </c>
      <c r="C133" t="s">
        <v>1</v>
      </c>
      <c r="D133" t="s">
        <v>7</v>
      </c>
      <c r="E133">
        <v>2</v>
      </c>
      <c r="F133" s="21">
        <v>20.27</v>
      </c>
      <c r="G133" s="21">
        <v>2.83</v>
      </c>
      <c r="H133" s="20">
        <f t="shared" si="8"/>
        <v>0</v>
      </c>
      <c r="I133">
        <f t="shared" si="9"/>
        <v>0</v>
      </c>
      <c r="J133">
        <f t="shared" si="10"/>
        <v>0</v>
      </c>
      <c r="K133">
        <f t="shared" si="11"/>
        <v>1</v>
      </c>
    </row>
    <row r="134" spans="1:11" x14ac:dyDescent="0.25">
      <c r="A134" t="s">
        <v>3</v>
      </c>
      <c r="B134" t="s">
        <v>2</v>
      </c>
      <c r="C134" t="s">
        <v>1</v>
      </c>
      <c r="D134" t="s">
        <v>7</v>
      </c>
      <c r="E134">
        <v>2</v>
      </c>
      <c r="F134" s="21">
        <v>11.17</v>
      </c>
      <c r="G134" s="21">
        <v>1.5</v>
      </c>
      <c r="H134" s="20">
        <f t="shared" si="8"/>
        <v>0</v>
      </c>
      <c r="I134">
        <f t="shared" si="9"/>
        <v>0</v>
      </c>
      <c r="J134">
        <f t="shared" si="10"/>
        <v>0</v>
      </c>
      <c r="K134">
        <f t="shared" si="11"/>
        <v>1</v>
      </c>
    </row>
    <row r="135" spans="1:11" x14ac:dyDescent="0.25">
      <c r="A135" t="s">
        <v>3</v>
      </c>
      <c r="B135" t="s">
        <v>2</v>
      </c>
      <c r="C135" t="s">
        <v>1</v>
      </c>
      <c r="D135" t="s">
        <v>7</v>
      </c>
      <c r="E135">
        <v>2</v>
      </c>
      <c r="F135" s="21">
        <v>12.26</v>
      </c>
      <c r="G135" s="21">
        <v>2</v>
      </c>
      <c r="H135" s="20">
        <f t="shared" si="8"/>
        <v>0</v>
      </c>
      <c r="I135">
        <f t="shared" si="9"/>
        <v>0</v>
      </c>
      <c r="J135">
        <f t="shared" si="10"/>
        <v>0</v>
      </c>
      <c r="K135">
        <f t="shared" si="11"/>
        <v>1</v>
      </c>
    </row>
    <row r="136" spans="1:11" x14ac:dyDescent="0.25">
      <c r="A136" t="s">
        <v>3</v>
      </c>
      <c r="B136" t="s">
        <v>2</v>
      </c>
      <c r="C136" t="s">
        <v>1</v>
      </c>
      <c r="D136" t="s">
        <v>7</v>
      </c>
      <c r="E136">
        <v>2</v>
      </c>
      <c r="F136" s="21">
        <v>18.260000000000002</v>
      </c>
      <c r="G136" s="21">
        <v>3.25</v>
      </c>
      <c r="H136" s="20">
        <f t="shared" si="8"/>
        <v>0</v>
      </c>
      <c r="I136">
        <f t="shared" si="9"/>
        <v>0</v>
      </c>
      <c r="J136">
        <f t="shared" si="10"/>
        <v>0</v>
      </c>
      <c r="K136">
        <f t="shared" si="11"/>
        <v>1</v>
      </c>
    </row>
    <row r="137" spans="1:11" x14ac:dyDescent="0.25">
      <c r="A137" t="s">
        <v>3</v>
      </c>
      <c r="B137" t="s">
        <v>2</v>
      </c>
      <c r="C137" t="s">
        <v>1</v>
      </c>
      <c r="D137" t="s">
        <v>7</v>
      </c>
      <c r="E137">
        <v>2</v>
      </c>
      <c r="F137" s="21">
        <v>8.51</v>
      </c>
      <c r="G137" s="21">
        <v>1.25</v>
      </c>
      <c r="H137" s="20">
        <f t="shared" si="8"/>
        <v>0</v>
      </c>
      <c r="I137">
        <f t="shared" si="9"/>
        <v>0</v>
      </c>
      <c r="J137">
        <f t="shared" si="10"/>
        <v>0</v>
      </c>
      <c r="K137">
        <f t="shared" si="11"/>
        <v>1</v>
      </c>
    </row>
    <row r="138" spans="1:11" x14ac:dyDescent="0.25">
      <c r="A138" t="s">
        <v>3</v>
      </c>
      <c r="B138" t="s">
        <v>2</v>
      </c>
      <c r="C138" t="s">
        <v>1</v>
      </c>
      <c r="D138" t="s">
        <v>7</v>
      </c>
      <c r="E138">
        <v>2</v>
      </c>
      <c r="F138" s="21">
        <v>10.33</v>
      </c>
      <c r="G138" s="21">
        <v>2</v>
      </c>
      <c r="H138" s="20">
        <f t="shared" si="8"/>
        <v>0</v>
      </c>
      <c r="I138">
        <f t="shared" si="9"/>
        <v>0</v>
      </c>
      <c r="J138">
        <f t="shared" si="10"/>
        <v>0</v>
      </c>
      <c r="K138">
        <f t="shared" si="11"/>
        <v>1</v>
      </c>
    </row>
    <row r="139" spans="1:11" x14ac:dyDescent="0.25">
      <c r="A139" t="s">
        <v>3</v>
      </c>
      <c r="B139" t="s">
        <v>2</v>
      </c>
      <c r="C139" t="s">
        <v>1</v>
      </c>
      <c r="D139" t="s">
        <v>7</v>
      </c>
      <c r="E139">
        <v>2</v>
      </c>
      <c r="F139" s="21">
        <v>14.15</v>
      </c>
      <c r="G139" s="21">
        <v>2</v>
      </c>
      <c r="H139" s="20">
        <f t="shared" si="8"/>
        <v>0</v>
      </c>
      <c r="I139">
        <f t="shared" si="9"/>
        <v>0</v>
      </c>
      <c r="J139">
        <f t="shared" si="10"/>
        <v>0</v>
      </c>
      <c r="K139">
        <f t="shared" si="11"/>
        <v>1</v>
      </c>
    </row>
    <row r="140" spans="1:11" x14ac:dyDescent="0.25">
      <c r="A140" t="s">
        <v>5</v>
      </c>
      <c r="B140" t="s">
        <v>6</v>
      </c>
      <c r="C140" t="s">
        <v>1</v>
      </c>
      <c r="D140" t="s">
        <v>7</v>
      </c>
      <c r="E140">
        <v>2</v>
      </c>
      <c r="F140" s="21">
        <v>16</v>
      </c>
      <c r="G140" s="21">
        <v>2</v>
      </c>
      <c r="H140" s="20">
        <f t="shared" si="8"/>
        <v>1</v>
      </c>
      <c r="I140">
        <f t="shared" si="9"/>
        <v>1</v>
      </c>
      <c r="J140">
        <f t="shared" si="10"/>
        <v>0</v>
      </c>
      <c r="K140">
        <f t="shared" si="11"/>
        <v>1</v>
      </c>
    </row>
    <row r="141" spans="1:11" x14ac:dyDescent="0.25">
      <c r="A141" t="s">
        <v>3</v>
      </c>
      <c r="B141" t="s">
        <v>2</v>
      </c>
      <c r="C141" t="s">
        <v>1</v>
      </c>
      <c r="D141" t="s">
        <v>7</v>
      </c>
      <c r="E141">
        <v>2</v>
      </c>
      <c r="F141" s="21">
        <v>13.16</v>
      </c>
      <c r="G141" s="21">
        <v>2.75</v>
      </c>
      <c r="H141" s="20">
        <f t="shared" si="8"/>
        <v>0</v>
      </c>
      <c r="I141">
        <f t="shared" si="9"/>
        <v>0</v>
      </c>
      <c r="J141">
        <f t="shared" si="10"/>
        <v>0</v>
      </c>
      <c r="K141">
        <f t="shared" si="11"/>
        <v>1</v>
      </c>
    </row>
    <row r="142" spans="1:11" x14ac:dyDescent="0.25">
      <c r="A142" t="s">
        <v>3</v>
      </c>
      <c r="B142" t="s">
        <v>2</v>
      </c>
      <c r="C142" t="s">
        <v>1</v>
      </c>
      <c r="D142" t="s">
        <v>7</v>
      </c>
      <c r="E142">
        <v>2</v>
      </c>
      <c r="F142" s="21">
        <v>17.47</v>
      </c>
      <c r="G142" s="21">
        <v>3.5</v>
      </c>
      <c r="H142" s="20">
        <f t="shared" si="8"/>
        <v>0</v>
      </c>
      <c r="I142">
        <f t="shared" si="9"/>
        <v>0</v>
      </c>
      <c r="J142">
        <f t="shared" si="10"/>
        <v>0</v>
      </c>
      <c r="K142">
        <f t="shared" si="11"/>
        <v>1</v>
      </c>
    </row>
    <row r="143" spans="1:11" x14ac:dyDescent="0.25">
      <c r="A143" t="s">
        <v>5</v>
      </c>
      <c r="B143" t="s">
        <v>2</v>
      </c>
      <c r="C143" t="s">
        <v>1</v>
      </c>
      <c r="D143" t="s">
        <v>7</v>
      </c>
      <c r="E143">
        <v>6</v>
      </c>
      <c r="F143" s="21">
        <v>34.299999999999997</v>
      </c>
      <c r="G143" s="21">
        <v>6.7</v>
      </c>
      <c r="H143" s="20">
        <f t="shared" si="8"/>
        <v>1</v>
      </c>
      <c r="I143">
        <f t="shared" si="9"/>
        <v>0</v>
      </c>
      <c r="J143">
        <f t="shared" si="10"/>
        <v>0</v>
      </c>
      <c r="K143">
        <f t="shared" si="11"/>
        <v>1</v>
      </c>
    </row>
    <row r="144" spans="1:11" x14ac:dyDescent="0.25">
      <c r="A144" t="s">
        <v>5</v>
      </c>
      <c r="B144" t="s">
        <v>2</v>
      </c>
      <c r="C144" t="s">
        <v>1</v>
      </c>
      <c r="D144" t="s">
        <v>7</v>
      </c>
      <c r="E144">
        <v>5</v>
      </c>
      <c r="F144" s="21">
        <v>41.19</v>
      </c>
      <c r="G144" s="21">
        <v>5</v>
      </c>
      <c r="H144" s="20">
        <f t="shared" si="8"/>
        <v>1</v>
      </c>
      <c r="I144">
        <f t="shared" si="9"/>
        <v>0</v>
      </c>
      <c r="J144">
        <f t="shared" si="10"/>
        <v>0</v>
      </c>
      <c r="K144">
        <f t="shared" si="11"/>
        <v>1</v>
      </c>
    </row>
    <row r="145" spans="1:11" x14ac:dyDescent="0.25">
      <c r="A145" t="s">
        <v>3</v>
      </c>
      <c r="B145" t="s">
        <v>2</v>
      </c>
      <c r="C145" t="s">
        <v>1</v>
      </c>
      <c r="D145" t="s">
        <v>7</v>
      </c>
      <c r="E145">
        <v>6</v>
      </c>
      <c r="F145" s="21">
        <v>27.05</v>
      </c>
      <c r="G145" s="21">
        <v>5</v>
      </c>
      <c r="H145" s="20">
        <f t="shared" si="8"/>
        <v>0</v>
      </c>
      <c r="I145">
        <f t="shared" si="9"/>
        <v>0</v>
      </c>
      <c r="J145">
        <f t="shared" si="10"/>
        <v>0</v>
      </c>
      <c r="K145">
        <f t="shared" si="11"/>
        <v>1</v>
      </c>
    </row>
    <row r="146" spans="1:11" x14ac:dyDescent="0.25">
      <c r="A146" t="s">
        <v>3</v>
      </c>
      <c r="B146" t="s">
        <v>2</v>
      </c>
      <c r="C146" t="s">
        <v>1</v>
      </c>
      <c r="D146" t="s">
        <v>7</v>
      </c>
      <c r="E146">
        <v>2</v>
      </c>
      <c r="F146" s="21">
        <v>16.43</v>
      </c>
      <c r="G146" s="21">
        <v>2.2999999999999998</v>
      </c>
      <c r="H146" s="20">
        <f t="shared" si="8"/>
        <v>0</v>
      </c>
      <c r="I146">
        <f t="shared" si="9"/>
        <v>0</v>
      </c>
      <c r="J146">
        <f t="shared" si="10"/>
        <v>0</v>
      </c>
      <c r="K146">
        <f t="shared" si="11"/>
        <v>1</v>
      </c>
    </row>
    <row r="147" spans="1:11" x14ac:dyDescent="0.25">
      <c r="A147" t="s">
        <v>3</v>
      </c>
      <c r="B147" t="s">
        <v>2</v>
      </c>
      <c r="C147" t="s">
        <v>1</v>
      </c>
      <c r="D147" t="s">
        <v>7</v>
      </c>
      <c r="E147">
        <v>2</v>
      </c>
      <c r="F147" s="21">
        <v>8.35</v>
      </c>
      <c r="G147" s="21">
        <v>1.5</v>
      </c>
      <c r="H147" s="20">
        <f t="shared" si="8"/>
        <v>0</v>
      </c>
      <c r="I147">
        <f t="shared" si="9"/>
        <v>0</v>
      </c>
      <c r="J147">
        <f t="shared" si="10"/>
        <v>0</v>
      </c>
      <c r="K147">
        <f t="shared" si="11"/>
        <v>1</v>
      </c>
    </row>
    <row r="148" spans="1:11" x14ac:dyDescent="0.25">
      <c r="A148" t="s">
        <v>3</v>
      </c>
      <c r="B148" t="s">
        <v>2</v>
      </c>
      <c r="C148" t="s">
        <v>1</v>
      </c>
      <c r="D148" t="s">
        <v>7</v>
      </c>
      <c r="E148">
        <v>3</v>
      </c>
      <c r="F148" s="21">
        <v>18.64</v>
      </c>
      <c r="G148" s="21">
        <v>1.36</v>
      </c>
      <c r="H148" s="20">
        <f t="shared" si="8"/>
        <v>0</v>
      </c>
      <c r="I148">
        <f t="shared" si="9"/>
        <v>0</v>
      </c>
      <c r="J148">
        <f t="shared" si="10"/>
        <v>0</v>
      </c>
      <c r="K148">
        <f t="shared" si="11"/>
        <v>1</v>
      </c>
    </row>
    <row r="149" spans="1:11" x14ac:dyDescent="0.25">
      <c r="A149" t="s">
        <v>3</v>
      </c>
      <c r="B149" t="s">
        <v>2</v>
      </c>
      <c r="C149" t="s">
        <v>1</v>
      </c>
      <c r="D149" t="s">
        <v>7</v>
      </c>
      <c r="E149">
        <v>2</v>
      </c>
      <c r="F149" s="21">
        <v>11.87</v>
      </c>
      <c r="G149" s="21">
        <v>1.63</v>
      </c>
      <c r="H149" s="20">
        <f t="shared" si="8"/>
        <v>0</v>
      </c>
      <c r="I149">
        <f t="shared" si="9"/>
        <v>0</v>
      </c>
      <c r="J149">
        <f t="shared" si="10"/>
        <v>0</v>
      </c>
      <c r="K149">
        <f t="shared" si="11"/>
        <v>1</v>
      </c>
    </row>
    <row r="150" spans="1:11" x14ac:dyDescent="0.25">
      <c r="A150" t="s">
        <v>5</v>
      </c>
      <c r="B150" t="s">
        <v>2</v>
      </c>
      <c r="C150" t="s">
        <v>1</v>
      </c>
      <c r="D150" t="s">
        <v>7</v>
      </c>
      <c r="E150">
        <v>2</v>
      </c>
      <c r="F150" s="21">
        <v>9.7799999999999994</v>
      </c>
      <c r="G150" s="21">
        <v>1.73</v>
      </c>
      <c r="H150" s="20">
        <f t="shared" si="8"/>
        <v>1</v>
      </c>
      <c r="I150">
        <f t="shared" si="9"/>
        <v>0</v>
      </c>
      <c r="J150">
        <f t="shared" si="10"/>
        <v>0</v>
      </c>
      <c r="K150">
        <f t="shared" si="11"/>
        <v>1</v>
      </c>
    </row>
    <row r="151" spans="1:11" x14ac:dyDescent="0.25">
      <c r="A151" t="s">
        <v>5</v>
      </c>
      <c r="B151" t="s">
        <v>2</v>
      </c>
      <c r="C151" t="s">
        <v>1</v>
      </c>
      <c r="D151" t="s">
        <v>7</v>
      </c>
      <c r="E151">
        <v>2</v>
      </c>
      <c r="F151" s="21">
        <v>7.51</v>
      </c>
      <c r="G151" s="21">
        <v>2</v>
      </c>
      <c r="H151" s="20">
        <f t="shared" si="8"/>
        <v>1</v>
      </c>
      <c r="I151">
        <f t="shared" si="9"/>
        <v>0</v>
      </c>
      <c r="J151">
        <f t="shared" si="10"/>
        <v>0</v>
      </c>
      <c r="K151">
        <f t="shared" si="11"/>
        <v>1</v>
      </c>
    </row>
    <row r="152" spans="1:11" x14ac:dyDescent="0.25">
      <c r="A152" t="s">
        <v>5</v>
      </c>
      <c r="B152" t="s">
        <v>2</v>
      </c>
      <c r="C152" t="s">
        <v>9</v>
      </c>
      <c r="D152" t="s">
        <v>0</v>
      </c>
      <c r="E152">
        <v>2</v>
      </c>
      <c r="F152" s="21">
        <v>14.07</v>
      </c>
      <c r="G152" s="21">
        <v>2.5</v>
      </c>
      <c r="H152" s="20">
        <f t="shared" si="8"/>
        <v>1</v>
      </c>
      <c r="I152">
        <f t="shared" si="9"/>
        <v>0</v>
      </c>
      <c r="J152">
        <f t="shared" si="10"/>
        <v>3</v>
      </c>
      <c r="K152">
        <f t="shared" si="11"/>
        <v>0</v>
      </c>
    </row>
    <row r="153" spans="1:11" x14ac:dyDescent="0.25">
      <c r="A153" t="s">
        <v>5</v>
      </c>
      <c r="B153" t="s">
        <v>2</v>
      </c>
      <c r="C153" t="s">
        <v>9</v>
      </c>
      <c r="D153" t="s">
        <v>0</v>
      </c>
      <c r="E153">
        <v>2</v>
      </c>
      <c r="F153" s="21">
        <v>13.13</v>
      </c>
      <c r="G153" s="21">
        <v>2</v>
      </c>
      <c r="H153" s="20">
        <f t="shared" si="8"/>
        <v>1</v>
      </c>
      <c r="I153">
        <f t="shared" si="9"/>
        <v>0</v>
      </c>
      <c r="J153">
        <f t="shared" si="10"/>
        <v>3</v>
      </c>
      <c r="K153">
        <f t="shared" si="11"/>
        <v>0</v>
      </c>
    </row>
    <row r="154" spans="1:11" x14ac:dyDescent="0.25">
      <c r="A154" t="s">
        <v>5</v>
      </c>
      <c r="B154" t="s">
        <v>2</v>
      </c>
      <c r="C154" t="s">
        <v>9</v>
      </c>
      <c r="D154" t="s">
        <v>0</v>
      </c>
      <c r="E154">
        <v>3</v>
      </c>
      <c r="F154" s="21">
        <v>17.260000000000002</v>
      </c>
      <c r="G154" s="21">
        <v>2.74</v>
      </c>
      <c r="H154" s="20">
        <f t="shared" si="8"/>
        <v>1</v>
      </c>
      <c r="I154">
        <f t="shared" si="9"/>
        <v>0</v>
      </c>
      <c r="J154">
        <f t="shared" si="10"/>
        <v>3</v>
      </c>
      <c r="K154">
        <f t="shared" si="11"/>
        <v>0</v>
      </c>
    </row>
    <row r="155" spans="1:11" x14ac:dyDescent="0.25">
      <c r="A155" t="s">
        <v>5</v>
      </c>
      <c r="B155" t="s">
        <v>2</v>
      </c>
      <c r="C155" t="s">
        <v>9</v>
      </c>
      <c r="D155" t="s">
        <v>0</v>
      </c>
      <c r="E155">
        <v>4</v>
      </c>
      <c r="F155" s="21">
        <v>24.55</v>
      </c>
      <c r="G155" s="21">
        <v>2</v>
      </c>
      <c r="H155" s="20">
        <f t="shared" si="8"/>
        <v>1</v>
      </c>
      <c r="I155">
        <f t="shared" si="9"/>
        <v>0</v>
      </c>
      <c r="J155">
        <f t="shared" si="10"/>
        <v>3</v>
      </c>
      <c r="K155">
        <f t="shared" si="11"/>
        <v>0</v>
      </c>
    </row>
    <row r="156" spans="1:11" x14ac:dyDescent="0.25">
      <c r="A156" t="s">
        <v>5</v>
      </c>
      <c r="B156" t="s">
        <v>2</v>
      </c>
      <c r="C156" t="s">
        <v>9</v>
      </c>
      <c r="D156" t="s">
        <v>0</v>
      </c>
      <c r="E156">
        <v>4</v>
      </c>
      <c r="F156" s="21">
        <v>19.77</v>
      </c>
      <c r="G156" s="21">
        <v>2</v>
      </c>
      <c r="H156" s="20">
        <f t="shared" si="8"/>
        <v>1</v>
      </c>
      <c r="I156">
        <f t="shared" si="9"/>
        <v>0</v>
      </c>
      <c r="J156">
        <f t="shared" si="10"/>
        <v>3</v>
      </c>
      <c r="K156">
        <f t="shared" si="11"/>
        <v>0</v>
      </c>
    </row>
    <row r="157" spans="1:11" x14ac:dyDescent="0.25">
      <c r="A157" t="s">
        <v>3</v>
      </c>
      <c r="B157" t="s">
        <v>2</v>
      </c>
      <c r="C157" t="s">
        <v>9</v>
      </c>
      <c r="D157" t="s">
        <v>0</v>
      </c>
      <c r="E157">
        <v>5</v>
      </c>
      <c r="F157" s="21">
        <v>29.85</v>
      </c>
      <c r="G157" s="21">
        <v>5.14</v>
      </c>
      <c r="H157" s="20">
        <f t="shared" si="8"/>
        <v>0</v>
      </c>
      <c r="I157">
        <f t="shared" si="9"/>
        <v>0</v>
      </c>
      <c r="J157">
        <f t="shared" si="10"/>
        <v>3</v>
      </c>
      <c r="K157">
        <f t="shared" si="11"/>
        <v>0</v>
      </c>
    </row>
    <row r="158" spans="1:11" x14ac:dyDescent="0.25">
      <c r="A158" t="s">
        <v>5</v>
      </c>
      <c r="B158" t="s">
        <v>2</v>
      </c>
      <c r="C158" t="s">
        <v>9</v>
      </c>
      <c r="D158" t="s">
        <v>0</v>
      </c>
      <c r="E158">
        <v>6</v>
      </c>
      <c r="F158" s="21">
        <v>48.17</v>
      </c>
      <c r="G158" s="21">
        <v>5</v>
      </c>
      <c r="H158" s="20">
        <f t="shared" si="8"/>
        <v>1</v>
      </c>
      <c r="I158">
        <f t="shared" si="9"/>
        <v>0</v>
      </c>
      <c r="J158">
        <f t="shared" si="10"/>
        <v>3</v>
      </c>
      <c r="K158">
        <f t="shared" si="11"/>
        <v>0</v>
      </c>
    </row>
    <row r="159" spans="1:11" x14ac:dyDescent="0.25">
      <c r="A159" t="s">
        <v>3</v>
      </c>
      <c r="B159" t="s">
        <v>2</v>
      </c>
      <c r="C159" t="s">
        <v>9</v>
      </c>
      <c r="D159" t="s">
        <v>0</v>
      </c>
      <c r="E159">
        <v>4</v>
      </c>
      <c r="F159" s="21">
        <v>25</v>
      </c>
      <c r="G159" s="21">
        <v>3.75</v>
      </c>
      <c r="H159" s="20">
        <f t="shared" si="8"/>
        <v>0</v>
      </c>
      <c r="I159">
        <f t="shared" si="9"/>
        <v>0</v>
      </c>
      <c r="J159">
        <f t="shared" si="10"/>
        <v>3</v>
      </c>
      <c r="K159">
        <f t="shared" si="11"/>
        <v>0</v>
      </c>
    </row>
    <row r="160" spans="1:11" x14ac:dyDescent="0.25">
      <c r="A160" t="s">
        <v>3</v>
      </c>
      <c r="B160" t="s">
        <v>2</v>
      </c>
      <c r="C160" t="s">
        <v>9</v>
      </c>
      <c r="D160" t="s">
        <v>0</v>
      </c>
      <c r="E160">
        <v>2</v>
      </c>
      <c r="F160" s="21">
        <v>13.39</v>
      </c>
      <c r="G160" s="21">
        <v>2.61</v>
      </c>
      <c r="H160" s="20">
        <f t="shared" si="8"/>
        <v>0</v>
      </c>
      <c r="I160">
        <f t="shared" si="9"/>
        <v>0</v>
      </c>
      <c r="J160">
        <f t="shared" si="10"/>
        <v>3</v>
      </c>
      <c r="K160">
        <f t="shared" si="11"/>
        <v>0</v>
      </c>
    </row>
    <row r="161" spans="1:11" x14ac:dyDescent="0.25">
      <c r="A161" t="s">
        <v>5</v>
      </c>
      <c r="B161" t="s">
        <v>2</v>
      </c>
      <c r="C161" t="s">
        <v>9</v>
      </c>
      <c r="D161" t="s">
        <v>0</v>
      </c>
      <c r="E161">
        <v>4</v>
      </c>
      <c r="F161" s="21">
        <v>16.489999999999998</v>
      </c>
      <c r="G161" s="21">
        <v>2</v>
      </c>
      <c r="H161" s="20">
        <f t="shared" si="8"/>
        <v>1</v>
      </c>
      <c r="I161">
        <f t="shared" si="9"/>
        <v>0</v>
      </c>
      <c r="J161">
        <f t="shared" si="10"/>
        <v>3</v>
      </c>
      <c r="K161">
        <f t="shared" si="11"/>
        <v>0</v>
      </c>
    </row>
    <row r="162" spans="1:11" x14ac:dyDescent="0.25">
      <c r="A162" t="s">
        <v>5</v>
      </c>
      <c r="B162" t="s">
        <v>2</v>
      </c>
      <c r="C162" t="s">
        <v>9</v>
      </c>
      <c r="D162" t="s">
        <v>0</v>
      </c>
      <c r="E162">
        <v>4</v>
      </c>
      <c r="F162" s="21">
        <v>21.5</v>
      </c>
      <c r="G162" s="21">
        <v>3.5</v>
      </c>
      <c r="H162" s="20">
        <f t="shared" si="8"/>
        <v>1</v>
      </c>
      <c r="I162">
        <f t="shared" si="9"/>
        <v>0</v>
      </c>
      <c r="J162">
        <f t="shared" si="10"/>
        <v>3</v>
      </c>
      <c r="K162">
        <f t="shared" si="11"/>
        <v>0</v>
      </c>
    </row>
    <row r="163" spans="1:11" x14ac:dyDescent="0.25">
      <c r="A163" t="s">
        <v>5</v>
      </c>
      <c r="B163" t="s">
        <v>2</v>
      </c>
      <c r="C163" t="s">
        <v>9</v>
      </c>
      <c r="D163" t="s">
        <v>0</v>
      </c>
      <c r="E163">
        <v>2</v>
      </c>
      <c r="F163" s="21">
        <v>12.66</v>
      </c>
      <c r="G163" s="21">
        <v>2.5</v>
      </c>
      <c r="H163" s="20">
        <f t="shared" si="8"/>
        <v>1</v>
      </c>
      <c r="I163">
        <f t="shared" si="9"/>
        <v>0</v>
      </c>
      <c r="J163">
        <f t="shared" si="10"/>
        <v>3</v>
      </c>
      <c r="K163">
        <f t="shared" si="11"/>
        <v>0</v>
      </c>
    </row>
    <row r="164" spans="1:11" x14ac:dyDescent="0.25">
      <c r="A164" t="s">
        <v>3</v>
      </c>
      <c r="B164" t="s">
        <v>2</v>
      </c>
      <c r="C164" t="s">
        <v>9</v>
      </c>
      <c r="D164" t="s">
        <v>0</v>
      </c>
      <c r="E164">
        <v>3</v>
      </c>
      <c r="F164" s="21">
        <v>16.21</v>
      </c>
      <c r="G164" s="21">
        <v>2</v>
      </c>
      <c r="H164" s="20">
        <f t="shared" si="8"/>
        <v>0</v>
      </c>
      <c r="I164">
        <f t="shared" si="9"/>
        <v>0</v>
      </c>
      <c r="J164">
        <f t="shared" si="10"/>
        <v>3</v>
      </c>
      <c r="K164">
        <f t="shared" si="11"/>
        <v>0</v>
      </c>
    </row>
    <row r="165" spans="1:11" x14ac:dyDescent="0.25">
      <c r="A165" t="s">
        <v>5</v>
      </c>
      <c r="B165" t="s">
        <v>2</v>
      </c>
      <c r="C165" t="s">
        <v>9</v>
      </c>
      <c r="D165" t="s">
        <v>0</v>
      </c>
      <c r="E165">
        <v>2</v>
      </c>
      <c r="F165" s="21">
        <v>13.81</v>
      </c>
      <c r="G165" s="21">
        <v>2</v>
      </c>
      <c r="H165" s="20">
        <f t="shared" si="8"/>
        <v>1</v>
      </c>
      <c r="I165">
        <f t="shared" si="9"/>
        <v>0</v>
      </c>
      <c r="J165">
        <f t="shared" si="10"/>
        <v>3</v>
      </c>
      <c r="K165">
        <f t="shared" si="11"/>
        <v>0</v>
      </c>
    </row>
    <row r="166" spans="1:11" x14ac:dyDescent="0.25">
      <c r="A166" t="s">
        <v>3</v>
      </c>
      <c r="B166" t="s">
        <v>6</v>
      </c>
      <c r="C166" t="s">
        <v>9</v>
      </c>
      <c r="D166" t="s">
        <v>0</v>
      </c>
      <c r="E166">
        <v>2</v>
      </c>
      <c r="F166" s="21">
        <v>17.510000000000002</v>
      </c>
      <c r="G166" s="21">
        <v>3</v>
      </c>
      <c r="H166" s="20">
        <f t="shared" si="8"/>
        <v>0</v>
      </c>
      <c r="I166">
        <f t="shared" si="9"/>
        <v>1</v>
      </c>
      <c r="J166">
        <f t="shared" si="10"/>
        <v>3</v>
      </c>
      <c r="K166">
        <f t="shared" si="11"/>
        <v>0</v>
      </c>
    </row>
    <row r="167" spans="1:11" x14ac:dyDescent="0.25">
      <c r="A167" t="s">
        <v>5</v>
      </c>
      <c r="B167" t="s">
        <v>2</v>
      </c>
      <c r="C167" t="s">
        <v>9</v>
      </c>
      <c r="D167" t="s">
        <v>0</v>
      </c>
      <c r="E167">
        <v>3</v>
      </c>
      <c r="F167" s="21">
        <v>24.52</v>
      </c>
      <c r="G167" s="21">
        <v>3.48</v>
      </c>
      <c r="H167" s="20">
        <f t="shared" si="8"/>
        <v>1</v>
      </c>
      <c r="I167">
        <f t="shared" si="9"/>
        <v>0</v>
      </c>
      <c r="J167">
        <f t="shared" si="10"/>
        <v>3</v>
      </c>
      <c r="K167">
        <f t="shared" si="11"/>
        <v>0</v>
      </c>
    </row>
    <row r="168" spans="1:11" x14ac:dyDescent="0.25">
      <c r="A168" t="s">
        <v>5</v>
      </c>
      <c r="B168" t="s">
        <v>2</v>
      </c>
      <c r="C168" t="s">
        <v>9</v>
      </c>
      <c r="D168" t="s">
        <v>0</v>
      </c>
      <c r="E168">
        <v>2</v>
      </c>
      <c r="F168" s="21">
        <v>20.76</v>
      </c>
      <c r="G168" s="21">
        <v>2.2400000000000002</v>
      </c>
      <c r="H168" s="20">
        <f t="shared" si="8"/>
        <v>1</v>
      </c>
      <c r="I168">
        <f t="shared" si="9"/>
        <v>0</v>
      </c>
      <c r="J168">
        <f t="shared" si="10"/>
        <v>3</v>
      </c>
      <c r="K168">
        <f t="shared" si="11"/>
        <v>0</v>
      </c>
    </row>
    <row r="169" spans="1:11" x14ac:dyDescent="0.25">
      <c r="A169" t="s">
        <v>5</v>
      </c>
      <c r="B169" t="s">
        <v>2</v>
      </c>
      <c r="C169" t="s">
        <v>9</v>
      </c>
      <c r="D169" t="s">
        <v>0</v>
      </c>
      <c r="E169">
        <v>4</v>
      </c>
      <c r="F169" s="21">
        <v>31.71</v>
      </c>
      <c r="G169" s="21">
        <v>4.5</v>
      </c>
      <c r="H169" s="20">
        <f t="shared" si="8"/>
        <v>1</v>
      </c>
      <c r="I169">
        <f t="shared" si="9"/>
        <v>0</v>
      </c>
      <c r="J169">
        <f t="shared" si="10"/>
        <v>3</v>
      </c>
      <c r="K169">
        <f t="shared" si="11"/>
        <v>0</v>
      </c>
    </row>
    <row r="170" spans="1:11" x14ac:dyDescent="0.25">
      <c r="A170" t="s">
        <v>3</v>
      </c>
      <c r="B170" t="s">
        <v>6</v>
      </c>
      <c r="C170" t="s">
        <v>4</v>
      </c>
      <c r="D170" t="s">
        <v>0</v>
      </c>
      <c r="E170">
        <v>2</v>
      </c>
      <c r="F170" s="21">
        <v>10.59</v>
      </c>
      <c r="G170" s="21">
        <v>1.61</v>
      </c>
      <c r="H170" s="20">
        <f t="shared" si="8"/>
        <v>0</v>
      </c>
      <c r="I170">
        <f t="shared" si="9"/>
        <v>1</v>
      </c>
      <c r="J170">
        <f t="shared" si="10"/>
        <v>2</v>
      </c>
      <c r="K170">
        <f t="shared" si="11"/>
        <v>0</v>
      </c>
    </row>
    <row r="171" spans="1:11" x14ac:dyDescent="0.25">
      <c r="A171" t="s">
        <v>3</v>
      </c>
      <c r="B171" t="s">
        <v>6</v>
      </c>
      <c r="C171" t="s">
        <v>4</v>
      </c>
      <c r="D171" t="s">
        <v>0</v>
      </c>
      <c r="E171">
        <v>2</v>
      </c>
      <c r="F171" s="21">
        <v>10.63</v>
      </c>
      <c r="G171" s="21">
        <v>2</v>
      </c>
      <c r="H171" s="20">
        <f t="shared" si="8"/>
        <v>0</v>
      </c>
      <c r="I171">
        <f t="shared" si="9"/>
        <v>1</v>
      </c>
      <c r="J171">
        <f t="shared" si="10"/>
        <v>2</v>
      </c>
      <c r="K171">
        <f t="shared" si="11"/>
        <v>0</v>
      </c>
    </row>
    <row r="172" spans="1:11" x14ac:dyDescent="0.25">
      <c r="A172" t="s">
        <v>5</v>
      </c>
      <c r="B172" t="s">
        <v>6</v>
      </c>
      <c r="C172" t="s">
        <v>4</v>
      </c>
      <c r="D172" t="s">
        <v>0</v>
      </c>
      <c r="E172">
        <v>3</v>
      </c>
      <c r="F172" s="21">
        <v>50.81</v>
      </c>
      <c r="G172" s="21">
        <v>10</v>
      </c>
      <c r="H172" s="20">
        <f t="shared" si="8"/>
        <v>1</v>
      </c>
      <c r="I172">
        <f t="shared" si="9"/>
        <v>1</v>
      </c>
      <c r="J172">
        <f t="shared" si="10"/>
        <v>2</v>
      </c>
      <c r="K172">
        <f t="shared" si="11"/>
        <v>0</v>
      </c>
    </row>
    <row r="173" spans="1:11" x14ac:dyDescent="0.25">
      <c r="A173" t="s">
        <v>5</v>
      </c>
      <c r="B173" t="s">
        <v>6</v>
      </c>
      <c r="C173" t="s">
        <v>4</v>
      </c>
      <c r="D173" t="s">
        <v>0</v>
      </c>
      <c r="E173">
        <v>2</v>
      </c>
      <c r="F173" s="21">
        <v>15.81</v>
      </c>
      <c r="G173" s="21">
        <v>3.16</v>
      </c>
      <c r="H173" s="20">
        <f t="shared" si="8"/>
        <v>1</v>
      </c>
      <c r="I173">
        <f t="shared" si="9"/>
        <v>1</v>
      </c>
      <c r="J173">
        <f t="shared" si="10"/>
        <v>2</v>
      </c>
      <c r="K173">
        <f t="shared" si="11"/>
        <v>0</v>
      </c>
    </row>
    <row r="174" spans="1:11" x14ac:dyDescent="0.25">
      <c r="A174" t="s">
        <v>5</v>
      </c>
      <c r="B174" t="s">
        <v>6</v>
      </c>
      <c r="C174" t="s">
        <v>9</v>
      </c>
      <c r="D174" t="s">
        <v>0</v>
      </c>
      <c r="E174">
        <v>2</v>
      </c>
      <c r="F174" s="21">
        <v>7.25</v>
      </c>
      <c r="G174" s="21">
        <v>5.15</v>
      </c>
      <c r="H174" s="20">
        <f t="shared" si="8"/>
        <v>1</v>
      </c>
      <c r="I174">
        <f t="shared" si="9"/>
        <v>1</v>
      </c>
      <c r="J174">
        <f t="shared" si="10"/>
        <v>3</v>
      </c>
      <c r="K174">
        <f t="shared" si="11"/>
        <v>0</v>
      </c>
    </row>
    <row r="175" spans="1:11" x14ac:dyDescent="0.25">
      <c r="A175" t="s">
        <v>5</v>
      </c>
      <c r="B175" t="s">
        <v>6</v>
      </c>
      <c r="C175" t="s">
        <v>9</v>
      </c>
      <c r="D175" t="s">
        <v>0</v>
      </c>
      <c r="E175">
        <v>2</v>
      </c>
      <c r="F175" s="21">
        <v>31.85</v>
      </c>
      <c r="G175" s="21">
        <v>3.18</v>
      </c>
      <c r="H175" s="20">
        <f t="shared" si="8"/>
        <v>1</v>
      </c>
      <c r="I175">
        <f t="shared" si="9"/>
        <v>1</v>
      </c>
      <c r="J175">
        <f t="shared" si="10"/>
        <v>3</v>
      </c>
      <c r="K175">
        <f t="shared" si="11"/>
        <v>0</v>
      </c>
    </row>
    <row r="176" spans="1:11" x14ac:dyDescent="0.25">
      <c r="A176" t="s">
        <v>5</v>
      </c>
      <c r="B176" t="s">
        <v>6</v>
      </c>
      <c r="C176" t="s">
        <v>9</v>
      </c>
      <c r="D176" t="s">
        <v>0</v>
      </c>
      <c r="E176">
        <v>2</v>
      </c>
      <c r="F176" s="21">
        <v>16.82</v>
      </c>
      <c r="G176" s="21">
        <v>4</v>
      </c>
      <c r="H176" s="20">
        <f t="shared" si="8"/>
        <v>1</v>
      </c>
      <c r="I176">
        <f t="shared" si="9"/>
        <v>1</v>
      </c>
      <c r="J176">
        <f t="shared" si="10"/>
        <v>3</v>
      </c>
      <c r="K176">
        <f t="shared" si="11"/>
        <v>0</v>
      </c>
    </row>
    <row r="177" spans="1:11" x14ac:dyDescent="0.25">
      <c r="A177" t="s">
        <v>5</v>
      </c>
      <c r="B177" t="s">
        <v>6</v>
      </c>
      <c r="C177" t="s">
        <v>9</v>
      </c>
      <c r="D177" t="s">
        <v>0</v>
      </c>
      <c r="E177">
        <v>2</v>
      </c>
      <c r="F177" s="21">
        <v>32.9</v>
      </c>
      <c r="G177" s="21">
        <v>3.11</v>
      </c>
      <c r="H177" s="20">
        <f t="shared" si="8"/>
        <v>1</v>
      </c>
      <c r="I177">
        <f t="shared" si="9"/>
        <v>1</v>
      </c>
      <c r="J177">
        <f t="shared" si="10"/>
        <v>3</v>
      </c>
      <c r="K177">
        <f t="shared" si="11"/>
        <v>0</v>
      </c>
    </row>
    <row r="178" spans="1:11" x14ac:dyDescent="0.25">
      <c r="A178" t="s">
        <v>5</v>
      </c>
      <c r="B178" t="s">
        <v>6</v>
      </c>
      <c r="C178" t="s">
        <v>9</v>
      </c>
      <c r="D178" t="s">
        <v>0</v>
      </c>
      <c r="E178">
        <v>2</v>
      </c>
      <c r="F178" s="21">
        <v>17.89</v>
      </c>
      <c r="G178" s="21">
        <v>2</v>
      </c>
      <c r="H178" s="20">
        <f t="shared" si="8"/>
        <v>1</v>
      </c>
      <c r="I178">
        <f t="shared" si="9"/>
        <v>1</v>
      </c>
      <c r="J178">
        <f t="shared" si="10"/>
        <v>3</v>
      </c>
      <c r="K178">
        <f t="shared" si="11"/>
        <v>0</v>
      </c>
    </row>
    <row r="179" spans="1:11" x14ac:dyDescent="0.25">
      <c r="A179" t="s">
        <v>5</v>
      </c>
      <c r="B179" t="s">
        <v>6</v>
      </c>
      <c r="C179" t="s">
        <v>9</v>
      </c>
      <c r="D179" t="s">
        <v>0</v>
      </c>
      <c r="E179">
        <v>2</v>
      </c>
      <c r="F179" s="21">
        <v>14.48</v>
      </c>
      <c r="G179" s="21">
        <v>2</v>
      </c>
      <c r="H179" s="20">
        <f t="shared" si="8"/>
        <v>1</v>
      </c>
      <c r="I179">
        <f t="shared" si="9"/>
        <v>1</v>
      </c>
      <c r="J179">
        <f t="shared" si="10"/>
        <v>3</v>
      </c>
      <c r="K179">
        <f t="shared" si="11"/>
        <v>0</v>
      </c>
    </row>
    <row r="180" spans="1:11" x14ac:dyDescent="0.25">
      <c r="A180" t="s">
        <v>3</v>
      </c>
      <c r="B180" t="s">
        <v>6</v>
      </c>
      <c r="C180" t="s">
        <v>9</v>
      </c>
      <c r="D180" t="s">
        <v>0</v>
      </c>
      <c r="E180">
        <v>2</v>
      </c>
      <c r="F180" s="21">
        <v>9.6</v>
      </c>
      <c r="G180" s="21">
        <v>4</v>
      </c>
      <c r="H180" s="20">
        <f t="shared" si="8"/>
        <v>0</v>
      </c>
      <c r="I180">
        <f t="shared" si="9"/>
        <v>1</v>
      </c>
      <c r="J180">
        <f t="shared" si="10"/>
        <v>3</v>
      </c>
      <c r="K180">
        <f t="shared" si="11"/>
        <v>0</v>
      </c>
    </row>
    <row r="181" spans="1:11" x14ac:dyDescent="0.25">
      <c r="A181" t="s">
        <v>5</v>
      </c>
      <c r="B181" t="s">
        <v>6</v>
      </c>
      <c r="C181" t="s">
        <v>9</v>
      </c>
      <c r="D181" t="s">
        <v>0</v>
      </c>
      <c r="E181">
        <v>2</v>
      </c>
      <c r="F181" s="21">
        <v>34.630000000000003</v>
      </c>
      <c r="G181" s="21">
        <v>3.55</v>
      </c>
      <c r="H181" s="20">
        <f t="shared" si="8"/>
        <v>1</v>
      </c>
      <c r="I181">
        <f t="shared" si="9"/>
        <v>1</v>
      </c>
      <c r="J181">
        <f t="shared" si="10"/>
        <v>3</v>
      </c>
      <c r="K181">
        <f t="shared" si="11"/>
        <v>0</v>
      </c>
    </row>
    <row r="182" spans="1:11" x14ac:dyDescent="0.25">
      <c r="A182" t="s">
        <v>5</v>
      </c>
      <c r="B182" t="s">
        <v>6</v>
      </c>
      <c r="C182" t="s">
        <v>9</v>
      </c>
      <c r="D182" t="s">
        <v>0</v>
      </c>
      <c r="E182">
        <v>4</v>
      </c>
      <c r="F182" s="21">
        <v>34.65</v>
      </c>
      <c r="G182" s="21">
        <v>3.68</v>
      </c>
      <c r="H182" s="20">
        <f t="shared" si="8"/>
        <v>1</v>
      </c>
      <c r="I182">
        <f t="shared" si="9"/>
        <v>1</v>
      </c>
      <c r="J182">
        <f t="shared" si="10"/>
        <v>3</v>
      </c>
      <c r="K182">
        <f t="shared" si="11"/>
        <v>0</v>
      </c>
    </row>
    <row r="183" spans="1:11" x14ac:dyDescent="0.25">
      <c r="A183" t="s">
        <v>5</v>
      </c>
      <c r="B183" t="s">
        <v>6</v>
      </c>
      <c r="C183" t="s">
        <v>9</v>
      </c>
      <c r="D183" t="s">
        <v>0</v>
      </c>
      <c r="E183">
        <v>2</v>
      </c>
      <c r="F183" s="21">
        <v>23.33</v>
      </c>
      <c r="G183" s="21">
        <v>5.65</v>
      </c>
      <c r="H183" s="20">
        <f t="shared" si="8"/>
        <v>1</v>
      </c>
      <c r="I183">
        <f t="shared" si="9"/>
        <v>1</v>
      </c>
      <c r="J183">
        <f t="shared" si="10"/>
        <v>3</v>
      </c>
      <c r="K183">
        <f t="shared" si="11"/>
        <v>0</v>
      </c>
    </row>
    <row r="184" spans="1:11" x14ac:dyDescent="0.25">
      <c r="A184" t="s">
        <v>5</v>
      </c>
      <c r="B184" t="s">
        <v>6</v>
      </c>
      <c r="C184" t="s">
        <v>9</v>
      </c>
      <c r="D184" t="s">
        <v>0</v>
      </c>
      <c r="E184">
        <v>3</v>
      </c>
      <c r="F184" s="21">
        <v>45.35</v>
      </c>
      <c r="G184" s="21">
        <v>3.5</v>
      </c>
      <c r="H184" s="20">
        <f t="shared" si="8"/>
        <v>1</v>
      </c>
      <c r="I184">
        <f t="shared" si="9"/>
        <v>1</v>
      </c>
      <c r="J184">
        <f t="shared" si="10"/>
        <v>3</v>
      </c>
      <c r="K184">
        <f t="shared" si="11"/>
        <v>0</v>
      </c>
    </row>
    <row r="185" spans="1:11" x14ac:dyDescent="0.25">
      <c r="A185" t="s">
        <v>5</v>
      </c>
      <c r="B185" t="s">
        <v>6</v>
      </c>
      <c r="C185" t="s">
        <v>9</v>
      </c>
      <c r="D185" t="s">
        <v>0</v>
      </c>
      <c r="E185">
        <v>4</v>
      </c>
      <c r="F185" s="21">
        <v>23.17</v>
      </c>
      <c r="G185" s="21">
        <v>6.5</v>
      </c>
      <c r="H185" s="20">
        <f t="shared" si="8"/>
        <v>1</v>
      </c>
      <c r="I185">
        <f t="shared" si="9"/>
        <v>1</v>
      </c>
      <c r="J185">
        <f t="shared" si="10"/>
        <v>3</v>
      </c>
      <c r="K185">
        <f t="shared" si="11"/>
        <v>0</v>
      </c>
    </row>
    <row r="186" spans="1:11" x14ac:dyDescent="0.25">
      <c r="A186" t="s">
        <v>5</v>
      </c>
      <c r="B186" t="s">
        <v>6</v>
      </c>
      <c r="C186" t="s">
        <v>9</v>
      </c>
      <c r="D186" t="s">
        <v>0</v>
      </c>
      <c r="E186">
        <v>2</v>
      </c>
      <c r="F186" s="21">
        <v>40.549999999999997</v>
      </c>
      <c r="G186" s="21">
        <v>3</v>
      </c>
      <c r="H186" s="20">
        <f t="shared" si="8"/>
        <v>1</v>
      </c>
      <c r="I186">
        <f t="shared" si="9"/>
        <v>1</v>
      </c>
      <c r="J186">
        <f t="shared" si="10"/>
        <v>3</v>
      </c>
      <c r="K186">
        <f t="shared" si="11"/>
        <v>0</v>
      </c>
    </row>
    <row r="187" spans="1:11" x14ac:dyDescent="0.25">
      <c r="A187" t="s">
        <v>5</v>
      </c>
      <c r="B187" t="s">
        <v>2</v>
      </c>
      <c r="C187" t="s">
        <v>9</v>
      </c>
      <c r="D187" t="s">
        <v>0</v>
      </c>
      <c r="E187">
        <v>5</v>
      </c>
      <c r="F187" s="21">
        <v>20.69</v>
      </c>
      <c r="G187" s="21">
        <v>5</v>
      </c>
      <c r="H187" s="20">
        <f t="shared" si="8"/>
        <v>1</v>
      </c>
      <c r="I187">
        <f t="shared" si="9"/>
        <v>0</v>
      </c>
      <c r="J187">
        <f t="shared" si="10"/>
        <v>3</v>
      </c>
      <c r="K187">
        <f t="shared" si="11"/>
        <v>0</v>
      </c>
    </row>
    <row r="188" spans="1:11" x14ac:dyDescent="0.25">
      <c r="A188" t="s">
        <v>3</v>
      </c>
      <c r="B188" t="s">
        <v>6</v>
      </c>
      <c r="C188" t="s">
        <v>9</v>
      </c>
      <c r="D188" t="s">
        <v>0</v>
      </c>
      <c r="E188">
        <v>3</v>
      </c>
      <c r="F188" s="21">
        <v>20.9</v>
      </c>
      <c r="G188" s="21">
        <v>3.5</v>
      </c>
      <c r="H188" s="20">
        <f t="shared" si="8"/>
        <v>0</v>
      </c>
      <c r="I188">
        <f t="shared" si="9"/>
        <v>1</v>
      </c>
      <c r="J188">
        <f t="shared" si="10"/>
        <v>3</v>
      </c>
      <c r="K188">
        <f t="shared" si="11"/>
        <v>0</v>
      </c>
    </row>
    <row r="189" spans="1:11" x14ac:dyDescent="0.25">
      <c r="A189" t="s">
        <v>5</v>
      </c>
      <c r="B189" t="s">
        <v>6</v>
      </c>
      <c r="C189" t="s">
        <v>9</v>
      </c>
      <c r="D189" t="s">
        <v>0</v>
      </c>
      <c r="E189">
        <v>5</v>
      </c>
      <c r="F189" s="21">
        <v>30.46</v>
      </c>
      <c r="G189" s="21">
        <v>2</v>
      </c>
      <c r="H189" s="20">
        <f t="shared" si="8"/>
        <v>1</v>
      </c>
      <c r="I189">
        <f t="shared" si="9"/>
        <v>1</v>
      </c>
      <c r="J189">
        <f t="shared" si="10"/>
        <v>3</v>
      </c>
      <c r="K189">
        <f t="shared" si="11"/>
        <v>0</v>
      </c>
    </row>
    <row r="190" spans="1:11" x14ac:dyDescent="0.25">
      <c r="A190" t="s">
        <v>3</v>
      </c>
      <c r="B190" t="s">
        <v>6</v>
      </c>
      <c r="C190" t="s">
        <v>9</v>
      </c>
      <c r="D190" t="s">
        <v>0</v>
      </c>
      <c r="E190">
        <v>3</v>
      </c>
      <c r="F190" s="21">
        <v>18.149999999999999</v>
      </c>
      <c r="G190" s="21">
        <v>3.5</v>
      </c>
      <c r="H190" s="20">
        <f t="shared" si="8"/>
        <v>0</v>
      </c>
      <c r="I190">
        <f t="shared" si="9"/>
        <v>1</v>
      </c>
      <c r="J190">
        <f t="shared" si="10"/>
        <v>3</v>
      </c>
      <c r="K190">
        <f t="shared" si="11"/>
        <v>0</v>
      </c>
    </row>
    <row r="191" spans="1:11" x14ac:dyDescent="0.25">
      <c r="A191" t="s">
        <v>5</v>
      </c>
      <c r="B191" t="s">
        <v>6</v>
      </c>
      <c r="C191" t="s">
        <v>9</v>
      </c>
      <c r="D191" t="s">
        <v>0</v>
      </c>
      <c r="E191">
        <v>3</v>
      </c>
      <c r="F191" s="21">
        <v>23.1</v>
      </c>
      <c r="G191" s="21">
        <v>4</v>
      </c>
      <c r="H191" s="20">
        <f t="shared" si="8"/>
        <v>1</v>
      </c>
      <c r="I191">
        <f t="shared" si="9"/>
        <v>1</v>
      </c>
      <c r="J191">
        <f t="shared" si="10"/>
        <v>3</v>
      </c>
      <c r="K191">
        <f t="shared" si="11"/>
        <v>0</v>
      </c>
    </row>
    <row r="192" spans="1:11" x14ac:dyDescent="0.25">
      <c r="A192" t="s">
        <v>5</v>
      </c>
      <c r="B192" t="s">
        <v>6</v>
      </c>
      <c r="C192" t="s">
        <v>9</v>
      </c>
      <c r="D192" t="s">
        <v>0</v>
      </c>
      <c r="E192">
        <v>2</v>
      </c>
      <c r="F192" s="21">
        <v>15.69</v>
      </c>
      <c r="G192" s="21">
        <v>1.5</v>
      </c>
      <c r="H192" s="20">
        <f t="shared" si="8"/>
        <v>1</v>
      </c>
      <c r="I192">
        <f t="shared" si="9"/>
        <v>1</v>
      </c>
      <c r="J192">
        <f t="shared" si="10"/>
        <v>3</v>
      </c>
      <c r="K192">
        <f t="shared" si="11"/>
        <v>0</v>
      </c>
    </row>
    <row r="193" spans="1:11" x14ac:dyDescent="0.25">
      <c r="A193" t="s">
        <v>3</v>
      </c>
      <c r="B193" t="s">
        <v>6</v>
      </c>
      <c r="C193" t="s">
        <v>1</v>
      </c>
      <c r="D193" t="s">
        <v>7</v>
      </c>
      <c r="E193">
        <v>2</v>
      </c>
      <c r="F193" s="21">
        <v>19.809999999999999</v>
      </c>
      <c r="G193" s="21">
        <v>4.1900000000000004</v>
      </c>
      <c r="H193" s="20">
        <f t="shared" si="8"/>
        <v>0</v>
      </c>
      <c r="I193">
        <f t="shared" si="9"/>
        <v>1</v>
      </c>
      <c r="J193">
        <f t="shared" si="10"/>
        <v>0</v>
      </c>
      <c r="K193">
        <f t="shared" si="11"/>
        <v>1</v>
      </c>
    </row>
    <row r="194" spans="1:11" x14ac:dyDescent="0.25">
      <c r="A194" t="s">
        <v>5</v>
      </c>
      <c r="B194" t="s">
        <v>6</v>
      </c>
      <c r="C194" t="s">
        <v>1</v>
      </c>
      <c r="D194" t="s">
        <v>7</v>
      </c>
      <c r="E194">
        <v>2</v>
      </c>
      <c r="F194" s="21">
        <v>28.44</v>
      </c>
      <c r="G194" s="21">
        <v>2.56</v>
      </c>
      <c r="H194" s="20">
        <f t="shared" si="8"/>
        <v>1</v>
      </c>
      <c r="I194">
        <f t="shared" si="9"/>
        <v>1</v>
      </c>
      <c r="J194">
        <f t="shared" si="10"/>
        <v>0</v>
      </c>
      <c r="K194">
        <f t="shared" si="11"/>
        <v>1</v>
      </c>
    </row>
    <row r="195" spans="1:11" x14ac:dyDescent="0.25">
      <c r="A195" t="s">
        <v>5</v>
      </c>
      <c r="B195" t="s">
        <v>6</v>
      </c>
      <c r="C195" t="s">
        <v>1</v>
      </c>
      <c r="D195" t="s">
        <v>7</v>
      </c>
      <c r="E195">
        <v>2</v>
      </c>
      <c r="F195" s="21">
        <v>15.48</v>
      </c>
      <c r="G195" s="21">
        <v>2.02</v>
      </c>
      <c r="H195" s="20">
        <f t="shared" ref="H195:H245" si="12">IF(A195="Male",1,0)</f>
        <v>1</v>
      </c>
      <c r="I195">
        <f t="shared" ref="I195:I245" si="13">IF(B195="Yes",1,0)</f>
        <v>1</v>
      </c>
      <c r="J195">
        <f t="shared" ref="J195:J245" si="14">IF(C195="Thur", 0, IF(C195="Fri", 1, IF(C195="Sat", 2, IF(C195="Sun", 3,""))))</f>
        <v>0</v>
      </c>
      <c r="K195">
        <f t="shared" ref="K195:K245" si="15">IF(D195="Dinner",0,1)</f>
        <v>1</v>
      </c>
    </row>
    <row r="196" spans="1:11" x14ac:dyDescent="0.25">
      <c r="A196" t="s">
        <v>5</v>
      </c>
      <c r="B196" t="s">
        <v>6</v>
      </c>
      <c r="C196" t="s">
        <v>1</v>
      </c>
      <c r="D196" t="s">
        <v>7</v>
      </c>
      <c r="E196">
        <v>2</v>
      </c>
      <c r="F196" s="21">
        <v>16.579999999999998</v>
      </c>
      <c r="G196" s="21">
        <v>4</v>
      </c>
      <c r="H196" s="20">
        <f t="shared" si="12"/>
        <v>1</v>
      </c>
      <c r="I196">
        <f t="shared" si="13"/>
        <v>1</v>
      </c>
      <c r="J196">
        <f t="shared" si="14"/>
        <v>0</v>
      </c>
      <c r="K196">
        <f t="shared" si="15"/>
        <v>1</v>
      </c>
    </row>
    <row r="197" spans="1:11" x14ac:dyDescent="0.25">
      <c r="A197" t="s">
        <v>5</v>
      </c>
      <c r="B197" t="s">
        <v>2</v>
      </c>
      <c r="C197" t="s">
        <v>1</v>
      </c>
      <c r="D197" t="s">
        <v>7</v>
      </c>
      <c r="E197">
        <v>2</v>
      </c>
      <c r="F197" s="21">
        <v>7.56</v>
      </c>
      <c r="G197" s="21">
        <v>1.44</v>
      </c>
      <c r="H197" s="20">
        <f t="shared" si="12"/>
        <v>1</v>
      </c>
      <c r="I197">
        <f t="shared" si="13"/>
        <v>0</v>
      </c>
      <c r="J197">
        <f t="shared" si="14"/>
        <v>0</v>
      </c>
      <c r="K197">
        <f t="shared" si="15"/>
        <v>1</v>
      </c>
    </row>
    <row r="198" spans="1:11" x14ac:dyDescent="0.25">
      <c r="A198" t="s">
        <v>5</v>
      </c>
      <c r="B198" t="s">
        <v>6</v>
      </c>
      <c r="C198" t="s">
        <v>1</v>
      </c>
      <c r="D198" t="s">
        <v>7</v>
      </c>
      <c r="E198">
        <v>2</v>
      </c>
      <c r="F198" s="21">
        <v>10.34</v>
      </c>
      <c r="G198" s="21">
        <v>2</v>
      </c>
      <c r="H198" s="20">
        <f t="shared" si="12"/>
        <v>1</v>
      </c>
      <c r="I198">
        <f t="shared" si="13"/>
        <v>1</v>
      </c>
      <c r="J198">
        <f t="shared" si="14"/>
        <v>0</v>
      </c>
      <c r="K198">
        <f t="shared" si="15"/>
        <v>1</v>
      </c>
    </row>
    <row r="199" spans="1:11" x14ac:dyDescent="0.25">
      <c r="A199" t="s">
        <v>3</v>
      </c>
      <c r="B199" t="s">
        <v>6</v>
      </c>
      <c r="C199" t="s">
        <v>1</v>
      </c>
      <c r="D199" t="s">
        <v>7</v>
      </c>
      <c r="E199">
        <v>4</v>
      </c>
      <c r="F199" s="21">
        <v>43.11</v>
      </c>
      <c r="G199" s="21">
        <v>5</v>
      </c>
      <c r="H199" s="20">
        <f t="shared" si="12"/>
        <v>0</v>
      </c>
      <c r="I199">
        <f t="shared" si="13"/>
        <v>1</v>
      </c>
      <c r="J199">
        <f t="shared" si="14"/>
        <v>0</v>
      </c>
      <c r="K199">
        <f t="shared" si="15"/>
        <v>1</v>
      </c>
    </row>
    <row r="200" spans="1:11" x14ac:dyDescent="0.25">
      <c r="A200" t="s">
        <v>3</v>
      </c>
      <c r="B200" t="s">
        <v>6</v>
      </c>
      <c r="C200" t="s">
        <v>1</v>
      </c>
      <c r="D200" t="s">
        <v>7</v>
      </c>
      <c r="E200">
        <v>2</v>
      </c>
      <c r="F200" s="21">
        <v>13</v>
      </c>
      <c r="G200" s="21">
        <v>2</v>
      </c>
      <c r="H200" s="20">
        <f t="shared" si="12"/>
        <v>0</v>
      </c>
      <c r="I200">
        <f t="shared" si="13"/>
        <v>1</v>
      </c>
      <c r="J200">
        <f t="shared" si="14"/>
        <v>0</v>
      </c>
      <c r="K200">
        <f t="shared" si="15"/>
        <v>1</v>
      </c>
    </row>
    <row r="201" spans="1:11" x14ac:dyDescent="0.25">
      <c r="A201" t="s">
        <v>5</v>
      </c>
      <c r="B201" t="s">
        <v>6</v>
      </c>
      <c r="C201" t="s">
        <v>1</v>
      </c>
      <c r="D201" t="s">
        <v>7</v>
      </c>
      <c r="E201">
        <v>2</v>
      </c>
      <c r="F201" s="21">
        <v>13.51</v>
      </c>
      <c r="G201" s="21">
        <v>2</v>
      </c>
      <c r="H201" s="20">
        <f t="shared" si="12"/>
        <v>1</v>
      </c>
      <c r="I201">
        <f t="shared" si="13"/>
        <v>1</v>
      </c>
      <c r="J201">
        <f t="shared" si="14"/>
        <v>0</v>
      </c>
      <c r="K201">
        <f t="shared" si="15"/>
        <v>1</v>
      </c>
    </row>
    <row r="202" spans="1:11" x14ac:dyDescent="0.25">
      <c r="A202" t="s">
        <v>5</v>
      </c>
      <c r="B202" t="s">
        <v>6</v>
      </c>
      <c r="C202" t="s">
        <v>1</v>
      </c>
      <c r="D202" t="s">
        <v>7</v>
      </c>
      <c r="E202">
        <v>3</v>
      </c>
      <c r="F202" s="21">
        <v>18.71</v>
      </c>
      <c r="G202" s="21">
        <v>4</v>
      </c>
      <c r="H202" s="20">
        <f t="shared" si="12"/>
        <v>1</v>
      </c>
      <c r="I202">
        <f t="shared" si="13"/>
        <v>1</v>
      </c>
      <c r="J202">
        <f t="shared" si="14"/>
        <v>0</v>
      </c>
      <c r="K202">
        <f t="shared" si="15"/>
        <v>1</v>
      </c>
    </row>
    <row r="203" spans="1:11" x14ac:dyDescent="0.25">
      <c r="A203" t="s">
        <v>3</v>
      </c>
      <c r="B203" t="s">
        <v>6</v>
      </c>
      <c r="C203" t="s">
        <v>1</v>
      </c>
      <c r="D203" t="s">
        <v>7</v>
      </c>
      <c r="E203">
        <v>2</v>
      </c>
      <c r="F203" s="21">
        <v>12.74</v>
      </c>
      <c r="G203" s="21">
        <v>2.0099999999999998</v>
      </c>
      <c r="H203" s="20">
        <f t="shared" si="12"/>
        <v>0</v>
      </c>
      <c r="I203">
        <f t="shared" si="13"/>
        <v>1</v>
      </c>
      <c r="J203">
        <f t="shared" si="14"/>
        <v>0</v>
      </c>
      <c r="K203">
        <f t="shared" si="15"/>
        <v>1</v>
      </c>
    </row>
    <row r="204" spans="1:11" x14ac:dyDescent="0.25">
      <c r="A204" t="s">
        <v>3</v>
      </c>
      <c r="B204" t="s">
        <v>6</v>
      </c>
      <c r="C204" t="s">
        <v>1</v>
      </c>
      <c r="D204" t="s">
        <v>7</v>
      </c>
      <c r="E204">
        <v>2</v>
      </c>
      <c r="F204" s="21">
        <v>13</v>
      </c>
      <c r="G204" s="21">
        <v>2</v>
      </c>
      <c r="H204" s="20">
        <f t="shared" si="12"/>
        <v>0</v>
      </c>
      <c r="I204">
        <f t="shared" si="13"/>
        <v>1</v>
      </c>
      <c r="J204">
        <f t="shared" si="14"/>
        <v>0</v>
      </c>
      <c r="K204">
        <f t="shared" si="15"/>
        <v>1</v>
      </c>
    </row>
    <row r="205" spans="1:11" x14ac:dyDescent="0.25">
      <c r="A205" t="s">
        <v>3</v>
      </c>
      <c r="B205" t="s">
        <v>6</v>
      </c>
      <c r="C205" t="s">
        <v>1</v>
      </c>
      <c r="D205" t="s">
        <v>7</v>
      </c>
      <c r="E205">
        <v>2</v>
      </c>
      <c r="F205" s="21">
        <v>16.399999999999999</v>
      </c>
      <c r="G205" s="21">
        <v>2.5</v>
      </c>
      <c r="H205" s="20">
        <f t="shared" si="12"/>
        <v>0</v>
      </c>
      <c r="I205">
        <f t="shared" si="13"/>
        <v>1</v>
      </c>
      <c r="J205">
        <f t="shared" si="14"/>
        <v>0</v>
      </c>
      <c r="K205">
        <f t="shared" si="15"/>
        <v>1</v>
      </c>
    </row>
    <row r="206" spans="1:11" x14ac:dyDescent="0.25">
      <c r="A206" t="s">
        <v>5</v>
      </c>
      <c r="B206" t="s">
        <v>6</v>
      </c>
      <c r="C206" t="s">
        <v>1</v>
      </c>
      <c r="D206" t="s">
        <v>7</v>
      </c>
      <c r="E206">
        <v>4</v>
      </c>
      <c r="F206" s="21">
        <v>20.53</v>
      </c>
      <c r="G206" s="21">
        <v>4</v>
      </c>
      <c r="H206" s="20">
        <f t="shared" si="12"/>
        <v>1</v>
      </c>
      <c r="I206">
        <f t="shared" si="13"/>
        <v>1</v>
      </c>
      <c r="J206">
        <f t="shared" si="14"/>
        <v>0</v>
      </c>
      <c r="K206">
        <f t="shared" si="15"/>
        <v>1</v>
      </c>
    </row>
    <row r="207" spans="1:11" x14ac:dyDescent="0.25">
      <c r="A207" t="s">
        <v>3</v>
      </c>
      <c r="B207" t="s">
        <v>6</v>
      </c>
      <c r="C207" t="s">
        <v>1</v>
      </c>
      <c r="D207" t="s">
        <v>7</v>
      </c>
      <c r="E207">
        <v>3</v>
      </c>
      <c r="F207" s="21">
        <v>16.47</v>
      </c>
      <c r="G207" s="21">
        <v>3.23</v>
      </c>
      <c r="H207" s="20">
        <f t="shared" si="12"/>
        <v>0</v>
      </c>
      <c r="I207">
        <f t="shared" si="13"/>
        <v>1</v>
      </c>
      <c r="J207">
        <f t="shared" si="14"/>
        <v>0</v>
      </c>
      <c r="K207">
        <f t="shared" si="15"/>
        <v>1</v>
      </c>
    </row>
    <row r="208" spans="1:11" x14ac:dyDescent="0.25">
      <c r="A208" t="s">
        <v>5</v>
      </c>
      <c r="B208" t="s">
        <v>6</v>
      </c>
      <c r="C208" t="s">
        <v>4</v>
      </c>
      <c r="D208" t="s">
        <v>0</v>
      </c>
      <c r="E208">
        <v>3</v>
      </c>
      <c r="F208" s="21">
        <v>26.59</v>
      </c>
      <c r="G208" s="21">
        <v>3.41</v>
      </c>
      <c r="H208" s="20">
        <f t="shared" si="12"/>
        <v>1</v>
      </c>
      <c r="I208">
        <f t="shared" si="13"/>
        <v>1</v>
      </c>
      <c r="J208">
        <f t="shared" si="14"/>
        <v>2</v>
      </c>
      <c r="K208">
        <f t="shared" si="15"/>
        <v>0</v>
      </c>
    </row>
    <row r="209" spans="1:11" x14ac:dyDescent="0.25">
      <c r="A209" t="s">
        <v>5</v>
      </c>
      <c r="B209" t="s">
        <v>6</v>
      </c>
      <c r="C209" t="s">
        <v>4</v>
      </c>
      <c r="D209" t="s">
        <v>0</v>
      </c>
      <c r="E209">
        <v>4</v>
      </c>
      <c r="F209" s="21">
        <v>38.729999999999997</v>
      </c>
      <c r="G209" s="21">
        <v>3</v>
      </c>
      <c r="H209" s="20">
        <f t="shared" si="12"/>
        <v>1</v>
      </c>
      <c r="I209">
        <f t="shared" si="13"/>
        <v>1</v>
      </c>
      <c r="J209">
        <f t="shared" si="14"/>
        <v>2</v>
      </c>
      <c r="K209">
        <f t="shared" si="15"/>
        <v>0</v>
      </c>
    </row>
    <row r="210" spans="1:11" x14ac:dyDescent="0.25">
      <c r="A210" t="s">
        <v>5</v>
      </c>
      <c r="B210" t="s">
        <v>6</v>
      </c>
      <c r="C210" t="s">
        <v>4</v>
      </c>
      <c r="D210" t="s">
        <v>0</v>
      </c>
      <c r="E210">
        <v>2</v>
      </c>
      <c r="F210" s="21">
        <v>24.27</v>
      </c>
      <c r="G210" s="21">
        <v>2.0299999999999998</v>
      </c>
      <c r="H210" s="20">
        <f t="shared" si="12"/>
        <v>1</v>
      </c>
      <c r="I210">
        <f t="shared" si="13"/>
        <v>1</v>
      </c>
      <c r="J210">
        <f t="shared" si="14"/>
        <v>2</v>
      </c>
      <c r="K210">
        <f t="shared" si="15"/>
        <v>0</v>
      </c>
    </row>
    <row r="211" spans="1:11" x14ac:dyDescent="0.25">
      <c r="A211" t="s">
        <v>3</v>
      </c>
      <c r="B211" t="s">
        <v>6</v>
      </c>
      <c r="C211" t="s">
        <v>4</v>
      </c>
      <c r="D211" t="s">
        <v>0</v>
      </c>
      <c r="E211">
        <v>2</v>
      </c>
      <c r="F211" s="21">
        <v>12.76</v>
      </c>
      <c r="G211" s="21">
        <v>2.23</v>
      </c>
      <c r="H211" s="20">
        <f t="shared" si="12"/>
        <v>0</v>
      </c>
      <c r="I211">
        <f t="shared" si="13"/>
        <v>1</v>
      </c>
      <c r="J211">
        <f t="shared" si="14"/>
        <v>2</v>
      </c>
      <c r="K211">
        <f t="shared" si="15"/>
        <v>0</v>
      </c>
    </row>
    <row r="212" spans="1:11" x14ac:dyDescent="0.25">
      <c r="A212" t="s">
        <v>5</v>
      </c>
      <c r="B212" t="s">
        <v>6</v>
      </c>
      <c r="C212" t="s">
        <v>4</v>
      </c>
      <c r="D212" t="s">
        <v>0</v>
      </c>
      <c r="E212">
        <v>3</v>
      </c>
      <c r="F212" s="21">
        <v>30.06</v>
      </c>
      <c r="G212" s="21">
        <v>2</v>
      </c>
      <c r="H212" s="20">
        <f t="shared" si="12"/>
        <v>1</v>
      </c>
      <c r="I212">
        <f t="shared" si="13"/>
        <v>1</v>
      </c>
      <c r="J212">
        <f t="shared" si="14"/>
        <v>2</v>
      </c>
      <c r="K212">
        <f t="shared" si="15"/>
        <v>0</v>
      </c>
    </row>
    <row r="213" spans="1:11" x14ac:dyDescent="0.25">
      <c r="A213" t="s">
        <v>5</v>
      </c>
      <c r="B213" t="s">
        <v>6</v>
      </c>
      <c r="C213" t="s">
        <v>4</v>
      </c>
      <c r="D213" t="s">
        <v>0</v>
      </c>
      <c r="E213">
        <v>4</v>
      </c>
      <c r="F213" s="21">
        <v>25.89</v>
      </c>
      <c r="G213" s="21">
        <v>5.16</v>
      </c>
      <c r="H213" s="20">
        <f t="shared" si="12"/>
        <v>1</v>
      </c>
      <c r="I213">
        <f t="shared" si="13"/>
        <v>1</v>
      </c>
      <c r="J213">
        <f t="shared" si="14"/>
        <v>2</v>
      </c>
      <c r="K213">
        <f t="shared" si="15"/>
        <v>0</v>
      </c>
    </row>
    <row r="214" spans="1:11" x14ac:dyDescent="0.25">
      <c r="A214" t="s">
        <v>5</v>
      </c>
      <c r="B214" t="s">
        <v>2</v>
      </c>
      <c r="C214" t="s">
        <v>4</v>
      </c>
      <c r="D214" t="s">
        <v>0</v>
      </c>
      <c r="E214">
        <v>4</v>
      </c>
      <c r="F214" s="21">
        <v>48.33</v>
      </c>
      <c r="G214" s="21">
        <v>9</v>
      </c>
      <c r="H214" s="20">
        <f t="shared" si="12"/>
        <v>1</v>
      </c>
      <c r="I214">
        <f t="shared" si="13"/>
        <v>0</v>
      </c>
      <c r="J214">
        <f t="shared" si="14"/>
        <v>2</v>
      </c>
      <c r="K214">
        <f t="shared" si="15"/>
        <v>0</v>
      </c>
    </row>
    <row r="215" spans="1:11" x14ac:dyDescent="0.25">
      <c r="A215" t="s">
        <v>3</v>
      </c>
      <c r="B215" t="s">
        <v>6</v>
      </c>
      <c r="C215" t="s">
        <v>4</v>
      </c>
      <c r="D215" t="s">
        <v>0</v>
      </c>
      <c r="E215">
        <v>2</v>
      </c>
      <c r="F215" s="21">
        <v>13.27</v>
      </c>
      <c r="G215" s="21">
        <v>2.5</v>
      </c>
      <c r="H215" s="20">
        <f t="shared" si="12"/>
        <v>0</v>
      </c>
      <c r="I215">
        <f t="shared" si="13"/>
        <v>1</v>
      </c>
      <c r="J215">
        <f t="shared" si="14"/>
        <v>2</v>
      </c>
      <c r="K215">
        <f t="shared" si="15"/>
        <v>0</v>
      </c>
    </row>
    <row r="216" spans="1:11" x14ac:dyDescent="0.25">
      <c r="A216" t="s">
        <v>3</v>
      </c>
      <c r="B216" t="s">
        <v>6</v>
      </c>
      <c r="C216" t="s">
        <v>4</v>
      </c>
      <c r="D216" t="s">
        <v>0</v>
      </c>
      <c r="E216">
        <v>3</v>
      </c>
      <c r="F216" s="21">
        <v>28.17</v>
      </c>
      <c r="G216" s="21">
        <v>6.5</v>
      </c>
      <c r="H216" s="20">
        <f t="shared" si="12"/>
        <v>0</v>
      </c>
      <c r="I216">
        <f t="shared" si="13"/>
        <v>1</v>
      </c>
      <c r="J216">
        <f t="shared" si="14"/>
        <v>2</v>
      </c>
      <c r="K216">
        <f t="shared" si="15"/>
        <v>0</v>
      </c>
    </row>
    <row r="217" spans="1:11" x14ac:dyDescent="0.25">
      <c r="A217" t="s">
        <v>3</v>
      </c>
      <c r="B217" t="s">
        <v>6</v>
      </c>
      <c r="C217" t="s">
        <v>4</v>
      </c>
      <c r="D217" t="s">
        <v>0</v>
      </c>
      <c r="E217">
        <v>2</v>
      </c>
      <c r="F217" s="21">
        <v>12.9</v>
      </c>
      <c r="G217" s="21">
        <v>1.1000000000000001</v>
      </c>
      <c r="H217" s="20">
        <f t="shared" si="12"/>
        <v>0</v>
      </c>
      <c r="I217">
        <f t="shared" si="13"/>
        <v>1</v>
      </c>
      <c r="J217">
        <f t="shared" si="14"/>
        <v>2</v>
      </c>
      <c r="K217">
        <f t="shared" si="15"/>
        <v>0</v>
      </c>
    </row>
    <row r="218" spans="1:11" x14ac:dyDescent="0.25">
      <c r="A218" t="s">
        <v>5</v>
      </c>
      <c r="B218" t="s">
        <v>6</v>
      </c>
      <c r="C218" t="s">
        <v>4</v>
      </c>
      <c r="D218" t="s">
        <v>0</v>
      </c>
      <c r="E218">
        <v>5</v>
      </c>
      <c r="F218" s="21">
        <v>28.15</v>
      </c>
      <c r="G218" s="21">
        <v>3</v>
      </c>
      <c r="H218" s="20">
        <f t="shared" si="12"/>
        <v>1</v>
      </c>
      <c r="I218">
        <f t="shared" si="13"/>
        <v>1</v>
      </c>
      <c r="J218">
        <f t="shared" si="14"/>
        <v>2</v>
      </c>
      <c r="K218">
        <f t="shared" si="15"/>
        <v>0</v>
      </c>
    </row>
    <row r="219" spans="1:11" x14ac:dyDescent="0.25">
      <c r="A219" t="s">
        <v>5</v>
      </c>
      <c r="B219" t="s">
        <v>6</v>
      </c>
      <c r="C219" t="s">
        <v>4</v>
      </c>
      <c r="D219" t="s">
        <v>0</v>
      </c>
      <c r="E219">
        <v>2</v>
      </c>
      <c r="F219" s="21">
        <v>11.59</v>
      </c>
      <c r="G219" s="21">
        <v>1.5</v>
      </c>
      <c r="H219" s="20">
        <f t="shared" si="12"/>
        <v>1</v>
      </c>
      <c r="I219">
        <f t="shared" si="13"/>
        <v>1</v>
      </c>
      <c r="J219">
        <f t="shared" si="14"/>
        <v>2</v>
      </c>
      <c r="K219">
        <f t="shared" si="15"/>
        <v>0</v>
      </c>
    </row>
    <row r="220" spans="1:11" x14ac:dyDescent="0.25">
      <c r="A220" t="s">
        <v>5</v>
      </c>
      <c r="B220" t="s">
        <v>6</v>
      </c>
      <c r="C220" t="s">
        <v>4</v>
      </c>
      <c r="D220" t="s">
        <v>0</v>
      </c>
      <c r="E220">
        <v>2</v>
      </c>
      <c r="F220" s="21">
        <v>7.74</v>
      </c>
      <c r="G220" s="21">
        <v>1.44</v>
      </c>
      <c r="H220" s="20">
        <f t="shared" si="12"/>
        <v>1</v>
      </c>
      <c r="I220">
        <f t="shared" si="13"/>
        <v>1</v>
      </c>
      <c r="J220">
        <f t="shared" si="14"/>
        <v>2</v>
      </c>
      <c r="K220">
        <f t="shared" si="15"/>
        <v>0</v>
      </c>
    </row>
    <row r="221" spans="1:11" x14ac:dyDescent="0.25">
      <c r="A221" t="s">
        <v>3</v>
      </c>
      <c r="B221" t="s">
        <v>6</v>
      </c>
      <c r="C221" t="s">
        <v>4</v>
      </c>
      <c r="D221" t="s">
        <v>0</v>
      </c>
      <c r="E221">
        <v>4</v>
      </c>
      <c r="F221" s="21">
        <v>30.14</v>
      </c>
      <c r="G221" s="21">
        <v>3.09</v>
      </c>
      <c r="H221" s="20">
        <f t="shared" si="12"/>
        <v>0</v>
      </c>
      <c r="I221">
        <f t="shared" si="13"/>
        <v>1</v>
      </c>
      <c r="J221">
        <f t="shared" si="14"/>
        <v>2</v>
      </c>
      <c r="K221">
        <f t="shared" si="15"/>
        <v>0</v>
      </c>
    </row>
    <row r="222" spans="1:11" x14ac:dyDescent="0.25">
      <c r="A222" t="s">
        <v>5</v>
      </c>
      <c r="B222" t="s">
        <v>6</v>
      </c>
      <c r="C222" t="s">
        <v>8</v>
      </c>
      <c r="D222" t="s">
        <v>7</v>
      </c>
      <c r="E222">
        <v>2</v>
      </c>
      <c r="F222" s="21">
        <v>12.16</v>
      </c>
      <c r="G222" s="21">
        <v>2.2000000000000002</v>
      </c>
      <c r="H222" s="20">
        <f t="shared" si="12"/>
        <v>1</v>
      </c>
      <c r="I222">
        <f t="shared" si="13"/>
        <v>1</v>
      </c>
      <c r="J222">
        <f t="shared" si="14"/>
        <v>1</v>
      </c>
      <c r="K222">
        <f t="shared" si="15"/>
        <v>1</v>
      </c>
    </row>
    <row r="223" spans="1:11" x14ac:dyDescent="0.25">
      <c r="A223" t="s">
        <v>3</v>
      </c>
      <c r="B223" t="s">
        <v>6</v>
      </c>
      <c r="C223" t="s">
        <v>8</v>
      </c>
      <c r="D223" t="s">
        <v>7</v>
      </c>
      <c r="E223">
        <v>2</v>
      </c>
      <c r="F223" s="21">
        <v>13.42</v>
      </c>
      <c r="G223" s="21">
        <v>3.48</v>
      </c>
      <c r="H223" s="20">
        <f t="shared" si="12"/>
        <v>0</v>
      </c>
      <c r="I223">
        <f t="shared" si="13"/>
        <v>1</v>
      </c>
      <c r="J223">
        <f t="shared" si="14"/>
        <v>1</v>
      </c>
      <c r="K223">
        <f t="shared" si="15"/>
        <v>1</v>
      </c>
    </row>
    <row r="224" spans="1:11" x14ac:dyDescent="0.25">
      <c r="A224" t="s">
        <v>5</v>
      </c>
      <c r="B224" t="s">
        <v>6</v>
      </c>
      <c r="C224" t="s">
        <v>8</v>
      </c>
      <c r="D224" t="s">
        <v>7</v>
      </c>
      <c r="E224">
        <v>1</v>
      </c>
      <c r="F224" s="21">
        <v>8.58</v>
      </c>
      <c r="G224" s="21">
        <v>1.92</v>
      </c>
      <c r="H224" s="20">
        <f t="shared" si="12"/>
        <v>1</v>
      </c>
      <c r="I224">
        <f t="shared" si="13"/>
        <v>1</v>
      </c>
      <c r="J224">
        <f t="shared" si="14"/>
        <v>1</v>
      </c>
      <c r="K224">
        <f t="shared" si="15"/>
        <v>1</v>
      </c>
    </row>
    <row r="225" spans="1:11" x14ac:dyDescent="0.25">
      <c r="A225" t="s">
        <v>3</v>
      </c>
      <c r="B225" t="s">
        <v>2</v>
      </c>
      <c r="C225" t="s">
        <v>8</v>
      </c>
      <c r="D225" t="s">
        <v>7</v>
      </c>
      <c r="E225">
        <v>3</v>
      </c>
      <c r="F225" s="21">
        <v>15.98</v>
      </c>
      <c r="G225" s="21">
        <v>3</v>
      </c>
      <c r="H225" s="20">
        <f t="shared" si="12"/>
        <v>0</v>
      </c>
      <c r="I225">
        <f t="shared" si="13"/>
        <v>0</v>
      </c>
      <c r="J225">
        <f t="shared" si="14"/>
        <v>1</v>
      </c>
      <c r="K225">
        <f t="shared" si="15"/>
        <v>1</v>
      </c>
    </row>
    <row r="226" spans="1:11" x14ac:dyDescent="0.25">
      <c r="A226" t="s">
        <v>5</v>
      </c>
      <c r="B226" t="s">
        <v>6</v>
      </c>
      <c r="C226" t="s">
        <v>8</v>
      </c>
      <c r="D226" t="s">
        <v>7</v>
      </c>
      <c r="E226">
        <v>2</v>
      </c>
      <c r="F226" s="21">
        <v>13.42</v>
      </c>
      <c r="G226" s="21">
        <v>1.58</v>
      </c>
      <c r="H226" s="20">
        <f t="shared" si="12"/>
        <v>1</v>
      </c>
      <c r="I226">
        <f t="shared" si="13"/>
        <v>1</v>
      </c>
      <c r="J226">
        <f t="shared" si="14"/>
        <v>1</v>
      </c>
      <c r="K226">
        <f t="shared" si="15"/>
        <v>1</v>
      </c>
    </row>
    <row r="227" spans="1:11" x14ac:dyDescent="0.25">
      <c r="A227" t="s">
        <v>3</v>
      </c>
      <c r="B227" t="s">
        <v>6</v>
      </c>
      <c r="C227" t="s">
        <v>8</v>
      </c>
      <c r="D227" t="s">
        <v>7</v>
      </c>
      <c r="E227">
        <v>2</v>
      </c>
      <c r="F227" s="21">
        <v>16.27</v>
      </c>
      <c r="G227" s="21">
        <v>2.5</v>
      </c>
      <c r="H227" s="20">
        <f t="shared" si="12"/>
        <v>0</v>
      </c>
      <c r="I227">
        <f t="shared" si="13"/>
        <v>1</v>
      </c>
      <c r="J227">
        <f t="shared" si="14"/>
        <v>1</v>
      </c>
      <c r="K227">
        <f t="shared" si="15"/>
        <v>1</v>
      </c>
    </row>
    <row r="228" spans="1:11" x14ac:dyDescent="0.25">
      <c r="A228" t="s">
        <v>3</v>
      </c>
      <c r="B228" t="s">
        <v>6</v>
      </c>
      <c r="C228" t="s">
        <v>8</v>
      </c>
      <c r="D228" t="s">
        <v>7</v>
      </c>
      <c r="E228">
        <v>2</v>
      </c>
      <c r="F228" s="21">
        <v>10.09</v>
      </c>
      <c r="G228" s="21">
        <v>2</v>
      </c>
      <c r="H228" s="20">
        <f t="shared" si="12"/>
        <v>0</v>
      </c>
      <c r="I228">
        <f t="shared" si="13"/>
        <v>1</v>
      </c>
      <c r="J228">
        <f t="shared" si="14"/>
        <v>1</v>
      </c>
      <c r="K228">
        <f t="shared" si="15"/>
        <v>1</v>
      </c>
    </row>
    <row r="229" spans="1:11" x14ac:dyDescent="0.25">
      <c r="A229" t="s">
        <v>5</v>
      </c>
      <c r="B229" t="s">
        <v>2</v>
      </c>
      <c r="C229" t="s">
        <v>4</v>
      </c>
      <c r="D229" t="s">
        <v>0</v>
      </c>
      <c r="E229">
        <v>4</v>
      </c>
      <c r="F229" s="21">
        <v>20.45</v>
      </c>
      <c r="G229" s="21">
        <v>3</v>
      </c>
      <c r="H229" s="20">
        <f t="shared" si="12"/>
        <v>1</v>
      </c>
      <c r="I229">
        <f t="shared" si="13"/>
        <v>0</v>
      </c>
      <c r="J229">
        <f t="shared" si="14"/>
        <v>2</v>
      </c>
      <c r="K229">
        <f t="shared" si="15"/>
        <v>0</v>
      </c>
    </row>
    <row r="230" spans="1:11" x14ac:dyDescent="0.25">
      <c r="A230" t="s">
        <v>5</v>
      </c>
      <c r="B230" t="s">
        <v>2</v>
      </c>
      <c r="C230" t="s">
        <v>4</v>
      </c>
      <c r="D230" t="s">
        <v>0</v>
      </c>
      <c r="E230">
        <v>2</v>
      </c>
      <c r="F230" s="21">
        <v>13.28</v>
      </c>
      <c r="G230" s="21">
        <v>2.72</v>
      </c>
      <c r="H230" s="20">
        <f t="shared" si="12"/>
        <v>1</v>
      </c>
      <c r="I230">
        <f t="shared" si="13"/>
        <v>0</v>
      </c>
      <c r="J230">
        <f t="shared" si="14"/>
        <v>2</v>
      </c>
      <c r="K230">
        <f t="shared" si="15"/>
        <v>0</v>
      </c>
    </row>
    <row r="231" spans="1:11" x14ac:dyDescent="0.25">
      <c r="A231" t="s">
        <v>3</v>
      </c>
      <c r="B231" t="s">
        <v>6</v>
      </c>
      <c r="C231" t="s">
        <v>4</v>
      </c>
      <c r="D231" t="s">
        <v>0</v>
      </c>
      <c r="E231">
        <v>2</v>
      </c>
      <c r="F231" s="21">
        <v>22.12</v>
      </c>
      <c r="G231" s="21">
        <v>2.88</v>
      </c>
      <c r="H231" s="20">
        <f t="shared" si="12"/>
        <v>0</v>
      </c>
      <c r="I231">
        <f t="shared" si="13"/>
        <v>1</v>
      </c>
      <c r="J231">
        <f t="shared" si="14"/>
        <v>2</v>
      </c>
      <c r="K231">
        <f t="shared" si="15"/>
        <v>0</v>
      </c>
    </row>
    <row r="232" spans="1:11" x14ac:dyDescent="0.25">
      <c r="A232" t="s">
        <v>5</v>
      </c>
      <c r="B232" t="s">
        <v>6</v>
      </c>
      <c r="C232" t="s">
        <v>4</v>
      </c>
      <c r="D232" t="s">
        <v>0</v>
      </c>
      <c r="E232">
        <v>4</v>
      </c>
      <c r="F232" s="21">
        <v>24.01</v>
      </c>
      <c r="G232" s="21">
        <v>2</v>
      </c>
      <c r="H232" s="20">
        <f t="shared" si="12"/>
        <v>1</v>
      </c>
      <c r="I232">
        <f t="shared" si="13"/>
        <v>1</v>
      </c>
      <c r="J232">
        <f t="shared" si="14"/>
        <v>2</v>
      </c>
      <c r="K232">
        <f t="shared" si="15"/>
        <v>0</v>
      </c>
    </row>
    <row r="233" spans="1:11" x14ac:dyDescent="0.25">
      <c r="A233" t="s">
        <v>5</v>
      </c>
      <c r="B233" t="s">
        <v>6</v>
      </c>
      <c r="C233" t="s">
        <v>4</v>
      </c>
      <c r="D233" t="s">
        <v>0</v>
      </c>
      <c r="E233">
        <v>3</v>
      </c>
      <c r="F233" s="21">
        <v>15.69</v>
      </c>
      <c r="G233" s="21">
        <v>3</v>
      </c>
      <c r="H233" s="20">
        <f t="shared" si="12"/>
        <v>1</v>
      </c>
      <c r="I233">
        <f t="shared" si="13"/>
        <v>1</v>
      </c>
      <c r="J233">
        <f t="shared" si="14"/>
        <v>2</v>
      </c>
      <c r="K233">
        <f t="shared" si="15"/>
        <v>0</v>
      </c>
    </row>
    <row r="234" spans="1:11" x14ac:dyDescent="0.25">
      <c r="A234" t="s">
        <v>5</v>
      </c>
      <c r="B234" t="s">
        <v>2</v>
      </c>
      <c r="C234" t="s">
        <v>4</v>
      </c>
      <c r="D234" t="s">
        <v>0</v>
      </c>
      <c r="E234">
        <v>2</v>
      </c>
      <c r="F234" s="21">
        <v>11.61</v>
      </c>
      <c r="G234" s="21">
        <v>3.39</v>
      </c>
      <c r="H234" s="20">
        <f t="shared" si="12"/>
        <v>1</v>
      </c>
      <c r="I234">
        <f t="shared" si="13"/>
        <v>0</v>
      </c>
      <c r="J234">
        <f t="shared" si="14"/>
        <v>2</v>
      </c>
      <c r="K234">
        <f t="shared" si="15"/>
        <v>0</v>
      </c>
    </row>
    <row r="235" spans="1:11" x14ac:dyDescent="0.25">
      <c r="A235" t="s">
        <v>5</v>
      </c>
      <c r="B235" t="s">
        <v>2</v>
      </c>
      <c r="C235" t="s">
        <v>4</v>
      </c>
      <c r="D235" t="s">
        <v>0</v>
      </c>
      <c r="E235">
        <v>2</v>
      </c>
      <c r="F235" s="21">
        <v>10.77</v>
      </c>
      <c r="G235" s="21">
        <v>1.47</v>
      </c>
      <c r="H235" s="20">
        <f t="shared" si="12"/>
        <v>1</v>
      </c>
      <c r="I235">
        <f t="shared" si="13"/>
        <v>0</v>
      </c>
      <c r="J235">
        <f t="shared" si="14"/>
        <v>2</v>
      </c>
      <c r="K235">
        <f t="shared" si="15"/>
        <v>0</v>
      </c>
    </row>
    <row r="236" spans="1:11" x14ac:dyDescent="0.25">
      <c r="A236" t="s">
        <v>5</v>
      </c>
      <c r="B236" t="s">
        <v>6</v>
      </c>
      <c r="C236" t="s">
        <v>4</v>
      </c>
      <c r="D236" t="s">
        <v>0</v>
      </c>
      <c r="E236">
        <v>2</v>
      </c>
      <c r="F236" s="21">
        <v>15.53</v>
      </c>
      <c r="G236" s="21">
        <v>3</v>
      </c>
      <c r="H236" s="20">
        <f t="shared" si="12"/>
        <v>1</v>
      </c>
      <c r="I236">
        <f t="shared" si="13"/>
        <v>1</v>
      </c>
      <c r="J236">
        <f t="shared" si="14"/>
        <v>2</v>
      </c>
      <c r="K236">
        <f t="shared" si="15"/>
        <v>0</v>
      </c>
    </row>
    <row r="237" spans="1:11" x14ac:dyDescent="0.25">
      <c r="A237" t="s">
        <v>5</v>
      </c>
      <c r="B237" t="s">
        <v>2</v>
      </c>
      <c r="C237" t="s">
        <v>4</v>
      </c>
      <c r="D237" t="s">
        <v>0</v>
      </c>
      <c r="E237">
        <v>2</v>
      </c>
      <c r="F237" s="21">
        <v>10.07</v>
      </c>
      <c r="G237" s="21">
        <v>1.25</v>
      </c>
      <c r="H237" s="20">
        <f t="shared" si="12"/>
        <v>1</v>
      </c>
      <c r="I237">
        <f t="shared" si="13"/>
        <v>0</v>
      </c>
      <c r="J237">
        <f t="shared" si="14"/>
        <v>2</v>
      </c>
      <c r="K237">
        <f t="shared" si="15"/>
        <v>0</v>
      </c>
    </row>
    <row r="238" spans="1:11" x14ac:dyDescent="0.25">
      <c r="A238" t="s">
        <v>5</v>
      </c>
      <c r="B238" t="s">
        <v>6</v>
      </c>
      <c r="C238" t="s">
        <v>4</v>
      </c>
      <c r="D238" t="s">
        <v>0</v>
      </c>
      <c r="E238">
        <v>2</v>
      </c>
      <c r="F238" s="21">
        <v>12.6</v>
      </c>
      <c r="G238" s="21">
        <v>1</v>
      </c>
      <c r="H238" s="20">
        <f t="shared" si="12"/>
        <v>1</v>
      </c>
      <c r="I238">
        <f t="shared" si="13"/>
        <v>1</v>
      </c>
      <c r="J238">
        <f t="shared" si="14"/>
        <v>2</v>
      </c>
      <c r="K238">
        <f t="shared" si="15"/>
        <v>0</v>
      </c>
    </row>
    <row r="239" spans="1:11" x14ac:dyDescent="0.25">
      <c r="A239" t="s">
        <v>5</v>
      </c>
      <c r="B239" t="s">
        <v>6</v>
      </c>
      <c r="C239" t="s">
        <v>4</v>
      </c>
      <c r="D239" t="s">
        <v>0</v>
      </c>
      <c r="E239">
        <v>2</v>
      </c>
      <c r="F239" s="21">
        <v>32.83</v>
      </c>
      <c r="G239" s="21">
        <v>1.17</v>
      </c>
      <c r="H239" s="20">
        <f t="shared" si="12"/>
        <v>1</v>
      </c>
      <c r="I239">
        <f t="shared" si="13"/>
        <v>1</v>
      </c>
      <c r="J239">
        <f t="shared" si="14"/>
        <v>2</v>
      </c>
      <c r="K239">
        <f t="shared" si="15"/>
        <v>0</v>
      </c>
    </row>
    <row r="240" spans="1:11" x14ac:dyDescent="0.25">
      <c r="A240" t="s">
        <v>3</v>
      </c>
      <c r="B240" t="s">
        <v>2</v>
      </c>
      <c r="C240" t="s">
        <v>4</v>
      </c>
      <c r="D240" t="s">
        <v>0</v>
      </c>
      <c r="E240">
        <v>3</v>
      </c>
      <c r="F240" s="21">
        <v>35.83</v>
      </c>
      <c r="G240" s="21">
        <v>4.67</v>
      </c>
      <c r="H240" s="20">
        <f t="shared" si="12"/>
        <v>0</v>
      </c>
      <c r="I240">
        <f t="shared" si="13"/>
        <v>0</v>
      </c>
      <c r="J240">
        <f t="shared" si="14"/>
        <v>2</v>
      </c>
      <c r="K240">
        <f t="shared" si="15"/>
        <v>0</v>
      </c>
    </row>
    <row r="241" spans="1:11" x14ac:dyDescent="0.25">
      <c r="A241" t="s">
        <v>5</v>
      </c>
      <c r="B241" t="s">
        <v>2</v>
      </c>
      <c r="C241" t="s">
        <v>4</v>
      </c>
      <c r="D241" t="s">
        <v>0</v>
      </c>
      <c r="E241">
        <v>3</v>
      </c>
      <c r="F241" s="21">
        <v>29.03</v>
      </c>
      <c r="G241" s="21">
        <v>5.92</v>
      </c>
      <c r="H241" s="20">
        <f t="shared" si="12"/>
        <v>1</v>
      </c>
      <c r="I241">
        <f t="shared" si="13"/>
        <v>0</v>
      </c>
      <c r="J241">
        <f t="shared" si="14"/>
        <v>2</v>
      </c>
      <c r="K241">
        <f t="shared" si="15"/>
        <v>0</v>
      </c>
    </row>
    <row r="242" spans="1:11" x14ac:dyDescent="0.25">
      <c r="A242" t="s">
        <v>3</v>
      </c>
      <c r="B242" t="s">
        <v>6</v>
      </c>
      <c r="C242" t="s">
        <v>4</v>
      </c>
      <c r="D242" t="s">
        <v>0</v>
      </c>
      <c r="E242">
        <v>2</v>
      </c>
      <c r="F242" s="21">
        <v>27.18</v>
      </c>
      <c r="G242" s="21">
        <v>2</v>
      </c>
      <c r="H242" s="20">
        <f t="shared" si="12"/>
        <v>0</v>
      </c>
      <c r="I242">
        <f t="shared" si="13"/>
        <v>1</v>
      </c>
      <c r="J242">
        <f t="shared" si="14"/>
        <v>2</v>
      </c>
      <c r="K242">
        <f t="shared" si="15"/>
        <v>0</v>
      </c>
    </row>
    <row r="243" spans="1:11" x14ac:dyDescent="0.25">
      <c r="A243" t="s">
        <v>5</v>
      </c>
      <c r="B243" t="s">
        <v>6</v>
      </c>
      <c r="C243" t="s">
        <v>4</v>
      </c>
      <c r="D243" t="s">
        <v>0</v>
      </c>
      <c r="E243">
        <v>2</v>
      </c>
      <c r="F243" s="21">
        <v>22.67</v>
      </c>
      <c r="G243" s="21">
        <v>2</v>
      </c>
      <c r="H243" s="20">
        <f t="shared" si="12"/>
        <v>1</v>
      </c>
      <c r="I243">
        <f t="shared" si="13"/>
        <v>1</v>
      </c>
      <c r="J243">
        <f t="shared" si="14"/>
        <v>2</v>
      </c>
      <c r="K243">
        <f t="shared" si="15"/>
        <v>0</v>
      </c>
    </row>
    <row r="244" spans="1:11" x14ac:dyDescent="0.25">
      <c r="A244" t="s">
        <v>5</v>
      </c>
      <c r="B244" t="s">
        <v>2</v>
      </c>
      <c r="C244" t="s">
        <v>4</v>
      </c>
      <c r="D244" t="s">
        <v>0</v>
      </c>
      <c r="E244">
        <v>2</v>
      </c>
      <c r="F244" s="21">
        <v>17.82</v>
      </c>
      <c r="G244" s="21">
        <v>1.75</v>
      </c>
      <c r="H244" s="20">
        <f t="shared" si="12"/>
        <v>1</v>
      </c>
      <c r="I244">
        <f t="shared" si="13"/>
        <v>0</v>
      </c>
      <c r="J244">
        <f t="shared" si="14"/>
        <v>2</v>
      </c>
      <c r="K244">
        <f t="shared" si="15"/>
        <v>0</v>
      </c>
    </row>
    <row r="245" spans="1:11" x14ac:dyDescent="0.25">
      <c r="A245" t="s">
        <v>3</v>
      </c>
      <c r="B245" t="s">
        <v>2</v>
      </c>
      <c r="C245" t="s">
        <v>1</v>
      </c>
      <c r="D245" t="s">
        <v>0</v>
      </c>
      <c r="E245">
        <v>2</v>
      </c>
      <c r="F245" s="21">
        <v>18.78</v>
      </c>
      <c r="G245" s="21">
        <v>3</v>
      </c>
      <c r="H245" s="20">
        <f t="shared" si="12"/>
        <v>0</v>
      </c>
      <c r="I245">
        <f t="shared" si="13"/>
        <v>0</v>
      </c>
      <c r="J245">
        <f t="shared" si="14"/>
        <v>0</v>
      </c>
      <c r="K245">
        <f t="shared" si="15"/>
        <v>0</v>
      </c>
    </row>
  </sheetData>
  <mergeCells count="4">
    <mergeCell ref="M12:N12"/>
    <mergeCell ref="M15:N15"/>
    <mergeCell ref="M18:N18"/>
    <mergeCell ref="M23:N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96B2-FF09-4297-8BB4-7434615A08FF}">
  <dimension ref="A1:V271"/>
  <sheetViews>
    <sheetView tabSelected="1" topLeftCell="H18" zoomScaleNormal="100" workbookViewId="0">
      <selection activeCell="M10" sqref="M10"/>
    </sheetView>
  </sheetViews>
  <sheetFormatPr defaultRowHeight="15" x14ac:dyDescent="0.25"/>
  <cols>
    <col min="1" max="1" width="12.7109375" style="22" bestFit="1" customWidth="1"/>
    <col min="2" max="2" width="16.42578125" style="22" bestFit="1" customWidth="1"/>
    <col min="3" max="3" width="12.85546875" style="22" bestFit="1" customWidth="1"/>
    <col min="4" max="4" width="14.140625" style="22" bestFit="1" customWidth="1"/>
    <col min="5" max="5" width="9.7109375" style="22" customWidth="1"/>
    <col min="6" max="6" width="9" style="22" bestFit="1" customWidth="1"/>
    <col min="7" max="7" width="7.7109375" style="22" bestFit="1" customWidth="1"/>
    <col min="8" max="8" width="12.85546875" bestFit="1" customWidth="1"/>
    <col min="11" max="11" width="11.42578125" bestFit="1" customWidth="1"/>
    <col min="12" max="12" width="14.7109375" customWidth="1"/>
    <col min="14" max="14" width="18.85546875" customWidth="1"/>
    <col min="15" max="15" width="12" bestFit="1" customWidth="1"/>
    <col min="16" max="16" width="14.5703125" bestFit="1" customWidth="1"/>
    <col min="19" max="19" width="13.42578125" bestFit="1" customWidth="1"/>
  </cols>
  <sheetData>
    <row r="1" spans="1:22" x14ac:dyDescent="0.25">
      <c r="A1" s="24" t="s">
        <v>30</v>
      </c>
      <c r="B1" s="24" t="s">
        <v>31</v>
      </c>
      <c r="C1" s="24" t="s">
        <v>32</v>
      </c>
      <c r="D1" s="24" t="s">
        <v>33</v>
      </c>
      <c r="E1" s="24" t="s">
        <v>10</v>
      </c>
      <c r="F1" s="24" t="s">
        <v>16</v>
      </c>
      <c r="G1" s="24" t="s">
        <v>15</v>
      </c>
      <c r="H1" s="24" t="s">
        <v>62</v>
      </c>
      <c r="I1" s="24" t="s">
        <v>63</v>
      </c>
      <c r="N1" t="s">
        <v>34</v>
      </c>
    </row>
    <row r="2" spans="1:22" ht="15.75" thickBot="1" x14ac:dyDescent="0.3">
      <c r="A2" s="22">
        <v>0</v>
      </c>
      <c r="B2" s="22">
        <v>0</v>
      </c>
      <c r="C2" s="22">
        <v>3</v>
      </c>
      <c r="D2" s="22">
        <v>0</v>
      </c>
      <c r="E2" s="22">
        <v>2</v>
      </c>
      <c r="F2" s="23">
        <v>16.989999999999998</v>
      </c>
      <c r="G2" s="23">
        <v>1.01</v>
      </c>
      <c r="H2" s="30">
        <f>$O$17+($E2*$O$18)+($F2*$O$19)</f>
        <v>2.6293399223743359</v>
      </c>
      <c r="I2" s="21">
        <f>$H2-$G2</f>
        <v>1.6193399223743359</v>
      </c>
    </row>
    <row r="3" spans="1:22" x14ac:dyDescent="0.25">
      <c r="A3" s="22">
        <v>1</v>
      </c>
      <c r="B3" s="22">
        <v>0</v>
      </c>
      <c r="C3" s="22">
        <v>3</v>
      </c>
      <c r="D3" s="22">
        <v>0</v>
      </c>
      <c r="E3" s="22">
        <v>3</v>
      </c>
      <c r="F3" s="23">
        <v>10.34</v>
      </c>
      <c r="G3" s="23">
        <v>1.66</v>
      </c>
      <c r="H3" s="30">
        <f t="shared" ref="H3:H66" si="0">$O$17+($E3*$O$18)+($F3*$O$19)</f>
        <v>2.2053940268305299</v>
      </c>
      <c r="I3" s="21">
        <f t="shared" ref="I3:I66" si="1">$H3-$G3</f>
        <v>0.54539402683052995</v>
      </c>
      <c r="K3" s="31" t="s">
        <v>64</v>
      </c>
      <c r="L3" s="34">
        <f>SUMSQ(I2:I244)</f>
        <v>247.51193356683416</v>
      </c>
      <c r="N3" s="28" t="s">
        <v>35</v>
      </c>
      <c r="O3" s="28"/>
    </row>
    <row r="4" spans="1:22" x14ac:dyDescent="0.25">
      <c r="A4" s="22">
        <v>1</v>
      </c>
      <c r="B4" s="22">
        <v>0</v>
      </c>
      <c r="C4" s="22">
        <v>3</v>
      </c>
      <c r="D4" s="22">
        <v>0</v>
      </c>
      <c r="E4" s="22">
        <v>3</v>
      </c>
      <c r="F4" s="23">
        <v>21.01</v>
      </c>
      <c r="G4" s="23">
        <v>3.5</v>
      </c>
      <c r="H4" s="30">
        <f t="shared" si="0"/>
        <v>3.1946453308308467</v>
      </c>
      <c r="I4" s="21">
        <f t="shared" si="1"/>
        <v>-0.30535466916915333</v>
      </c>
      <c r="K4" s="32" t="s">
        <v>65</v>
      </c>
      <c r="L4" s="37">
        <f>COUNT(I2:I244)</f>
        <v>243</v>
      </c>
      <c r="N4" s="25" t="s">
        <v>36</v>
      </c>
      <c r="O4" s="25">
        <v>0.68400972858295372</v>
      </c>
    </row>
    <row r="5" spans="1:22" x14ac:dyDescent="0.25">
      <c r="A5" s="22">
        <v>1</v>
      </c>
      <c r="B5" s="22">
        <v>0</v>
      </c>
      <c r="C5" s="22">
        <v>3</v>
      </c>
      <c r="D5" s="22">
        <v>0</v>
      </c>
      <c r="E5" s="22">
        <v>2</v>
      </c>
      <c r="F5" s="23">
        <v>23.68</v>
      </c>
      <c r="G5" s="23">
        <v>3.31</v>
      </c>
      <c r="H5" s="30">
        <f t="shared" si="0"/>
        <v>3.2495921457822194</v>
      </c>
      <c r="I5" s="21">
        <f t="shared" si="1"/>
        <v>-6.040785421778061E-2</v>
      </c>
      <c r="K5" s="32"/>
      <c r="L5" s="35"/>
      <c r="N5" s="25" t="s">
        <v>37</v>
      </c>
      <c r="O5" s="25">
        <v>0.46786930879612609</v>
      </c>
    </row>
    <row r="6" spans="1:22" x14ac:dyDescent="0.25">
      <c r="A6" s="22">
        <v>0</v>
      </c>
      <c r="B6" s="22">
        <v>0</v>
      </c>
      <c r="C6" s="22">
        <v>3</v>
      </c>
      <c r="D6" s="22">
        <v>0</v>
      </c>
      <c r="E6" s="22">
        <v>4</v>
      </c>
      <c r="F6" s="23">
        <v>24.59</v>
      </c>
      <c r="G6" s="23">
        <v>3.61</v>
      </c>
      <c r="H6" s="30">
        <f t="shared" si="0"/>
        <v>3.7191568710811587</v>
      </c>
      <c r="I6" s="21">
        <f t="shared" si="1"/>
        <v>0.10915687108115879</v>
      </c>
      <c r="K6" s="33" t="s">
        <v>66</v>
      </c>
      <c r="L6" s="36">
        <f>L3/L4</f>
        <v>1.0185676278470541</v>
      </c>
      <c r="N6" s="25" t="s">
        <v>38</v>
      </c>
      <c r="O6" s="25">
        <v>0.46345328646248396</v>
      </c>
    </row>
    <row r="7" spans="1:22" x14ac:dyDescent="0.25">
      <c r="A7" s="22">
        <v>1</v>
      </c>
      <c r="B7" s="22">
        <v>0</v>
      </c>
      <c r="C7" s="22">
        <v>3</v>
      </c>
      <c r="D7" s="22">
        <v>0</v>
      </c>
      <c r="E7" s="22">
        <v>4</v>
      </c>
      <c r="F7" s="23">
        <v>25.29</v>
      </c>
      <c r="G7" s="23">
        <v>4.71</v>
      </c>
      <c r="H7" s="30">
        <f t="shared" si="0"/>
        <v>3.7840562068637471</v>
      </c>
      <c r="I7" s="21">
        <f t="shared" si="1"/>
        <v>-0.92594379313625286</v>
      </c>
      <c r="N7" s="25" t="s">
        <v>39</v>
      </c>
      <c r="O7" s="25">
        <v>1.0135059665680684</v>
      </c>
    </row>
    <row r="8" spans="1:22" ht="15.75" thickBot="1" x14ac:dyDescent="0.3">
      <c r="A8" s="22">
        <v>1</v>
      </c>
      <c r="B8" s="22">
        <v>0</v>
      </c>
      <c r="C8" s="22">
        <v>3</v>
      </c>
      <c r="D8" s="22">
        <v>0</v>
      </c>
      <c r="E8" s="22">
        <v>2</v>
      </c>
      <c r="F8" s="23">
        <v>8.77</v>
      </c>
      <c r="G8" s="23">
        <v>2</v>
      </c>
      <c r="H8" s="30">
        <f t="shared" si="0"/>
        <v>1.8672362936130795</v>
      </c>
      <c r="I8" s="21">
        <f t="shared" si="1"/>
        <v>-0.13276370638692048</v>
      </c>
      <c r="N8" s="26" t="s">
        <v>40</v>
      </c>
      <c r="O8" s="26">
        <v>244</v>
      </c>
    </row>
    <row r="9" spans="1:22" x14ac:dyDescent="0.25">
      <c r="A9" s="22">
        <v>1</v>
      </c>
      <c r="B9" s="22">
        <v>0</v>
      </c>
      <c r="C9" s="22">
        <v>3</v>
      </c>
      <c r="D9" s="22">
        <v>0</v>
      </c>
      <c r="E9" s="22">
        <v>4</v>
      </c>
      <c r="F9" s="23">
        <v>26.88</v>
      </c>
      <c r="G9" s="23">
        <v>3.12</v>
      </c>
      <c r="H9" s="30">
        <f t="shared" si="0"/>
        <v>3.9314704124270561</v>
      </c>
      <c r="I9" s="21">
        <f t="shared" si="1"/>
        <v>0.81147041242705598</v>
      </c>
    </row>
    <row r="10" spans="1:22" ht="15.75" thickBot="1" x14ac:dyDescent="0.3">
      <c r="A10" s="22">
        <v>1</v>
      </c>
      <c r="B10" s="22">
        <v>0</v>
      </c>
      <c r="C10" s="22">
        <v>3</v>
      </c>
      <c r="D10" s="22">
        <v>0</v>
      </c>
      <c r="E10" s="22">
        <v>2</v>
      </c>
      <c r="F10" s="23">
        <v>15.04</v>
      </c>
      <c r="G10" s="23">
        <v>1.96</v>
      </c>
      <c r="H10" s="30">
        <f t="shared" si="0"/>
        <v>2.44854891555141</v>
      </c>
      <c r="I10" s="21">
        <f t="shared" si="1"/>
        <v>0.48854891555141</v>
      </c>
      <c r="N10" t="s">
        <v>41</v>
      </c>
    </row>
    <row r="11" spans="1:22" x14ac:dyDescent="0.25">
      <c r="A11" s="22">
        <v>1</v>
      </c>
      <c r="B11" s="22">
        <v>0</v>
      </c>
      <c r="C11" s="22">
        <v>3</v>
      </c>
      <c r="D11" s="22">
        <v>0</v>
      </c>
      <c r="E11" s="22">
        <v>2</v>
      </c>
      <c r="F11" s="23">
        <v>14.78</v>
      </c>
      <c r="G11" s="23">
        <v>3.23</v>
      </c>
      <c r="H11" s="30">
        <f t="shared" si="0"/>
        <v>2.4244434479750199</v>
      </c>
      <c r="I11" s="21">
        <f t="shared" si="1"/>
        <v>-0.80555655202498011</v>
      </c>
      <c r="N11" s="27"/>
      <c r="O11" s="27" t="s">
        <v>46</v>
      </c>
      <c r="P11" s="27" t="s">
        <v>47</v>
      </c>
      <c r="Q11" s="27" t="s">
        <v>48</v>
      </c>
      <c r="R11" s="27" t="s">
        <v>49</v>
      </c>
      <c r="S11" s="27" t="s">
        <v>50</v>
      </c>
    </row>
    <row r="12" spans="1:22" x14ac:dyDescent="0.25">
      <c r="A12" s="22">
        <v>1</v>
      </c>
      <c r="B12" s="22">
        <v>0</v>
      </c>
      <c r="C12" s="22">
        <v>3</v>
      </c>
      <c r="D12" s="22">
        <v>0</v>
      </c>
      <c r="E12" s="22">
        <v>2</v>
      </c>
      <c r="F12" s="23">
        <v>10.27</v>
      </c>
      <c r="G12" s="23">
        <v>1.71</v>
      </c>
      <c r="H12" s="30">
        <f t="shared" si="0"/>
        <v>2.0063062988614839</v>
      </c>
      <c r="I12" s="21">
        <f t="shared" si="1"/>
        <v>0.29630629886148396</v>
      </c>
      <c r="N12" s="25" t="s">
        <v>42</v>
      </c>
      <c r="O12" s="25">
        <v>2</v>
      </c>
      <c r="P12" s="25">
        <v>217.65864008033392</v>
      </c>
      <c r="Q12" s="25">
        <v>108.82932004016696</v>
      </c>
      <c r="R12" s="25">
        <v>105.94813011515087</v>
      </c>
      <c r="S12" s="25">
        <v>9.6650948240605644E-34</v>
      </c>
    </row>
    <row r="13" spans="1:22" x14ac:dyDescent="0.25">
      <c r="A13" s="22">
        <v>0</v>
      </c>
      <c r="B13" s="22">
        <v>0</v>
      </c>
      <c r="C13" s="22">
        <v>3</v>
      </c>
      <c r="D13" s="22">
        <v>0</v>
      </c>
      <c r="E13" s="22">
        <v>4</v>
      </c>
      <c r="F13" s="23">
        <v>35.26</v>
      </c>
      <c r="G13" s="23">
        <v>5</v>
      </c>
      <c r="H13" s="30">
        <f t="shared" si="0"/>
        <v>4.708408175081475</v>
      </c>
      <c r="I13" s="21">
        <f t="shared" si="1"/>
        <v>-0.29159182491852498</v>
      </c>
      <c r="N13" s="25" t="s">
        <v>43</v>
      </c>
      <c r="O13" s="25">
        <v>241</v>
      </c>
      <c r="P13" s="25">
        <v>247.55383696884692</v>
      </c>
      <c r="Q13" s="25">
        <v>1.0271943442690743</v>
      </c>
      <c r="R13" s="25"/>
      <c r="S13" s="25"/>
    </row>
    <row r="14" spans="1:22" ht="15.75" thickBot="1" x14ac:dyDescent="0.3">
      <c r="A14" s="22">
        <v>1</v>
      </c>
      <c r="B14" s="22">
        <v>0</v>
      </c>
      <c r="C14" s="22">
        <v>3</v>
      </c>
      <c r="D14" s="22">
        <v>0</v>
      </c>
      <c r="E14" s="22">
        <v>2</v>
      </c>
      <c r="F14" s="23">
        <v>15.42</v>
      </c>
      <c r="G14" s="23">
        <v>1.57</v>
      </c>
      <c r="H14" s="30">
        <f t="shared" si="0"/>
        <v>2.4837799835476728</v>
      </c>
      <c r="I14" s="21">
        <f t="shared" si="1"/>
        <v>0.91377998354767276</v>
      </c>
      <c r="N14" s="26" t="s">
        <v>44</v>
      </c>
      <c r="O14" s="26">
        <v>243</v>
      </c>
      <c r="P14" s="26">
        <v>465.21247704918085</v>
      </c>
      <c r="Q14" s="26"/>
      <c r="R14" s="26"/>
      <c r="S14" s="26"/>
    </row>
    <row r="15" spans="1:22" ht="15.75" thickBot="1" x14ac:dyDescent="0.3">
      <c r="A15" s="22">
        <v>1</v>
      </c>
      <c r="B15" s="22">
        <v>0</v>
      </c>
      <c r="C15" s="22">
        <v>3</v>
      </c>
      <c r="D15" s="22">
        <v>0</v>
      </c>
      <c r="E15" s="22">
        <v>4</v>
      </c>
      <c r="F15" s="23">
        <v>18.43</v>
      </c>
      <c r="G15" s="23">
        <v>3</v>
      </c>
      <c r="H15" s="30">
        <f t="shared" si="0"/>
        <v>3.1480427161943778</v>
      </c>
      <c r="I15" s="21">
        <f t="shared" si="1"/>
        <v>0.14804271619437781</v>
      </c>
    </row>
    <row r="16" spans="1:22" x14ac:dyDescent="0.25">
      <c r="A16" s="22">
        <v>0</v>
      </c>
      <c r="B16" s="22">
        <v>0</v>
      </c>
      <c r="C16" s="22">
        <v>3</v>
      </c>
      <c r="D16" s="22">
        <v>0</v>
      </c>
      <c r="E16" s="22">
        <v>2</v>
      </c>
      <c r="F16" s="23">
        <v>14.83</v>
      </c>
      <c r="G16" s="23">
        <v>3.02</v>
      </c>
      <c r="H16" s="30">
        <f t="shared" si="0"/>
        <v>2.4290791148166333</v>
      </c>
      <c r="I16" s="21">
        <f t="shared" si="1"/>
        <v>-0.59092088518336672</v>
      </c>
      <c r="N16" s="27"/>
      <c r="O16" s="27" t="s">
        <v>51</v>
      </c>
      <c r="P16" s="27" t="s">
        <v>39</v>
      </c>
      <c r="Q16" s="27" t="s">
        <v>52</v>
      </c>
      <c r="R16" s="27" t="s">
        <v>53</v>
      </c>
      <c r="S16" s="27" t="s">
        <v>54</v>
      </c>
      <c r="T16" s="27" t="s">
        <v>55</v>
      </c>
      <c r="U16" s="27" t="s">
        <v>56</v>
      </c>
      <c r="V16" s="27" t="s">
        <v>57</v>
      </c>
    </row>
    <row r="17" spans="1:22" x14ac:dyDescent="0.25">
      <c r="A17" s="22">
        <v>1</v>
      </c>
      <c r="B17" s="22">
        <v>0</v>
      </c>
      <c r="C17" s="22">
        <v>3</v>
      </c>
      <c r="D17" s="22">
        <v>0</v>
      </c>
      <c r="E17" s="22">
        <v>2</v>
      </c>
      <c r="F17" s="23">
        <v>21.58</v>
      </c>
      <c r="G17" s="23">
        <v>3.92</v>
      </c>
      <c r="H17" s="30">
        <f t="shared" si="0"/>
        <v>3.0548941384344532</v>
      </c>
      <c r="I17" s="21">
        <f t="shared" si="1"/>
        <v>-0.8651058615655467</v>
      </c>
      <c r="N17" s="25" t="s">
        <v>45</v>
      </c>
      <c r="O17" s="25">
        <v>0.6689447408125011</v>
      </c>
      <c r="P17" s="25">
        <v>0.19360933134415173</v>
      </c>
      <c r="Q17" s="25">
        <v>3.4551265487478666</v>
      </c>
      <c r="R17" s="25">
        <v>6.4980607377792133E-4</v>
      </c>
      <c r="S17" s="25">
        <v>0.28756219664764793</v>
      </c>
      <c r="T17" s="25">
        <v>1.0503272849773544</v>
      </c>
      <c r="U17" s="25">
        <v>0.28756219664764793</v>
      </c>
      <c r="V17" s="25">
        <v>1.0503272849773544</v>
      </c>
    </row>
    <row r="18" spans="1:22" x14ac:dyDescent="0.25">
      <c r="A18" s="22">
        <v>0</v>
      </c>
      <c r="B18" s="22">
        <v>0</v>
      </c>
      <c r="C18" s="22">
        <v>3</v>
      </c>
      <c r="D18" s="22">
        <v>0</v>
      </c>
      <c r="E18" s="22">
        <v>3</v>
      </c>
      <c r="F18" s="23">
        <v>10.33</v>
      </c>
      <c r="G18" s="23">
        <v>1.67</v>
      </c>
      <c r="H18" s="30">
        <f t="shared" si="0"/>
        <v>2.2044668934622069</v>
      </c>
      <c r="I18" s="21">
        <f t="shared" si="1"/>
        <v>0.53446689346220699</v>
      </c>
      <c r="N18" s="25" t="s">
        <v>10</v>
      </c>
      <c r="O18" s="25">
        <v>0.19259779439078689</v>
      </c>
      <c r="P18" s="25">
        <v>8.5314556726534319E-2</v>
      </c>
      <c r="Q18" s="25">
        <v>2.2575021400877255</v>
      </c>
      <c r="R18" s="25">
        <v>2.4872445933337681E-2</v>
      </c>
      <c r="S18" s="25">
        <v>2.4540384798141274E-2</v>
      </c>
      <c r="T18" s="25">
        <v>0.36065520398343254</v>
      </c>
      <c r="U18" s="25">
        <v>2.4540384798141274E-2</v>
      </c>
      <c r="V18" s="25">
        <v>0.36065520398343254</v>
      </c>
    </row>
    <row r="19" spans="1:22" ht="15.75" thickBot="1" x14ac:dyDescent="0.3">
      <c r="A19" s="22">
        <v>1</v>
      </c>
      <c r="B19" s="22">
        <v>0</v>
      </c>
      <c r="C19" s="22">
        <v>3</v>
      </c>
      <c r="D19" s="22">
        <v>0</v>
      </c>
      <c r="E19" s="22">
        <v>3</v>
      </c>
      <c r="F19" s="23">
        <v>16.29</v>
      </c>
      <c r="G19" s="23">
        <v>3.71</v>
      </c>
      <c r="H19" s="30">
        <f t="shared" si="0"/>
        <v>2.7570383809825341</v>
      </c>
      <c r="I19" s="21">
        <f t="shared" si="1"/>
        <v>-0.9529616190174659</v>
      </c>
      <c r="N19" s="26" t="s">
        <v>16</v>
      </c>
      <c r="O19" s="26">
        <v>9.2713336832269622E-2</v>
      </c>
      <c r="P19" s="26">
        <v>9.1146824764894475E-3</v>
      </c>
      <c r="Q19" s="26">
        <v>10.171866883066507</v>
      </c>
      <c r="R19" s="26">
        <v>1.8809170134717627E-20</v>
      </c>
      <c r="S19" s="26">
        <v>7.4758722930116123E-2</v>
      </c>
      <c r="T19" s="26">
        <v>0.11066795073442312</v>
      </c>
      <c r="U19" s="26">
        <v>7.4758722930116123E-2</v>
      </c>
      <c r="V19" s="26">
        <v>0.11066795073442312</v>
      </c>
    </row>
    <row r="20" spans="1:22" ht="15.75" thickBot="1" x14ac:dyDescent="0.3">
      <c r="A20" s="22">
        <v>0</v>
      </c>
      <c r="B20" s="22">
        <v>0</v>
      </c>
      <c r="C20" s="22">
        <v>3</v>
      </c>
      <c r="D20" s="22">
        <v>0</v>
      </c>
      <c r="E20" s="22">
        <v>3</v>
      </c>
      <c r="F20" s="23">
        <v>16.97</v>
      </c>
      <c r="G20" s="23">
        <v>3.5</v>
      </c>
      <c r="H20" s="30">
        <f t="shared" si="0"/>
        <v>2.820083450028477</v>
      </c>
      <c r="I20" s="21">
        <f t="shared" si="1"/>
        <v>-0.67991654997152295</v>
      </c>
    </row>
    <row r="21" spans="1:22" ht="15.75" thickBot="1" x14ac:dyDescent="0.3">
      <c r="A21" s="22">
        <v>1</v>
      </c>
      <c r="B21" s="22">
        <v>0</v>
      </c>
      <c r="C21" s="22">
        <v>2</v>
      </c>
      <c r="D21" s="22">
        <v>0</v>
      </c>
      <c r="E21" s="22">
        <v>3</v>
      </c>
      <c r="F21" s="23">
        <v>20.65</v>
      </c>
      <c r="G21" s="23">
        <v>3.35</v>
      </c>
      <c r="H21" s="30">
        <f t="shared" si="0"/>
        <v>3.1612685295712293</v>
      </c>
      <c r="I21" s="21">
        <f t="shared" si="1"/>
        <v>-0.18873147042877081</v>
      </c>
      <c r="N21" s="29" t="s">
        <v>58</v>
      </c>
    </row>
    <row r="22" spans="1:22" ht="15.75" thickBot="1" x14ac:dyDescent="0.3">
      <c r="A22" s="22">
        <v>1</v>
      </c>
      <c r="B22" s="22">
        <v>0</v>
      </c>
      <c r="C22" s="22">
        <v>2</v>
      </c>
      <c r="D22" s="22">
        <v>0</v>
      </c>
      <c r="E22" s="22">
        <v>2</v>
      </c>
      <c r="F22" s="23">
        <v>17.920000000000002</v>
      </c>
      <c r="G22" s="23">
        <v>4.08</v>
      </c>
      <c r="H22" s="30">
        <f t="shared" si="0"/>
        <v>2.7155633256283469</v>
      </c>
      <c r="I22" s="21">
        <f t="shared" si="1"/>
        <v>-1.3644366743716532</v>
      </c>
      <c r="N22" s="19"/>
    </row>
    <row r="23" spans="1:22" ht="15.75" thickBot="1" x14ac:dyDescent="0.3">
      <c r="A23" s="22">
        <v>0</v>
      </c>
      <c r="B23" s="22">
        <v>0</v>
      </c>
      <c r="C23" s="22">
        <v>2</v>
      </c>
      <c r="D23" s="22">
        <v>0</v>
      </c>
      <c r="E23" s="22">
        <v>2</v>
      </c>
      <c r="F23" s="23">
        <v>20.29</v>
      </c>
      <c r="G23" s="23">
        <v>2.75</v>
      </c>
      <c r="H23" s="30">
        <f t="shared" si="0"/>
        <v>2.9352939339208257</v>
      </c>
      <c r="I23" s="21">
        <f t="shared" si="1"/>
        <v>0.18529393392082572</v>
      </c>
      <c r="N23" s="29" t="s">
        <v>59</v>
      </c>
    </row>
    <row r="24" spans="1:22" ht="15.75" thickBot="1" x14ac:dyDescent="0.3">
      <c r="A24" s="22">
        <v>0</v>
      </c>
      <c r="B24" s="22">
        <v>0</v>
      </c>
      <c r="C24" s="22">
        <v>2</v>
      </c>
      <c r="D24" s="22">
        <v>0</v>
      </c>
      <c r="E24" s="22">
        <v>2</v>
      </c>
      <c r="F24" s="23">
        <v>15.77</v>
      </c>
      <c r="G24" s="23">
        <v>2.23</v>
      </c>
      <c r="H24" s="30">
        <f t="shared" si="0"/>
        <v>2.5162296514389668</v>
      </c>
      <c r="I24" s="21">
        <f t="shared" si="1"/>
        <v>0.28622965143896684</v>
      </c>
      <c r="N24" s="29" t="s">
        <v>60</v>
      </c>
    </row>
    <row r="25" spans="1:22" ht="15.75" thickBot="1" x14ac:dyDescent="0.3">
      <c r="A25" s="22">
        <v>1</v>
      </c>
      <c r="B25" s="22">
        <v>0</v>
      </c>
      <c r="C25" s="22">
        <v>2</v>
      </c>
      <c r="D25" s="22">
        <v>0</v>
      </c>
      <c r="E25" s="22">
        <v>4</v>
      </c>
      <c r="F25" s="23">
        <v>39.42</v>
      </c>
      <c r="G25" s="23">
        <v>7.58</v>
      </c>
      <c r="H25" s="30">
        <f t="shared" si="0"/>
        <v>5.0940956563037174</v>
      </c>
      <c r="I25" s="21">
        <f t="shared" si="1"/>
        <v>-2.4859043436962827</v>
      </c>
      <c r="N25" s="29" t="s">
        <v>61</v>
      </c>
    </row>
    <row r="26" spans="1:22" ht="15.75" thickBot="1" x14ac:dyDescent="0.3">
      <c r="A26" s="22">
        <v>1</v>
      </c>
      <c r="B26" s="22">
        <v>0</v>
      </c>
      <c r="C26" s="22">
        <v>2</v>
      </c>
      <c r="D26" s="22">
        <v>0</v>
      </c>
      <c r="E26" s="22">
        <v>2</v>
      </c>
      <c r="F26" s="23">
        <v>19.82</v>
      </c>
      <c r="G26" s="23">
        <v>3.18</v>
      </c>
      <c r="H26" s="30">
        <f t="shared" si="0"/>
        <v>2.891718665609659</v>
      </c>
      <c r="I26" s="21">
        <f t="shared" si="1"/>
        <v>-0.2882813343903412</v>
      </c>
    </row>
    <row r="27" spans="1:22" ht="15.75" thickBot="1" x14ac:dyDescent="0.3">
      <c r="A27" s="22">
        <v>1</v>
      </c>
      <c r="B27" s="22">
        <v>0</v>
      </c>
      <c r="C27" s="22">
        <v>2</v>
      </c>
      <c r="D27" s="22">
        <v>0</v>
      </c>
      <c r="E27" s="22">
        <v>4</v>
      </c>
      <c r="F27" s="23">
        <v>17.809999999999999</v>
      </c>
      <c r="G27" s="23">
        <v>2.34</v>
      </c>
      <c r="H27" s="30">
        <f t="shared" si="0"/>
        <v>3.0905604473583708</v>
      </c>
      <c r="I27" s="21">
        <f t="shared" si="1"/>
        <v>0.75056044735837091</v>
      </c>
      <c r="N27" s="18" t="s">
        <v>67</v>
      </c>
      <c r="O27" s="18" t="s">
        <v>68</v>
      </c>
      <c r="P27" s="18" t="s">
        <v>69</v>
      </c>
    </row>
    <row r="28" spans="1:22" x14ac:dyDescent="0.25">
      <c r="A28" s="22">
        <v>1</v>
      </c>
      <c r="B28" s="22">
        <v>0</v>
      </c>
      <c r="C28" s="22">
        <v>2</v>
      </c>
      <c r="D28" s="22">
        <v>0</v>
      </c>
      <c r="E28" s="22">
        <v>2</v>
      </c>
      <c r="F28" s="23">
        <v>13.37</v>
      </c>
      <c r="G28" s="23">
        <v>2</v>
      </c>
      <c r="H28" s="30">
        <f t="shared" si="0"/>
        <v>2.2937176430415196</v>
      </c>
      <c r="I28" s="21">
        <f t="shared" si="1"/>
        <v>0.29371764304151959</v>
      </c>
    </row>
    <row r="29" spans="1:22" x14ac:dyDescent="0.25">
      <c r="A29" s="22">
        <v>1</v>
      </c>
      <c r="B29" s="22">
        <v>0</v>
      </c>
      <c r="C29" s="22">
        <v>2</v>
      </c>
      <c r="D29" s="22">
        <v>0</v>
      </c>
      <c r="E29" s="22">
        <v>2</v>
      </c>
      <c r="F29" s="23">
        <v>12.69</v>
      </c>
      <c r="G29" s="23">
        <v>2</v>
      </c>
      <c r="H29" s="30">
        <f t="shared" si="0"/>
        <v>2.2306725739955766</v>
      </c>
      <c r="I29" s="21">
        <f t="shared" si="1"/>
        <v>0.23067257399557661</v>
      </c>
    </row>
    <row r="30" spans="1:22" x14ac:dyDescent="0.25">
      <c r="A30" s="22">
        <v>1</v>
      </c>
      <c r="B30" s="22">
        <v>0</v>
      </c>
      <c r="C30" s="22">
        <v>2</v>
      </c>
      <c r="D30" s="22">
        <v>0</v>
      </c>
      <c r="E30" s="22">
        <v>2</v>
      </c>
      <c r="F30" s="23">
        <v>21.7</v>
      </c>
      <c r="G30" s="23">
        <v>4.3</v>
      </c>
      <c r="H30" s="30">
        <f t="shared" si="0"/>
        <v>3.0660197388543255</v>
      </c>
      <c r="I30" s="21">
        <f t="shared" si="1"/>
        <v>-1.2339802611456743</v>
      </c>
      <c r="O30" s="21"/>
    </row>
    <row r="31" spans="1:22" x14ac:dyDescent="0.25">
      <c r="A31" s="22">
        <v>0</v>
      </c>
      <c r="B31" s="22">
        <v>0</v>
      </c>
      <c r="C31" s="22">
        <v>2</v>
      </c>
      <c r="D31" s="22">
        <v>0</v>
      </c>
      <c r="E31" s="22">
        <v>2</v>
      </c>
      <c r="F31" s="23">
        <v>19.649999999999999</v>
      </c>
      <c r="G31" s="23">
        <v>3</v>
      </c>
      <c r="H31" s="30">
        <f t="shared" si="0"/>
        <v>2.8759573983481728</v>
      </c>
      <c r="I31" s="21">
        <f t="shared" si="1"/>
        <v>-0.12404260165182723</v>
      </c>
      <c r="O31" s="21"/>
    </row>
    <row r="32" spans="1:22" x14ac:dyDescent="0.25">
      <c r="A32" s="22">
        <v>1</v>
      </c>
      <c r="B32" s="22">
        <v>0</v>
      </c>
      <c r="C32" s="22">
        <v>2</v>
      </c>
      <c r="D32" s="22">
        <v>0</v>
      </c>
      <c r="E32" s="22">
        <v>2</v>
      </c>
      <c r="F32" s="23">
        <v>9.5500000000000007</v>
      </c>
      <c r="G32" s="23">
        <v>1.45</v>
      </c>
      <c r="H32" s="30">
        <f t="shared" si="0"/>
        <v>1.93955269634225</v>
      </c>
      <c r="I32" s="21">
        <f t="shared" si="1"/>
        <v>0.48955269634225007</v>
      </c>
      <c r="O32" s="21"/>
    </row>
    <row r="33" spans="1:15" x14ac:dyDescent="0.25">
      <c r="A33" s="22">
        <v>1</v>
      </c>
      <c r="B33" s="22">
        <v>0</v>
      </c>
      <c r="C33" s="22">
        <v>2</v>
      </c>
      <c r="D33" s="22">
        <v>0</v>
      </c>
      <c r="E33" s="22">
        <v>4</v>
      </c>
      <c r="F33" s="23">
        <v>18.350000000000001</v>
      </c>
      <c r="G33" s="23">
        <v>2.5</v>
      </c>
      <c r="H33" s="30">
        <f t="shared" si="0"/>
        <v>3.1406256492477964</v>
      </c>
      <c r="I33" s="21">
        <f t="shared" si="1"/>
        <v>0.64062564924779641</v>
      </c>
      <c r="O33" s="21"/>
    </row>
    <row r="34" spans="1:15" x14ac:dyDescent="0.25">
      <c r="A34" s="22">
        <v>0</v>
      </c>
      <c r="B34" s="22">
        <v>0</v>
      </c>
      <c r="C34" s="22">
        <v>2</v>
      </c>
      <c r="D34" s="22">
        <v>0</v>
      </c>
      <c r="E34" s="22">
        <v>2</v>
      </c>
      <c r="F34" s="23">
        <v>15.06</v>
      </c>
      <c r="G34" s="23">
        <v>3</v>
      </c>
      <c r="H34" s="30">
        <f t="shared" si="0"/>
        <v>2.4504031822880554</v>
      </c>
      <c r="I34" s="21">
        <f t="shared" si="1"/>
        <v>-0.54959681771194457</v>
      </c>
      <c r="O34" s="21"/>
    </row>
    <row r="35" spans="1:15" x14ac:dyDescent="0.25">
      <c r="A35" s="22">
        <v>0</v>
      </c>
      <c r="B35" s="22">
        <v>0</v>
      </c>
      <c r="C35" s="22">
        <v>2</v>
      </c>
      <c r="D35" s="22">
        <v>0</v>
      </c>
      <c r="E35" s="22">
        <v>4</v>
      </c>
      <c r="F35" s="23">
        <v>20.69</v>
      </c>
      <c r="G35" s="23">
        <v>2.4500000000000002</v>
      </c>
      <c r="H35" s="30">
        <f t="shared" si="0"/>
        <v>3.3575748574353073</v>
      </c>
      <c r="I35" s="21">
        <f t="shared" si="1"/>
        <v>0.90757485743530708</v>
      </c>
      <c r="O35" s="21"/>
    </row>
    <row r="36" spans="1:15" x14ac:dyDescent="0.25">
      <c r="A36" s="22">
        <v>1</v>
      </c>
      <c r="B36" s="22">
        <v>0</v>
      </c>
      <c r="C36" s="22">
        <v>2</v>
      </c>
      <c r="D36" s="22">
        <v>0</v>
      </c>
      <c r="E36" s="22">
        <v>2</v>
      </c>
      <c r="F36" s="23">
        <v>17.78</v>
      </c>
      <c r="G36" s="23">
        <v>3.27</v>
      </c>
      <c r="H36" s="30">
        <f t="shared" si="0"/>
        <v>2.7025834584718291</v>
      </c>
      <c r="I36" s="21">
        <f t="shared" si="1"/>
        <v>-0.56741654152817089</v>
      </c>
      <c r="O36" s="21"/>
    </row>
    <row r="37" spans="1:15" x14ac:dyDescent="0.25">
      <c r="A37" s="22">
        <v>1</v>
      </c>
      <c r="B37" s="22">
        <v>0</v>
      </c>
      <c r="C37" s="22">
        <v>2</v>
      </c>
      <c r="D37" s="22">
        <v>0</v>
      </c>
      <c r="E37" s="22">
        <v>3</v>
      </c>
      <c r="F37" s="23">
        <v>24.06</v>
      </c>
      <c r="G37" s="23">
        <v>3.6</v>
      </c>
      <c r="H37" s="30">
        <f t="shared" si="0"/>
        <v>3.4774210081692685</v>
      </c>
      <c r="I37" s="21">
        <f t="shared" si="1"/>
        <v>-0.12257899183073162</v>
      </c>
      <c r="O37" s="21"/>
    </row>
    <row r="38" spans="1:15" x14ac:dyDescent="0.25">
      <c r="A38" s="22">
        <v>1</v>
      </c>
      <c r="B38" s="22">
        <v>0</v>
      </c>
      <c r="C38" s="22">
        <v>2</v>
      </c>
      <c r="D38" s="22">
        <v>0</v>
      </c>
      <c r="E38" s="22">
        <v>3</v>
      </c>
      <c r="F38" s="23">
        <v>16.309999999999999</v>
      </c>
      <c r="G38" s="23">
        <v>2</v>
      </c>
      <c r="H38" s="30">
        <f t="shared" si="0"/>
        <v>2.7588926477191791</v>
      </c>
      <c r="I38" s="21">
        <f t="shared" si="1"/>
        <v>0.75889264771917908</v>
      </c>
      <c r="O38" s="21"/>
    </row>
    <row r="39" spans="1:15" x14ac:dyDescent="0.25">
      <c r="A39" s="22">
        <v>0</v>
      </c>
      <c r="B39" s="22">
        <v>0</v>
      </c>
      <c r="C39" s="22">
        <v>2</v>
      </c>
      <c r="D39" s="22">
        <v>0</v>
      </c>
      <c r="E39" s="22">
        <v>3</v>
      </c>
      <c r="F39" s="23">
        <v>16.93</v>
      </c>
      <c r="G39" s="23">
        <v>3.07</v>
      </c>
      <c r="H39" s="30">
        <f t="shared" si="0"/>
        <v>2.8163749165551866</v>
      </c>
      <c r="I39" s="21">
        <f t="shared" si="1"/>
        <v>-0.25362508344481327</v>
      </c>
      <c r="O39" s="21"/>
    </row>
    <row r="40" spans="1:15" x14ac:dyDescent="0.25">
      <c r="A40" s="22">
        <v>1</v>
      </c>
      <c r="B40" s="22">
        <v>0</v>
      </c>
      <c r="C40" s="22">
        <v>2</v>
      </c>
      <c r="D40" s="22">
        <v>0</v>
      </c>
      <c r="E40" s="22">
        <v>3</v>
      </c>
      <c r="F40" s="23">
        <v>18.690000000000001</v>
      </c>
      <c r="G40" s="23">
        <v>2.31</v>
      </c>
      <c r="H40" s="30">
        <f t="shared" si="0"/>
        <v>2.9795503893799813</v>
      </c>
      <c r="I40" s="21">
        <f t="shared" si="1"/>
        <v>0.66955038937998124</v>
      </c>
      <c r="O40" s="21"/>
    </row>
    <row r="41" spans="1:15" x14ac:dyDescent="0.25">
      <c r="A41" s="22">
        <v>1</v>
      </c>
      <c r="B41" s="22">
        <v>0</v>
      </c>
      <c r="C41" s="22">
        <v>2</v>
      </c>
      <c r="D41" s="22">
        <v>0</v>
      </c>
      <c r="E41" s="22">
        <v>3</v>
      </c>
      <c r="F41" s="23">
        <v>31.27</v>
      </c>
      <c r="G41" s="23">
        <v>5</v>
      </c>
      <c r="H41" s="30">
        <f t="shared" si="0"/>
        <v>4.1458841667299327</v>
      </c>
      <c r="I41" s="21">
        <f t="shared" si="1"/>
        <v>-0.85411583327006735</v>
      </c>
      <c r="O41" s="21"/>
    </row>
    <row r="42" spans="1:15" x14ac:dyDescent="0.25">
      <c r="A42" s="22">
        <v>1</v>
      </c>
      <c r="B42" s="22">
        <v>0</v>
      </c>
      <c r="C42" s="22">
        <v>2</v>
      </c>
      <c r="D42" s="22">
        <v>0</v>
      </c>
      <c r="E42" s="22">
        <v>3</v>
      </c>
      <c r="F42" s="23">
        <v>16.04</v>
      </c>
      <c r="G42" s="23">
        <v>2.2400000000000002</v>
      </c>
      <c r="H42" s="30">
        <f t="shared" si="0"/>
        <v>2.7338600467744665</v>
      </c>
      <c r="I42" s="21">
        <f t="shared" si="1"/>
        <v>0.49386004677446627</v>
      </c>
      <c r="O42" s="21"/>
    </row>
    <row r="43" spans="1:15" x14ac:dyDescent="0.25">
      <c r="A43" s="22">
        <v>1</v>
      </c>
      <c r="B43" s="22">
        <v>0</v>
      </c>
      <c r="C43" s="22">
        <v>3</v>
      </c>
      <c r="D43" s="22">
        <v>0</v>
      </c>
      <c r="E43" s="22">
        <v>2</v>
      </c>
      <c r="F43" s="23">
        <v>17.46</v>
      </c>
      <c r="G43" s="23">
        <v>2.54</v>
      </c>
      <c r="H43" s="30">
        <f t="shared" si="0"/>
        <v>2.6729151906855027</v>
      </c>
      <c r="I43" s="21">
        <f t="shared" si="1"/>
        <v>0.13291519068550262</v>
      </c>
      <c r="O43" s="21"/>
    </row>
    <row r="44" spans="1:15" x14ac:dyDescent="0.25">
      <c r="A44" s="22">
        <v>1</v>
      </c>
      <c r="B44" s="22">
        <v>0</v>
      </c>
      <c r="C44" s="22">
        <v>3</v>
      </c>
      <c r="D44" s="22">
        <v>0</v>
      </c>
      <c r="E44" s="22">
        <v>2</v>
      </c>
      <c r="F44" s="23">
        <v>13.94</v>
      </c>
      <c r="G44" s="23">
        <v>3.06</v>
      </c>
      <c r="H44" s="30">
        <f t="shared" si="0"/>
        <v>2.3465642450359132</v>
      </c>
      <c r="I44" s="21">
        <f t="shared" si="1"/>
        <v>-0.71343575496408684</v>
      </c>
      <c r="O44" s="21"/>
    </row>
    <row r="45" spans="1:15" x14ac:dyDescent="0.25">
      <c r="A45" s="22">
        <v>1</v>
      </c>
      <c r="B45" s="22">
        <v>0</v>
      </c>
      <c r="C45" s="22">
        <v>3</v>
      </c>
      <c r="D45" s="22">
        <v>0</v>
      </c>
      <c r="E45" s="22">
        <v>2</v>
      </c>
      <c r="F45" s="23">
        <v>9.68</v>
      </c>
      <c r="G45" s="23">
        <v>1.32</v>
      </c>
      <c r="H45" s="30">
        <f t="shared" si="0"/>
        <v>1.9516054301304449</v>
      </c>
      <c r="I45" s="21">
        <f t="shared" si="1"/>
        <v>0.63160543013044479</v>
      </c>
      <c r="O45" s="21"/>
    </row>
    <row r="46" spans="1:15" x14ac:dyDescent="0.25">
      <c r="A46" s="22">
        <v>1</v>
      </c>
      <c r="B46" s="22">
        <v>0</v>
      </c>
      <c r="C46" s="22">
        <v>3</v>
      </c>
      <c r="D46" s="22">
        <v>0</v>
      </c>
      <c r="E46" s="22">
        <v>4</v>
      </c>
      <c r="F46" s="23">
        <v>30.4</v>
      </c>
      <c r="G46" s="23">
        <v>5.6</v>
      </c>
      <c r="H46" s="30">
        <f t="shared" si="0"/>
        <v>4.2578213580766455</v>
      </c>
      <c r="I46" s="21">
        <f t="shared" si="1"/>
        <v>-1.3421786419233541</v>
      </c>
      <c r="O46" s="21"/>
    </row>
    <row r="47" spans="1:15" x14ac:dyDescent="0.25">
      <c r="A47" s="22">
        <v>1</v>
      </c>
      <c r="B47" s="22">
        <v>0</v>
      </c>
      <c r="C47" s="22">
        <v>3</v>
      </c>
      <c r="D47" s="22">
        <v>0</v>
      </c>
      <c r="E47" s="22">
        <v>2</v>
      </c>
      <c r="F47" s="23">
        <v>18.29</v>
      </c>
      <c r="G47" s="23">
        <v>3</v>
      </c>
      <c r="H47" s="30">
        <f t="shared" si="0"/>
        <v>2.7498672602562864</v>
      </c>
      <c r="I47" s="21">
        <f t="shared" si="1"/>
        <v>-0.25013273974371364</v>
      </c>
      <c r="O47" s="21"/>
    </row>
    <row r="48" spans="1:15" x14ac:dyDescent="0.25">
      <c r="A48" s="22">
        <v>1</v>
      </c>
      <c r="B48" s="22">
        <v>0</v>
      </c>
      <c r="C48" s="22">
        <v>3</v>
      </c>
      <c r="D48" s="22">
        <v>0</v>
      </c>
      <c r="E48" s="22">
        <v>2</v>
      </c>
      <c r="F48" s="23">
        <v>22.23</v>
      </c>
      <c r="G48" s="23">
        <v>5</v>
      </c>
      <c r="H48" s="30">
        <f t="shared" si="0"/>
        <v>3.1151578073754287</v>
      </c>
      <c r="I48" s="21">
        <f t="shared" si="1"/>
        <v>-1.8848421926245713</v>
      </c>
      <c r="O48" s="21"/>
    </row>
    <row r="49" spans="1:15" x14ac:dyDescent="0.25">
      <c r="A49" s="22">
        <v>1</v>
      </c>
      <c r="B49" s="22">
        <v>0</v>
      </c>
      <c r="C49" s="22">
        <v>3</v>
      </c>
      <c r="D49" s="22">
        <v>0</v>
      </c>
      <c r="E49" s="22">
        <v>4</v>
      </c>
      <c r="F49" s="23">
        <v>32.4</v>
      </c>
      <c r="G49" s="23">
        <v>6</v>
      </c>
      <c r="H49" s="30">
        <f t="shared" si="0"/>
        <v>4.4432480317411844</v>
      </c>
      <c r="I49" s="21">
        <f t="shared" si="1"/>
        <v>-1.5567519682588156</v>
      </c>
      <c r="O49" s="21"/>
    </row>
    <row r="50" spans="1:15" x14ac:dyDescent="0.25">
      <c r="A50" s="22">
        <v>1</v>
      </c>
      <c r="B50" s="22">
        <v>0</v>
      </c>
      <c r="C50" s="22">
        <v>3</v>
      </c>
      <c r="D50" s="22">
        <v>0</v>
      </c>
      <c r="E50" s="22">
        <v>3</v>
      </c>
      <c r="F50" s="23">
        <v>28.55</v>
      </c>
      <c r="G50" s="23">
        <v>2.0499999999999998</v>
      </c>
      <c r="H50" s="30">
        <f t="shared" si="0"/>
        <v>3.8937038905461598</v>
      </c>
      <c r="I50" s="21">
        <f t="shared" si="1"/>
        <v>1.84370389054616</v>
      </c>
      <c r="O50" s="21"/>
    </row>
    <row r="51" spans="1:15" x14ac:dyDescent="0.25">
      <c r="A51" s="22">
        <v>1</v>
      </c>
      <c r="B51" s="22">
        <v>0</v>
      </c>
      <c r="C51" s="22">
        <v>3</v>
      </c>
      <c r="D51" s="22">
        <v>0</v>
      </c>
      <c r="E51" s="22">
        <v>2</v>
      </c>
      <c r="F51" s="23">
        <v>18.04</v>
      </c>
      <c r="G51" s="23">
        <v>3</v>
      </c>
      <c r="H51" s="30">
        <f t="shared" si="0"/>
        <v>2.7266889260482188</v>
      </c>
      <c r="I51" s="21">
        <f t="shared" si="1"/>
        <v>-0.27331107395178122</v>
      </c>
      <c r="O51" s="21"/>
    </row>
    <row r="52" spans="1:15" x14ac:dyDescent="0.25">
      <c r="A52" s="22">
        <v>1</v>
      </c>
      <c r="B52" s="22">
        <v>0</v>
      </c>
      <c r="C52" s="22">
        <v>3</v>
      </c>
      <c r="D52" s="22">
        <v>0</v>
      </c>
      <c r="E52" s="22">
        <v>2</v>
      </c>
      <c r="F52" s="23">
        <v>12.54</v>
      </c>
      <c r="G52" s="23">
        <v>2.5</v>
      </c>
      <c r="H52" s="30">
        <f t="shared" si="0"/>
        <v>2.2167655734707359</v>
      </c>
      <c r="I52" s="21">
        <f t="shared" si="1"/>
        <v>-0.28323442652926412</v>
      </c>
      <c r="O52" s="21"/>
    </row>
    <row r="53" spans="1:15" x14ac:dyDescent="0.25">
      <c r="A53" s="22">
        <v>0</v>
      </c>
      <c r="B53" s="22">
        <v>0</v>
      </c>
      <c r="C53" s="22">
        <v>3</v>
      </c>
      <c r="D53" s="22">
        <v>0</v>
      </c>
      <c r="E53" s="22">
        <v>2</v>
      </c>
      <c r="F53" s="23">
        <v>10.29</v>
      </c>
      <c r="G53" s="23">
        <v>2.6</v>
      </c>
      <c r="H53" s="30">
        <f t="shared" si="0"/>
        <v>2.0081605655981294</v>
      </c>
      <c r="I53" s="21">
        <f t="shared" si="1"/>
        <v>-0.5918394344018707</v>
      </c>
      <c r="O53" s="21"/>
    </row>
    <row r="54" spans="1:15" x14ac:dyDescent="0.25">
      <c r="A54" s="22">
        <v>0</v>
      </c>
      <c r="B54" s="22">
        <v>0</v>
      </c>
      <c r="C54" s="22">
        <v>3</v>
      </c>
      <c r="D54" s="22">
        <v>0</v>
      </c>
      <c r="E54" s="22">
        <v>4</v>
      </c>
      <c r="F54" s="23">
        <v>34.81</v>
      </c>
      <c r="G54" s="23">
        <v>5.2</v>
      </c>
      <c r="H54" s="30">
        <f t="shared" si="0"/>
        <v>4.6666871735069542</v>
      </c>
      <c r="I54" s="21">
        <f t="shared" si="1"/>
        <v>-0.53331282649304601</v>
      </c>
      <c r="O54" s="21"/>
    </row>
    <row r="55" spans="1:15" x14ac:dyDescent="0.25">
      <c r="A55" s="22">
        <v>1</v>
      </c>
      <c r="B55" s="22">
        <v>0</v>
      </c>
      <c r="C55" s="22">
        <v>3</v>
      </c>
      <c r="D55" s="22">
        <v>0</v>
      </c>
      <c r="E55" s="22">
        <v>2</v>
      </c>
      <c r="F55" s="23">
        <v>9.94</v>
      </c>
      <c r="G55" s="23">
        <v>1.56</v>
      </c>
      <c r="H55" s="30">
        <f t="shared" si="0"/>
        <v>1.9757108977068349</v>
      </c>
      <c r="I55" s="21">
        <f t="shared" si="1"/>
        <v>0.41571089770683489</v>
      </c>
      <c r="O55" s="21"/>
    </row>
    <row r="56" spans="1:15" x14ac:dyDescent="0.25">
      <c r="A56" s="22">
        <v>1</v>
      </c>
      <c r="B56" s="22">
        <v>0</v>
      </c>
      <c r="C56" s="22">
        <v>3</v>
      </c>
      <c r="D56" s="22">
        <v>0</v>
      </c>
      <c r="E56" s="22">
        <v>4</v>
      </c>
      <c r="F56" s="23">
        <v>25.56</v>
      </c>
      <c r="G56" s="23">
        <v>4.34</v>
      </c>
      <c r="H56" s="30">
        <f t="shared" si="0"/>
        <v>3.8090888078084602</v>
      </c>
      <c r="I56" s="21">
        <f t="shared" si="1"/>
        <v>-0.5309111921915397</v>
      </c>
      <c r="O56" s="21"/>
    </row>
    <row r="57" spans="1:15" x14ac:dyDescent="0.25">
      <c r="A57" s="22">
        <v>1</v>
      </c>
      <c r="B57" s="22">
        <v>0</v>
      </c>
      <c r="C57" s="22">
        <v>3</v>
      </c>
      <c r="D57" s="22">
        <v>0</v>
      </c>
      <c r="E57" s="22">
        <v>2</v>
      </c>
      <c r="F57" s="23">
        <v>19.489999999999998</v>
      </c>
      <c r="G57" s="23">
        <v>3.51</v>
      </c>
      <c r="H57" s="30">
        <f t="shared" si="0"/>
        <v>2.86112326445501</v>
      </c>
      <c r="I57" s="21">
        <f t="shared" si="1"/>
        <v>-0.64887673554498981</v>
      </c>
      <c r="O57" s="21"/>
    </row>
    <row r="58" spans="1:15" x14ac:dyDescent="0.25">
      <c r="A58" s="22">
        <v>1</v>
      </c>
      <c r="B58" s="22">
        <v>1</v>
      </c>
      <c r="C58" s="22">
        <v>2</v>
      </c>
      <c r="D58" s="22">
        <v>0</v>
      </c>
      <c r="E58" s="22">
        <v>4</v>
      </c>
      <c r="F58" s="23">
        <v>38.01</v>
      </c>
      <c r="G58" s="23">
        <v>3</v>
      </c>
      <c r="H58" s="30">
        <f t="shared" si="0"/>
        <v>4.9633698513702171</v>
      </c>
      <c r="I58" s="21">
        <f t="shared" si="1"/>
        <v>1.9633698513702171</v>
      </c>
      <c r="O58" s="21"/>
    </row>
    <row r="59" spans="1:15" x14ac:dyDescent="0.25">
      <c r="A59" s="22">
        <v>0</v>
      </c>
      <c r="B59" s="22">
        <v>0</v>
      </c>
      <c r="C59" s="22">
        <v>2</v>
      </c>
      <c r="D59" s="22">
        <v>0</v>
      </c>
      <c r="E59" s="22">
        <v>2</v>
      </c>
      <c r="F59" s="23">
        <v>26.41</v>
      </c>
      <c r="G59" s="23">
        <v>1.5</v>
      </c>
      <c r="H59" s="30">
        <f t="shared" si="0"/>
        <v>3.5026995553343157</v>
      </c>
      <c r="I59" s="21">
        <f t="shared" si="1"/>
        <v>2.0026995553343157</v>
      </c>
      <c r="O59" s="21"/>
    </row>
    <row r="60" spans="1:15" x14ac:dyDescent="0.25">
      <c r="A60" s="22">
        <v>1</v>
      </c>
      <c r="B60" s="22">
        <v>1</v>
      </c>
      <c r="C60" s="22">
        <v>2</v>
      </c>
      <c r="D60" s="22">
        <v>0</v>
      </c>
      <c r="E60" s="22">
        <v>2</v>
      </c>
      <c r="F60" s="23">
        <v>11.24</v>
      </c>
      <c r="G60" s="23">
        <v>1.76</v>
      </c>
      <c r="H60" s="30">
        <f t="shared" si="0"/>
        <v>2.0962382355887854</v>
      </c>
      <c r="I60" s="21">
        <f t="shared" si="1"/>
        <v>0.33623823558878541</v>
      </c>
      <c r="O60" s="21"/>
    </row>
    <row r="61" spans="1:15" x14ac:dyDescent="0.25">
      <c r="A61" s="22">
        <v>1</v>
      </c>
      <c r="B61" s="22">
        <v>0</v>
      </c>
      <c r="C61" s="22">
        <v>2</v>
      </c>
      <c r="D61" s="22">
        <v>0</v>
      </c>
      <c r="E61" s="22">
        <v>4</v>
      </c>
      <c r="F61" s="23">
        <v>48.27</v>
      </c>
      <c r="G61" s="23">
        <v>6.73</v>
      </c>
      <c r="H61" s="30">
        <f t="shared" si="0"/>
        <v>5.914608687269304</v>
      </c>
      <c r="I61" s="21">
        <f t="shared" si="1"/>
        <v>-0.81539131273069643</v>
      </c>
      <c r="O61" s="21"/>
    </row>
    <row r="62" spans="1:15" x14ac:dyDescent="0.25">
      <c r="A62" s="22">
        <v>1</v>
      </c>
      <c r="B62" s="22">
        <v>1</v>
      </c>
      <c r="C62" s="22">
        <v>2</v>
      </c>
      <c r="D62" s="22">
        <v>0</v>
      </c>
      <c r="E62" s="22">
        <v>2</v>
      </c>
      <c r="F62" s="23">
        <v>20.29</v>
      </c>
      <c r="G62" s="23">
        <v>3.21</v>
      </c>
      <c r="H62" s="30">
        <f t="shared" si="0"/>
        <v>2.9352939339208257</v>
      </c>
      <c r="I62" s="21">
        <f t="shared" si="1"/>
        <v>-0.27470606607917425</v>
      </c>
      <c r="O62" s="21"/>
    </row>
    <row r="63" spans="1:15" x14ac:dyDescent="0.25">
      <c r="A63" s="22">
        <v>1</v>
      </c>
      <c r="B63" s="22">
        <v>1</v>
      </c>
      <c r="C63" s="22">
        <v>2</v>
      </c>
      <c r="D63" s="22">
        <v>0</v>
      </c>
      <c r="E63" s="22">
        <v>2</v>
      </c>
      <c r="F63" s="23">
        <v>13.81</v>
      </c>
      <c r="G63" s="23">
        <v>2</v>
      </c>
      <c r="H63" s="30">
        <f t="shared" si="0"/>
        <v>2.3345115112477188</v>
      </c>
      <c r="I63" s="21">
        <f t="shared" si="1"/>
        <v>0.33451151124771883</v>
      </c>
      <c r="O63" s="21"/>
    </row>
    <row r="64" spans="1:15" x14ac:dyDescent="0.25">
      <c r="A64" s="22">
        <v>1</v>
      </c>
      <c r="B64" s="22">
        <v>1</v>
      </c>
      <c r="C64" s="22">
        <v>2</v>
      </c>
      <c r="D64" s="22">
        <v>0</v>
      </c>
      <c r="E64" s="22">
        <v>2</v>
      </c>
      <c r="F64" s="23">
        <v>11.02</v>
      </c>
      <c r="G64" s="23">
        <v>1.98</v>
      </c>
      <c r="H64" s="30">
        <f t="shared" si="0"/>
        <v>2.0758413014856862</v>
      </c>
      <c r="I64" s="21">
        <f t="shared" si="1"/>
        <v>9.5841301485686259E-2</v>
      </c>
      <c r="O64" s="21"/>
    </row>
    <row r="65" spans="1:15" x14ac:dyDescent="0.25">
      <c r="A65" s="22">
        <v>1</v>
      </c>
      <c r="B65" s="22">
        <v>1</v>
      </c>
      <c r="C65" s="22">
        <v>2</v>
      </c>
      <c r="D65" s="22">
        <v>0</v>
      </c>
      <c r="E65" s="22">
        <v>4</v>
      </c>
      <c r="F65" s="23">
        <v>18.29</v>
      </c>
      <c r="G65" s="23">
        <v>3.76</v>
      </c>
      <c r="H65" s="30">
        <f t="shared" si="0"/>
        <v>3.13506284903786</v>
      </c>
      <c r="I65" s="21">
        <f t="shared" si="1"/>
        <v>-0.62493715096213975</v>
      </c>
      <c r="O65" s="21"/>
    </row>
    <row r="66" spans="1:15" x14ac:dyDescent="0.25">
      <c r="A66" s="22">
        <v>1</v>
      </c>
      <c r="B66" s="22">
        <v>0</v>
      </c>
      <c r="C66" s="22">
        <v>2</v>
      </c>
      <c r="D66" s="22">
        <v>0</v>
      </c>
      <c r="E66" s="22">
        <v>3</v>
      </c>
      <c r="F66" s="23">
        <v>17.59</v>
      </c>
      <c r="G66" s="23">
        <v>2.64</v>
      </c>
      <c r="H66" s="30">
        <f t="shared" si="0"/>
        <v>2.8775657188644845</v>
      </c>
      <c r="I66" s="21">
        <f t="shared" si="1"/>
        <v>0.23756571886448441</v>
      </c>
      <c r="O66" s="21"/>
    </row>
    <row r="67" spans="1:15" x14ac:dyDescent="0.25">
      <c r="A67" s="22">
        <v>1</v>
      </c>
      <c r="B67" s="22">
        <v>0</v>
      </c>
      <c r="C67" s="22">
        <v>2</v>
      </c>
      <c r="D67" s="22">
        <v>0</v>
      </c>
      <c r="E67" s="22">
        <v>3</v>
      </c>
      <c r="F67" s="23">
        <v>20.079999999999998</v>
      </c>
      <c r="G67" s="23">
        <v>3.15</v>
      </c>
      <c r="H67" s="30">
        <f t="shared" ref="H67:H130" si="2">$O$17+($E67*$O$18)+($F67*$O$19)</f>
        <v>3.1084219275768357</v>
      </c>
      <c r="I67" s="21">
        <f t="shared" ref="I67:I130" si="3">$H67-$G67</f>
        <v>-4.1578072423164247E-2</v>
      </c>
      <c r="O67" s="21"/>
    </row>
    <row r="68" spans="1:15" x14ac:dyDescent="0.25">
      <c r="A68" s="22">
        <v>0</v>
      </c>
      <c r="B68" s="22">
        <v>0</v>
      </c>
      <c r="C68" s="22">
        <v>2</v>
      </c>
      <c r="D68" s="22">
        <v>0</v>
      </c>
      <c r="E68" s="22">
        <v>2</v>
      </c>
      <c r="F68" s="23">
        <v>16.45</v>
      </c>
      <c r="G68" s="23">
        <v>2.4700000000000002</v>
      </c>
      <c r="H68" s="30">
        <f t="shared" si="2"/>
        <v>2.5792747204849102</v>
      </c>
      <c r="I68" s="21">
        <f t="shared" si="3"/>
        <v>0.10927472048491005</v>
      </c>
      <c r="O68" s="21"/>
    </row>
    <row r="69" spans="1:15" x14ac:dyDescent="0.25">
      <c r="A69" s="22">
        <v>0</v>
      </c>
      <c r="B69" s="22">
        <v>1</v>
      </c>
      <c r="C69" s="22">
        <v>2</v>
      </c>
      <c r="D69" s="22">
        <v>0</v>
      </c>
      <c r="E69" s="22">
        <v>1</v>
      </c>
      <c r="F69" s="23">
        <v>3.07</v>
      </c>
      <c r="G69" s="23">
        <v>1</v>
      </c>
      <c r="H69" s="30">
        <f t="shared" si="2"/>
        <v>1.1461724792783556</v>
      </c>
      <c r="I69" s="21">
        <f t="shared" si="3"/>
        <v>0.14617247927835564</v>
      </c>
      <c r="O69" s="21"/>
    </row>
    <row r="70" spans="1:15" x14ac:dyDescent="0.25">
      <c r="A70" s="22">
        <v>1</v>
      </c>
      <c r="B70" s="22">
        <v>0</v>
      </c>
      <c r="C70" s="22">
        <v>2</v>
      </c>
      <c r="D70" s="22">
        <v>0</v>
      </c>
      <c r="E70" s="22">
        <v>2</v>
      </c>
      <c r="F70" s="23">
        <v>20.23</v>
      </c>
      <c r="G70" s="23">
        <v>2.0099999999999998</v>
      </c>
      <c r="H70" s="30">
        <f t="shared" si="2"/>
        <v>2.9297311337108898</v>
      </c>
      <c r="I70" s="21">
        <f t="shared" si="3"/>
        <v>0.91973113371088999</v>
      </c>
      <c r="O70" s="21"/>
    </row>
    <row r="71" spans="1:15" x14ac:dyDescent="0.25">
      <c r="A71" s="22">
        <v>1</v>
      </c>
      <c r="B71" s="22">
        <v>1</v>
      </c>
      <c r="C71" s="22">
        <v>2</v>
      </c>
      <c r="D71" s="22">
        <v>0</v>
      </c>
      <c r="E71" s="22">
        <v>2</v>
      </c>
      <c r="F71" s="23">
        <v>15.01</v>
      </c>
      <c r="G71" s="23">
        <v>2.09</v>
      </c>
      <c r="H71" s="30">
        <f t="shared" si="2"/>
        <v>2.445767515446442</v>
      </c>
      <c r="I71" s="21">
        <f t="shared" si="3"/>
        <v>0.35576751544644214</v>
      </c>
      <c r="O71" s="21"/>
    </row>
    <row r="72" spans="1:15" x14ac:dyDescent="0.25">
      <c r="A72" s="22">
        <v>1</v>
      </c>
      <c r="B72" s="22">
        <v>0</v>
      </c>
      <c r="C72" s="22">
        <v>2</v>
      </c>
      <c r="D72" s="22">
        <v>0</v>
      </c>
      <c r="E72" s="22">
        <v>2</v>
      </c>
      <c r="F72" s="23">
        <v>12.02</v>
      </c>
      <c r="G72" s="23">
        <v>1.97</v>
      </c>
      <c r="H72" s="30">
        <f t="shared" si="2"/>
        <v>2.1685546383179561</v>
      </c>
      <c r="I72" s="21">
        <f t="shared" si="3"/>
        <v>0.19855463831795617</v>
      </c>
      <c r="O72" s="21"/>
    </row>
    <row r="73" spans="1:15" x14ac:dyDescent="0.25">
      <c r="A73" s="22">
        <v>0</v>
      </c>
      <c r="B73" s="22">
        <v>0</v>
      </c>
      <c r="C73" s="22">
        <v>2</v>
      </c>
      <c r="D73" s="22">
        <v>0</v>
      </c>
      <c r="E73" s="22">
        <v>3</v>
      </c>
      <c r="F73" s="23">
        <v>17.07</v>
      </c>
      <c r="G73" s="23">
        <v>3</v>
      </c>
      <c r="H73" s="30">
        <f t="shared" si="2"/>
        <v>2.8293547837117043</v>
      </c>
      <c r="I73" s="21">
        <f t="shared" si="3"/>
        <v>-0.17064521628829565</v>
      </c>
      <c r="O73" s="21"/>
    </row>
    <row r="74" spans="1:15" x14ac:dyDescent="0.25">
      <c r="A74" s="22">
        <v>0</v>
      </c>
      <c r="B74" s="22">
        <v>1</v>
      </c>
      <c r="C74" s="22">
        <v>2</v>
      </c>
      <c r="D74" s="22">
        <v>0</v>
      </c>
      <c r="E74" s="22">
        <v>2</v>
      </c>
      <c r="F74" s="23">
        <v>26.86</v>
      </c>
      <c r="G74" s="23">
        <v>3.14</v>
      </c>
      <c r="H74" s="30">
        <f t="shared" si="2"/>
        <v>3.544420556908837</v>
      </c>
      <c r="I74" s="21">
        <f t="shared" si="3"/>
        <v>0.40442055690883683</v>
      </c>
      <c r="O74" s="21"/>
    </row>
    <row r="75" spans="1:15" x14ac:dyDescent="0.25">
      <c r="A75" s="22">
        <v>0</v>
      </c>
      <c r="B75" s="22">
        <v>1</v>
      </c>
      <c r="C75" s="22">
        <v>2</v>
      </c>
      <c r="D75" s="22">
        <v>0</v>
      </c>
      <c r="E75" s="22">
        <v>2</v>
      </c>
      <c r="F75" s="23">
        <v>25.28</v>
      </c>
      <c r="G75" s="23">
        <v>5</v>
      </c>
      <c r="H75" s="30">
        <f t="shared" si="2"/>
        <v>3.3979334847138509</v>
      </c>
      <c r="I75" s="21">
        <f t="shared" si="3"/>
        <v>-1.6020665152861491</v>
      </c>
      <c r="O75" s="21"/>
    </row>
    <row r="76" spans="1:15" x14ac:dyDescent="0.25">
      <c r="A76" s="22">
        <v>0</v>
      </c>
      <c r="B76" s="22">
        <v>0</v>
      </c>
      <c r="C76" s="22">
        <v>2</v>
      </c>
      <c r="D76" s="22">
        <v>0</v>
      </c>
      <c r="E76" s="22">
        <v>2</v>
      </c>
      <c r="F76" s="23">
        <v>14.73</v>
      </c>
      <c r="G76" s="23">
        <v>2.2000000000000002</v>
      </c>
      <c r="H76" s="30">
        <f t="shared" si="2"/>
        <v>2.4198077811334064</v>
      </c>
      <c r="I76" s="21">
        <f t="shared" si="3"/>
        <v>0.21980778113340627</v>
      </c>
      <c r="O76" s="21"/>
    </row>
    <row r="77" spans="1:15" x14ac:dyDescent="0.25">
      <c r="A77" s="22">
        <v>1</v>
      </c>
      <c r="B77" s="22">
        <v>0</v>
      </c>
      <c r="C77" s="22">
        <v>2</v>
      </c>
      <c r="D77" s="22">
        <v>0</v>
      </c>
      <c r="E77" s="22">
        <v>2</v>
      </c>
      <c r="F77" s="23">
        <v>10.51</v>
      </c>
      <c r="G77" s="23">
        <v>1.25</v>
      </c>
      <c r="H77" s="30">
        <f t="shared" si="2"/>
        <v>2.0285574997012286</v>
      </c>
      <c r="I77" s="21">
        <f t="shared" si="3"/>
        <v>0.77855749970122856</v>
      </c>
      <c r="O77" s="21"/>
    </row>
    <row r="78" spans="1:15" x14ac:dyDescent="0.25">
      <c r="A78" s="22">
        <v>1</v>
      </c>
      <c r="B78" s="22">
        <v>1</v>
      </c>
      <c r="C78" s="22">
        <v>2</v>
      </c>
      <c r="D78" s="22">
        <v>0</v>
      </c>
      <c r="E78" s="22">
        <v>2</v>
      </c>
      <c r="F78" s="23">
        <v>17.920000000000002</v>
      </c>
      <c r="G78" s="23">
        <v>3.08</v>
      </c>
      <c r="H78" s="30">
        <f t="shared" si="2"/>
        <v>2.7155633256283469</v>
      </c>
      <c r="I78" s="21">
        <f t="shared" si="3"/>
        <v>-0.36443667437165317</v>
      </c>
      <c r="O78" s="21"/>
    </row>
    <row r="79" spans="1:15" x14ac:dyDescent="0.25">
      <c r="A79" s="22">
        <v>1</v>
      </c>
      <c r="B79" s="22">
        <v>0</v>
      </c>
      <c r="C79" s="22">
        <v>0</v>
      </c>
      <c r="D79" s="22">
        <v>1</v>
      </c>
      <c r="E79" s="22">
        <v>4</v>
      </c>
      <c r="F79" s="23">
        <v>27.2</v>
      </c>
      <c r="G79" s="23">
        <v>4</v>
      </c>
      <c r="H79" s="30">
        <f t="shared" si="2"/>
        <v>3.9611386802133821</v>
      </c>
      <c r="I79" s="21">
        <f t="shared" si="3"/>
        <v>-3.8861319786617887E-2</v>
      </c>
      <c r="O79" s="21"/>
    </row>
    <row r="80" spans="1:15" x14ac:dyDescent="0.25">
      <c r="A80" s="22">
        <v>1</v>
      </c>
      <c r="B80" s="22">
        <v>0</v>
      </c>
      <c r="C80" s="22">
        <v>0</v>
      </c>
      <c r="D80" s="22">
        <v>1</v>
      </c>
      <c r="E80" s="22">
        <v>2</v>
      </c>
      <c r="F80" s="23">
        <v>22.76</v>
      </c>
      <c r="G80" s="23">
        <v>3</v>
      </c>
      <c r="H80" s="30">
        <f t="shared" si="2"/>
        <v>3.1642958758965318</v>
      </c>
      <c r="I80" s="21">
        <f t="shared" si="3"/>
        <v>0.16429587589653183</v>
      </c>
      <c r="O80" s="21"/>
    </row>
    <row r="81" spans="1:15" x14ac:dyDescent="0.25">
      <c r="A81" s="22">
        <v>1</v>
      </c>
      <c r="B81" s="22">
        <v>0</v>
      </c>
      <c r="C81" s="22">
        <v>0</v>
      </c>
      <c r="D81" s="22">
        <v>1</v>
      </c>
      <c r="E81" s="22">
        <v>2</v>
      </c>
      <c r="F81" s="23">
        <v>17.29</v>
      </c>
      <c r="G81" s="23">
        <v>2.71</v>
      </c>
      <c r="H81" s="30">
        <f t="shared" si="2"/>
        <v>2.6571539234240165</v>
      </c>
      <c r="I81" s="21">
        <f t="shared" si="3"/>
        <v>-5.2846076575983503E-2</v>
      </c>
      <c r="O81" s="21"/>
    </row>
    <row r="82" spans="1:15" x14ac:dyDescent="0.25">
      <c r="A82" s="22">
        <v>1</v>
      </c>
      <c r="B82" s="22">
        <v>1</v>
      </c>
      <c r="C82" s="22">
        <v>0</v>
      </c>
      <c r="D82" s="22">
        <v>1</v>
      </c>
      <c r="E82" s="22">
        <v>2</v>
      </c>
      <c r="F82" s="23">
        <v>19.440000000000001</v>
      </c>
      <c r="G82" s="23">
        <v>3</v>
      </c>
      <c r="H82" s="30">
        <f t="shared" si="2"/>
        <v>2.8564875976133965</v>
      </c>
      <c r="I82" s="21">
        <f t="shared" si="3"/>
        <v>-0.14351240238660345</v>
      </c>
      <c r="O82" s="21"/>
    </row>
    <row r="83" spans="1:15" x14ac:dyDescent="0.25">
      <c r="A83" s="22">
        <v>1</v>
      </c>
      <c r="B83" s="22">
        <v>0</v>
      </c>
      <c r="C83" s="22">
        <v>0</v>
      </c>
      <c r="D83" s="22">
        <v>1</v>
      </c>
      <c r="E83" s="22">
        <v>2</v>
      </c>
      <c r="F83" s="23">
        <v>16.66</v>
      </c>
      <c r="G83" s="23">
        <v>3.4</v>
      </c>
      <c r="H83" s="30">
        <f t="shared" si="2"/>
        <v>2.5987445212196869</v>
      </c>
      <c r="I83" s="21">
        <f t="shared" si="3"/>
        <v>-0.801255478780313</v>
      </c>
      <c r="O83" s="21"/>
    </row>
    <row r="84" spans="1:15" x14ac:dyDescent="0.25">
      <c r="A84" s="22">
        <v>0</v>
      </c>
      <c r="B84" s="22">
        <v>0</v>
      </c>
      <c r="C84" s="22">
        <v>0</v>
      </c>
      <c r="D84" s="22">
        <v>1</v>
      </c>
      <c r="E84" s="22">
        <v>1</v>
      </c>
      <c r="F84" s="23">
        <v>10.07</v>
      </c>
      <c r="G84" s="23">
        <v>1.83</v>
      </c>
      <c r="H84" s="30">
        <f t="shared" si="2"/>
        <v>1.7951658371042432</v>
      </c>
      <c r="I84" s="21">
        <f t="shared" si="3"/>
        <v>-3.4834162895756915E-2</v>
      </c>
      <c r="O84" s="21"/>
    </row>
    <row r="85" spans="1:15" x14ac:dyDescent="0.25">
      <c r="A85" s="22">
        <v>1</v>
      </c>
      <c r="B85" s="22">
        <v>1</v>
      </c>
      <c r="C85" s="22">
        <v>0</v>
      </c>
      <c r="D85" s="22">
        <v>1</v>
      </c>
      <c r="E85" s="22">
        <v>2</v>
      </c>
      <c r="F85" s="23">
        <v>32.68</v>
      </c>
      <c r="G85" s="23">
        <v>5</v>
      </c>
      <c r="H85" s="30">
        <f t="shared" si="2"/>
        <v>4.0840121772726459</v>
      </c>
      <c r="I85" s="21">
        <f t="shared" si="3"/>
        <v>-0.91598782272735413</v>
      </c>
      <c r="O85" s="21"/>
    </row>
    <row r="86" spans="1:15" x14ac:dyDescent="0.25">
      <c r="A86" s="22">
        <v>1</v>
      </c>
      <c r="B86" s="22">
        <v>0</v>
      </c>
      <c r="C86" s="22">
        <v>0</v>
      </c>
      <c r="D86" s="22">
        <v>1</v>
      </c>
      <c r="E86" s="22">
        <v>2</v>
      </c>
      <c r="F86" s="23">
        <v>15.98</v>
      </c>
      <c r="G86" s="23">
        <v>2.0299999999999998</v>
      </c>
      <c r="H86" s="30">
        <f t="shared" si="2"/>
        <v>2.5356994521737435</v>
      </c>
      <c r="I86" s="21">
        <f t="shared" si="3"/>
        <v>0.50569945217374368</v>
      </c>
      <c r="O86" s="21"/>
    </row>
    <row r="87" spans="1:15" x14ac:dyDescent="0.25">
      <c r="A87" s="22">
        <v>0</v>
      </c>
      <c r="B87" s="22">
        <v>0</v>
      </c>
      <c r="C87" s="22">
        <v>0</v>
      </c>
      <c r="D87" s="22">
        <v>1</v>
      </c>
      <c r="E87" s="22">
        <v>4</v>
      </c>
      <c r="F87" s="23">
        <v>34.83</v>
      </c>
      <c r="G87" s="23">
        <v>5.17</v>
      </c>
      <c r="H87" s="30">
        <f t="shared" si="2"/>
        <v>4.6685414402435992</v>
      </c>
      <c r="I87" s="21">
        <f t="shared" si="3"/>
        <v>-0.50145855975640075</v>
      </c>
      <c r="O87" s="21"/>
    </row>
    <row r="88" spans="1:15" x14ac:dyDescent="0.25">
      <c r="A88" s="22">
        <v>1</v>
      </c>
      <c r="B88" s="22">
        <v>0</v>
      </c>
      <c r="C88" s="22">
        <v>0</v>
      </c>
      <c r="D88" s="22">
        <v>1</v>
      </c>
      <c r="E88" s="22">
        <v>2</v>
      </c>
      <c r="F88" s="23">
        <v>13.03</v>
      </c>
      <c r="G88" s="23">
        <v>2</v>
      </c>
      <c r="H88" s="30">
        <f t="shared" si="2"/>
        <v>2.2621951085185481</v>
      </c>
      <c r="I88" s="21">
        <f t="shared" si="3"/>
        <v>0.2621951085185481</v>
      </c>
      <c r="O88" s="21"/>
    </row>
    <row r="89" spans="1:15" x14ac:dyDescent="0.25">
      <c r="A89" s="22">
        <v>1</v>
      </c>
      <c r="B89" s="22">
        <v>0</v>
      </c>
      <c r="C89" s="22">
        <v>0</v>
      </c>
      <c r="D89" s="22">
        <v>1</v>
      </c>
      <c r="E89" s="22">
        <v>2</v>
      </c>
      <c r="F89" s="23">
        <v>18.28</v>
      </c>
      <c r="G89" s="23">
        <v>4</v>
      </c>
      <c r="H89" s="30">
        <f t="shared" si="2"/>
        <v>2.7489401268879639</v>
      </c>
      <c r="I89" s="21">
        <f t="shared" si="3"/>
        <v>-1.2510598731120361</v>
      </c>
      <c r="O89" s="21"/>
    </row>
    <row r="90" spans="1:15" x14ac:dyDescent="0.25">
      <c r="A90" s="22">
        <v>1</v>
      </c>
      <c r="B90" s="22">
        <v>0</v>
      </c>
      <c r="C90" s="22">
        <v>0</v>
      </c>
      <c r="D90" s="22">
        <v>1</v>
      </c>
      <c r="E90" s="22">
        <v>2</v>
      </c>
      <c r="F90" s="23">
        <v>24.71</v>
      </c>
      <c r="G90" s="23">
        <v>5.85</v>
      </c>
      <c r="H90" s="30">
        <f t="shared" si="2"/>
        <v>3.3450868827194573</v>
      </c>
      <c r="I90" s="21">
        <f t="shared" si="3"/>
        <v>-2.5049131172805423</v>
      </c>
      <c r="O90" s="21"/>
    </row>
    <row r="91" spans="1:15" x14ac:dyDescent="0.25">
      <c r="A91" s="22">
        <v>1</v>
      </c>
      <c r="B91" s="22">
        <v>0</v>
      </c>
      <c r="C91" s="22">
        <v>0</v>
      </c>
      <c r="D91" s="22">
        <v>1</v>
      </c>
      <c r="E91" s="22">
        <v>2</v>
      </c>
      <c r="F91" s="23">
        <v>21.16</v>
      </c>
      <c r="G91" s="23">
        <v>3</v>
      </c>
      <c r="H91" s="30">
        <f t="shared" si="2"/>
        <v>3.0159545369648999</v>
      </c>
      <c r="I91" s="21">
        <f t="shared" si="3"/>
        <v>1.5954536964899901E-2</v>
      </c>
      <c r="O91" s="21"/>
    </row>
    <row r="92" spans="1:15" x14ac:dyDescent="0.25">
      <c r="A92" s="22">
        <v>1</v>
      </c>
      <c r="B92" s="22">
        <v>1</v>
      </c>
      <c r="C92" s="22">
        <v>1</v>
      </c>
      <c r="D92" s="22">
        <v>0</v>
      </c>
      <c r="E92" s="22">
        <v>2</v>
      </c>
      <c r="F92" s="23">
        <v>28.97</v>
      </c>
      <c r="G92" s="23">
        <v>3</v>
      </c>
      <c r="H92" s="30">
        <f t="shared" si="2"/>
        <v>3.7400456976249257</v>
      </c>
      <c r="I92" s="21">
        <f t="shared" si="3"/>
        <v>0.74004569762492567</v>
      </c>
      <c r="O92" s="21"/>
    </row>
    <row r="93" spans="1:15" x14ac:dyDescent="0.25">
      <c r="A93" s="22">
        <v>1</v>
      </c>
      <c r="B93" s="22">
        <v>0</v>
      </c>
      <c r="C93" s="22">
        <v>1</v>
      </c>
      <c r="D93" s="22">
        <v>0</v>
      </c>
      <c r="E93" s="22">
        <v>2</v>
      </c>
      <c r="F93" s="23">
        <v>22.49</v>
      </c>
      <c r="G93" s="23">
        <v>3.5</v>
      </c>
      <c r="H93" s="30">
        <f t="shared" si="2"/>
        <v>3.1392632749518188</v>
      </c>
      <c r="I93" s="21">
        <f t="shared" si="3"/>
        <v>-0.36073672504818122</v>
      </c>
      <c r="O93" s="21"/>
    </row>
    <row r="94" spans="1:15" x14ac:dyDescent="0.25">
      <c r="A94" s="22">
        <v>0</v>
      </c>
      <c r="B94" s="22">
        <v>1</v>
      </c>
      <c r="C94" s="22">
        <v>1</v>
      </c>
      <c r="D94" s="22">
        <v>0</v>
      </c>
      <c r="E94" s="22">
        <v>2</v>
      </c>
      <c r="F94" s="23">
        <v>5.75</v>
      </c>
      <c r="G94" s="23">
        <v>1</v>
      </c>
      <c r="H94" s="30">
        <f t="shared" si="2"/>
        <v>1.5872420163796255</v>
      </c>
      <c r="I94" s="21">
        <f t="shared" si="3"/>
        <v>0.58724201637962548</v>
      </c>
      <c r="O94" s="21"/>
    </row>
    <row r="95" spans="1:15" x14ac:dyDescent="0.25">
      <c r="A95" s="22">
        <v>0</v>
      </c>
      <c r="B95" s="22">
        <v>1</v>
      </c>
      <c r="C95" s="22">
        <v>1</v>
      </c>
      <c r="D95" s="22">
        <v>0</v>
      </c>
      <c r="E95" s="22">
        <v>2</v>
      </c>
      <c r="F95" s="23">
        <v>16.32</v>
      </c>
      <c r="G95" s="23">
        <v>4.3</v>
      </c>
      <c r="H95" s="30">
        <f t="shared" si="2"/>
        <v>2.5672219866967154</v>
      </c>
      <c r="I95" s="21">
        <f t="shared" si="3"/>
        <v>-1.7327780133032844</v>
      </c>
      <c r="O95" s="21"/>
    </row>
    <row r="96" spans="1:15" x14ac:dyDescent="0.25">
      <c r="A96" s="22">
        <v>0</v>
      </c>
      <c r="B96" s="22">
        <v>0</v>
      </c>
      <c r="C96" s="22">
        <v>1</v>
      </c>
      <c r="D96" s="22">
        <v>0</v>
      </c>
      <c r="E96" s="22">
        <v>2</v>
      </c>
      <c r="F96" s="23">
        <v>22.75</v>
      </c>
      <c r="G96" s="23">
        <v>3.25</v>
      </c>
      <c r="H96" s="30">
        <f t="shared" si="2"/>
        <v>3.1633687425282089</v>
      </c>
      <c r="I96" s="21">
        <f t="shared" si="3"/>
        <v>-8.6631257471791123E-2</v>
      </c>
      <c r="O96" s="21"/>
    </row>
    <row r="97" spans="1:15" x14ac:dyDescent="0.25">
      <c r="A97" s="22">
        <v>1</v>
      </c>
      <c r="B97" s="22">
        <v>1</v>
      </c>
      <c r="C97" s="22">
        <v>1</v>
      </c>
      <c r="D97" s="22">
        <v>0</v>
      </c>
      <c r="E97" s="22">
        <v>4</v>
      </c>
      <c r="F97" s="23">
        <v>40.17</v>
      </c>
      <c r="G97" s="23">
        <v>4.7300000000000004</v>
      </c>
      <c r="H97" s="30">
        <f t="shared" si="2"/>
        <v>5.1636306589279197</v>
      </c>
      <c r="I97" s="21">
        <f t="shared" si="3"/>
        <v>0.4336306589279193</v>
      </c>
      <c r="O97" s="21"/>
    </row>
    <row r="98" spans="1:15" x14ac:dyDescent="0.25">
      <c r="A98" s="22">
        <v>1</v>
      </c>
      <c r="B98" s="22">
        <v>1</v>
      </c>
      <c r="C98" s="22">
        <v>1</v>
      </c>
      <c r="D98" s="22">
        <v>0</v>
      </c>
      <c r="E98" s="22">
        <v>2</v>
      </c>
      <c r="F98" s="23">
        <v>27.28</v>
      </c>
      <c r="G98" s="23">
        <v>4</v>
      </c>
      <c r="H98" s="30">
        <f t="shared" si="2"/>
        <v>3.5833601583783903</v>
      </c>
      <c r="I98" s="21">
        <f t="shared" si="3"/>
        <v>-0.41663984162160972</v>
      </c>
      <c r="O98" s="21"/>
    </row>
    <row r="99" spans="1:15" x14ac:dyDescent="0.25">
      <c r="A99" s="22">
        <v>1</v>
      </c>
      <c r="B99" s="22">
        <v>1</v>
      </c>
      <c r="C99" s="22">
        <v>1</v>
      </c>
      <c r="D99" s="22">
        <v>0</v>
      </c>
      <c r="E99" s="22">
        <v>2</v>
      </c>
      <c r="F99" s="23">
        <v>12.03</v>
      </c>
      <c r="G99" s="23">
        <v>1.5</v>
      </c>
      <c r="H99" s="30">
        <f t="shared" si="2"/>
        <v>2.1694817716862786</v>
      </c>
      <c r="I99" s="21">
        <f t="shared" si="3"/>
        <v>0.66948177168627865</v>
      </c>
      <c r="O99" s="21"/>
    </row>
    <row r="100" spans="1:15" x14ac:dyDescent="0.25">
      <c r="A100" s="22">
        <v>1</v>
      </c>
      <c r="B100" s="22">
        <v>1</v>
      </c>
      <c r="C100" s="22">
        <v>1</v>
      </c>
      <c r="D100" s="22">
        <v>0</v>
      </c>
      <c r="E100" s="22">
        <v>2</v>
      </c>
      <c r="F100" s="23">
        <v>21.01</v>
      </c>
      <c r="G100" s="23">
        <v>3</v>
      </c>
      <c r="H100" s="30">
        <f t="shared" si="2"/>
        <v>3.0020475364400596</v>
      </c>
      <c r="I100" s="21">
        <f t="shared" si="3"/>
        <v>2.0475364400596163E-3</v>
      </c>
      <c r="O100" s="21"/>
    </row>
    <row r="101" spans="1:15" x14ac:dyDescent="0.25">
      <c r="A101" s="22">
        <v>1</v>
      </c>
      <c r="B101" s="22">
        <v>0</v>
      </c>
      <c r="C101" s="22">
        <v>1</v>
      </c>
      <c r="D101" s="22">
        <v>0</v>
      </c>
      <c r="E101" s="22">
        <v>2</v>
      </c>
      <c r="F101" s="23">
        <v>12.46</v>
      </c>
      <c r="G101" s="23">
        <v>1.5</v>
      </c>
      <c r="H101" s="30">
        <f t="shared" si="2"/>
        <v>2.2093485065241545</v>
      </c>
      <c r="I101" s="21">
        <f t="shared" si="3"/>
        <v>0.70934850652415449</v>
      </c>
      <c r="O101" s="21"/>
    </row>
    <row r="102" spans="1:15" x14ac:dyDescent="0.25">
      <c r="A102" s="22">
        <v>0</v>
      </c>
      <c r="B102" s="22">
        <v>1</v>
      </c>
      <c r="C102" s="22">
        <v>1</v>
      </c>
      <c r="D102" s="22">
        <v>0</v>
      </c>
      <c r="E102" s="22">
        <v>2</v>
      </c>
      <c r="F102" s="23">
        <v>11.35</v>
      </c>
      <c r="G102" s="23">
        <v>2.5</v>
      </c>
      <c r="H102" s="30">
        <f t="shared" si="2"/>
        <v>2.1064367026403352</v>
      </c>
      <c r="I102" s="21">
        <f t="shared" si="3"/>
        <v>-0.39356329735966478</v>
      </c>
      <c r="O102" s="21"/>
    </row>
    <row r="103" spans="1:15" x14ac:dyDescent="0.25">
      <c r="A103" s="22">
        <v>0</v>
      </c>
      <c r="B103" s="22">
        <v>1</v>
      </c>
      <c r="C103" s="22">
        <v>1</v>
      </c>
      <c r="D103" s="22">
        <v>0</v>
      </c>
      <c r="E103" s="22">
        <v>2</v>
      </c>
      <c r="F103" s="23">
        <v>15.38</v>
      </c>
      <c r="G103" s="23">
        <v>3</v>
      </c>
      <c r="H103" s="30">
        <f t="shared" si="2"/>
        <v>2.4800714500743819</v>
      </c>
      <c r="I103" s="21">
        <f t="shared" si="3"/>
        <v>-0.5199285499256181</v>
      </c>
      <c r="O103" s="21"/>
    </row>
    <row r="104" spans="1:15" x14ac:dyDescent="0.25">
      <c r="A104" s="22">
        <v>0</v>
      </c>
      <c r="B104" s="22">
        <v>1</v>
      </c>
      <c r="C104" s="22">
        <v>2</v>
      </c>
      <c r="D104" s="22">
        <v>0</v>
      </c>
      <c r="E104" s="22">
        <v>3</v>
      </c>
      <c r="F104" s="23">
        <v>44.3</v>
      </c>
      <c r="G104" s="23">
        <v>2.5</v>
      </c>
      <c r="H104" s="30">
        <f t="shared" si="2"/>
        <v>5.3539389456544058</v>
      </c>
      <c r="I104" s="21">
        <f t="shared" si="3"/>
        <v>2.8539389456544058</v>
      </c>
      <c r="O104" s="21"/>
    </row>
    <row r="105" spans="1:15" x14ac:dyDescent="0.25">
      <c r="A105" s="22">
        <v>0</v>
      </c>
      <c r="B105" s="22">
        <v>1</v>
      </c>
      <c r="C105" s="22">
        <v>2</v>
      </c>
      <c r="D105" s="22">
        <v>0</v>
      </c>
      <c r="E105" s="22">
        <v>2</v>
      </c>
      <c r="F105" s="23">
        <v>22.42</v>
      </c>
      <c r="G105" s="23">
        <v>3.48</v>
      </c>
      <c r="H105" s="30">
        <f t="shared" si="2"/>
        <v>3.1327733413735599</v>
      </c>
      <c r="I105" s="21">
        <f t="shared" si="3"/>
        <v>-0.34722665862644009</v>
      </c>
      <c r="O105" s="21"/>
    </row>
    <row r="106" spans="1:15" x14ac:dyDescent="0.25">
      <c r="A106" s="22">
        <v>0</v>
      </c>
      <c r="B106" s="22">
        <v>0</v>
      </c>
      <c r="C106" s="22">
        <v>2</v>
      </c>
      <c r="D106" s="22">
        <v>0</v>
      </c>
      <c r="E106" s="22">
        <v>2</v>
      </c>
      <c r="F106" s="23">
        <v>20.92</v>
      </c>
      <c r="G106" s="23">
        <v>4.08</v>
      </c>
      <c r="H106" s="30">
        <f t="shared" si="2"/>
        <v>2.9937033361251557</v>
      </c>
      <c r="I106" s="21">
        <f t="shared" si="3"/>
        <v>-1.0862966638748444</v>
      </c>
      <c r="O106" s="21"/>
    </row>
    <row r="107" spans="1:15" x14ac:dyDescent="0.25">
      <c r="A107" s="22">
        <v>1</v>
      </c>
      <c r="B107" s="22">
        <v>1</v>
      </c>
      <c r="C107" s="22">
        <v>2</v>
      </c>
      <c r="D107" s="22">
        <v>0</v>
      </c>
      <c r="E107" s="22">
        <v>2</v>
      </c>
      <c r="F107" s="23">
        <v>15.36</v>
      </c>
      <c r="G107" s="23">
        <v>1.64</v>
      </c>
      <c r="H107" s="30">
        <f t="shared" si="2"/>
        <v>2.4782171833377364</v>
      </c>
      <c r="I107" s="21">
        <f t="shared" si="3"/>
        <v>0.83821718333773654</v>
      </c>
      <c r="O107" s="21"/>
    </row>
    <row r="108" spans="1:15" x14ac:dyDescent="0.25">
      <c r="A108" s="22">
        <v>1</v>
      </c>
      <c r="B108" s="22">
        <v>1</v>
      </c>
      <c r="C108" s="22">
        <v>2</v>
      </c>
      <c r="D108" s="22">
        <v>0</v>
      </c>
      <c r="E108" s="22">
        <v>2</v>
      </c>
      <c r="F108" s="23">
        <v>20.49</v>
      </c>
      <c r="G108" s="23">
        <v>4.0599999999999996</v>
      </c>
      <c r="H108" s="30">
        <f t="shared" si="2"/>
        <v>2.9538366012872794</v>
      </c>
      <c r="I108" s="21">
        <f t="shared" si="3"/>
        <v>-1.1061633987127202</v>
      </c>
      <c r="O108" s="21"/>
    </row>
    <row r="109" spans="1:15" x14ac:dyDescent="0.25">
      <c r="A109" s="22">
        <v>1</v>
      </c>
      <c r="B109" s="22">
        <v>1</v>
      </c>
      <c r="C109" s="22">
        <v>2</v>
      </c>
      <c r="D109" s="22">
        <v>0</v>
      </c>
      <c r="E109" s="22">
        <v>2</v>
      </c>
      <c r="F109" s="23">
        <v>25.21</v>
      </c>
      <c r="G109" s="23">
        <v>4.29</v>
      </c>
      <c r="H109" s="30">
        <f t="shared" si="2"/>
        <v>3.391443551135592</v>
      </c>
      <c r="I109" s="21">
        <f t="shared" si="3"/>
        <v>-0.898556448864408</v>
      </c>
      <c r="O109" s="21"/>
    </row>
    <row r="110" spans="1:15" x14ac:dyDescent="0.25">
      <c r="A110" s="22">
        <v>1</v>
      </c>
      <c r="B110" s="22">
        <v>0</v>
      </c>
      <c r="C110" s="22">
        <v>2</v>
      </c>
      <c r="D110" s="22">
        <v>0</v>
      </c>
      <c r="E110" s="22">
        <v>2</v>
      </c>
      <c r="F110" s="23">
        <v>18.239999999999998</v>
      </c>
      <c r="G110" s="23">
        <v>3.76</v>
      </c>
      <c r="H110" s="30">
        <f t="shared" si="2"/>
        <v>2.7452315934146725</v>
      </c>
      <c r="I110" s="21">
        <f t="shared" si="3"/>
        <v>-1.0147684065853273</v>
      </c>
      <c r="O110" s="21"/>
    </row>
    <row r="111" spans="1:15" x14ac:dyDescent="0.25">
      <c r="A111" s="22">
        <v>0</v>
      </c>
      <c r="B111" s="22">
        <v>1</v>
      </c>
      <c r="C111" s="22">
        <v>2</v>
      </c>
      <c r="D111" s="22">
        <v>0</v>
      </c>
      <c r="E111" s="22">
        <v>2</v>
      </c>
      <c r="F111" s="23">
        <v>14.31</v>
      </c>
      <c r="G111" s="23">
        <v>4</v>
      </c>
      <c r="H111" s="30">
        <f t="shared" si="2"/>
        <v>2.3808681796638531</v>
      </c>
      <c r="I111" s="21">
        <f t="shared" si="3"/>
        <v>-1.6191318203361469</v>
      </c>
      <c r="O111" s="21"/>
    </row>
    <row r="112" spans="1:15" x14ac:dyDescent="0.25">
      <c r="A112" s="22">
        <v>1</v>
      </c>
      <c r="B112" s="22">
        <v>0</v>
      </c>
      <c r="C112" s="22">
        <v>2</v>
      </c>
      <c r="D112" s="22">
        <v>0</v>
      </c>
      <c r="E112" s="22">
        <v>2</v>
      </c>
      <c r="F112" s="23">
        <v>14</v>
      </c>
      <c r="G112" s="23">
        <v>3</v>
      </c>
      <c r="H112" s="30">
        <f t="shared" si="2"/>
        <v>2.3521270452458496</v>
      </c>
      <c r="I112" s="21">
        <f t="shared" si="3"/>
        <v>-0.64787295475415041</v>
      </c>
      <c r="O112" s="21"/>
    </row>
    <row r="113" spans="1:15" x14ac:dyDescent="0.25">
      <c r="A113" s="22">
        <v>0</v>
      </c>
      <c r="B113" s="22">
        <v>0</v>
      </c>
      <c r="C113" s="22">
        <v>2</v>
      </c>
      <c r="D113" s="22">
        <v>0</v>
      </c>
      <c r="E113" s="22">
        <v>1</v>
      </c>
      <c r="F113" s="23">
        <v>7.25</v>
      </c>
      <c r="G113" s="23">
        <v>1</v>
      </c>
      <c r="H113" s="30">
        <f t="shared" si="2"/>
        <v>1.5337142272372426</v>
      </c>
      <c r="I113" s="21">
        <f t="shared" si="3"/>
        <v>0.5337142272372426</v>
      </c>
      <c r="O113" s="21"/>
    </row>
    <row r="114" spans="1:15" x14ac:dyDescent="0.25">
      <c r="A114" s="22">
        <v>1</v>
      </c>
      <c r="B114" s="22">
        <v>0</v>
      </c>
      <c r="C114" s="22">
        <v>3</v>
      </c>
      <c r="D114" s="22">
        <v>0</v>
      </c>
      <c r="E114" s="22">
        <v>3</v>
      </c>
      <c r="F114" s="23">
        <v>38.07</v>
      </c>
      <c r="G114" s="23">
        <v>4</v>
      </c>
      <c r="H114" s="30">
        <f t="shared" si="2"/>
        <v>4.776334857189366</v>
      </c>
      <c r="I114" s="21">
        <f t="shared" si="3"/>
        <v>0.77633485718936601</v>
      </c>
      <c r="O114" s="21"/>
    </row>
    <row r="115" spans="1:15" x14ac:dyDescent="0.25">
      <c r="A115" s="22">
        <v>1</v>
      </c>
      <c r="B115" s="22">
        <v>0</v>
      </c>
      <c r="C115" s="22">
        <v>3</v>
      </c>
      <c r="D115" s="22">
        <v>0</v>
      </c>
      <c r="E115" s="22">
        <v>2</v>
      </c>
      <c r="F115" s="23">
        <v>23.95</v>
      </c>
      <c r="G115" s="23">
        <v>2.5499999999999998</v>
      </c>
      <c r="H115" s="30">
        <f t="shared" si="2"/>
        <v>3.2746247467269325</v>
      </c>
      <c r="I115" s="21">
        <f t="shared" si="3"/>
        <v>0.72462474672693267</v>
      </c>
      <c r="O115" s="21"/>
    </row>
    <row r="116" spans="1:15" x14ac:dyDescent="0.25">
      <c r="A116" s="22">
        <v>0</v>
      </c>
      <c r="B116" s="22">
        <v>0</v>
      </c>
      <c r="C116" s="22">
        <v>3</v>
      </c>
      <c r="D116" s="22">
        <v>0</v>
      </c>
      <c r="E116" s="22">
        <v>3</v>
      </c>
      <c r="F116" s="23">
        <v>25.71</v>
      </c>
      <c r="G116" s="23">
        <v>4</v>
      </c>
      <c r="H116" s="30">
        <f t="shared" si="2"/>
        <v>3.6303980139425143</v>
      </c>
      <c r="I116" s="21">
        <f t="shared" si="3"/>
        <v>-0.36960198605748573</v>
      </c>
      <c r="O116" s="21"/>
    </row>
    <row r="117" spans="1:15" x14ac:dyDescent="0.25">
      <c r="A117" s="22">
        <v>0</v>
      </c>
      <c r="B117" s="22">
        <v>0</v>
      </c>
      <c r="C117" s="22">
        <v>3</v>
      </c>
      <c r="D117" s="22">
        <v>0</v>
      </c>
      <c r="E117" s="22">
        <v>2</v>
      </c>
      <c r="F117" s="23">
        <v>17.309999999999999</v>
      </c>
      <c r="G117" s="23">
        <v>3.5</v>
      </c>
      <c r="H117" s="30">
        <f t="shared" si="2"/>
        <v>2.6590081901606619</v>
      </c>
      <c r="I117" s="21">
        <f t="shared" si="3"/>
        <v>-0.84099180983933808</v>
      </c>
      <c r="O117" s="21"/>
    </row>
    <row r="118" spans="1:15" x14ac:dyDescent="0.25">
      <c r="A118" s="22">
        <v>1</v>
      </c>
      <c r="B118" s="22">
        <v>0</v>
      </c>
      <c r="C118" s="22">
        <v>3</v>
      </c>
      <c r="D118" s="22">
        <v>0</v>
      </c>
      <c r="E118" s="22">
        <v>4</v>
      </c>
      <c r="F118" s="23">
        <v>29.93</v>
      </c>
      <c r="G118" s="23">
        <v>5.07</v>
      </c>
      <c r="H118" s="30">
        <f t="shared" si="2"/>
        <v>4.2142460897654779</v>
      </c>
      <c r="I118" s="21">
        <f t="shared" si="3"/>
        <v>-0.85575391023452241</v>
      </c>
      <c r="O118" s="21"/>
    </row>
    <row r="119" spans="1:15" x14ac:dyDescent="0.25">
      <c r="A119" s="22">
        <v>0</v>
      </c>
      <c r="B119" s="22">
        <v>0</v>
      </c>
      <c r="C119" s="22">
        <v>0</v>
      </c>
      <c r="D119" s="22">
        <v>1</v>
      </c>
      <c r="E119" s="22">
        <v>2</v>
      </c>
      <c r="F119" s="23">
        <v>10.65</v>
      </c>
      <c r="G119" s="23">
        <v>1.5</v>
      </c>
      <c r="H119" s="30">
        <f t="shared" si="2"/>
        <v>2.0415373668577463</v>
      </c>
      <c r="I119" s="21">
        <f t="shared" si="3"/>
        <v>0.54153736685774634</v>
      </c>
      <c r="O119" s="21"/>
    </row>
    <row r="120" spans="1:15" x14ac:dyDescent="0.25">
      <c r="A120" s="22">
        <v>0</v>
      </c>
      <c r="B120" s="22">
        <v>0</v>
      </c>
      <c r="C120" s="22">
        <v>0</v>
      </c>
      <c r="D120" s="22">
        <v>1</v>
      </c>
      <c r="E120" s="22">
        <v>2</v>
      </c>
      <c r="F120" s="23">
        <v>12.43</v>
      </c>
      <c r="G120" s="23">
        <v>1.8</v>
      </c>
      <c r="H120" s="30">
        <f t="shared" si="2"/>
        <v>2.2065671064191861</v>
      </c>
      <c r="I120" s="21">
        <f t="shared" si="3"/>
        <v>0.40656710641918603</v>
      </c>
      <c r="O120" s="21"/>
    </row>
    <row r="121" spans="1:15" x14ac:dyDescent="0.25">
      <c r="A121" s="22">
        <v>0</v>
      </c>
      <c r="B121" s="22">
        <v>0</v>
      </c>
      <c r="C121" s="22">
        <v>0</v>
      </c>
      <c r="D121" s="22">
        <v>1</v>
      </c>
      <c r="E121" s="22">
        <v>4</v>
      </c>
      <c r="F121" s="23">
        <v>24.08</v>
      </c>
      <c r="G121" s="23">
        <v>2.92</v>
      </c>
      <c r="H121" s="30">
        <f t="shared" si="2"/>
        <v>3.671873069296701</v>
      </c>
      <c r="I121" s="21">
        <f t="shared" si="3"/>
        <v>0.75187306929670106</v>
      </c>
      <c r="O121" s="21"/>
    </row>
    <row r="122" spans="1:15" x14ac:dyDescent="0.25">
      <c r="A122" s="22">
        <v>1</v>
      </c>
      <c r="B122" s="22">
        <v>0</v>
      </c>
      <c r="C122" s="22">
        <v>0</v>
      </c>
      <c r="D122" s="22">
        <v>1</v>
      </c>
      <c r="E122" s="22">
        <v>2</v>
      </c>
      <c r="F122" s="23">
        <v>11.69</v>
      </c>
      <c r="G122" s="23">
        <v>2.31</v>
      </c>
      <c r="H122" s="30">
        <f t="shared" si="2"/>
        <v>2.1379592371633072</v>
      </c>
      <c r="I122" s="21">
        <f t="shared" si="3"/>
        <v>-0.1720407628366929</v>
      </c>
      <c r="O122" s="21"/>
    </row>
    <row r="123" spans="1:15" x14ac:dyDescent="0.25">
      <c r="A123" s="22">
        <v>0</v>
      </c>
      <c r="B123" s="22">
        <v>0</v>
      </c>
      <c r="C123" s="22">
        <v>0</v>
      </c>
      <c r="D123" s="22">
        <v>1</v>
      </c>
      <c r="E123" s="22">
        <v>2</v>
      </c>
      <c r="F123" s="23">
        <v>13.42</v>
      </c>
      <c r="G123" s="23">
        <v>1.68</v>
      </c>
      <c r="H123" s="30">
        <f t="shared" si="2"/>
        <v>2.298353309883133</v>
      </c>
      <c r="I123" s="21">
        <f t="shared" si="3"/>
        <v>0.61835330988313308</v>
      </c>
      <c r="O123" s="21"/>
    </row>
    <row r="124" spans="1:15" x14ac:dyDescent="0.25">
      <c r="A124" s="22">
        <v>1</v>
      </c>
      <c r="B124" s="22">
        <v>0</v>
      </c>
      <c r="C124" s="22">
        <v>0</v>
      </c>
      <c r="D124" s="22">
        <v>1</v>
      </c>
      <c r="E124" s="22">
        <v>2</v>
      </c>
      <c r="F124" s="23">
        <v>14.26</v>
      </c>
      <c r="G124" s="23">
        <v>2.5</v>
      </c>
      <c r="H124" s="30">
        <f t="shared" si="2"/>
        <v>2.3762325128222397</v>
      </c>
      <c r="I124" s="21">
        <f t="shared" si="3"/>
        <v>-0.12376748717776032</v>
      </c>
      <c r="O124" s="21"/>
    </row>
    <row r="125" spans="1:15" x14ac:dyDescent="0.25">
      <c r="A125" s="22">
        <v>1</v>
      </c>
      <c r="B125" s="22">
        <v>0</v>
      </c>
      <c r="C125" s="22">
        <v>0</v>
      </c>
      <c r="D125" s="22">
        <v>1</v>
      </c>
      <c r="E125" s="22">
        <v>2</v>
      </c>
      <c r="F125" s="23">
        <v>15.95</v>
      </c>
      <c r="G125" s="23">
        <v>2</v>
      </c>
      <c r="H125" s="30">
        <f t="shared" si="2"/>
        <v>2.5329180520687755</v>
      </c>
      <c r="I125" s="21">
        <f t="shared" si="3"/>
        <v>0.53291805206877552</v>
      </c>
      <c r="O125" s="21"/>
    </row>
    <row r="126" spans="1:15" x14ac:dyDescent="0.25">
      <c r="A126" s="22">
        <v>0</v>
      </c>
      <c r="B126" s="22">
        <v>0</v>
      </c>
      <c r="C126" s="22">
        <v>0</v>
      </c>
      <c r="D126" s="22">
        <v>1</v>
      </c>
      <c r="E126" s="22">
        <v>2</v>
      </c>
      <c r="F126" s="23">
        <v>12.48</v>
      </c>
      <c r="G126" s="23">
        <v>2.52</v>
      </c>
      <c r="H126" s="30">
        <f t="shared" si="2"/>
        <v>2.2112027732607999</v>
      </c>
      <c r="I126" s="21">
        <f t="shared" si="3"/>
        <v>-0.30879722673920007</v>
      </c>
      <c r="O126" s="21"/>
    </row>
    <row r="127" spans="1:15" x14ac:dyDescent="0.25">
      <c r="A127" s="22">
        <v>0</v>
      </c>
      <c r="B127" s="22">
        <v>0</v>
      </c>
      <c r="C127" s="22">
        <v>0</v>
      </c>
      <c r="D127" s="22">
        <v>1</v>
      </c>
      <c r="E127" s="22">
        <v>6</v>
      </c>
      <c r="F127" s="23">
        <v>29.8</v>
      </c>
      <c r="G127" s="23">
        <v>4.2</v>
      </c>
      <c r="H127" s="30">
        <f t="shared" si="2"/>
        <v>4.5873889447588576</v>
      </c>
      <c r="I127" s="21">
        <f t="shared" si="3"/>
        <v>0.38738894475885743</v>
      </c>
      <c r="O127" s="21"/>
    </row>
    <row r="128" spans="1:15" x14ac:dyDescent="0.25">
      <c r="A128" s="22">
        <v>1</v>
      </c>
      <c r="B128" s="22">
        <v>0</v>
      </c>
      <c r="C128" s="22">
        <v>0</v>
      </c>
      <c r="D128" s="22">
        <v>1</v>
      </c>
      <c r="E128" s="22">
        <v>2</v>
      </c>
      <c r="F128" s="23">
        <v>8.52</v>
      </c>
      <c r="G128" s="23">
        <v>1.48</v>
      </c>
      <c r="H128" s="30">
        <f t="shared" si="2"/>
        <v>1.8440579594050122</v>
      </c>
      <c r="I128" s="21">
        <f t="shared" si="3"/>
        <v>0.36405795940501218</v>
      </c>
      <c r="O128" s="21"/>
    </row>
    <row r="129" spans="1:15" x14ac:dyDescent="0.25">
      <c r="A129" s="22">
        <v>0</v>
      </c>
      <c r="B129" s="22">
        <v>0</v>
      </c>
      <c r="C129" s="22">
        <v>0</v>
      </c>
      <c r="D129" s="22">
        <v>1</v>
      </c>
      <c r="E129" s="22">
        <v>2</v>
      </c>
      <c r="F129" s="23">
        <v>14.52</v>
      </c>
      <c r="G129" s="23">
        <v>2</v>
      </c>
      <c r="H129" s="30">
        <f t="shared" si="2"/>
        <v>2.4003379803986298</v>
      </c>
      <c r="I129" s="21">
        <f t="shared" si="3"/>
        <v>0.40033798039862978</v>
      </c>
      <c r="O129" s="21"/>
    </row>
    <row r="130" spans="1:15" x14ac:dyDescent="0.25">
      <c r="A130" s="22">
        <v>0</v>
      </c>
      <c r="B130" s="22">
        <v>0</v>
      </c>
      <c r="C130" s="22">
        <v>0</v>
      </c>
      <c r="D130" s="22">
        <v>1</v>
      </c>
      <c r="E130" s="22">
        <v>2</v>
      </c>
      <c r="F130" s="23">
        <v>11.38</v>
      </c>
      <c r="G130" s="23">
        <v>2</v>
      </c>
      <c r="H130" s="30">
        <f t="shared" si="2"/>
        <v>2.1092181027453032</v>
      </c>
      <c r="I130" s="21">
        <f t="shared" si="3"/>
        <v>0.10921810274530319</v>
      </c>
      <c r="O130" s="21"/>
    </row>
    <row r="131" spans="1:15" x14ac:dyDescent="0.25">
      <c r="A131" s="22">
        <v>1</v>
      </c>
      <c r="B131" s="22">
        <v>0</v>
      </c>
      <c r="C131" s="22">
        <v>0</v>
      </c>
      <c r="D131" s="22">
        <v>1</v>
      </c>
      <c r="E131" s="22">
        <v>3</v>
      </c>
      <c r="F131" s="23">
        <v>22.82</v>
      </c>
      <c r="G131" s="23">
        <v>2.1800000000000002</v>
      </c>
      <c r="H131" s="30">
        <f t="shared" ref="H131:H194" si="4">$O$17+($E131*$O$18)+($F131*$O$19)</f>
        <v>3.3624564704972544</v>
      </c>
      <c r="I131" s="21">
        <f t="shared" ref="I131:I194" si="5">$H131-$G131</f>
        <v>1.1824564704972542</v>
      </c>
      <c r="O131" s="21"/>
    </row>
    <row r="132" spans="1:15" x14ac:dyDescent="0.25">
      <c r="A132" s="22">
        <v>1</v>
      </c>
      <c r="B132" s="22">
        <v>0</v>
      </c>
      <c r="C132" s="22">
        <v>0</v>
      </c>
      <c r="D132" s="22">
        <v>1</v>
      </c>
      <c r="E132" s="22">
        <v>2</v>
      </c>
      <c r="F132" s="23">
        <v>19.079999999999998</v>
      </c>
      <c r="G132" s="23">
        <v>1.5</v>
      </c>
      <c r="H132" s="30">
        <f t="shared" si="4"/>
        <v>2.8231107963537792</v>
      </c>
      <c r="I132" s="21">
        <f t="shared" si="5"/>
        <v>1.3231107963537792</v>
      </c>
      <c r="O132" s="21"/>
    </row>
    <row r="133" spans="1:15" x14ac:dyDescent="0.25">
      <c r="A133" s="22">
        <v>0</v>
      </c>
      <c r="B133" s="22">
        <v>0</v>
      </c>
      <c r="C133" s="22">
        <v>0</v>
      </c>
      <c r="D133" s="22">
        <v>1</v>
      </c>
      <c r="E133" s="22">
        <v>2</v>
      </c>
      <c r="F133" s="23">
        <v>20.27</v>
      </c>
      <c r="G133" s="23">
        <v>2.83</v>
      </c>
      <c r="H133" s="30">
        <f t="shared" si="4"/>
        <v>2.9334396671841803</v>
      </c>
      <c r="I133" s="21">
        <f t="shared" si="5"/>
        <v>0.10343966718418018</v>
      </c>
      <c r="O133" s="21"/>
    </row>
    <row r="134" spans="1:15" x14ac:dyDescent="0.25">
      <c r="A134" s="22">
        <v>0</v>
      </c>
      <c r="B134" s="22">
        <v>0</v>
      </c>
      <c r="C134" s="22">
        <v>0</v>
      </c>
      <c r="D134" s="22">
        <v>1</v>
      </c>
      <c r="E134" s="22">
        <v>2</v>
      </c>
      <c r="F134" s="23">
        <v>11.17</v>
      </c>
      <c r="G134" s="23">
        <v>1.5</v>
      </c>
      <c r="H134" s="30">
        <f t="shared" si="4"/>
        <v>2.089748302010527</v>
      </c>
      <c r="I134" s="21">
        <f t="shared" si="5"/>
        <v>0.58974830201052697</v>
      </c>
      <c r="O134" s="21"/>
    </row>
    <row r="135" spans="1:15" x14ac:dyDescent="0.25">
      <c r="A135" s="22">
        <v>0</v>
      </c>
      <c r="B135" s="22">
        <v>0</v>
      </c>
      <c r="C135" s="22">
        <v>0</v>
      </c>
      <c r="D135" s="22">
        <v>1</v>
      </c>
      <c r="E135" s="22">
        <v>2</v>
      </c>
      <c r="F135" s="23">
        <v>12.26</v>
      </c>
      <c r="G135" s="23">
        <v>2</v>
      </c>
      <c r="H135" s="30">
        <f t="shared" si="4"/>
        <v>2.1908058391577008</v>
      </c>
      <c r="I135" s="21">
        <f t="shared" si="5"/>
        <v>0.19080583915770077</v>
      </c>
      <c r="O135" s="21"/>
    </row>
    <row r="136" spans="1:15" x14ac:dyDescent="0.25">
      <c r="A136" s="22">
        <v>0</v>
      </c>
      <c r="B136" s="22">
        <v>0</v>
      </c>
      <c r="C136" s="22">
        <v>0</v>
      </c>
      <c r="D136" s="22">
        <v>1</v>
      </c>
      <c r="E136" s="22">
        <v>2</v>
      </c>
      <c r="F136" s="23">
        <v>18.260000000000002</v>
      </c>
      <c r="G136" s="23">
        <v>3.25</v>
      </c>
      <c r="H136" s="30">
        <f t="shared" si="4"/>
        <v>2.7470858601513184</v>
      </c>
      <c r="I136" s="21">
        <f t="shared" si="5"/>
        <v>-0.50291413984868161</v>
      </c>
      <c r="O136" s="21"/>
    </row>
    <row r="137" spans="1:15" x14ac:dyDescent="0.25">
      <c r="A137" s="22">
        <v>0</v>
      </c>
      <c r="B137" s="22">
        <v>0</v>
      </c>
      <c r="C137" s="22">
        <v>0</v>
      </c>
      <c r="D137" s="22">
        <v>1</v>
      </c>
      <c r="E137" s="22">
        <v>2</v>
      </c>
      <c r="F137" s="23">
        <v>8.51</v>
      </c>
      <c r="G137" s="23">
        <v>1.25</v>
      </c>
      <c r="H137" s="30">
        <f t="shared" si="4"/>
        <v>1.8431308260366894</v>
      </c>
      <c r="I137" s="21">
        <f t="shared" si="5"/>
        <v>0.59313082603668943</v>
      </c>
      <c r="O137" s="21"/>
    </row>
    <row r="138" spans="1:15" x14ac:dyDescent="0.25">
      <c r="A138" s="22">
        <v>0</v>
      </c>
      <c r="B138" s="22">
        <v>0</v>
      </c>
      <c r="C138" s="22">
        <v>0</v>
      </c>
      <c r="D138" s="22">
        <v>1</v>
      </c>
      <c r="E138" s="22">
        <v>2</v>
      </c>
      <c r="F138" s="23">
        <v>10.33</v>
      </c>
      <c r="G138" s="23">
        <v>2</v>
      </c>
      <c r="H138" s="30">
        <f t="shared" si="4"/>
        <v>2.0118690990714203</v>
      </c>
      <c r="I138" s="21">
        <f t="shared" si="5"/>
        <v>1.1869099071420308E-2</v>
      </c>
      <c r="O138" s="21"/>
    </row>
    <row r="139" spans="1:15" x14ac:dyDescent="0.25">
      <c r="A139" s="22">
        <v>0</v>
      </c>
      <c r="B139" s="22">
        <v>0</v>
      </c>
      <c r="C139" s="22">
        <v>0</v>
      </c>
      <c r="D139" s="22">
        <v>1</v>
      </c>
      <c r="E139" s="22">
        <v>2</v>
      </c>
      <c r="F139" s="23">
        <v>14.15</v>
      </c>
      <c r="G139" s="23">
        <v>2</v>
      </c>
      <c r="H139" s="30">
        <f t="shared" si="4"/>
        <v>2.3660340457706903</v>
      </c>
      <c r="I139" s="21">
        <f t="shared" si="5"/>
        <v>0.36603404577069032</v>
      </c>
      <c r="O139" s="21"/>
    </row>
    <row r="140" spans="1:15" x14ac:dyDescent="0.25">
      <c r="A140" s="22">
        <v>1</v>
      </c>
      <c r="B140" s="22">
        <v>1</v>
      </c>
      <c r="C140" s="22">
        <v>0</v>
      </c>
      <c r="D140" s="22">
        <v>1</v>
      </c>
      <c r="E140" s="22">
        <v>2</v>
      </c>
      <c r="F140" s="23">
        <v>16</v>
      </c>
      <c r="G140" s="23">
        <v>2</v>
      </c>
      <c r="H140" s="30">
        <f t="shared" si="4"/>
        <v>2.5375537189103889</v>
      </c>
      <c r="I140" s="21">
        <f t="shared" si="5"/>
        <v>0.53755371891038894</v>
      </c>
      <c r="O140" s="21"/>
    </row>
    <row r="141" spans="1:15" x14ac:dyDescent="0.25">
      <c r="A141" s="22">
        <v>0</v>
      </c>
      <c r="B141" s="22">
        <v>0</v>
      </c>
      <c r="C141" s="22">
        <v>0</v>
      </c>
      <c r="D141" s="22">
        <v>1</v>
      </c>
      <c r="E141" s="22">
        <v>2</v>
      </c>
      <c r="F141" s="23">
        <v>13.16</v>
      </c>
      <c r="G141" s="23">
        <v>2.75</v>
      </c>
      <c r="H141" s="30">
        <f t="shared" si="4"/>
        <v>2.2742478423067434</v>
      </c>
      <c r="I141" s="21">
        <f t="shared" si="5"/>
        <v>-0.47575215769325663</v>
      </c>
      <c r="O141" s="21"/>
    </row>
    <row r="142" spans="1:15" x14ac:dyDescent="0.25">
      <c r="A142" s="22">
        <v>0</v>
      </c>
      <c r="B142" s="22">
        <v>0</v>
      </c>
      <c r="C142" s="22">
        <v>0</v>
      </c>
      <c r="D142" s="22">
        <v>1</v>
      </c>
      <c r="E142" s="22">
        <v>2</v>
      </c>
      <c r="F142" s="23">
        <v>17.47</v>
      </c>
      <c r="G142" s="23">
        <v>3.5</v>
      </c>
      <c r="H142" s="30">
        <f t="shared" si="4"/>
        <v>2.6738423240538252</v>
      </c>
      <c r="I142" s="21">
        <f t="shared" si="5"/>
        <v>-0.82615767594617484</v>
      </c>
      <c r="O142" s="21"/>
    </row>
    <row r="143" spans="1:15" x14ac:dyDescent="0.25">
      <c r="A143" s="22">
        <v>1</v>
      </c>
      <c r="B143" s="22">
        <v>0</v>
      </c>
      <c r="C143" s="22">
        <v>0</v>
      </c>
      <c r="D143" s="22">
        <v>1</v>
      </c>
      <c r="E143" s="22">
        <v>6</v>
      </c>
      <c r="F143" s="23">
        <v>34.299999999999997</v>
      </c>
      <c r="G143" s="23">
        <v>6.7</v>
      </c>
      <c r="H143" s="30">
        <f t="shared" si="4"/>
        <v>5.0045989605040706</v>
      </c>
      <c r="I143" s="21">
        <f t="shared" si="5"/>
        <v>-1.6954010394959296</v>
      </c>
      <c r="O143" s="21"/>
    </row>
    <row r="144" spans="1:15" x14ac:dyDescent="0.25">
      <c r="A144" s="22">
        <v>1</v>
      </c>
      <c r="B144" s="22">
        <v>0</v>
      </c>
      <c r="C144" s="22">
        <v>0</v>
      </c>
      <c r="D144" s="22">
        <v>1</v>
      </c>
      <c r="E144" s="22">
        <v>5</v>
      </c>
      <c r="F144" s="23">
        <v>41.19</v>
      </c>
      <c r="G144" s="23">
        <v>5</v>
      </c>
      <c r="H144" s="30">
        <f t="shared" si="4"/>
        <v>5.4507960568876213</v>
      </c>
      <c r="I144" s="21">
        <f t="shared" si="5"/>
        <v>0.45079605688762125</v>
      </c>
      <c r="O144" s="21"/>
    </row>
    <row r="145" spans="1:15" x14ac:dyDescent="0.25">
      <c r="A145" s="22">
        <v>0</v>
      </c>
      <c r="B145" s="22">
        <v>0</v>
      </c>
      <c r="C145" s="22">
        <v>0</v>
      </c>
      <c r="D145" s="22">
        <v>1</v>
      </c>
      <c r="E145" s="22">
        <v>6</v>
      </c>
      <c r="F145" s="23">
        <v>27.05</v>
      </c>
      <c r="G145" s="23">
        <v>5</v>
      </c>
      <c r="H145" s="30">
        <f t="shared" si="4"/>
        <v>4.3324272684701155</v>
      </c>
      <c r="I145" s="21">
        <f t="shared" si="5"/>
        <v>-0.6675727315298845</v>
      </c>
      <c r="O145" s="21"/>
    </row>
    <row r="146" spans="1:15" x14ac:dyDescent="0.25">
      <c r="A146" s="22">
        <v>0</v>
      </c>
      <c r="B146" s="22">
        <v>0</v>
      </c>
      <c r="C146" s="22">
        <v>0</v>
      </c>
      <c r="D146" s="22">
        <v>1</v>
      </c>
      <c r="E146" s="22">
        <v>2</v>
      </c>
      <c r="F146" s="23">
        <v>16.43</v>
      </c>
      <c r="G146" s="23">
        <v>2.2999999999999998</v>
      </c>
      <c r="H146" s="30">
        <f t="shared" si="4"/>
        <v>2.5774204537482648</v>
      </c>
      <c r="I146" s="21">
        <f t="shared" si="5"/>
        <v>0.27742045374826496</v>
      </c>
      <c r="O146" s="21"/>
    </row>
    <row r="147" spans="1:15" x14ac:dyDescent="0.25">
      <c r="A147" s="22">
        <v>0</v>
      </c>
      <c r="B147" s="22">
        <v>0</v>
      </c>
      <c r="C147" s="22">
        <v>0</v>
      </c>
      <c r="D147" s="22">
        <v>1</v>
      </c>
      <c r="E147" s="22">
        <v>2</v>
      </c>
      <c r="F147" s="23">
        <v>8.35</v>
      </c>
      <c r="G147" s="23">
        <v>1.5</v>
      </c>
      <c r="H147" s="30">
        <f t="shared" si="4"/>
        <v>1.8282966921435264</v>
      </c>
      <c r="I147" s="21">
        <f t="shared" si="5"/>
        <v>0.32829669214352641</v>
      </c>
      <c r="O147" s="21"/>
    </row>
    <row r="148" spans="1:15" x14ac:dyDescent="0.25">
      <c r="A148" s="22">
        <v>0</v>
      </c>
      <c r="B148" s="22">
        <v>0</v>
      </c>
      <c r="C148" s="22">
        <v>0</v>
      </c>
      <c r="D148" s="22">
        <v>1</v>
      </c>
      <c r="E148" s="22">
        <v>3</v>
      </c>
      <c r="F148" s="23">
        <v>18.64</v>
      </c>
      <c r="G148" s="23">
        <v>1.36</v>
      </c>
      <c r="H148" s="30">
        <f t="shared" si="4"/>
        <v>2.9749147225383679</v>
      </c>
      <c r="I148" s="21">
        <f t="shared" si="5"/>
        <v>1.6149147225383678</v>
      </c>
      <c r="O148" s="21"/>
    </row>
    <row r="149" spans="1:15" x14ac:dyDescent="0.25">
      <c r="A149" s="22">
        <v>0</v>
      </c>
      <c r="B149" s="22">
        <v>0</v>
      </c>
      <c r="C149" s="22">
        <v>0</v>
      </c>
      <c r="D149" s="22">
        <v>1</v>
      </c>
      <c r="E149" s="22">
        <v>2</v>
      </c>
      <c r="F149" s="23">
        <v>11.87</v>
      </c>
      <c r="G149" s="23">
        <v>1.63</v>
      </c>
      <c r="H149" s="30">
        <f t="shared" si="4"/>
        <v>2.1546476377931154</v>
      </c>
      <c r="I149" s="21">
        <f t="shared" si="5"/>
        <v>0.52464763779311552</v>
      </c>
      <c r="O149" s="21"/>
    </row>
    <row r="150" spans="1:15" x14ac:dyDescent="0.25">
      <c r="A150" s="22">
        <v>1</v>
      </c>
      <c r="B150" s="22">
        <v>0</v>
      </c>
      <c r="C150" s="22">
        <v>0</v>
      </c>
      <c r="D150" s="22">
        <v>1</v>
      </c>
      <c r="E150" s="22">
        <v>2</v>
      </c>
      <c r="F150" s="23">
        <v>9.7799999999999994</v>
      </c>
      <c r="G150" s="23">
        <v>1.73</v>
      </c>
      <c r="H150" s="30">
        <f t="shared" si="4"/>
        <v>1.9608767638136717</v>
      </c>
      <c r="I150" s="21">
        <f t="shared" si="5"/>
        <v>0.23087676381367173</v>
      </c>
      <c r="O150" s="21"/>
    </row>
    <row r="151" spans="1:15" x14ac:dyDescent="0.25">
      <c r="A151" s="22">
        <v>1</v>
      </c>
      <c r="B151" s="22">
        <v>0</v>
      </c>
      <c r="C151" s="22">
        <v>0</v>
      </c>
      <c r="D151" s="22">
        <v>1</v>
      </c>
      <c r="E151" s="22">
        <v>2</v>
      </c>
      <c r="F151" s="23">
        <v>7.51</v>
      </c>
      <c r="G151" s="23">
        <v>2</v>
      </c>
      <c r="H151" s="30">
        <f t="shared" si="4"/>
        <v>1.7504174892044198</v>
      </c>
      <c r="I151" s="21">
        <f t="shared" si="5"/>
        <v>-0.24958251079558025</v>
      </c>
      <c r="O151" s="21"/>
    </row>
    <row r="152" spans="1:15" x14ac:dyDescent="0.25">
      <c r="A152" s="22">
        <v>1</v>
      </c>
      <c r="B152" s="22">
        <v>0</v>
      </c>
      <c r="C152" s="22">
        <v>3</v>
      </c>
      <c r="D152" s="22">
        <v>0</v>
      </c>
      <c r="E152" s="22">
        <v>2</v>
      </c>
      <c r="F152" s="23">
        <v>14.07</v>
      </c>
      <c r="G152" s="23">
        <v>2.5</v>
      </c>
      <c r="H152" s="30">
        <f t="shared" si="4"/>
        <v>2.3586169788241085</v>
      </c>
      <c r="I152" s="21">
        <f t="shared" si="5"/>
        <v>-0.14138302117589152</v>
      </c>
      <c r="O152" s="21"/>
    </row>
    <row r="153" spans="1:15" x14ac:dyDescent="0.25">
      <c r="A153" s="22">
        <v>1</v>
      </c>
      <c r="B153" s="22">
        <v>0</v>
      </c>
      <c r="C153" s="22">
        <v>3</v>
      </c>
      <c r="D153" s="22">
        <v>0</v>
      </c>
      <c r="E153" s="22">
        <v>2</v>
      </c>
      <c r="F153" s="23">
        <v>13.13</v>
      </c>
      <c r="G153" s="23">
        <v>2</v>
      </c>
      <c r="H153" s="30">
        <f t="shared" si="4"/>
        <v>2.271466442201775</v>
      </c>
      <c r="I153" s="21">
        <f t="shared" si="5"/>
        <v>0.27146644220177496</v>
      </c>
      <c r="O153" s="21"/>
    </row>
    <row r="154" spans="1:15" x14ac:dyDescent="0.25">
      <c r="A154" s="22">
        <v>1</v>
      </c>
      <c r="B154" s="22">
        <v>0</v>
      </c>
      <c r="C154" s="22">
        <v>3</v>
      </c>
      <c r="D154" s="22">
        <v>0</v>
      </c>
      <c r="E154" s="22">
        <v>3</v>
      </c>
      <c r="F154" s="23">
        <v>17.260000000000002</v>
      </c>
      <c r="G154" s="23">
        <v>2.74</v>
      </c>
      <c r="H154" s="30">
        <f t="shared" si="4"/>
        <v>2.8469703177098356</v>
      </c>
      <c r="I154" s="21">
        <f t="shared" si="5"/>
        <v>0.10697031770983534</v>
      </c>
      <c r="O154" s="21"/>
    </row>
    <row r="155" spans="1:15" x14ac:dyDescent="0.25">
      <c r="A155" s="22">
        <v>1</v>
      </c>
      <c r="B155" s="22">
        <v>0</v>
      </c>
      <c r="C155" s="22">
        <v>3</v>
      </c>
      <c r="D155" s="22">
        <v>0</v>
      </c>
      <c r="E155" s="22">
        <v>4</v>
      </c>
      <c r="F155" s="23">
        <v>24.55</v>
      </c>
      <c r="G155" s="23">
        <v>2</v>
      </c>
      <c r="H155" s="30">
        <f t="shared" si="4"/>
        <v>3.7154483376078677</v>
      </c>
      <c r="I155" s="21">
        <f t="shared" si="5"/>
        <v>1.7154483376078677</v>
      </c>
      <c r="O155" s="21"/>
    </row>
    <row r="156" spans="1:15" x14ac:dyDescent="0.25">
      <c r="A156" s="22">
        <v>1</v>
      </c>
      <c r="B156" s="22">
        <v>0</v>
      </c>
      <c r="C156" s="22">
        <v>3</v>
      </c>
      <c r="D156" s="22">
        <v>0</v>
      </c>
      <c r="E156" s="22">
        <v>4</v>
      </c>
      <c r="F156" s="23">
        <v>19.77</v>
      </c>
      <c r="G156" s="23">
        <v>2</v>
      </c>
      <c r="H156" s="30">
        <f t="shared" si="4"/>
        <v>3.2722785875496188</v>
      </c>
      <c r="I156" s="21">
        <f t="shared" si="5"/>
        <v>1.2722785875496188</v>
      </c>
      <c r="O156" s="21"/>
    </row>
    <row r="157" spans="1:15" x14ac:dyDescent="0.25">
      <c r="A157" s="22">
        <v>0</v>
      </c>
      <c r="B157" s="22">
        <v>0</v>
      </c>
      <c r="C157" s="22">
        <v>3</v>
      </c>
      <c r="D157" s="22">
        <v>0</v>
      </c>
      <c r="E157" s="22">
        <v>5</v>
      </c>
      <c r="F157" s="23">
        <v>29.85</v>
      </c>
      <c r="G157" s="23">
        <v>5.14</v>
      </c>
      <c r="H157" s="30">
        <f t="shared" si="4"/>
        <v>4.399426817209684</v>
      </c>
      <c r="I157" s="21">
        <f t="shared" si="5"/>
        <v>-0.7405731827903157</v>
      </c>
      <c r="O157" s="21"/>
    </row>
    <row r="158" spans="1:15" x14ac:dyDescent="0.25">
      <c r="A158" s="22">
        <v>1</v>
      </c>
      <c r="B158" s="22">
        <v>0</v>
      </c>
      <c r="C158" s="22">
        <v>3</v>
      </c>
      <c r="D158" s="22">
        <v>0</v>
      </c>
      <c r="E158" s="22">
        <v>6</v>
      </c>
      <c r="F158" s="23">
        <v>48.17</v>
      </c>
      <c r="G158" s="23">
        <v>5</v>
      </c>
      <c r="H158" s="30">
        <f t="shared" si="4"/>
        <v>6.2905329423676504</v>
      </c>
      <c r="I158" s="21">
        <f t="shared" si="5"/>
        <v>1.2905329423676504</v>
      </c>
      <c r="O158" s="21"/>
    </row>
    <row r="159" spans="1:15" x14ac:dyDescent="0.25">
      <c r="A159" s="22">
        <v>0</v>
      </c>
      <c r="B159" s="22">
        <v>0</v>
      </c>
      <c r="C159" s="22">
        <v>3</v>
      </c>
      <c r="D159" s="22">
        <v>0</v>
      </c>
      <c r="E159" s="22">
        <v>4</v>
      </c>
      <c r="F159" s="23">
        <v>25</v>
      </c>
      <c r="G159" s="23">
        <v>3.75</v>
      </c>
      <c r="H159" s="30">
        <f t="shared" si="4"/>
        <v>3.757169339182389</v>
      </c>
      <c r="I159" s="21">
        <f t="shared" si="5"/>
        <v>7.1693391823890451E-3</v>
      </c>
      <c r="O159" s="21"/>
    </row>
    <row r="160" spans="1:15" x14ac:dyDescent="0.25">
      <c r="A160" s="22">
        <v>0</v>
      </c>
      <c r="B160" s="22">
        <v>0</v>
      </c>
      <c r="C160" s="22">
        <v>3</v>
      </c>
      <c r="D160" s="22">
        <v>0</v>
      </c>
      <c r="E160" s="22">
        <v>2</v>
      </c>
      <c r="F160" s="23">
        <v>13.39</v>
      </c>
      <c r="G160" s="23">
        <v>2.61</v>
      </c>
      <c r="H160" s="30">
        <f t="shared" si="4"/>
        <v>2.2955719097781655</v>
      </c>
      <c r="I160" s="21">
        <f t="shared" si="5"/>
        <v>-0.31442809022183438</v>
      </c>
      <c r="O160" s="21"/>
    </row>
    <row r="161" spans="1:15" x14ac:dyDescent="0.25">
      <c r="A161" s="22">
        <v>1</v>
      </c>
      <c r="B161" s="22">
        <v>0</v>
      </c>
      <c r="C161" s="22">
        <v>3</v>
      </c>
      <c r="D161" s="22">
        <v>0</v>
      </c>
      <c r="E161" s="22">
        <v>4</v>
      </c>
      <c r="F161" s="23">
        <v>16.489999999999998</v>
      </c>
      <c r="G161" s="23">
        <v>2</v>
      </c>
      <c r="H161" s="30">
        <f t="shared" si="4"/>
        <v>2.9681788427397748</v>
      </c>
      <c r="I161" s="21">
        <f t="shared" si="5"/>
        <v>0.96817884273977484</v>
      </c>
      <c r="O161" s="21"/>
    </row>
    <row r="162" spans="1:15" x14ac:dyDescent="0.25">
      <c r="A162" s="22">
        <v>1</v>
      </c>
      <c r="B162" s="22">
        <v>0</v>
      </c>
      <c r="C162" s="22">
        <v>3</v>
      </c>
      <c r="D162" s="22">
        <v>0</v>
      </c>
      <c r="E162" s="22">
        <v>4</v>
      </c>
      <c r="F162" s="23">
        <v>21.5</v>
      </c>
      <c r="G162" s="23">
        <v>3.5</v>
      </c>
      <c r="H162" s="30">
        <f t="shared" si="4"/>
        <v>3.4326726602694455</v>
      </c>
      <c r="I162" s="21">
        <f t="shared" si="5"/>
        <v>-6.7327339730554492E-2</v>
      </c>
      <c r="O162" s="21"/>
    </row>
    <row r="163" spans="1:15" x14ac:dyDescent="0.25">
      <c r="A163" s="22">
        <v>1</v>
      </c>
      <c r="B163" s="22">
        <v>0</v>
      </c>
      <c r="C163" s="22">
        <v>3</v>
      </c>
      <c r="D163" s="22">
        <v>0</v>
      </c>
      <c r="E163" s="22">
        <v>2</v>
      </c>
      <c r="F163" s="23">
        <v>12.66</v>
      </c>
      <c r="G163" s="23">
        <v>2.5</v>
      </c>
      <c r="H163" s="30">
        <f t="shared" si="4"/>
        <v>2.2278911738906082</v>
      </c>
      <c r="I163" s="21">
        <f t="shared" si="5"/>
        <v>-0.2721088261093918</v>
      </c>
      <c r="O163" s="21"/>
    </row>
    <row r="164" spans="1:15" x14ac:dyDescent="0.25">
      <c r="A164" s="22">
        <v>0</v>
      </c>
      <c r="B164" s="22">
        <v>0</v>
      </c>
      <c r="C164" s="22">
        <v>3</v>
      </c>
      <c r="D164" s="22">
        <v>0</v>
      </c>
      <c r="E164" s="22">
        <v>3</v>
      </c>
      <c r="F164" s="23">
        <v>16.21</v>
      </c>
      <c r="G164" s="23">
        <v>2</v>
      </c>
      <c r="H164" s="30">
        <f t="shared" si="4"/>
        <v>2.7496213140359522</v>
      </c>
      <c r="I164" s="21">
        <f t="shared" si="5"/>
        <v>0.74962131403595222</v>
      </c>
      <c r="O164" s="21"/>
    </row>
    <row r="165" spans="1:15" x14ac:dyDescent="0.25">
      <c r="A165" s="22">
        <v>1</v>
      </c>
      <c r="B165" s="22">
        <v>0</v>
      </c>
      <c r="C165" s="22">
        <v>3</v>
      </c>
      <c r="D165" s="22">
        <v>0</v>
      </c>
      <c r="E165" s="22">
        <v>2</v>
      </c>
      <c r="F165" s="23">
        <v>13.81</v>
      </c>
      <c r="G165" s="23">
        <v>2</v>
      </c>
      <c r="H165" s="30">
        <f t="shared" si="4"/>
        <v>2.3345115112477188</v>
      </c>
      <c r="I165" s="21">
        <f t="shared" si="5"/>
        <v>0.33451151124771883</v>
      </c>
      <c r="O165" s="21"/>
    </row>
    <row r="166" spans="1:15" x14ac:dyDescent="0.25">
      <c r="A166" s="22">
        <v>0</v>
      </c>
      <c r="B166" s="22">
        <v>1</v>
      </c>
      <c r="C166" s="22">
        <v>3</v>
      </c>
      <c r="D166" s="22">
        <v>0</v>
      </c>
      <c r="E166" s="22">
        <v>2</v>
      </c>
      <c r="F166" s="23">
        <v>17.510000000000002</v>
      </c>
      <c r="G166" s="23">
        <v>3</v>
      </c>
      <c r="H166" s="30">
        <f t="shared" si="4"/>
        <v>2.6775508575271161</v>
      </c>
      <c r="I166" s="21">
        <f t="shared" si="5"/>
        <v>-0.32244914247288392</v>
      </c>
      <c r="O166" s="21"/>
    </row>
    <row r="167" spans="1:15" x14ac:dyDescent="0.25">
      <c r="A167" s="22">
        <v>1</v>
      </c>
      <c r="B167" s="22">
        <v>0</v>
      </c>
      <c r="C167" s="22">
        <v>3</v>
      </c>
      <c r="D167" s="22">
        <v>0</v>
      </c>
      <c r="E167" s="22">
        <v>3</v>
      </c>
      <c r="F167" s="23">
        <v>24.52</v>
      </c>
      <c r="G167" s="23">
        <v>3.48</v>
      </c>
      <c r="H167" s="30">
        <f t="shared" si="4"/>
        <v>3.5200691431121127</v>
      </c>
      <c r="I167" s="21">
        <f t="shared" si="5"/>
        <v>4.0069143112112737E-2</v>
      </c>
      <c r="O167" s="21"/>
    </row>
    <row r="168" spans="1:15" x14ac:dyDescent="0.25">
      <c r="A168" s="22">
        <v>1</v>
      </c>
      <c r="B168" s="22">
        <v>0</v>
      </c>
      <c r="C168" s="22">
        <v>3</v>
      </c>
      <c r="D168" s="22">
        <v>0</v>
      </c>
      <c r="E168" s="22">
        <v>2</v>
      </c>
      <c r="F168" s="23">
        <v>20.76</v>
      </c>
      <c r="G168" s="23">
        <v>2.2400000000000002</v>
      </c>
      <c r="H168" s="30">
        <f t="shared" si="4"/>
        <v>2.9788692022319925</v>
      </c>
      <c r="I168" s="21">
        <f t="shared" si="5"/>
        <v>0.73886920223199226</v>
      </c>
      <c r="O168" s="21"/>
    </row>
    <row r="169" spans="1:15" x14ac:dyDescent="0.25">
      <c r="A169" s="22">
        <v>1</v>
      </c>
      <c r="B169" s="22">
        <v>0</v>
      </c>
      <c r="C169" s="22">
        <v>3</v>
      </c>
      <c r="D169" s="22">
        <v>0</v>
      </c>
      <c r="E169" s="22">
        <v>4</v>
      </c>
      <c r="F169" s="23">
        <v>31.71</v>
      </c>
      <c r="G169" s="23">
        <v>4.5</v>
      </c>
      <c r="H169" s="30">
        <f t="shared" si="4"/>
        <v>4.3792758293269181</v>
      </c>
      <c r="I169" s="21">
        <f t="shared" si="5"/>
        <v>-0.12072417067308194</v>
      </c>
      <c r="O169" s="21"/>
    </row>
    <row r="170" spans="1:15" x14ac:dyDescent="0.25">
      <c r="A170" s="22">
        <v>0</v>
      </c>
      <c r="B170" s="22">
        <v>1</v>
      </c>
      <c r="C170" s="22">
        <v>2</v>
      </c>
      <c r="D170" s="22">
        <v>0</v>
      </c>
      <c r="E170" s="22">
        <v>2</v>
      </c>
      <c r="F170" s="23">
        <v>10.59</v>
      </c>
      <c r="G170" s="23">
        <v>1.61</v>
      </c>
      <c r="H170" s="30">
        <f t="shared" si="4"/>
        <v>2.0359745666478104</v>
      </c>
      <c r="I170" s="21">
        <f t="shared" si="5"/>
        <v>0.4259745666478103</v>
      </c>
      <c r="O170" s="21"/>
    </row>
    <row r="171" spans="1:15" x14ac:dyDescent="0.25">
      <c r="A171" s="22">
        <v>0</v>
      </c>
      <c r="B171" s="22">
        <v>1</v>
      </c>
      <c r="C171" s="22">
        <v>2</v>
      </c>
      <c r="D171" s="22">
        <v>0</v>
      </c>
      <c r="E171" s="22">
        <v>2</v>
      </c>
      <c r="F171" s="23">
        <v>10.63</v>
      </c>
      <c r="G171" s="23">
        <v>2</v>
      </c>
      <c r="H171" s="30">
        <f t="shared" si="4"/>
        <v>2.0396831001211009</v>
      </c>
      <c r="I171" s="21">
        <f t="shared" si="5"/>
        <v>3.9683100121100878E-2</v>
      </c>
      <c r="O171" s="21"/>
    </row>
    <row r="172" spans="1:15" x14ac:dyDescent="0.25">
      <c r="A172" s="22">
        <v>1</v>
      </c>
      <c r="B172" s="22">
        <v>1</v>
      </c>
      <c r="C172" s="22">
        <v>2</v>
      </c>
      <c r="D172" s="22">
        <v>0</v>
      </c>
      <c r="E172" s="22">
        <v>3</v>
      </c>
      <c r="F172" s="23">
        <v>50.81</v>
      </c>
      <c r="G172" s="23">
        <v>10</v>
      </c>
      <c r="H172" s="30">
        <f t="shared" si="4"/>
        <v>5.9575027684324819</v>
      </c>
      <c r="I172" s="21">
        <f t="shared" si="5"/>
        <v>-4.0424972315675181</v>
      </c>
      <c r="O172" s="21"/>
    </row>
    <row r="173" spans="1:15" x14ac:dyDescent="0.25">
      <c r="A173" s="22">
        <v>1</v>
      </c>
      <c r="B173" s="22">
        <v>1</v>
      </c>
      <c r="C173" s="22">
        <v>2</v>
      </c>
      <c r="D173" s="22">
        <v>0</v>
      </c>
      <c r="E173" s="22">
        <v>2</v>
      </c>
      <c r="F173" s="23">
        <v>15.81</v>
      </c>
      <c r="G173" s="23">
        <v>3.16</v>
      </c>
      <c r="H173" s="30">
        <f t="shared" si="4"/>
        <v>2.5199381849122577</v>
      </c>
      <c r="I173" s="21">
        <f t="shared" si="5"/>
        <v>-0.6400618150877424</v>
      </c>
      <c r="O173" s="21"/>
    </row>
    <row r="174" spans="1:15" x14ac:dyDescent="0.25">
      <c r="A174" s="22">
        <v>1</v>
      </c>
      <c r="B174" s="22">
        <v>1</v>
      </c>
      <c r="C174" s="22">
        <v>3</v>
      </c>
      <c r="D174" s="22">
        <v>0</v>
      </c>
      <c r="E174" s="22">
        <v>2</v>
      </c>
      <c r="F174" s="23">
        <v>7.25</v>
      </c>
      <c r="G174" s="23">
        <v>5.15</v>
      </c>
      <c r="H174" s="30">
        <f t="shared" si="4"/>
        <v>1.7263120216280297</v>
      </c>
      <c r="I174" s="21">
        <f t="shared" si="5"/>
        <v>-3.4236879783719707</v>
      </c>
      <c r="O174" s="21"/>
    </row>
    <row r="175" spans="1:15" x14ac:dyDescent="0.25">
      <c r="A175" s="22">
        <v>1</v>
      </c>
      <c r="B175" s="22">
        <v>1</v>
      </c>
      <c r="C175" s="22">
        <v>3</v>
      </c>
      <c r="D175" s="22">
        <v>0</v>
      </c>
      <c r="E175" s="22">
        <v>2</v>
      </c>
      <c r="F175" s="23">
        <v>31.85</v>
      </c>
      <c r="G175" s="23">
        <v>3.18</v>
      </c>
      <c r="H175" s="30">
        <f t="shared" si="4"/>
        <v>4.0070601077018626</v>
      </c>
      <c r="I175" s="21">
        <f t="shared" si="5"/>
        <v>0.82706010770186245</v>
      </c>
      <c r="O175" s="21"/>
    </row>
    <row r="176" spans="1:15" x14ac:dyDescent="0.25">
      <c r="A176" s="22">
        <v>1</v>
      </c>
      <c r="B176" s="22">
        <v>1</v>
      </c>
      <c r="C176" s="22">
        <v>3</v>
      </c>
      <c r="D176" s="22">
        <v>0</v>
      </c>
      <c r="E176" s="22">
        <v>2</v>
      </c>
      <c r="F176" s="23">
        <v>16.82</v>
      </c>
      <c r="G176" s="23">
        <v>4</v>
      </c>
      <c r="H176" s="30">
        <f t="shared" si="4"/>
        <v>2.6135786551128501</v>
      </c>
      <c r="I176" s="21">
        <f t="shared" si="5"/>
        <v>-1.3864213448871499</v>
      </c>
      <c r="O176" s="21"/>
    </row>
    <row r="177" spans="1:15" x14ac:dyDescent="0.25">
      <c r="A177" s="22">
        <v>1</v>
      </c>
      <c r="B177" s="22">
        <v>1</v>
      </c>
      <c r="C177" s="22">
        <v>3</v>
      </c>
      <c r="D177" s="22">
        <v>0</v>
      </c>
      <c r="E177" s="22">
        <v>2</v>
      </c>
      <c r="F177" s="23">
        <v>32.9</v>
      </c>
      <c r="G177" s="23">
        <v>3.11</v>
      </c>
      <c r="H177" s="30">
        <f t="shared" si="4"/>
        <v>4.1044091113757455</v>
      </c>
      <c r="I177" s="21">
        <f t="shared" si="5"/>
        <v>0.99440911137574561</v>
      </c>
      <c r="O177" s="21"/>
    </row>
    <row r="178" spans="1:15" x14ac:dyDescent="0.25">
      <c r="A178" s="22">
        <v>1</v>
      </c>
      <c r="B178" s="22">
        <v>1</v>
      </c>
      <c r="C178" s="22">
        <v>3</v>
      </c>
      <c r="D178" s="22">
        <v>0</v>
      </c>
      <c r="E178" s="22">
        <v>2</v>
      </c>
      <c r="F178" s="23">
        <v>17.89</v>
      </c>
      <c r="G178" s="23">
        <v>2</v>
      </c>
      <c r="H178" s="30">
        <f t="shared" si="4"/>
        <v>2.7127819255233785</v>
      </c>
      <c r="I178" s="21">
        <f t="shared" si="5"/>
        <v>0.71278192552337849</v>
      </c>
      <c r="O178" s="21"/>
    </row>
    <row r="179" spans="1:15" x14ac:dyDescent="0.25">
      <c r="A179" s="22">
        <v>1</v>
      </c>
      <c r="B179" s="22">
        <v>1</v>
      </c>
      <c r="C179" s="22">
        <v>3</v>
      </c>
      <c r="D179" s="22">
        <v>0</v>
      </c>
      <c r="E179" s="22">
        <v>2</v>
      </c>
      <c r="F179" s="23">
        <v>14.48</v>
      </c>
      <c r="G179" s="23">
        <v>2</v>
      </c>
      <c r="H179" s="30">
        <f t="shared" si="4"/>
        <v>2.3966294469253393</v>
      </c>
      <c r="I179" s="21">
        <f t="shared" si="5"/>
        <v>0.3966294469253393</v>
      </c>
      <c r="O179" s="21"/>
    </row>
    <row r="180" spans="1:15" x14ac:dyDescent="0.25">
      <c r="A180" s="22">
        <v>0</v>
      </c>
      <c r="B180" s="22">
        <v>1</v>
      </c>
      <c r="C180" s="22">
        <v>3</v>
      </c>
      <c r="D180" s="22">
        <v>0</v>
      </c>
      <c r="E180" s="22">
        <v>2</v>
      </c>
      <c r="F180" s="23">
        <v>9.6</v>
      </c>
      <c r="G180" s="23">
        <v>4</v>
      </c>
      <c r="H180" s="30">
        <f t="shared" si="4"/>
        <v>1.9441883631838635</v>
      </c>
      <c r="I180" s="21">
        <f t="shared" si="5"/>
        <v>-2.0558116368161365</v>
      </c>
      <c r="O180" s="21"/>
    </row>
    <row r="181" spans="1:15" x14ac:dyDescent="0.25">
      <c r="A181" s="22">
        <v>1</v>
      </c>
      <c r="B181" s="22">
        <v>1</v>
      </c>
      <c r="C181" s="22">
        <v>3</v>
      </c>
      <c r="D181" s="22">
        <v>0</v>
      </c>
      <c r="E181" s="22">
        <v>2</v>
      </c>
      <c r="F181" s="23">
        <v>34.630000000000003</v>
      </c>
      <c r="G181" s="23">
        <v>3.55</v>
      </c>
      <c r="H181" s="30">
        <f t="shared" si="4"/>
        <v>4.2648031840955722</v>
      </c>
      <c r="I181" s="21">
        <f t="shared" si="5"/>
        <v>0.71480318409557242</v>
      </c>
      <c r="O181" s="21"/>
    </row>
    <row r="182" spans="1:15" x14ac:dyDescent="0.25">
      <c r="A182" s="22">
        <v>1</v>
      </c>
      <c r="B182" s="22">
        <v>1</v>
      </c>
      <c r="C182" s="22">
        <v>3</v>
      </c>
      <c r="D182" s="22">
        <v>0</v>
      </c>
      <c r="E182" s="22">
        <v>4</v>
      </c>
      <c r="F182" s="23">
        <v>34.65</v>
      </c>
      <c r="G182" s="23">
        <v>3.68</v>
      </c>
      <c r="H182" s="30">
        <f t="shared" si="4"/>
        <v>4.6518530396137905</v>
      </c>
      <c r="I182" s="21">
        <f t="shared" si="5"/>
        <v>0.97185303961379033</v>
      </c>
      <c r="O182" s="21"/>
    </row>
    <row r="183" spans="1:15" x14ac:dyDescent="0.25">
      <c r="A183" s="22">
        <v>1</v>
      </c>
      <c r="B183" s="22">
        <v>1</v>
      </c>
      <c r="C183" s="22">
        <v>3</v>
      </c>
      <c r="D183" s="22">
        <v>0</v>
      </c>
      <c r="E183" s="22">
        <v>2</v>
      </c>
      <c r="F183" s="23">
        <v>23.33</v>
      </c>
      <c r="G183" s="23">
        <v>5.65</v>
      </c>
      <c r="H183" s="30">
        <f t="shared" si="4"/>
        <v>3.217142477890925</v>
      </c>
      <c r="I183" s="21">
        <f t="shared" si="5"/>
        <v>-2.4328575221090754</v>
      </c>
      <c r="O183" s="21"/>
    </row>
    <row r="184" spans="1:15" x14ac:dyDescent="0.25">
      <c r="A184" s="22">
        <v>1</v>
      </c>
      <c r="B184" s="22">
        <v>1</v>
      </c>
      <c r="C184" s="22">
        <v>3</v>
      </c>
      <c r="D184" s="22">
        <v>0</v>
      </c>
      <c r="E184" s="22">
        <v>3</v>
      </c>
      <c r="F184" s="23">
        <v>45.35</v>
      </c>
      <c r="G184" s="23">
        <v>3.5</v>
      </c>
      <c r="H184" s="30">
        <f t="shared" si="4"/>
        <v>5.4512879493282895</v>
      </c>
      <c r="I184" s="21">
        <f t="shared" si="5"/>
        <v>1.9512879493282895</v>
      </c>
      <c r="O184" s="21"/>
    </row>
    <row r="185" spans="1:15" x14ac:dyDescent="0.25">
      <c r="A185" s="22">
        <v>1</v>
      </c>
      <c r="B185" s="22">
        <v>1</v>
      </c>
      <c r="C185" s="22">
        <v>3</v>
      </c>
      <c r="D185" s="22">
        <v>0</v>
      </c>
      <c r="E185" s="22">
        <v>4</v>
      </c>
      <c r="F185" s="23">
        <v>23.17</v>
      </c>
      <c r="G185" s="23">
        <v>6.5</v>
      </c>
      <c r="H185" s="30">
        <f t="shared" si="4"/>
        <v>3.5875039327793359</v>
      </c>
      <c r="I185" s="21">
        <f t="shared" si="5"/>
        <v>-2.9124960672206641</v>
      </c>
      <c r="O185" s="21"/>
    </row>
    <row r="186" spans="1:15" x14ac:dyDescent="0.25">
      <c r="A186" s="22">
        <v>1</v>
      </c>
      <c r="B186" s="22">
        <v>1</v>
      </c>
      <c r="C186" s="22">
        <v>3</v>
      </c>
      <c r="D186" s="22">
        <v>0</v>
      </c>
      <c r="E186" s="22">
        <v>2</v>
      </c>
      <c r="F186" s="23">
        <v>40.549999999999997</v>
      </c>
      <c r="G186" s="23">
        <v>3</v>
      </c>
      <c r="H186" s="30">
        <f t="shared" si="4"/>
        <v>4.813666138142608</v>
      </c>
      <c r="I186" s="21">
        <f t="shared" si="5"/>
        <v>1.813666138142608</v>
      </c>
      <c r="O186" s="21"/>
    </row>
    <row r="187" spans="1:15" x14ac:dyDescent="0.25">
      <c r="A187" s="22">
        <v>1</v>
      </c>
      <c r="B187" s="22">
        <v>0</v>
      </c>
      <c r="C187" s="22">
        <v>3</v>
      </c>
      <c r="D187" s="22">
        <v>0</v>
      </c>
      <c r="E187" s="22">
        <v>5</v>
      </c>
      <c r="F187" s="23">
        <v>20.69</v>
      </c>
      <c r="G187" s="23">
        <v>5</v>
      </c>
      <c r="H187" s="30">
        <f t="shared" si="4"/>
        <v>3.5501726518260943</v>
      </c>
      <c r="I187" s="21">
        <f t="shared" si="5"/>
        <v>-1.4498273481739057</v>
      </c>
      <c r="O187" s="21"/>
    </row>
    <row r="188" spans="1:15" x14ac:dyDescent="0.25">
      <c r="A188" s="22">
        <v>0</v>
      </c>
      <c r="B188" s="22">
        <v>1</v>
      </c>
      <c r="C188" s="22">
        <v>3</v>
      </c>
      <c r="D188" s="22">
        <v>0</v>
      </c>
      <c r="E188" s="22">
        <v>3</v>
      </c>
      <c r="F188" s="23">
        <v>20.9</v>
      </c>
      <c r="G188" s="23">
        <v>3.5</v>
      </c>
      <c r="H188" s="30">
        <f t="shared" si="4"/>
        <v>3.1844468637792969</v>
      </c>
      <c r="I188" s="21">
        <f t="shared" si="5"/>
        <v>-0.31555313622070313</v>
      </c>
      <c r="O188" s="21"/>
    </row>
    <row r="189" spans="1:15" x14ac:dyDescent="0.25">
      <c r="A189" s="22">
        <v>1</v>
      </c>
      <c r="B189" s="22">
        <v>1</v>
      </c>
      <c r="C189" s="22">
        <v>3</v>
      </c>
      <c r="D189" s="22">
        <v>0</v>
      </c>
      <c r="E189" s="22">
        <v>5</v>
      </c>
      <c r="F189" s="23">
        <v>30.46</v>
      </c>
      <c r="G189" s="23">
        <v>2</v>
      </c>
      <c r="H189" s="30">
        <f t="shared" si="4"/>
        <v>4.4559819526773685</v>
      </c>
      <c r="I189" s="21">
        <f t="shared" si="5"/>
        <v>2.4559819526773685</v>
      </c>
      <c r="O189" s="21"/>
    </row>
    <row r="190" spans="1:15" x14ac:dyDescent="0.25">
      <c r="A190" s="22">
        <v>0</v>
      </c>
      <c r="B190" s="22">
        <v>1</v>
      </c>
      <c r="C190" s="22">
        <v>3</v>
      </c>
      <c r="D190" s="22">
        <v>0</v>
      </c>
      <c r="E190" s="22">
        <v>3</v>
      </c>
      <c r="F190" s="23">
        <v>18.149999999999999</v>
      </c>
      <c r="G190" s="23">
        <v>3.5</v>
      </c>
      <c r="H190" s="30">
        <f t="shared" si="4"/>
        <v>2.9294851874905552</v>
      </c>
      <c r="I190" s="21">
        <f t="shared" si="5"/>
        <v>-0.5705148125094448</v>
      </c>
      <c r="O190" s="21"/>
    </row>
    <row r="191" spans="1:15" x14ac:dyDescent="0.25">
      <c r="A191" s="22">
        <v>1</v>
      </c>
      <c r="B191" s="22">
        <v>1</v>
      </c>
      <c r="C191" s="22">
        <v>3</v>
      </c>
      <c r="D191" s="22">
        <v>0</v>
      </c>
      <c r="E191" s="22">
        <v>3</v>
      </c>
      <c r="F191" s="23">
        <v>23.1</v>
      </c>
      <c r="G191" s="23">
        <v>4</v>
      </c>
      <c r="H191" s="30">
        <f t="shared" si="4"/>
        <v>3.3884162048102899</v>
      </c>
      <c r="I191" s="21">
        <f t="shared" si="5"/>
        <v>-0.61158379518971007</v>
      </c>
      <c r="O191" s="21"/>
    </row>
    <row r="192" spans="1:15" x14ac:dyDescent="0.25">
      <c r="A192" s="22">
        <v>1</v>
      </c>
      <c r="B192" s="22">
        <v>1</v>
      </c>
      <c r="C192" s="22">
        <v>3</v>
      </c>
      <c r="D192" s="22">
        <v>0</v>
      </c>
      <c r="E192" s="22">
        <v>2</v>
      </c>
      <c r="F192" s="23">
        <v>15.69</v>
      </c>
      <c r="G192" s="23">
        <v>1.5</v>
      </c>
      <c r="H192" s="30">
        <f t="shared" si="4"/>
        <v>2.5088125844923854</v>
      </c>
      <c r="I192" s="21">
        <f t="shared" si="5"/>
        <v>1.0088125844923854</v>
      </c>
      <c r="O192" s="21"/>
    </row>
    <row r="193" spans="1:15" x14ac:dyDescent="0.25">
      <c r="A193" s="22">
        <v>0</v>
      </c>
      <c r="B193" s="22">
        <v>1</v>
      </c>
      <c r="C193" s="22">
        <v>0</v>
      </c>
      <c r="D193" s="22">
        <v>1</v>
      </c>
      <c r="E193" s="22">
        <v>2</v>
      </c>
      <c r="F193" s="23">
        <v>19.809999999999999</v>
      </c>
      <c r="G193" s="23">
        <v>4.1900000000000004</v>
      </c>
      <c r="H193" s="30">
        <f t="shared" si="4"/>
        <v>2.890791532241336</v>
      </c>
      <c r="I193" s="21">
        <f t="shared" si="5"/>
        <v>-1.2992084677586644</v>
      </c>
      <c r="O193" s="21"/>
    </row>
    <row r="194" spans="1:15" x14ac:dyDescent="0.25">
      <c r="A194" s="22">
        <v>1</v>
      </c>
      <c r="B194" s="22">
        <v>1</v>
      </c>
      <c r="C194" s="22">
        <v>0</v>
      </c>
      <c r="D194" s="22">
        <v>1</v>
      </c>
      <c r="E194" s="22">
        <v>2</v>
      </c>
      <c r="F194" s="23">
        <v>28.44</v>
      </c>
      <c r="G194" s="23">
        <v>2.56</v>
      </c>
      <c r="H194" s="30">
        <f t="shared" si="4"/>
        <v>3.690907629103823</v>
      </c>
      <c r="I194" s="21">
        <f t="shared" si="5"/>
        <v>1.1309076291038229</v>
      </c>
      <c r="O194" s="21"/>
    </row>
    <row r="195" spans="1:15" x14ac:dyDescent="0.25">
      <c r="A195" s="22">
        <v>1</v>
      </c>
      <c r="B195" s="22">
        <v>1</v>
      </c>
      <c r="C195" s="22">
        <v>0</v>
      </c>
      <c r="D195" s="22">
        <v>1</v>
      </c>
      <c r="E195" s="22">
        <v>2</v>
      </c>
      <c r="F195" s="23">
        <v>15.48</v>
      </c>
      <c r="G195" s="23">
        <v>2.02</v>
      </c>
      <c r="H195" s="30">
        <f t="shared" ref="H195:H245" si="6">$O$17+($E195*$O$18)+($F195*$O$19)</f>
        <v>2.4893427837576088</v>
      </c>
      <c r="I195" s="21">
        <f t="shared" ref="I195:I245" si="7">$H195-$G195</f>
        <v>0.46934278375760874</v>
      </c>
      <c r="O195" s="21"/>
    </row>
    <row r="196" spans="1:15" x14ac:dyDescent="0.25">
      <c r="A196" s="22">
        <v>1</v>
      </c>
      <c r="B196" s="22">
        <v>1</v>
      </c>
      <c r="C196" s="22">
        <v>0</v>
      </c>
      <c r="D196" s="22">
        <v>1</v>
      </c>
      <c r="E196" s="22">
        <v>2</v>
      </c>
      <c r="F196" s="23">
        <v>16.579999999999998</v>
      </c>
      <c r="G196" s="23">
        <v>4</v>
      </c>
      <c r="H196" s="30">
        <f t="shared" si="6"/>
        <v>2.5913274542731051</v>
      </c>
      <c r="I196" s="21">
        <f t="shared" si="7"/>
        <v>-1.4086725457268949</v>
      </c>
      <c r="O196" s="21"/>
    </row>
    <row r="197" spans="1:15" x14ac:dyDescent="0.25">
      <c r="A197" s="22">
        <v>1</v>
      </c>
      <c r="B197" s="22">
        <v>0</v>
      </c>
      <c r="C197" s="22">
        <v>0</v>
      </c>
      <c r="D197" s="22">
        <v>1</v>
      </c>
      <c r="E197" s="22">
        <v>2</v>
      </c>
      <c r="F197" s="23">
        <v>7.56</v>
      </c>
      <c r="G197" s="23">
        <v>1.44</v>
      </c>
      <c r="H197" s="30">
        <f t="shared" si="6"/>
        <v>1.7550531560460332</v>
      </c>
      <c r="I197" s="21">
        <f t="shared" si="7"/>
        <v>0.31505315604603323</v>
      </c>
      <c r="O197" s="21"/>
    </row>
    <row r="198" spans="1:15" x14ac:dyDescent="0.25">
      <c r="A198" s="22">
        <v>1</v>
      </c>
      <c r="B198" s="22">
        <v>1</v>
      </c>
      <c r="C198" s="22">
        <v>0</v>
      </c>
      <c r="D198" s="22">
        <v>1</v>
      </c>
      <c r="E198" s="22">
        <v>2</v>
      </c>
      <c r="F198" s="23">
        <v>10.34</v>
      </c>
      <c r="G198" s="23">
        <v>2</v>
      </c>
      <c r="H198" s="30">
        <f t="shared" si="6"/>
        <v>2.0127962324397428</v>
      </c>
      <c r="I198" s="21">
        <f t="shared" si="7"/>
        <v>1.2796232439742816E-2</v>
      </c>
      <c r="O198" s="21"/>
    </row>
    <row r="199" spans="1:15" x14ac:dyDescent="0.25">
      <c r="A199" s="22">
        <v>0</v>
      </c>
      <c r="B199" s="22">
        <v>1</v>
      </c>
      <c r="C199" s="22">
        <v>0</v>
      </c>
      <c r="D199" s="22">
        <v>1</v>
      </c>
      <c r="E199" s="22">
        <v>4</v>
      </c>
      <c r="F199" s="23">
        <v>43.11</v>
      </c>
      <c r="G199" s="23">
        <v>5</v>
      </c>
      <c r="H199" s="30">
        <f t="shared" si="6"/>
        <v>5.4362078692147922</v>
      </c>
      <c r="I199" s="21">
        <f t="shared" si="7"/>
        <v>0.43620786921479215</v>
      </c>
      <c r="O199" s="21"/>
    </row>
    <row r="200" spans="1:15" x14ac:dyDescent="0.25">
      <c r="A200" s="22">
        <v>0</v>
      </c>
      <c r="B200" s="22">
        <v>1</v>
      </c>
      <c r="C200" s="22">
        <v>0</v>
      </c>
      <c r="D200" s="22">
        <v>1</v>
      </c>
      <c r="E200" s="22">
        <v>2</v>
      </c>
      <c r="F200" s="23">
        <v>13</v>
      </c>
      <c r="G200" s="23">
        <v>2</v>
      </c>
      <c r="H200" s="30">
        <f t="shared" si="6"/>
        <v>2.2594137084135801</v>
      </c>
      <c r="I200" s="21">
        <f t="shared" si="7"/>
        <v>0.25941370841358014</v>
      </c>
      <c r="O200" s="21"/>
    </row>
    <row r="201" spans="1:15" x14ac:dyDescent="0.25">
      <c r="A201" s="22">
        <v>1</v>
      </c>
      <c r="B201" s="22">
        <v>1</v>
      </c>
      <c r="C201" s="22">
        <v>0</v>
      </c>
      <c r="D201" s="22">
        <v>1</v>
      </c>
      <c r="E201" s="22">
        <v>2</v>
      </c>
      <c r="F201" s="23">
        <v>13.51</v>
      </c>
      <c r="G201" s="23">
        <v>2</v>
      </c>
      <c r="H201" s="30">
        <f t="shared" si="6"/>
        <v>2.3066975101980374</v>
      </c>
      <c r="I201" s="21">
        <f t="shared" si="7"/>
        <v>0.30669751019803737</v>
      </c>
      <c r="O201" s="21"/>
    </row>
    <row r="202" spans="1:15" x14ac:dyDescent="0.25">
      <c r="A202" s="22">
        <v>1</v>
      </c>
      <c r="B202" s="22">
        <v>1</v>
      </c>
      <c r="C202" s="22">
        <v>0</v>
      </c>
      <c r="D202" s="22">
        <v>1</v>
      </c>
      <c r="E202" s="22">
        <v>3</v>
      </c>
      <c r="F202" s="23">
        <v>18.71</v>
      </c>
      <c r="G202" s="23">
        <v>4</v>
      </c>
      <c r="H202" s="30">
        <f t="shared" si="6"/>
        <v>2.9814046561166263</v>
      </c>
      <c r="I202" s="21">
        <f t="shared" si="7"/>
        <v>-1.0185953438833737</v>
      </c>
      <c r="O202" s="21"/>
    </row>
    <row r="203" spans="1:15" x14ac:dyDescent="0.25">
      <c r="A203" s="22">
        <v>0</v>
      </c>
      <c r="B203" s="22">
        <v>1</v>
      </c>
      <c r="C203" s="22">
        <v>0</v>
      </c>
      <c r="D203" s="22">
        <v>1</v>
      </c>
      <c r="E203" s="22">
        <v>2</v>
      </c>
      <c r="F203" s="23">
        <v>12.74</v>
      </c>
      <c r="G203" s="23">
        <v>2.0099999999999998</v>
      </c>
      <c r="H203" s="30">
        <f t="shared" si="6"/>
        <v>2.23530824083719</v>
      </c>
      <c r="I203" s="21">
        <f t="shared" si="7"/>
        <v>0.22530824083719025</v>
      </c>
      <c r="O203" s="21"/>
    </row>
    <row r="204" spans="1:15" x14ac:dyDescent="0.25">
      <c r="A204" s="22">
        <v>0</v>
      </c>
      <c r="B204" s="22">
        <v>1</v>
      </c>
      <c r="C204" s="22">
        <v>0</v>
      </c>
      <c r="D204" s="22">
        <v>1</v>
      </c>
      <c r="E204" s="22">
        <v>2</v>
      </c>
      <c r="F204" s="23">
        <v>13</v>
      </c>
      <c r="G204" s="23">
        <v>2</v>
      </c>
      <c r="H204" s="30">
        <f t="shared" si="6"/>
        <v>2.2594137084135801</v>
      </c>
      <c r="I204" s="21">
        <f t="shared" si="7"/>
        <v>0.25941370841358014</v>
      </c>
      <c r="O204" s="21"/>
    </row>
    <row r="205" spans="1:15" x14ac:dyDescent="0.25">
      <c r="A205" s="22">
        <v>0</v>
      </c>
      <c r="B205" s="22">
        <v>1</v>
      </c>
      <c r="C205" s="22">
        <v>0</v>
      </c>
      <c r="D205" s="22">
        <v>1</v>
      </c>
      <c r="E205" s="22">
        <v>2</v>
      </c>
      <c r="F205" s="23">
        <v>16.399999999999999</v>
      </c>
      <c r="G205" s="23">
        <v>2.5</v>
      </c>
      <c r="H205" s="30">
        <f t="shared" si="6"/>
        <v>2.5746390536432964</v>
      </c>
      <c r="I205" s="21">
        <f t="shared" si="7"/>
        <v>7.4639053643296371E-2</v>
      </c>
      <c r="O205" s="21"/>
    </row>
    <row r="206" spans="1:15" x14ac:dyDescent="0.25">
      <c r="A206" s="22">
        <v>1</v>
      </c>
      <c r="B206" s="22">
        <v>1</v>
      </c>
      <c r="C206" s="22">
        <v>0</v>
      </c>
      <c r="D206" s="22">
        <v>1</v>
      </c>
      <c r="E206" s="22">
        <v>4</v>
      </c>
      <c r="F206" s="23">
        <v>20.53</v>
      </c>
      <c r="G206" s="23">
        <v>4</v>
      </c>
      <c r="H206" s="30">
        <f t="shared" si="6"/>
        <v>3.342740723542144</v>
      </c>
      <c r="I206" s="21">
        <f t="shared" si="7"/>
        <v>-0.65725927645785598</v>
      </c>
      <c r="O206" s="21"/>
    </row>
    <row r="207" spans="1:15" x14ac:dyDescent="0.25">
      <c r="A207" s="22">
        <v>0</v>
      </c>
      <c r="B207" s="22">
        <v>1</v>
      </c>
      <c r="C207" s="22">
        <v>0</v>
      </c>
      <c r="D207" s="22">
        <v>1</v>
      </c>
      <c r="E207" s="22">
        <v>3</v>
      </c>
      <c r="F207" s="23">
        <v>16.47</v>
      </c>
      <c r="G207" s="23">
        <v>3.23</v>
      </c>
      <c r="H207" s="30">
        <f t="shared" si="6"/>
        <v>2.7737267816123423</v>
      </c>
      <c r="I207" s="21">
        <f t="shared" si="7"/>
        <v>-0.45627321838765766</v>
      </c>
      <c r="O207" s="21"/>
    </row>
    <row r="208" spans="1:15" x14ac:dyDescent="0.25">
      <c r="A208" s="22">
        <v>1</v>
      </c>
      <c r="B208" s="22">
        <v>1</v>
      </c>
      <c r="C208" s="22">
        <v>2</v>
      </c>
      <c r="D208" s="22">
        <v>0</v>
      </c>
      <c r="E208" s="22">
        <v>3</v>
      </c>
      <c r="F208" s="23">
        <v>26.59</v>
      </c>
      <c r="G208" s="23">
        <v>3.41</v>
      </c>
      <c r="H208" s="30">
        <f t="shared" si="6"/>
        <v>3.711985750354911</v>
      </c>
      <c r="I208" s="21">
        <f t="shared" si="7"/>
        <v>0.30198575035491082</v>
      </c>
      <c r="O208" s="21"/>
    </row>
    <row r="209" spans="1:15" x14ac:dyDescent="0.25">
      <c r="A209" s="22">
        <v>1</v>
      </c>
      <c r="B209" s="22">
        <v>1</v>
      </c>
      <c r="C209" s="22">
        <v>2</v>
      </c>
      <c r="D209" s="22">
        <v>0</v>
      </c>
      <c r="E209" s="22">
        <v>4</v>
      </c>
      <c r="F209" s="23">
        <v>38.729999999999997</v>
      </c>
      <c r="G209" s="23">
        <v>3</v>
      </c>
      <c r="H209" s="30">
        <f t="shared" si="6"/>
        <v>5.030123453889451</v>
      </c>
      <c r="I209" s="21">
        <f t="shared" si="7"/>
        <v>2.030123453889451</v>
      </c>
      <c r="O209" s="21"/>
    </row>
    <row r="210" spans="1:15" x14ac:dyDescent="0.25">
      <c r="A210" s="22">
        <v>1</v>
      </c>
      <c r="B210" s="22">
        <v>1</v>
      </c>
      <c r="C210" s="22">
        <v>2</v>
      </c>
      <c r="D210" s="22">
        <v>0</v>
      </c>
      <c r="E210" s="22">
        <v>2</v>
      </c>
      <c r="F210" s="23">
        <v>24.27</v>
      </c>
      <c r="G210" s="23">
        <v>2.0299999999999998</v>
      </c>
      <c r="H210" s="30">
        <f t="shared" si="6"/>
        <v>3.3042930145132585</v>
      </c>
      <c r="I210" s="21">
        <f t="shared" si="7"/>
        <v>1.2742930145132587</v>
      </c>
      <c r="O210" s="21"/>
    </row>
    <row r="211" spans="1:15" x14ac:dyDescent="0.25">
      <c r="A211" s="22">
        <v>0</v>
      </c>
      <c r="B211" s="22">
        <v>1</v>
      </c>
      <c r="C211" s="22">
        <v>2</v>
      </c>
      <c r="D211" s="22">
        <v>0</v>
      </c>
      <c r="E211" s="22">
        <v>2</v>
      </c>
      <c r="F211" s="23">
        <v>12.76</v>
      </c>
      <c r="G211" s="23">
        <v>2.23</v>
      </c>
      <c r="H211" s="30">
        <f t="shared" si="6"/>
        <v>2.2371625075738351</v>
      </c>
      <c r="I211" s="21">
        <f t="shared" si="7"/>
        <v>7.1625075738350752E-3</v>
      </c>
      <c r="O211" s="21"/>
    </row>
    <row r="212" spans="1:15" x14ac:dyDescent="0.25">
      <c r="A212" s="22">
        <v>1</v>
      </c>
      <c r="B212" s="22">
        <v>1</v>
      </c>
      <c r="C212" s="22">
        <v>2</v>
      </c>
      <c r="D212" s="22">
        <v>0</v>
      </c>
      <c r="E212" s="22">
        <v>3</v>
      </c>
      <c r="F212" s="23">
        <v>30.06</v>
      </c>
      <c r="G212" s="23">
        <v>2</v>
      </c>
      <c r="H212" s="30">
        <f t="shared" si="6"/>
        <v>4.033701029162887</v>
      </c>
      <c r="I212" s="21">
        <f t="shared" si="7"/>
        <v>2.033701029162887</v>
      </c>
      <c r="O212" s="21"/>
    </row>
    <row r="213" spans="1:15" x14ac:dyDescent="0.25">
      <c r="A213" s="22">
        <v>1</v>
      </c>
      <c r="B213" s="22">
        <v>1</v>
      </c>
      <c r="C213" s="22">
        <v>2</v>
      </c>
      <c r="D213" s="22">
        <v>0</v>
      </c>
      <c r="E213" s="22">
        <v>4</v>
      </c>
      <c r="F213" s="23">
        <v>25.89</v>
      </c>
      <c r="G213" s="23">
        <v>5.16</v>
      </c>
      <c r="H213" s="30">
        <f t="shared" si="6"/>
        <v>3.8396842089631091</v>
      </c>
      <c r="I213" s="21">
        <f t="shared" si="7"/>
        <v>-1.320315791036891</v>
      </c>
      <c r="O213" s="21"/>
    </row>
    <row r="214" spans="1:15" x14ac:dyDescent="0.25">
      <c r="A214" s="22">
        <v>1</v>
      </c>
      <c r="B214" s="22">
        <v>0</v>
      </c>
      <c r="C214" s="22">
        <v>2</v>
      </c>
      <c r="D214" s="22">
        <v>0</v>
      </c>
      <c r="E214" s="22">
        <v>4</v>
      </c>
      <c r="F214" s="23">
        <v>48.33</v>
      </c>
      <c r="G214" s="23">
        <v>9</v>
      </c>
      <c r="H214" s="30">
        <f t="shared" si="6"/>
        <v>5.920171487479239</v>
      </c>
      <c r="I214" s="21">
        <f t="shared" si="7"/>
        <v>-3.079828512520761</v>
      </c>
      <c r="O214" s="21"/>
    </row>
    <row r="215" spans="1:15" x14ac:dyDescent="0.25">
      <c r="A215" s="22">
        <v>0</v>
      </c>
      <c r="B215" s="22">
        <v>1</v>
      </c>
      <c r="C215" s="22">
        <v>2</v>
      </c>
      <c r="D215" s="22">
        <v>0</v>
      </c>
      <c r="E215" s="22">
        <v>2</v>
      </c>
      <c r="F215" s="23">
        <v>13.27</v>
      </c>
      <c r="G215" s="23">
        <v>2.5</v>
      </c>
      <c r="H215" s="30">
        <f t="shared" si="6"/>
        <v>2.2844463093582927</v>
      </c>
      <c r="I215" s="21">
        <f t="shared" si="7"/>
        <v>-0.21555369064170726</v>
      </c>
      <c r="O215" s="21"/>
    </row>
    <row r="216" spans="1:15" x14ac:dyDescent="0.25">
      <c r="A216" s="22">
        <v>0</v>
      </c>
      <c r="B216" s="22">
        <v>1</v>
      </c>
      <c r="C216" s="22">
        <v>2</v>
      </c>
      <c r="D216" s="22">
        <v>0</v>
      </c>
      <c r="E216" s="22">
        <v>3</v>
      </c>
      <c r="F216" s="23">
        <v>28.17</v>
      </c>
      <c r="G216" s="23">
        <v>6.5</v>
      </c>
      <c r="H216" s="30">
        <f t="shared" si="6"/>
        <v>3.8584728225498974</v>
      </c>
      <c r="I216" s="21">
        <f t="shared" si="7"/>
        <v>-2.6415271774501026</v>
      </c>
      <c r="O216" s="21"/>
    </row>
    <row r="217" spans="1:15" x14ac:dyDescent="0.25">
      <c r="A217" s="22">
        <v>0</v>
      </c>
      <c r="B217" s="22">
        <v>1</v>
      </c>
      <c r="C217" s="22">
        <v>2</v>
      </c>
      <c r="D217" s="22">
        <v>0</v>
      </c>
      <c r="E217" s="22">
        <v>2</v>
      </c>
      <c r="F217" s="23">
        <v>12.9</v>
      </c>
      <c r="G217" s="23">
        <v>1.1000000000000001</v>
      </c>
      <c r="H217" s="30">
        <f t="shared" si="6"/>
        <v>2.2501423747303528</v>
      </c>
      <c r="I217" s="21">
        <f t="shared" si="7"/>
        <v>1.1501423747303527</v>
      </c>
      <c r="O217" s="21"/>
    </row>
    <row r="218" spans="1:15" x14ac:dyDescent="0.25">
      <c r="A218" s="22">
        <v>1</v>
      </c>
      <c r="B218" s="22">
        <v>1</v>
      </c>
      <c r="C218" s="22">
        <v>2</v>
      </c>
      <c r="D218" s="22">
        <v>0</v>
      </c>
      <c r="E218" s="22">
        <v>5</v>
      </c>
      <c r="F218" s="23">
        <v>28.15</v>
      </c>
      <c r="G218" s="23">
        <v>3</v>
      </c>
      <c r="H218" s="30">
        <f t="shared" si="6"/>
        <v>4.2418141445948256</v>
      </c>
      <c r="I218" s="21">
        <f t="shared" si="7"/>
        <v>1.2418141445948256</v>
      </c>
      <c r="O218" s="21"/>
    </row>
    <row r="219" spans="1:15" x14ac:dyDescent="0.25">
      <c r="A219" s="22">
        <v>1</v>
      </c>
      <c r="B219" s="22">
        <v>1</v>
      </c>
      <c r="C219" s="22">
        <v>2</v>
      </c>
      <c r="D219" s="22">
        <v>0</v>
      </c>
      <c r="E219" s="22">
        <v>2</v>
      </c>
      <c r="F219" s="23">
        <v>11.59</v>
      </c>
      <c r="G219" s="23">
        <v>1.5</v>
      </c>
      <c r="H219" s="30">
        <f t="shared" si="6"/>
        <v>2.1286879034800799</v>
      </c>
      <c r="I219" s="21">
        <f t="shared" si="7"/>
        <v>0.62868790348007986</v>
      </c>
      <c r="O219" s="21"/>
    </row>
    <row r="220" spans="1:15" x14ac:dyDescent="0.25">
      <c r="A220" s="22">
        <v>1</v>
      </c>
      <c r="B220" s="22">
        <v>1</v>
      </c>
      <c r="C220" s="22">
        <v>2</v>
      </c>
      <c r="D220" s="22">
        <v>0</v>
      </c>
      <c r="E220" s="22">
        <v>2</v>
      </c>
      <c r="F220" s="23">
        <v>7.74</v>
      </c>
      <c r="G220" s="23">
        <v>1.44</v>
      </c>
      <c r="H220" s="30">
        <f t="shared" si="6"/>
        <v>1.7717415566758419</v>
      </c>
      <c r="I220" s="21">
        <f t="shared" si="7"/>
        <v>0.33174155667584193</v>
      </c>
      <c r="O220" s="21"/>
    </row>
    <row r="221" spans="1:15" x14ac:dyDescent="0.25">
      <c r="A221" s="22">
        <v>0</v>
      </c>
      <c r="B221" s="22">
        <v>1</v>
      </c>
      <c r="C221" s="22">
        <v>2</v>
      </c>
      <c r="D221" s="22">
        <v>0</v>
      </c>
      <c r="E221" s="22">
        <v>4</v>
      </c>
      <c r="F221" s="23">
        <v>30.14</v>
      </c>
      <c r="G221" s="23">
        <v>3.09</v>
      </c>
      <c r="H221" s="30">
        <f t="shared" si="6"/>
        <v>4.233715890500255</v>
      </c>
      <c r="I221" s="21">
        <f t="shared" si="7"/>
        <v>1.1437158905002551</v>
      </c>
      <c r="O221" s="21"/>
    </row>
    <row r="222" spans="1:15" x14ac:dyDescent="0.25">
      <c r="A222" s="22">
        <v>1</v>
      </c>
      <c r="B222" s="22">
        <v>1</v>
      </c>
      <c r="C222" s="22">
        <v>1</v>
      </c>
      <c r="D222" s="22">
        <v>1</v>
      </c>
      <c r="E222" s="22">
        <v>2</v>
      </c>
      <c r="F222" s="23">
        <v>12.16</v>
      </c>
      <c r="G222" s="23">
        <v>2.2000000000000002</v>
      </c>
      <c r="H222" s="30">
        <f t="shared" si="6"/>
        <v>2.1815345054744739</v>
      </c>
      <c r="I222" s="21">
        <f t="shared" si="7"/>
        <v>-1.846549452552626E-2</v>
      </c>
      <c r="O222" s="21"/>
    </row>
    <row r="223" spans="1:15" x14ac:dyDescent="0.25">
      <c r="A223" s="22">
        <v>0</v>
      </c>
      <c r="B223" s="22">
        <v>1</v>
      </c>
      <c r="C223" s="22">
        <v>1</v>
      </c>
      <c r="D223" s="22">
        <v>1</v>
      </c>
      <c r="E223" s="22">
        <v>2</v>
      </c>
      <c r="F223" s="23">
        <v>13.42</v>
      </c>
      <c r="G223" s="23">
        <v>3.48</v>
      </c>
      <c r="H223" s="30">
        <f t="shared" si="6"/>
        <v>2.298353309883133</v>
      </c>
      <c r="I223" s="21">
        <f t="shared" si="7"/>
        <v>-1.181646690116867</v>
      </c>
      <c r="O223" s="21"/>
    </row>
    <row r="224" spans="1:15" x14ac:dyDescent="0.25">
      <c r="A224" s="22">
        <v>1</v>
      </c>
      <c r="B224" s="22">
        <v>1</v>
      </c>
      <c r="C224" s="22">
        <v>1</v>
      </c>
      <c r="D224" s="22">
        <v>1</v>
      </c>
      <c r="E224" s="22">
        <v>1</v>
      </c>
      <c r="F224" s="23">
        <v>8.58</v>
      </c>
      <c r="G224" s="23">
        <v>1.92</v>
      </c>
      <c r="H224" s="30">
        <f t="shared" si="6"/>
        <v>1.6570229652241613</v>
      </c>
      <c r="I224" s="21">
        <f t="shared" si="7"/>
        <v>-0.26297703477583867</v>
      </c>
      <c r="O224" s="21"/>
    </row>
    <row r="225" spans="1:15" x14ac:dyDescent="0.25">
      <c r="A225" s="22">
        <v>0</v>
      </c>
      <c r="B225" s="22">
        <v>0</v>
      </c>
      <c r="C225" s="22">
        <v>1</v>
      </c>
      <c r="D225" s="22">
        <v>1</v>
      </c>
      <c r="E225" s="22">
        <v>3</v>
      </c>
      <c r="F225" s="23">
        <v>15.98</v>
      </c>
      <c r="G225" s="23">
        <v>3</v>
      </c>
      <c r="H225" s="30">
        <f t="shared" si="6"/>
        <v>2.7282972465645301</v>
      </c>
      <c r="I225" s="21">
        <f t="shared" si="7"/>
        <v>-0.2717027534354699</v>
      </c>
      <c r="O225" s="21"/>
    </row>
    <row r="226" spans="1:15" x14ac:dyDescent="0.25">
      <c r="A226" s="22">
        <v>1</v>
      </c>
      <c r="B226" s="22">
        <v>1</v>
      </c>
      <c r="C226" s="22">
        <v>1</v>
      </c>
      <c r="D226" s="22">
        <v>1</v>
      </c>
      <c r="E226" s="22">
        <v>2</v>
      </c>
      <c r="F226" s="23">
        <v>13.42</v>
      </c>
      <c r="G226" s="23">
        <v>1.58</v>
      </c>
      <c r="H226" s="30">
        <f t="shared" si="6"/>
        <v>2.298353309883133</v>
      </c>
      <c r="I226" s="21">
        <f t="shared" si="7"/>
        <v>0.71835330988313295</v>
      </c>
      <c r="O226" s="21"/>
    </row>
    <row r="227" spans="1:15" x14ac:dyDescent="0.25">
      <c r="A227" s="22">
        <v>0</v>
      </c>
      <c r="B227" s="22">
        <v>1</v>
      </c>
      <c r="C227" s="22">
        <v>1</v>
      </c>
      <c r="D227" s="22">
        <v>1</v>
      </c>
      <c r="E227" s="22">
        <v>2</v>
      </c>
      <c r="F227" s="23">
        <v>16.27</v>
      </c>
      <c r="G227" s="23">
        <v>2.5</v>
      </c>
      <c r="H227" s="30">
        <f t="shared" si="6"/>
        <v>2.562586319855102</v>
      </c>
      <c r="I227" s="21">
        <f t="shared" si="7"/>
        <v>6.2586319855101991E-2</v>
      </c>
      <c r="O227" s="21"/>
    </row>
    <row r="228" spans="1:15" x14ac:dyDescent="0.25">
      <c r="A228" s="22">
        <v>0</v>
      </c>
      <c r="B228" s="22">
        <v>1</v>
      </c>
      <c r="C228" s="22">
        <v>1</v>
      </c>
      <c r="D228" s="22">
        <v>1</v>
      </c>
      <c r="E228" s="22">
        <v>2</v>
      </c>
      <c r="F228" s="23">
        <v>10.09</v>
      </c>
      <c r="G228" s="23">
        <v>2</v>
      </c>
      <c r="H228" s="30">
        <f t="shared" si="6"/>
        <v>1.9896178982316755</v>
      </c>
      <c r="I228" s="21">
        <f t="shared" si="7"/>
        <v>-1.0382101768324548E-2</v>
      </c>
      <c r="O228" s="21"/>
    </row>
    <row r="229" spans="1:15" x14ac:dyDescent="0.25">
      <c r="A229" s="22">
        <v>1</v>
      </c>
      <c r="B229" s="22">
        <v>0</v>
      </c>
      <c r="C229" s="22">
        <v>2</v>
      </c>
      <c r="D229" s="22">
        <v>0</v>
      </c>
      <c r="E229" s="22">
        <v>4</v>
      </c>
      <c r="F229" s="23">
        <v>20.45</v>
      </c>
      <c r="G229" s="23">
        <v>3</v>
      </c>
      <c r="H229" s="30">
        <f t="shared" si="6"/>
        <v>3.3353236565955626</v>
      </c>
      <c r="I229" s="21">
        <f t="shared" si="7"/>
        <v>0.33532365659556262</v>
      </c>
      <c r="O229" s="21"/>
    </row>
    <row r="230" spans="1:15" x14ac:dyDescent="0.25">
      <c r="A230" s="22">
        <v>1</v>
      </c>
      <c r="B230" s="22">
        <v>0</v>
      </c>
      <c r="C230" s="22">
        <v>2</v>
      </c>
      <c r="D230" s="22">
        <v>0</v>
      </c>
      <c r="E230" s="22">
        <v>2</v>
      </c>
      <c r="F230" s="23">
        <v>13.28</v>
      </c>
      <c r="G230" s="23">
        <v>2.72</v>
      </c>
      <c r="H230" s="30">
        <f t="shared" si="6"/>
        <v>2.2853734427266152</v>
      </c>
      <c r="I230" s="21">
        <f t="shared" si="7"/>
        <v>-0.43462655727338495</v>
      </c>
      <c r="O230" s="21"/>
    </row>
    <row r="231" spans="1:15" x14ac:dyDescent="0.25">
      <c r="A231" s="22">
        <v>0</v>
      </c>
      <c r="B231" s="22">
        <v>1</v>
      </c>
      <c r="C231" s="22">
        <v>2</v>
      </c>
      <c r="D231" s="22">
        <v>0</v>
      </c>
      <c r="E231" s="22">
        <v>2</v>
      </c>
      <c r="F231" s="23">
        <v>22.12</v>
      </c>
      <c r="G231" s="23">
        <v>2.88</v>
      </c>
      <c r="H231" s="30">
        <f t="shared" si="6"/>
        <v>3.1049593403238793</v>
      </c>
      <c r="I231" s="21">
        <f t="shared" si="7"/>
        <v>0.22495934032387943</v>
      </c>
      <c r="O231" s="21"/>
    </row>
    <row r="232" spans="1:15" x14ac:dyDescent="0.25">
      <c r="A232" s="22">
        <v>1</v>
      </c>
      <c r="B232" s="22">
        <v>1</v>
      </c>
      <c r="C232" s="22">
        <v>2</v>
      </c>
      <c r="D232" s="22">
        <v>0</v>
      </c>
      <c r="E232" s="22">
        <v>4</v>
      </c>
      <c r="F232" s="23">
        <v>24.01</v>
      </c>
      <c r="G232" s="23">
        <v>2</v>
      </c>
      <c r="H232" s="30">
        <f t="shared" si="6"/>
        <v>3.6653831357184425</v>
      </c>
      <c r="I232" s="21">
        <f t="shared" si="7"/>
        <v>1.6653831357184425</v>
      </c>
      <c r="O232" s="21"/>
    </row>
    <row r="233" spans="1:15" x14ac:dyDescent="0.25">
      <c r="A233" s="22">
        <v>1</v>
      </c>
      <c r="B233" s="22">
        <v>1</v>
      </c>
      <c r="C233" s="22">
        <v>2</v>
      </c>
      <c r="D233" s="22">
        <v>0</v>
      </c>
      <c r="E233" s="22">
        <v>3</v>
      </c>
      <c r="F233" s="23">
        <v>15.69</v>
      </c>
      <c r="G233" s="23">
        <v>3</v>
      </c>
      <c r="H233" s="30">
        <f t="shared" si="6"/>
        <v>2.701410378883172</v>
      </c>
      <c r="I233" s="21">
        <f t="shared" si="7"/>
        <v>-0.29858962111682796</v>
      </c>
      <c r="O233" s="21"/>
    </row>
    <row r="234" spans="1:15" x14ac:dyDescent="0.25">
      <c r="A234" s="22">
        <v>1</v>
      </c>
      <c r="B234" s="22">
        <v>0</v>
      </c>
      <c r="C234" s="22">
        <v>2</v>
      </c>
      <c r="D234" s="22">
        <v>0</v>
      </c>
      <c r="E234" s="22">
        <v>2</v>
      </c>
      <c r="F234" s="23">
        <v>11.61</v>
      </c>
      <c r="G234" s="23">
        <v>3.39</v>
      </c>
      <c r="H234" s="30">
        <f t="shared" si="6"/>
        <v>2.1305421702167253</v>
      </c>
      <c r="I234" s="21">
        <f t="shared" si="7"/>
        <v>-1.2594578297832748</v>
      </c>
      <c r="O234" s="21"/>
    </row>
    <row r="235" spans="1:15" x14ac:dyDescent="0.25">
      <c r="A235" s="22">
        <v>1</v>
      </c>
      <c r="B235" s="22">
        <v>0</v>
      </c>
      <c r="C235" s="22">
        <v>2</v>
      </c>
      <c r="D235" s="22">
        <v>0</v>
      </c>
      <c r="E235" s="22">
        <v>2</v>
      </c>
      <c r="F235" s="23">
        <v>10.77</v>
      </c>
      <c r="G235" s="23">
        <v>1.47</v>
      </c>
      <c r="H235" s="30">
        <f t="shared" si="6"/>
        <v>2.0526629672776187</v>
      </c>
      <c r="I235" s="21">
        <f t="shared" si="7"/>
        <v>0.58266296727761868</v>
      </c>
      <c r="O235" s="21"/>
    </row>
    <row r="236" spans="1:15" x14ac:dyDescent="0.25">
      <c r="A236" s="22">
        <v>1</v>
      </c>
      <c r="B236" s="22">
        <v>1</v>
      </c>
      <c r="C236" s="22">
        <v>2</v>
      </c>
      <c r="D236" s="22">
        <v>0</v>
      </c>
      <c r="E236" s="22">
        <v>2</v>
      </c>
      <c r="F236" s="23">
        <v>15.53</v>
      </c>
      <c r="G236" s="23">
        <v>3</v>
      </c>
      <c r="H236" s="30">
        <f t="shared" si="6"/>
        <v>2.4939784505992222</v>
      </c>
      <c r="I236" s="21">
        <f t="shared" si="7"/>
        <v>-0.50602154940077781</v>
      </c>
      <c r="O236" s="21"/>
    </row>
    <row r="237" spans="1:15" x14ac:dyDescent="0.25">
      <c r="A237" s="22">
        <v>1</v>
      </c>
      <c r="B237" s="22">
        <v>0</v>
      </c>
      <c r="C237" s="22">
        <v>2</v>
      </c>
      <c r="D237" s="22">
        <v>0</v>
      </c>
      <c r="E237" s="22">
        <v>2</v>
      </c>
      <c r="F237" s="23">
        <v>10.07</v>
      </c>
      <c r="G237" s="23">
        <v>1.25</v>
      </c>
      <c r="H237" s="30">
        <f t="shared" si="6"/>
        <v>1.9877636314950302</v>
      </c>
      <c r="I237" s="21">
        <f t="shared" si="7"/>
        <v>0.73776363149503021</v>
      </c>
      <c r="O237" s="21"/>
    </row>
    <row r="238" spans="1:15" x14ac:dyDescent="0.25">
      <c r="A238" s="22">
        <v>1</v>
      </c>
      <c r="B238" s="22">
        <v>1</v>
      </c>
      <c r="C238" s="22">
        <v>2</v>
      </c>
      <c r="D238" s="22">
        <v>0</v>
      </c>
      <c r="E238" s="22">
        <v>2</v>
      </c>
      <c r="F238" s="23">
        <v>12.6</v>
      </c>
      <c r="G238" s="23">
        <v>1</v>
      </c>
      <c r="H238" s="30">
        <f t="shared" si="6"/>
        <v>2.2223283736806723</v>
      </c>
      <c r="I238" s="21">
        <f t="shared" si="7"/>
        <v>1.2223283736806723</v>
      </c>
      <c r="O238" s="21"/>
    </row>
    <row r="239" spans="1:15" x14ac:dyDescent="0.25">
      <c r="A239" s="22">
        <v>1</v>
      </c>
      <c r="B239" s="22">
        <v>1</v>
      </c>
      <c r="C239" s="22">
        <v>2</v>
      </c>
      <c r="D239" s="22">
        <v>0</v>
      </c>
      <c r="E239" s="22">
        <v>2</v>
      </c>
      <c r="F239" s="23">
        <v>32.83</v>
      </c>
      <c r="G239" s="23">
        <v>1.17</v>
      </c>
      <c r="H239" s="30">
        <f t="shared" si="6"/>
        <v>4.0979191777974862</v>
      </c>
      <c r="I239" s="21">
        <f t="shared" si="7"/>
        <v>2.9279191777974862</v>
      </c>
      <c r="O239" s="21"/>
    </row>
    <row r="240" spans="1:15" x14ac:dyDescent="0.25">
      <c r="A240" s="22">
        <v>0</v>
      </c>
      <c r="B240" s="22">
        <v>0</v>
      </c>
      <c r="C240" s="22">
        <v>2</v>
      </c>
      <c r="D240" s="22">
        <v>0</v>
      </c>
      <c r="E240" s="22">
        <v>3</v>
      </c>
      <c r="F240" s="23">
        <v>35.83</v>
      </c>
      <c r="G240" s="23">
        <v>4.67</v>
      </c>
      <c r="H240" s="30">
        <f t="shared" si="6"/>
        <v>4.5686569826850825</v>
      </c>
      <c r="I240" s="21">
        <f t="shared" si="7"/>
        <v>-0.10134301731491746</v>
      </c>
      <c r="O240" s="21"/>
    </row>
    <row r="241" spans="1:15" x14ac:dyDescent="0.25">
      <c r="A241" s="22">
        <v>1</v>
      </c>
      <c r="B241" s="22">
        <v>0</v>
      </c>
      <c r="C241" s="22">
        <v>2</v>
      </c>
      <c r="D241" s="22">
        <v>0</v>
      </c>
      <c r="E241" s="22">
        <v>3</v>
      </c>
      <c r="F241" s="23">
        <v>29.03</v>
      </c>
      <c r="G241" s="23">
        <v>5.92</v>
      </c>
      <c r="H241" s="30">
        <f t="shared" si="6"/>
        <v>3.9382062922256491</v>
      </c>
      <c r="I241" s="21">
        <f t="shared" si="7"/>
        <v>-1.9817937077743508</v>
      </c>
      <c r="O241" s="21"/>
    </row>
    <row r="242" spans="1:15" x14ac:dyDescent="0.25">
      <c r="A242" s="22">
        <v>0</v>
      </c>
      <c r="B242" s="22">
        <v>1</v>
      </c>
      <c r="C242" s="22">
        <v>2</v>
      </c>
      <c r="D242" s="22">
        <v>0</v>
      </c>
      <c r="E242" s="22">
        <v>2</v>
      </c>
      <c r="F242" s="23">
        <v>27.18</v>
      </c>
      <c r="G242" s="23">
        <v>2</v>
      </c>
      <c r="H242" s="30">
        <f t="shared" si="6"/>
        <v>3.5740888246951634</v>
      </c>
      <c r="I242" s="21">
        <f t="shared" si="7"/>
        <v>1.5740888246951634</v>
      </c>
      <c r="O242" s="21"/>
    </row>
    <row r="243" spans="1:15" x14ac:dyDescent="0.25">
      <c r="A243" s="22">
        <v>1</v>
      </c>
      <c r="B243" s="22">
        <v>1</v>
      </c>
      <c r="C243" s="22">
        <v>2</v>
      </c>
      <c r="D243" s="22">
        <v>0</v>
      </c>
      <c r="E243" s="22">
        <v>2</v>
      </c>
      <c r="F243" s="23">
        <v>22.67</v>
      </c>
      <c r="G243" s="23">
        <v>2</v>
      </c>
      <c r="H243" s="30">
        <f t="shared" si="6"/>
        <v>3.1559516755816275</v>
      </c>
      <c r="I243" s="21">
        <f t="shared" si="7"/>
        <v>1.1559516755816275</v>
      </c>
      <c r="O243" s="21"/>
    </row>
    <row r="244" spans="1:15" x14ac:dyDescent="0.25">
      <c r="A244" s="22">
        <v>1</v>
      </c>
      <c r="B244" s="22">
        <v>0</v>
      </c>
      <c r="C244" s="22">
        <v>2</v>
      </c>
      <c r="D244" s="22">
        <v>0</v>
      </c>
      <c r="E244" s="22">
        <v>2</v>
      </c>
      <c r="F244" s="23">
        <v>17.82</v>
      </c>
      <c r="G244" s="23">
        <v>1.75</v>
      </c>
      <c r="H244" s="30">
        <f t="shared" si="6"/>
        <v>2.7062919919451196</v>
      </c>
      <c r="I244" s="21">
        <f t="shared" si="7"/>
        <v>0.9562919919451196</v>
      </c>
      <c r="O244" s="21"/>
    </row>
    <row r="245" spans="1:15" x14ac:dyDescent="0.25">
      <c r="A245" s="22">
        <v>0</v>
      </c>
      <c r="B245" s="22">
        <v>0</v>
      </c>
      <c r="C245" s="22">
        <v>0</v>
      </c>
      <c r="D245" s="22">
        <v>0</v>
      </c>
      <c r="E245" s="22">
        <v>2</v>
      </c>
      <c r="F245" s="23">
        <v>18.78</v>
      </c>
      <c r="G245" s="23">
        <v>3</v>
      </c>
      <c r="H245" s="30">
        <f t="shared" si="6"/>
        <v>2.7952967953040986</v>
      </c>
      <c r="I245" s="21">
        <f t="shared" si="7"/>
        <v>-0.20470320469590142</v>
      </c>
      <c r="O245" s="21"/>
    </row>
    <row r="246" spans="1:15" x14ac:dyDescent="0.25">
      <c r="O246" s="21"/>
    </row>
    <row r="247" spans="1:15" x14ac:dyDescent="0.25">
      <c r="O247" s="21"/>
    </row>
    <row r="248" spans="1:15" x14ac:dyDescent="0.25">
      <c r="O248" s="21"/>
    </row>
    <row r="249" spans="1:15" x14ac:dyDescent="0.25">
      <c r="O249" s="21"/>
    </row>
    <row r="250" spans="1:15" x14ac:dyDescent="0.25">
      <c r="O250" s="21"/>
    </row>
    <row r="251" spans="1:15" x14ac:dyDescent="0.25">
      <c r="O251" s="21"/>
    </row>
    <row r="252" spans="1:15" x14ac:dyDescent="0.25">
      <c r="O252" s="21"/>
    </row>
    <row r="253" spans="1:15" x14ac:dyDescent="0.25">
      <c r="O253" s="21"/>
    </row>
    <row r="254" spans="1:15" x14ac:dyDescent="0.25">
      <c r="O254" s="21"/>
    </row>
    <row r="255" spans="1:15" x14ac:dyDescent="0.25">
      <c r="O255" s="21"/>
    </row>
    <row r="256" spans="1:15" x14ac:dyDescent="0.25">
      <c r="O256" s="21"/>
    </row>
    <row r="257" spans="15:15" x14ac:dyDescent="0.25">
      <c r="O257" s="21"/>
    </row>
    <row r="258" spans="15:15" x14ac:dyDescent="0.25">
      <c r="O258" s="21"/>
    </row>
    <row r="259" spans="15:15" x14ac:dyDescent="0.25">
      <c r="O259" s="21"/>
    </row>
    <row r="260" spans="15:15" x14ac:dyDescent="0.25">
      <c r="O260" s="21"/>
    </row>
    <row r="261" spans="15:15" x14ac:dyDescent="0.25">
      <c r="O261" s="21"/>
    </row>
    <row r="262" spans="15:15" x14ac:dyDescent="0.25">
      <c r="O262" s="21"/>
    </row>
    <row r="263" spans="15:15" x14ac:dyDescent="0.25">
      <c r="O263" s="21"/>
    </row>
    <row r="264" spans="15:15" x14ac:dyDescent="0.25">
      <c r="O264" s="21"/>
    </row>
    <row r="265" spans="15:15" x14ac:dyDescent="0.25">
      <c r="O265" s="21"/>
    </row>
    <row r="266" spans="15:15" x14ac:dyDescent="0.25">
      <c r="O266" s="21"/>
    </row>
    <row r="267" spans="15:15" x14ac:dyDescent="0.25">
      <c r="O267" s="21"/>
    </row>
    <row r="268" spans="15:15" x14ac:dyDescent="0.25">
      <c r="O268" s="21"/>
    </row>
    <row r="269" spans="15:15" x14ac:dyDescent="0.25">
      <c r="O269" s="21"/>
    </row>
    <row r="270" spans="15:15" x14ac:dyDescent="0.25">
      <c r="O270" s="21"/>
    </row>
    <row r="271" spans="15:15" x14ac:dyDescent="0.25">
      <c r="O271"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tips</vt:lpstr>
      <vt:lpstr>Final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Venkateswaran</dc:creator>
  <cp:lastModifiedBy>Bikram Purkait</cp:lastModifiedBy>
  <dcterms:created xsi:type="dcterms:W3CDTF">2021-10-26T16:10:41Z</dcterms:created>
  <dcterms:modified xsi:type="dcterms:W3CDTF">2023-12-21T11:39:24Z</dcterms:modified>
</cp:coreProperties>
</file>