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Bikram Purkait\Downloads\Restaurant Tip Prediction in Excel\"/>
    </mc:Choice>
  </mc:AlternateContent>
  <xr:revisionPtr revIDLastSave="0" documentId="13_ncr:1_{4D0647D7-0ABB-4545-A3AD-60F94F762EBF}" xr6:coauthVersionLast="47" xr6:coauthVersionMax="47" xr10:uidLastSave="{00000000-0000-0000-0000-000000000000}"/>
  <bookViews>
    <workbookView xWindow="-120" yWindow="-120" windowWidth="20730" windowHeight="11040" activeTab="2" xr2:uid="{00000000-000D-0000-FFFF-FFFF00000000}"/>
  </bookViews>
  <sheets>
    <sheet name="Tasks" sheetId="1" r:id="rId1"/>
    <sheet name="tips" sheetId="2" r:id="rId2"/>
    <sheet name="Final Data" sheetId="3" r:id="rId3"/>
  </sheets>
  <calcPr calcId="191029"/>
</workbook>
</file>

<file path=xl/calcChain.xml><?xml version="1.0" encoding="utf-8"?>
<calcChain xmlns="http://schemas.openxmlformats.org/spreadsheetml/2006/main">
  <c r="H244" i="3" l="1"/>
  <c r="I244" i="3" s="1"/>
  <c r="H243" i="3"/>
  <c r="I243" i="3" s="1"/>
  <c r="H242" i="3"/>
  <c r="I242" i="3" s="1"/>
  <c r="H241" i="3"/>
  <c r="I241" i="3" s="1"/>
  <c r="H240" i="3"/>
  <c r="I240" i="3" s="1"/>
  <c r="I239" i="3"/>
  <c r="H239" i="3"/>
  <c r="H238" i="3"/>
  <c r="I238" i="3" s="1"/>
  <c r="H237" i="3"/>
  <c r="I237" i="3" s="1"/>
  <c r="H236" i="3"/>
  <c r="I236" i="3" s="1"/>
  <c r="H235" i="3"/>
  <c r="I235" i="3" s="1"/>
  <c r="H234" i="3"/>
  <c r="I234" i="3" s="1"/>
  <c r="H233" i="3"/>
  <c r="I233" i="3" s="1"/>
  <c r="H232" i="3"/>
  <c r="I232" i="3" s="1"/>
  <c r="I231" i="3"/>
  <c r="H231" i="3"/>
  <c r="H230" i="3"/>
  <c r="I230" i="3" s="1"/>
  <c r="H229" i="3"/>
  <c r="I229" i="3" s="1"/>
  <c r="H228" i="3"/>
  <c r="I228" i="3" s="1"/>
  <c r="H227" i="3"/>
  <c r="I227" i="3" s="1"/>
  <c r="H226" i="3"/>
  <c r="I226" i="3" s="1"/>
  <c r="H225" i="3"/>
  <c r="I225" i="3" s="1"/>
  <c r="H224" i="3"/>
  <c r="I224" i="3" s="1"/>
  <c r="I223" i="3"/>
  <c r="H223" i="3"/>
  <c r="H222" i="3"/>
  <c r="I222" i="3" s="1"/>
  <c r="H221" i="3"/>
  <c r="I221" i="3" s="1"/>
  <c r="H220" i="3"/>
  <c r="I220" i="3" s="1"/>
  <c r="H219" i="3"/>
  <c r="I219" i="3" s="1"/>
  <c r="H218" i="3"/>
  <c r="I218" i="3" s="1"/>
  <c r="I217" i="3"/>
  <c r="H217" i="3"/>
  <c r="H216" i="3"/>
  <c r="I216" i="3" s="1"/>
  <c r="I215" i="3"/>
  <c r="H215" i="3"/>
  <c r="H214" i="3"/>
  <c r="I214" i="3" s="1"/>
  <c r="H213" i="3"/>
  <c r="I213" i="3" s="1"/>
  <c r="H212" i="3"/>
  <c r="I212" i="3" s="1"/>
  <c r="H211" i="3"/>
  <c r="I211" i="3" s="1"/>
  <c r="H210" i="3"/>
  <c r="I210" i="3" s="1"/>
  <c r="H209" i="3"/>
  <c r="I209" i="3" s="1"/>
  <c r="H208" i="3"/>
  <c r="I208" i="3" s="1"/>
  <c r="I207" i="3"/>
  <c r="H207" i="3"/>
  <c r="H206" i="3"/>
  <c r="I206" i="3" s="1"/>
  <c r="H205" i="3"/>
  <c r="I205" i="3" s="1"/>
  <c r="H204" i="3"/>
  <c r="I204" i="3" s="1"/>
  <c r="H203" i="3"/>
  <c r="I203" i="3" s="1"/>
  <c r="H202" i="3"/>
  <c r="I202" i="3" s="1"/>
  <c r="I201" i="3"/>
  <c r="H201" i="3"/>
  <c r="H200" i="3"/>
  <c r="I200" i="3" s="1"/>
  <c r="I199" i="3"/>
  <c r="H199" i="3"/>
  <c r="H198" i="3"/>
  <c r="I198" i="3" s="1"/>
  <c r="H197" i="3"/>
  <c r="I197" i="3" s="1"/>
  <c r="H196" i="3"/>
  <c r="I196" i="3" s="1"/>
  <c r="H195" i="3"/>
  <c r="I195" i="3" s="1"/>
  <c r="H194" i="3"/>
  <c r="I194" i="3" s="1"/>
  <c r="I193" i="3"/>
  <c r="H193" i="3"/>
  <c r="H192" i="3"/>
  <c r="I192" i="3" s="1"/>
  <c r="I191" i="3"/>
  <c r="H191" i="3"/>
  <c r="H190" i="3"/>
  <c r="I190" i="3" s="1"/>
  <c r="H189" i="3"/>
  <c r="I189" i="3" s="1"/>
  <c r="H188" i="3"/>
  <c r="I188" i="3" s="1"/>
  <c r="H187" i="3"/>
  <c r="I187" i="3" s="1"/>
  <c r="H186" i="3"/>
  <c r="I186" i="3" s="1"/>
  <c r="H185" i="3"/>
  <c r="I185" i="3" s="1"/>
  <c r="H184" i="3"/>
  <c r="I184" i="3" s="1"/>
  <c r="I183" i="3"/>
  <c r="H183" i="3"/>
  <c r="H182" i="3"/>
  <c r="I182" i="3" s="1"/>
  <c r="H181" i="3"/>
  <c r="I181" i="3" s="1"/>
  <c r="H180" i="3"/>
  <c r="I180" i="3" s="1"/>
  <c r="H179" i="3"/>
  <c r="I179" i="3" s="1"/>
  <c r="H178" i="3"/>
  <c r="I178" i="3" s="1"/>
  <c r="H177" i="3"/>
  <c r="I177" i="3" s="1"/>
  <c r="H176" i="3"/>
  <c r="I176" i="3" s="1"/>
  <c r="I175" i="3"/>
  <c r="H175" i="3"/>
  <c r="H174" i="3"/>
  <c r="I174" i="3" s="1"/>
  <c r="H173" i="3"/>
  <c r="I173" i="3" s="1"/>
  <c r="H172" i="3"/>
  <c r="I172" i="3" s="1"/>
  <c r="H171" i="3"/>
  <c r="I171" i="3" s="1"/>
  <c r="H170" i="3"/>
  <c r="I170" i="3" s="1"/>
  <c r="H169" i="3"/>
  <c r="I169" i="3" s="1"/>
  <c r="H168" i="3"/>
  <c r="I168" i="3" s="1"/>
  <c r="I167" i="3"/>
  <c r="H167" i="3"/>
  <c r="H166" i="3"/>
  <c r="I166" i="3" s="1"/>
  <c r="H165" i="3"/>
  <c r="I165" i="3" s="1"/>
  <c r="H164" i="3"/>
  <c r="I164" i="3" s="1"/>
  <c r="H163" i="3"/>
  <c r="I163" i="3" s="1"/>
  <c r="H162" i="3"/>
  <c r="I162" i="3" s="1"/>
  <c r="H161" i="3"/>
  <c r="I161" i="3" s="1"/>
  <c r="H160" i="3"/>
  <c r="I160" i="3" s="1"/>
  <c r="I159" i="3"/>
  <c r="H159" i="3"/>
  <c r="H158" i="3"/>
  <c r="I158" i="3" s="1"/>
  <c r="H157" i="3"/>
  <c r="I157" i="3" s="1"/>
  <c r="H156" i="3"/>
  <c r="I156" i="3" s="1"/>
  <c r="H155" i="3"/>
  <c r="I155" i="3" s="1"/>
  <c r="H154" i="3"/>
  <c r="I154" i="3" s="1"/>
  <c r="H153" i="3"/>
  <c r="I153" i="3" s="1"/>
  <c r="H152" i="3"/>
  <c r="I152" i="3" s="1"/>
  <c r="I151" i="3"/>
  <c r="H151" i="3"/>
  <c r="H150" i="3"/>
  <c r="I150" i="3" s="1"/>
  <c r="H149" i="3"/>
  <c r="I149" i="3" s="1"/>
  <c r="H148" i="3"/>
  <c r="I148" i="3" s="1"/>
  <c r="H147" i="3"/>
  <c r="I147" i="3" s="1"/>
  <c r="H146" i="3"/>
  <c r="I146" i="3" s="1"/>
  <c r="H145" i="3"/>
  <c r="I145" i="3" s="1"/>
  <c r="H144" i="3"/>
  <c r="I144" i="3" s="1"/>
  <c r="I143" i="3"/>
  <c r="H143" i="3"/>
  <c r="H142" i="3"/>
  <c r="I142" i="3" s="1"/>
  <c r="H141" i="3"/>
  <c r="I141" i="3" s="1"/>
  <c r="H140" i="3"/>
  <c r="I140" i="3" s="1"/>
  <c r="H139" i="3"/>
  <c r="I139" i="3" s="1"/>
  <c r="H138" i="3"/>
  <c r="I138" i="3" s="1"/>
  <c r="I137" i="3"/>
  <c r="H137" i="3"/>
  <c r="H136" i="3"/>
  <c r="I136" i="3" s="1"/>
  <c r="I135" i="3"/>
  <c r="H135" i="3"/>
  <c r="H134" i="3"/>
  <c r="I134" i="3" s="1"/>
  <c r="H133" i="3"/>
  <c r="I133" i="3" s="1"/>
  <c r="H132" i="3"/>
  <c r="I132" i="3" s="1"/>
  <c r="H131" i="3"/>
  <c r="I131" i="3" s="1"/>
  <c r="H130" i="3"/>
  <c r="I130" i="3" s="1"/>
  <c r="H129" i="3"/>
  <c r="I129" i="3" s="1"/>
  <c r="H128" i="3"/>
  <c r="I128" i="3" s="1"/>
  <c r="I127" i="3"/>
  <c r="H127" i="3"/>
  <c r="H126" i="3"/>
  <c r="I126" i="3" s="1"/>
  <c r="H125" i="3"/>
  <c r="I125" i="3" s="1"/>
  <c r="H124" i="3"/>
  <c r="I124" i="3" s="1"/>
  <c r="H123" i="3"/>
  <c r="I123" i="3" s="1"/>
  <c r="H122" i="3"/>
  <c r="I122" i="3" s="1"/>
  <c r="H121" i="3"/>
  <c r="I121" i="3" s="1"/>
  <c r="H120" i="3"/>
  <c r="I120" i="3" s="1"/>
  <c r="I119" i="3"/>
  <c r="H119" i="3"/>
  <c r="H118" i="3"/>
  <c r="I118" i="3" s="1"/>
  <c r="H117" i="3"/>
  <c r="I117" i="3" s="1"/>
  <c r="H116" i="3"/>
  <c r="I116" i="3" s="1"/>
  <c r="H115" i="3"/>
  <c r="I115" i="3" s="1"/>
  <c r="H114" i="3"/>
  <c r="I114" i="3" s="1"/>
  <c r="H113" i="3"/>
  <c r="I113" i="3" s="1"/>
  <c r="H112" i="3"/>
  <c r="I112" i="3" s="1"/>
  <c r="I111" i="3"/>
  <c r="H111" i="3"/>
  <c r="H110" i="3"/>
  <c r="I110" i="3" s="1"/>
  <c r="H109" i="3"/>
  <c r="I109" i="3" s="1"/>
  <c r="H108" i="3"/>
  <c r="I108" i="3" s="1"/>
  <c r="H107" i="3"/>
  <c r="I107" i="3" s="1"/>
  <c r="H106" i="3"/>
  <c r="I106" i="3" s="1"/>
  <c r="H105" i="3"/>
  <c r="I105" i="3" s="1"/>
  <c r="H104" i="3"/>
  <c r="I104" i="3" s="1"/>
  <c r="I103" i="3"/>
  <c r="H103" i="3"/>
  <c r="H102" i="3"/>
  <c r="I102" i="3" s="1"/>
  <c r="H101" i="3"/>
  <c r="I101" i="3" s="1"/>
  <c r="H100" i="3"/>
  <c r="I100" i="3" s="1"/>
  <c r="H99" i="3"/>
  <c r="I99" i="3" s="1"/>
  <c r="H98" i="3"/>
  <c r="I98" i="3" s="1"/>
  <c r="H97" i="3"/>
  <c r="I97" i="3" s="1"/>
  <c r="H96" i="3"/>
  <c r="I96" i="3" s="1"/>
  <c r="I95" i="3"/>
  <c r="H95" i="3"/>
  <c r="H94" i="3"/>
  <c r="I94" i="3" s="1"/>
  <c r="H93" i="3"/>
  <c r="I93" i="3" s="1"/>
  <c r="H92" i="3"/>
  <c r="I92" i="3" s="1"/>
  <c r="H91" i="3"/>
  <c r="I91" i="3" s="1"/>
  <c r="H90" i="3"/>
  <c r="I90" i="3" s="1"/>
  <c r="H89" i="3"/>
  <c r="I89" i="3" s="1"/>
  <c r="H88" i="3"/>
  <c r="I88" i="3" s="1"/>
  <c r="I87" i="3"/>
  <c r="H87" i="3"/>
  <c r="H86" i="3"/>
  <c r="I86" i="3" s="1"/>
  <c r="H85" i="3"/>
  <c r="I85" i="3" s="1"/>
  <c r="H84" i="3"/>
  <c r="I84" i="3" s="1"/>
  <c r="H83" i="3"/>
  <c r="I83" i="3" s="1"/>
  <c r="H82" i="3"/>
  <c r="I82" i="3" s="1"/>
  <c r="I81" i="3"/>
  <c r="H81" i="3"/>
  <c r="H80" i="3"/>
  <c r="I80" i="3" s="1"/>
  <c r="I79" i="3"/>
  <c r="H79" i="3"/>
  <c r="H78" i="3"/>
  <c r="I78" i="3" s="1"/>
  <c r="H77" i="3"/>
  <c r="I77" i="3" s="1"/>
  <c r="H76" i="3"/>
  <c r="I76" i="3" s="1"/>
  <c r="H75" i="3"/>
  <c r="I75" i="3" s="1"/>
  <c r="I74" i="3"/>
  <c r="H74" i="3"/>
  <c r="H73" i="3"/>
  <c r="I73" i="3" s="1"/>
  <c r="I72" i="3"/>
  <c r="H72" i="3"/>
  <c r="H71" i="3"/>
  <c r="I71" i="3" s="1"/>
  <c r="I70" i="3"/>
  <c r="H70" i="3"/>
  <c r="H69" i="3"/>
  <c r="I69" i="3" s="1"/>
  <c r="I68" i="3"/>
  <c r="H68" i="3"/>
  <c r="H67" i="3"/>
  <c r="I67" i="3" s="1"/>
  <c r="I66" i="3"/>
  <c r="H66" i="3"/>
  <c r="H65" i="3"/>
  <c r="I65" i="3" s="1"/>
  <c r="I64" i="3"/>
  <c r="H64" i="3"/>
  <c r="H63" i="3"/>
  <c r="I63" i="3" s="1"/>
  <c r="I62" i="3"/>
  <c r="H62" i="3"/>
  <c r="H61" i="3"/>
  <c r="I61" i="3" s="1"/>
  <c r="I60" i="3"/>
  <c r="H60" i="3"/>
  <c r="H59" i="3"/>
  <c r="I59" i="3" s="1"/>
  <c r="I58" i="3"/>
  <c r="H58" i="3"/>
  <c r="H57" i="3"/>
  <c r="I57" i="3" s="1"/>
  <c r="I56" i="3"/>
  <c r="H56" i="3"/>
  <c r="H55" i="3"/>
  <c r="I55" i="3" s="1"/>
  <c r="I54" i="3"/>
  <c r="H54" i="3"/>
  <c r="H53" i="3"/>
  <c r="I53" i="3" s="1"/>
  <c r="I52" i="3"/>
  <c r="H52" i="3"/>
  <c r="H51" i="3"/>
  <c r="I51" i="3" s="1"/>
  <c r="I50" i="3"/>
  <c r="H50" i="3"/>
  <c r="H49" i="3"/>
  <c r="I49" i="3" s="1"/>
  <c r="I48" i="3"/>
  <c r="H48" i="3"/>
  <c r="H47" i="3"/>
  <c r="I47" i="3" s="1"/>
  <c r="I46" i="3"/>
  <c r="H46" i="3"/>
  <c r="H45" i="3"/>
  <c r="I45" i="3" s="1"/>
  <c r="I44" i="3"/>
  <c r="H44" i="3"/>
  <c r="H43" i="3"/>
  <c r="I43" i="3" s="1"/>
  <c r="I42" i="3"/>
  <c r="H42" i="3"/>
  <c r="H41" i="3"/>
  <c r="I41" i="3" s="1"/>
  <c r="I40" i="3"/>
  <c r="H40" i="3"/>
  <c r="H39" i="3"/>
  <c r="I39" i="3" s="1"/>
  <c r="I38" i="3"/>
  <c r="H38" i="3"/>
  <c r="H37" i="3"/>
  <c r="I37" i="3" s="1"/>
  <c r="T36" i="3"/>
  <c r="I36" i="3"/>
  <c r="H36" i="3"/>
  <c r="T35" i="3"/>
  <c r="I35" i="3"/>
  <c r="H35" i="3"/>
  <c r="T34" i="3"/>
  <c r="H34" i="3"/>
  <c r="I34" i="3" s="1"/>
  <c r="H33" i="3"/>
  <c r="I33" i="3" s="1"/>
  <c r="H32" i="3"/>
  <c r="I32" i="3" s="1"/>
  <c r="H31" i="3"/>
  <c r="I31" i="3" s="1"/>
  <c r="H30" i="3"/>
  <c r="I30" i="3" s="1"/>
  <c r="H29" i="3"/>
  <c r="I29" i="3" s="1"/>
  <c r="O28" i="3"/>
  <c r="P28" i="3" s="1"/>
  <c r="H28" i="3"/>
  <c r="I28" i="3" s="1"/>
  <c r="H27" i="3"/>
  <c r="I27" i="3" s="1"/>
  <c r="H26" i="3"/>
  <c r="I26" i="3" s="1"/>
  <c r="H25" i="3"/>
  <c r="I25" i="3" s="1"/>
  <c r="H24" i="3"/>
  <c r="I24" i="3" s="1"/>
  <c r="H23" i="3"/>
  <c r="I23" i="3" s="1"/>
  <c r="H22" i="3"/>
  <c r="I22" i="3" s="1"/>
  <c r="H21" i="3"/>
  <c r="I21" i="3" s="1"/>
  <c r="H20" i="3"/>
  <c r="I20" i="3" s="1"/>
  <c r="H19" i="3"/>
  <c r="I19" i="3" s="1"/>
  <c r="H18" i="3"/>
  <c r="I18" i="3" s="1"/>
  <c r="H17" i="3"/>
  <c r="I17" i="3" s="1"/>
  <c r="H16" i="3"/>
  <c r="I16" i="3" s="1"/>
  <c r="H15" i="3"/>
  <c r="I15" i="3" s="1"/>
  <c r="H14" i="3"/>
  <c r="I14" i="3" s="1"/>
  <c r="H13" i="3"/>
  <c r="I13" i="3" s="1"/>
  <c r="H12" i="3"/>
  <c r="I12" i="3" s="1"/>
  <c r="H11" i="3"/>
  <c r="I11" i="3" s="1"/>
  <c r="H10" i="3"/>
  <c r="I10" i="3" s="1"/>
  <c r="H9" i="3"/>
  <c r="I9" i="3" s="1"/>
  <c r="H8" i="3"/>
  <c r="I8" i="3" s="1"/>
  <c r="H7" i="3"/>
  <c r="I7" i="3" s="1"/>
  <c r="H6" i="3"/>
  <c r="I6" i="3" s="1"/>
  <c r="I5" i="3"/>
  <c r="H5" i="3"/>
  <c r="H4" i="3"/>
  <c r="I4" i="3" s="1"/>
  <c r="H3" i="3"/>
  <c r="I3" i="3" s="1"/>
  <c r="I2" i="3"/>
  <c r="H2" i="3"/>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K244" i="2"/>
  <c r="J244" i="2"/>
  <c r="I244" i="2"/>
  <c r="H244" i="2"/>
  <c r="K243" i="2"/>
  <c r="J243" i="2"/>
  <c r="I243" i="2"/>
  <c r="H243" i="2"/>
  <c r="K242" i="2"/>
  <c r="J242" i="2"/>
  <c r="I242" i="2"/>
  <c r="H242" i="2"/>
  <c r="K241" i="2"/>
  <c r="J241" i="2"/>
  <c r="I241" i="2"/>
  <c r="H241" i="2"/>
  <c r="K240" i="2"/>
  <c r="J240" i="2"/>
  <c r="I240" i="2"/>
  <c r="H240" i="2"/>
  <c r="K239" i="2"/>
  <c r="J239" i="2"/>
  <c r="I239" i="2"/>
  <c r="H239" i="2"/>
  <c r="K238" i="2"/>
  <c r="J238" i="2"/>
  <c r="I238" i="2"/>
  <c r="H238" i="2"/>
  <c r="K237" i="2"/>
  <c r="J237" i="2"/>
  <c r="I237" i="2"/>
  <c r="H237" i="2"/>
  <c r="K236" i="2"/>
  <c r="J236" i="2"/>
  <c r="I236" i="2"/>
  <c r="H236" i="2"/>
  <c r="K235" i="2"/>
  <c r="J235" i="2"/>
  <c r="I235" i="2"/>
  <c r="H235" i="2"/>
  <c r="K234" i="2"/>
  <c r="J234" i="2"/>
  <c r="I234" i="2"/>
  <c r="H234" i="2"/>
  <c r="K233" i="2"/>
  <c r="J233" i="2"/>
  <c r="I233" i="2"/>
  <c r="H233" i="2"/>
  <c r="K232" i="2"/>
  <c r="J232" i="2"/>
  <c r="I232" i="2"/>
  <c r="H232" i="2"/>
  <c r="K231" i="2"/>
  <c r="J231" i="2"/>
  <c r="I231" i="2"/>
  <c r="H231" i="2"/>
  <c r="K230" i="2"/>
  <c r="J230" i="2"/>
  <c r="I230" i="2"/>
  <c r="H230" i="2"/>
  <c r="K229" i="2"/>
  <c r="J229" i="2"/>
  <c r="I229" i="2"/>
  <c r="H229" i="2"/>
  <c r="K228" i="2"/>
  <c r="J228" i="2"/>
  <c r="I228" i="2"/>
  <c r="H228" i="2"/>
  <c r="K227" i="2"/>
  <c r="J227" i="2"/>
  <c r="I227" i="2"/>
  <c r="H227" i="2"/>
  <c r="K226" i="2"/>
  <c r="J226" i="2"/>
  <c r="I226" i="2"/>
  <c r="H226" i="2"/>
  <c r="K225" i="2"/>
  <c r="J225" i="2"/>
  <c r="I225" i="2"/>
  <c r="H225" i="2"/>
  <c r="K224" i="2"/>
  <c r="J224" i="2"/>
  <c r="I224" i="2"/>
  <c r="H224" i="2"/>
  <c r="K223" i="2"/>
  <c r="J223" i="2"/>
  <c r="I223" i="2"/>
  <c r="H223" i="2"/>
  <c r="K222" i="2"/>
  <c r="J222" i="2"/>
  <c r="I222" i="2"/>
  <c r="H222" i="2"/>
  <c r="K221" i="2"/>
  <c r="J221" i="2"/>
  <c r="I221" i="2"/>
  <c r="H221" i="2"/>
  <c r="K220" i="2"/>
  <c r="J220" i="2"/>
  <c r="I220" i="2"/>
  <c r="H220" i="2"/>
  <c r="K219" i="2"/>
  <c r="J219" i="2"/>
  <c r="I219" i="2"/>
  <c r="H219" i="2"/>
  <c r="K218" i="2"/>
  <c r="J218" i="2"/>
  <c r="I218" i="2"/>
  <c r="H218" i="2"/>
  <c r="K217" i="2"/>
  <c r="J217" i="2"/>
  <c r="I217" i="2"/>
  <c r="H217" i="2"/>
  <c r="K216" i="2"/>
  <c r="J216" i="2"/>
  <c r="I216" i="2"/>
  <c r="H216" i="2"/>
  <c r="K215" i="2"/>
  <c r="J215" i="2"/>
  <c r="I215" i="2"/>
  <c r="H215" i="2"/>
  <c r="K214" i="2"/>
  <c r="J214" i="2"/>
  <c r="I214" i="2"/>
  <c r="H214" i="2"/>
  <c r="K213" i="2"/>
  <c r="J213" i="2"/>
  <c r="I213" i="2"/>
  <c r="H213" i="2"/>
  <c r="K212" i="2"/>
  <c r="J212" i="2"/>
  <c r="I212" i="2"/>
  <c r="H212" i="2"/>
  <c r="K211" i="2"/>
  <c r="J211" i="2"/>
  <c r="I211" i="2"/>
  <c r="H211" i="2"/>
  <c r="K210" i="2"/>
  <c r="J210" i="2"/>
  <c r="I210" i="2"/>
  <c r="H210" i="2"/>
  <c r="K209" i="2"/>
  <c r="J209" i="2"/>
  <c r="I209" i="2"/>
  <c r="H209" i="2"/>
  <c r="K208" i="2"/>
  <c r="J208" i="2"/>
  <c r="I208" i="2"/>
  <c r="H208" i="2"/>
  <c r="K207" i="2"/>
  <c r="J207" i="2"/>
  <c r="I207" i="2"/>
  <c r="H207" i="2"/>
  <c r="K206" i="2"/>
  <c r="J206" i="2"/>
  <c r="I206" i="2"/>
  <c r="H206" i="2"/>
  <c r="K205" i="2"/>
  <c r="J205" i="2"/>
  <c r="I205" i="2"/>
  <c r="H205" i="2"/>
  <c r="K204" i="2"/>
  <c r="J204" i="2"/>
  <c r="I204" i="2"/>
  <c r="H204" i="2"/>
  <c r="K203" i="2"/>
  <c r="J203" i="2"/>
  <c r="I203" i="2"/>
  <c r="H203" i="2"/>
  <c r="K202" i="2"/>
  <c r="J202" i="2"/>
  <c r="I202" i="2"/>
  <c r="H202" i="2"/>
  <c r="K201" i="2"/>
  <c r="J201" i="2"/>
  <c r="I201" i="2"/>
  <c r="H201" i="2"/>
  <c r="K200" i="2"/>
  <c r="J200" i="2"/>
  <c r="I200" i="2"/>
  <c r="H200" i="2"/>
  <c r="K199" i="2"/>
  <c r="J199" i="2"/>
  <c r="I199" i="2"/>
  <c r="H199" i="2"/>
  <c r="K198" i="2"/>
  <c r="J198" i="2"/>
  <c r="I198" i="2"/>
  <c r="H198" i="2"/>
  <c r="K197" i="2"/>
  <c r="J197" i="2"/>
  <c r="I197" i="2"/>
  <c r="H197" i="2"/>
  <c r="K196" i="2"/>
  <c r="J196" i="2"/>
  <c r="I196" i="2"/>
  <c r="H196" i="2"/>
  <c r="K195" i="2"/>
  <c r="J195" i="2"/>
  <c r="I195" i="2"/>
  <c r="H195" i="2"/>
  <c r="K194" i="2"/>
  <c r="J194" i="2"/>
  <c r="I194" i="2"/>
  <c r="H194" i="2"/>
  <c r="K193" i="2"/>
  <c r="J193" i="2"/>
  <c r="I193" i="2"/>
  <c r="H193" i="2"/>
  <c r="K192" i="2"/>
  <c r="J192" i="2"/>
  <c r="I192" i="2"/>
  <c r="H192" i="2"/>
  <c r="K191" i="2"/>
  <c r="J191" i="2"/>
  <c r="I191" i="2"/>
  <c r="H191" i="2"/>
  <c r="K190" i="2"/>
  <c r="J190" i="2"/>
  <c r="I190" i="2"/>
  <c r="H190" i="2"/>
  <c r="K189" i="2"/>
  <c r="J189" i="2"/>
  <c r="I189" i="2"/>
  <c r="H189" i="2"/>
  <c r="K188" i="2"/>
  <c r="J188" i="2"/>
  <c r="I188" i="2"/>
  <c r="H188" i="2"/>
  <c r="K187" i="2"/>
  <c r="J187" i="2"/>
  <c r="I187" i="2"/>
  <c r="H187" i="2"/>
  <c r="K186" i="2"/>
  <c r="J186" i="2"/>
  <c r="I186" i="2"/>
  <c r="H186" i="2"/>
  <c r="K185" i="2"/>
  <c r="J185" i="2"/>
  <c r="I185" i="2"/>
  <c r="H185" i="2"/>
  <c r="K184" i="2"/>
  <c r="J184" i="2"/>
  <c r="I184" i="2"/>
  <c r="H184" i="2"/>
  <c r="K183" i="2"/>
  <c r="J183" i="2"/>
  <c r="I183" i="2"/>
  <c r="H183" i="2"/>
  <c r="K182" i="2"/>
  <c r="J182" i="2"/>
  <c r="I182" i="2"/>
  <c r="H182" i="2"/>
  <c r="K181" i="2"/>
  <c r="J181" i="2"/>
  <c r="I181" i="2"/>
  <c r="H181" i="2"/>
  <c r="K180" i="2"/>
  <c r="J180" i="2"/>
  <c r="I180" i="2"/>
  <c r="H180" i="2"/>
  <c r="K179" i="2"/>
  <c r="J179" i="2"/>
  <c r="I179" i="2"/>
  <c r="H179" i="2"/>
  <c r="K178" i="2"/>
  <c r="J178" i="2"/>
  <c r="I178" i="2"/>
  <c r="H178" i="2"/>
  <c r="K177" i="2"/>
  <c r="J177" i="2"/>
  <c r="I177" i="2"/>
  <c r="H177" i="2"/>
  <c r="K176" i="2"/>
  <c r="J176" i="2"/>
  <c r="I176" i="2"/>
  <c r="H176" i="2"/>
  <c r="K175" i="2"/>
  <c r="J175" i="2"/>
  <c r="I175" i="2"/>
  <c r="H175" i="2"/>
  <c r="K174" i="2"/>
  <c r="J174" i="2"/>
  <c r="I174" i="2"/>
  <c r="H174" i="2"/>
  <c r="K173" i="2"/>
  <c r="J173" i="2"/>
  <c r="I173" i="2"/>
  <c r="H173" i="2"/>
  <c r="K172" i="2"/>
  <c r="J172" i="2"/>
  <c r="I172" i="2"/>
  <c r="H172" i="2"/>
  <c r="K171" i="2"/>
  <c r="J171" i="2"/>
  <c r="I171" i="2"/>
  <c r="H171" i="2"/>
  <c r="K170" i="2"/>
  <c r="J170" i="2"/>
  <c r="I170" i="2"/>
  <c r="H170" i="2"/>
  <c r="K169" i="2"/>
  <c r="J169" i="2"/>
  <c r="I169" i="2"/>
  <c r="H169" i="2"/>
  <c r="K168" i="2"/>
  <c r="J168" i="2"/>
  <c r="I168" i="2"/>
  <c r="H168" i="2"/>
  <c r="K167" i="2"/>
  <c r="J167" i="2"/>
  <c r="I167" i="2"/>
  <c r="H167" i="2"/>
  <c r="K166" i="2"/>
  <c r="J166" i="2"/>
  <c r="I166" i="2"/>
  <c r="H166" i="2"/>
  <c r="K165" i="2"/>
  <c r="J165" i="2"/>
  <c r="I165" i="2"/>
  <c r="H165" i="2"/>
  <c r="K164" i="2"/>
  <c r="J164" i="2"/>
  <c r="I164" i="2"/>
  <c r="H164" i="2"/>
  <c r="K163" i="2"/>
  <c r="J163" i="2"/>
  <c r="I163" i="2"/>
  <c r="H163" i="2"/>
  <c r="K162" i="2"/>
  <c r="J162" i="2"/>
  <c r="I162" i="2"/>
  <c r="H162" i="2"/>
  <c r="K161" i="2"/>
  <c r="J161" i="2"/>
  <c r="I161" i="2"/>
  <c r="H161" i="2"/>
  <c r="K160" i="2"/>
  <c r="J160" i="2"/>
  <c r="I160" i="2"/>
  <c r="H160" i="2"/>
  <c r="K159" i="2"/>
  <c r="J159" i="2"/>
  <c r="I159" i="2"/>
  <c r="H159" i="2"/>
  <c r="K158" i="2"/>
  <c r="J158" i="2"/>
  <c r="I158" i="2"/>
  <c r="H158" i="2"/>
  <c r="K157" i="2"/>
  <c r="J157" i="2"/>
  <c r="I157" i="2"/>
  <c r="H157" i="2"/>
  <c r="K156" i="2"/>
  <c r="J156" i="2"/>
  <c r="I156" i="2"/>
  <c r="H156" i="2"/>
  <c r="K155" i="2"/>
  <c r="J155" i="2"/>
  <c r="I155" i="2"/>
  <c r="H155" i="2"/>
  <c r="K154" i="2"/>
  <c r="J154" i="2"/>
  <c r="I154" i="2"/>
  <c r="H154" i="2"/>
  <c r="K153" i="2"/>
  <c r="J153" i="2"/>
  <c r="I153" i="2"/>
  <c r="H153" i="2"/>
  <c r="K152" i="2"/>
  <c r="J152" i="2"/>
  <c r="I152" i="2"/>
  <c r="H152" i="2"/>
  <c r="K151" i="2"/>
  <c r="J151" i="2"/>
  <c r="I151" i="2"/>
  <c r="H151" i="2"/>
  <c r="K150" i="2"/>
  <c r="J150" i="2"/>
  <c r="I150" i="2"/>
  <c r="H150" i="2"/>
  <c r="K149" i="2"/>
  <c r="J149" i="2"/>
  <c r="I149" i="2"/>
  <c r="H149" i="2"/>
  <c r="K148" i="2"/>
  <c r="J148" i="2"/>
  <c r="I148" i="2"/>
  <c r="H148" i="2"/>
  <c r="K147" i="2"/>
  <c r="J147" i="2"/>
  <c r="I147" i="2"/>
  <c r="H147" i="2"/>
  <c r="K146" i="2"/>
  <c r="J146" i="2"/>
  <c r="I146" i="2"/>
  <c r="H146" i="2"/>
  <c r="K145" i="2"/>
  <c r="J145" i="2"/>
  <c r="I145" i="2"/>
  <c r="H145" i="2"/>
  <c r="K144" i="2"/>
  <c r="J144" i="2"/>
  <c r="I144" i="2"/>
  <c r="H144" i="2"/>
  <c r="K143" i="2"/>
  <c r="J143" i="2"/>
  <c r="I143" i="2"/>
  <c r="H143" i="2"/>
  <c r="K142" i="2"/>
  <c r="J142" i="2"/>
  <c r="I142" i="2"/>
  <c r="H142" i="2"/>
  <c r="K141" i="2"/>
  <c r="J141" i="2"/>
  <c r="I141" i="2"/>
  <c r="H141" i="2"/>
  <c r="K140" i="2"/>
  <c r="J140" i="2"/>
  <c r="I140" i="2"/>
  <c r="H140" i="2"/>
  <c r="K139" i="2"/>
  <c r="J139" i="2"/>
  <c r="I139" i="2"/>
  <c r="H139" i="2"/>
  <c r="K138" i="2"/>
  <c r="J138" i="2"/>
  <c r="I138" i="2"/>
  <c r="H138" i="2"/>
  <c r="K137" i="2"/>
  <c r="J137" i="2"/>
  <c r="I137" i="2"/>
  <c r="H137" i="2"/>
  <c r="K136" i="2"/>
  <c r="J136" i="2"/>
  <c r="I136" i="2"/>
  <c r="H136" i="2"/>
  <c r="K135" i="2"/>
  <c r="J135" i="2"/>
  <c r="I135" i="2"/>
  <c r="H135" i="2"/>
  <c r="K134" i="2"/>
  <c r="J134" i="2"/>
  <c r="I134" i="2"/>
  <c r="H134" i="2"/>
  <c r="K133" i="2"/>
  <c r="J133" i="2"/>
  <c r="I133" i="2"/>
  <c r="H133" i="2"/>
  <c r="K132" i="2"/>
  <c r="J132" i="2"/>
  <c r="I132" i="2"/>
  <c r="H132" i="2"/>
  <c r="K131" i="2"/>
  <c r="J131" i="2"/>
  <c r="I131" i="2"/>
  <c r="H131" i="2"/>
  <c r="K130" i="2"/>
  <c r="J130" i="2"/>
  <c r="I130" i="2"/>
  <c r="H130" i="2"/>
  <c r="K129" i="2"/>
  <c r="J129" i="2"/>
  <c r="I129" i="2"/>
  <c r="H129" i="2"/>
  <c r="K128" i="2"/>
  <c r="J128" i="2"/>
  <c r="I128" i="2"/>
  <c r="H128" i="2"/>
  <c r="K127" i="2"/>
  <c r="J127" i="2"/>
  <c r="I127" i="2"/>
  <c r="H127" i="2"/>
  <c r="K126" i="2"/>
  <c r="J126" i="2"/>
  <c r="I126" i="2"/>
  <c r="H126" i="2"/>
  <c r="K125" i="2"/>
  <c r="J125" i="2"/>
  <c r="I125" i="2"/>
  <c r="H125" i="2"/>
  <c r="K124" i="2"/>
  <c r="J124" i="2"/>
  <c r="I124" i="2"/>
  <c r="H124" i="2"/>
  <c r="K123" i="2"/>
  <c r="J123" i="2"/>
  <c r="I123" i="2"/>
  <c r="H123" i="2"/>
  <c r="K122" i="2"/>
  <c r="J122" i="2"/>
  <c r="I122" i="2"/>
  <c r="H122" i="2"/>
  <c r="K121" i="2"/>
  <c r="J121" i="2"/>
  <c r="I121" i="2"/>
  <c r="H121" i="2"/>
  <c r="K120" i="2"/>
  <c r="J120" i="2"/>
  <c r="I120" i="2"/>
  <c r="H120" i="2"/>
  <c r="K119" i="2"/>
  <c r="J119" i="2"/>
  <c r="I119" i="2"/>
  <c r="H119" i="2"/>
  <c r="K118" i="2"/>
  <c r="J118" i="2"/>
  <c r="I118" i="2"/>
  <c r="H118" i="2"/>
  <c r="K117" i="2"/>
  <c r="J117" i="2"/>
  <c r="I117" i="2"/>
  <c r="H117" i="2"/>
  <c r="K116" i="2"/>
  <c r="J116" i="2"/>
  <c r="I116" i="2"/>
  <c r="H116" i="2"/>
  <c r="K115" i="2"/>
  <c r="J115" i="2"/>
  <c r="I115" i="2"/>
  <c r="H115" i="2"/>
  <c r="K114" i="2"/>
  <c r="J114" i="2"/>
  <c r="I114" i="2"/>
  <c r="H114" i="2"/>
  <c r="K113" i="2"/>
  <c r="J113" i="2"/>
  <c r="I113" i="2"/>
  <c r="H113" i="2"/>
  <c r="K112" i="2"/>
  <c r="J112" i="2"/>
  <c r="I112" i="2"/>
  <c r="H112" i="2"/>
  <c r="K111" i="2"/>
  <c r="J111" i="2"/>
  <c r="I111" i="2"/>
  <c r="H111" i="2"/>
  <c r="K110" i="2"/>
  <c r="J110" i="2"/>
  <c r="I110" i="2"/>
  <c r="H110" i="2"/>
  <c r="K109" i="2"/>
  <c r="J109" i="2"/>
  <c r="I109" i="2"/>
  <c r="H109" i="2"/>
  <c r="K108" i="2"/>
  <c r="J108" i="2"/>
  <c r="I108" i="2"/>
  <c r="H108" i="2"/>
  <c r="K107" i="2"/>
  <c r="J107" i="2"/>
  <c r="I107" i="2"/>
  <c r="H107" i="2"/>
  <c r="K106" i="2"/>
  <c r="J106" i="2"/>
  <c r="I106" i="2"/>
  <c r="H106" i="2"/>
  <c r="K105" i="2"/>
  <c r="J105" i="2"/>
  <c r="I105" i="2"/>
  <c r="H105" i="2"/>
  <c r="K104" i="2"/>
  <c r="J104" i="2"/>
  <c r="I104" i="2"/>
  <c r="H104" i="2"/>
  <c r="K103" i="2"/>
  <c r="J103" i="2"/>
  <c r="I103" i="2"/>
  <c r="H103" i="2"/>
  <c r="K102" i="2"/>
  <c r="J102" i="2"/>
  <c r="I102" i="2"/>
  <c r="H102" i="2"/>
  <c r="K101" i="2"/>
  <c r="J101" i="2"/>
  <c r="I101" i="2"/>
  <c r="H101" i="2"/>
  <c r="K100" i="2"/>
  <c r="J100" i="2"/>
  <c r="I100" i="2"/>
  <c r="H100" i="2"/>
  <c r="K99" i="2"/>
  <c r="J99" i="2"/>
  <c r="I99" i="2"/>
  <c r="H99" i="2"/>
  <c r="K98" i="2"/>
  <c r="J98" i="2"/>
  <c r="I98" i="2"/>
  <c r="H98" i="2"/>
  <c r="K97" i="2"/>
  <c r="J97" i="2"/>
  <c r="I97" i="2"/>
  <c r="H97" i="2"/>
  <c r="K96" i="2"/>
  <c r="J96" i="2"/>
  <c r="I96" i="2"/>
  <c r="H96" i="2"/>
  <c r="K95" i="2"/>
  <c r="J95" i="2"/>
  <c r="I95" i="2"/>
  <c r="H95" i="2"/>
  <c r="K94" i="2"/>
  <c r="J94" i="2"/>
  <c r="I94" i="2"/>
  <c r="H94" i="2"/>
  <c r="K93" i="2"/>
  <c r="J93" i="2"/>
  <c r="I93" i="2"/>
  <c r="H93" i="2"/>
  <c r="K92" i="2"/>
  <c r="J92" i="2"/>
  <c r="I92" i="2"/>
  <c r="H92" i="2"/>
  <c r="K91" i="2"/>
  <c r="J91" i="2"/>
  <c r="I91" i="2"/>
  <c r="H91" i="2"/>
  <c r="K90" i="2"/>
  <c r="J90" i="2"/>
  <c r="I90" i="2"/>
  <c r="H90" i="2"/>
  <c r="K89" i="2"/>
  <c r="J89" i="2"/>
  <c r="I89" i="2"/>
  <c r="H89" i="2"/>
  <c r="K88" i="2"/>
  <c r="J88" i="2"/>
  <c r="I88" i="2"/>
  <c r="H88" i="2"/>
  <c r="K87" i="2"/>
  <c r="J87" i="2"/>
  <c r="I87" i="2"/>
  <c r="H87" i="2"/>
  <c r="K86" i="2"/>
  <c r="J86" i="2"/>
  <c r="I86" i="2"/>
  <c r="H86" i="2"/>
  <c r="K85" i="2"/>
  <c r="J85" i="2"/>
  <c r="I85" i="2"/>
  <c r="H85" i="2"/>
  <c r="K84" i="2"/>
  <c r="J84" i="2"/>
  <c r="I84" i="2"/>
  <c r="H84" i="2"/>
  <c r="K83" i="2"/>
  <c r="J83" i="2"/>
  <c r="I83" i="2"/>
  <c r="H83" i="2"/>
  <c r="K82" i="2"/>
  <c r="J82" i="2"/>
  <c r="I82" i="2"/>
  <c r="H82" i="2"/>
  <c r="K81" i="2"/>
  <c r="J81" i="2"/>
  <c r="I81" i="2"/>
  <c r="H81" i="2"/>
  <c r="K80" i="2"/>
  <c r="J80" i="2"/>
  <c r="I80" i="2"/>
  <c r="H80" i="2"/>
  <c r="K79" i="2"/>
  <c r="J79" i="2"/>
  <c r="I79" i="2"/>
  <c r="H79" i="2"/>
  <c r="K78" i="2"/>
  <c r="J78" i="2"/>
  <c r="I78" i="2"/>
  <c r="H78" i="2"/>
  <c r="K77" i="2"/>
  <c r="J77" i="2"/>
  <c r="I77" i="2"/>
  <c r="H77" i="2"/>
  <c r="K76" i="2"/>
  <c r="J76" i="2"/>
  <c r="I76" i="2"/>
  <c r="H76" i="2"/>
  <c r="K75" i="2"/>
  <c r="J75" i="2"/>
  <c r="I75" i="2"/>
  <c r="H75" i="2"/>
  <c r="K74" i="2"/>
  <c r="J74" i="2"/>
  <c r="I74" i="2"/>
  <c r="H74" i="2"/>
  <c r="K73" i="2"/>
  <c r="J73" i="2"/>
  <c r="I73" i="2"/>
  <c r="H73" i="2"/>
  <c r="K72" i="2"/>
  <c r="J72" i="2"/>
  <c r="I72" i="2"/>
  <c r="H72" i="2"/>
  <c r="K71" i="2"/>
  <c r="J71" i="2"/>
  <c r="I71" i="2"/>
  <c r="H71" i="2"/>
  <c r="K70" i="2"/>
  <c r="J70" i="2"/>
  <c r="I70" i="2"/>
  <c r="H70" i="2"/>
  <c r="K69" i="2"/>
  <c r="J69" i="2"/>
  <c r="I69" i="2"/>
  <c r="H69" i="2"/>
  <c r="K68" i="2"/>
  <c r="J68" i="2"/>
  <c r="I68" i="2"/>
  <c r="H68" i="2"/>
  <c r="K67" i="2"/>
  <c r="J67" i="2"/>
  <c r="I67" i="2"/>
  <c r="H67" i="2"/>
  <c r="K66" i="2"/>
  <c r="J66" i="2"/>
  <c r="I66" i="2"/>
  <c r="H66" i="2"/>
  <c r="K65" i="2"/>
  <c r="J65" i="2"/>
  <c r="I65" i="2"/>
  <c r="H65" i="2"/>
  <c r="K64" i="2"/>
  <c r="J64" i="2"/>
  <c r="I64" i="2"/>
  <c r="H64" i="2"/>
  <c r="K63" i="2"/>
  <c r="J63" i="2"/>
  <c r="I63" i="2"/>
  <c r="H63" i="2"/>
  <c r="K62" i="2"/>
  <c r="J62" i="2"/>
  <c r="I62" i="2"/>
  <c r="H62" i="2"/>
  <c r="K61" i="2"/>
  <c r="J61" i="2"/>
  <c r="I61" i="2"/>
  <c r="H61" i="2"/>
  <c r="K60" i="2"/>
  <c r="J60" i="2"/>
  <c r="I60" i="2"/>
  <c r="H60" i="2"/>
  <c r="K59" i="2"/>
  <c r="J59" i="2"/>
  <c r="I59" i="2"/>
  <c r="H59" i="2"/>
  <c r="K58" i="2"/>
  <c r="J58" i="2"/>
  <c r="I58" i="2"/>
  <c r="H58" i="2"/>
  <c r="K57" i="2"/>
  <c r="J57" i="2"/>
  <c r="I57" i="2"/>
  <c r="H57" i="2"/>
  <c r="K56" i="2"/>
  <c r="J56" i="2"/>
  <c r="I56" i="2"/>
  <c r="H56" i="2"/>
  <c r="K55" i="2"/>
  <c r="J55" i="2"/>
  <c r="I55" i="2"/>
  <c r="H55" i="2"/>
  <c r="K54" i="2"/>
  <c r="J54" i="2"/>
  <c r="I54" i="2"/>
  <c r="H54" i="2"/>
  <c r="K53" i="2"/>
  <c r="J53" i="2"/>
  <c r="I53" i="2"/>
  <c r="H53" i="2"/>
  <c r="K52" i="2"/>
  <c r="J52" i="2"/>
  <c r="I52" i="2"/>
  <c r="H52" i="2"/>
  <c r="K51" i="2"/>
  <c r="J51" i="2"/>
  <c r="I51" i="2"/>
  <c r="H51" i="2"/>
  <c r="K50" i="2"/>
  <c r="J50" i="2"/>
  <c r="I50" i="2"/>
  <c r="H50" i="2"/>
  <c r="K49" i="2"/>
  <c r="J49" i="2"/>
  <c r="I49" i="2"/>
  <c r="H49" i="2"/>
  <c r="K48" i="2"/>
  <c r="J48" i="2"/>
  <c r="I48" i="2"/>
  <c r="H48" i="2"/>
  <c r="K47" i="2"/>
  <c r="J47" i="2"/>
  <c r="I47" i="2"/>
  <c r="H47" i="2"/>
  <c r="K46" i="2"/>
  <c r="J46" i="2"/>
  <c r="I46" i="2"/>
  <c r="H46" i="2"/>
  <c r="K45" i="2"/>
  <c r="J45" i="2"/>
  <c r="I45" i="2"/>
  <c r="H45" i="2"/>
  <c r="K44" i="2"/>
  <c r="J44" i="2"/>
  <c r="I44" i="2"/>
  <c r="H44" i="2"/>
  <c r="K43" i="2"/>
  <c r="J43" i="2"/>
  <c r="I43" i="2"/>
  <c r="H43" i="2"/>
  <c r="K42" i="2"/>
  <c r="J42" i="2"/>
  <c r="I42" i="2"/>
  <c r="H42" i="2"/>
  <c r="K41" i="2"/>
  <c r="J41" i="2"/>
  <c r="I41" i="2"/>
  <c r="H41" i="2"/>
  <c r="K40" i="2"/>
  <c r="J40" i="2"/>
  <c r="I40" i="2"/>
  <c r="H40" i="2"/>
  <c r="K39" i="2"/>
  <c r="J39" i="2"/>
  <c r="I39" i="2"/>
  <c r="H39" i="2"/>
  <c r="K38" i="2"/>
  <c r="J38" i="2"/>
  <c r="I38" i="2"/>
  <c r="H38" i="2"/>
  <c r="K37" i="2"/>
  <c r="J37" i="2"/>
  <c r="I37" i="2"/>
  <c r="H37" i="2"/>
  <c r="K36" i="2"/>
  <c r="J36" i="2"/>
  <c r="I36" i="2"/>
  <c r="H36" i="2"/>
  <c r="K35" i="2"/>
  <c r="J35" i="2"/>
  <c r="I35" i="2"/>
  <c r="H35" i="2"/>
  <c r="K34" i="2"/>
  <c r="J34" i="2"/>
  <c r="I34" i="2"/>
  <c r="H34" i="2"/>
  <c r="K33" i="2"/>
  <c r="J33" i="2"/>
  <c r="I33" i="2"/>
  <c r="H33" i="2"/>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K19" i="2"/>
  <c r="J19" i="2"/>
  <c r="I19" i="2"/>
  <c r="H19" i="2"/>
  <c r="K18" i="2"/>
  <c r="J18" i="2"/>
  <c r="I18" i="2"/>
  <c r="H18" i="2"/>
  <c r="K17" i="2"/>
  <c r="J17" i="2"/>
  <c r="I17" i="2"/>
  <c r="H17" i="2"/>
  <c r="K16" i="2"/>
  <c r="J16" i="2"/>
  <c r="I16" i="2"/>
  <c r="H16" i="2"/>
  <c r="K15" i="2"/>
  <c r="J15" i="2"/>
  <c r="I15" i="2"/>
  <c r="H15" i="2"/>
  <c r="K14" i="2"/>
  <c r="J14" i="2"/>
  <c r="I14" i="2"/>
  <c r="H14" i="2"/>
  <c r="K13" i="2"/>
  <c r="J13" i="2"/>
  <c r="I13" i="2"/>
  <c r="H13" i="2"/>
  <c r="K12" i="2"/>
  <c r="J12" i="2"/>
  <c r="I12" i="2"/>
  <c r="H12" i="2"/>
  <c r="K11" i="2"/>
  <c r="J11" i="2"/>
  <c r="I11" i="2"/>
  <c r="H11" i="2"/>
  <c r="K10" i="2"/>
  <c r="J10" i="2"/>
  <c r="I10" i="2"/>
  <c r="H10" i="2"/>
  <c r="K9" i="2"/>
  <c r="J9" i="2"/>
  <c r="I9" i="2"/>
  <c r="H9" i="2"/>
  <c r="K8" i="2"/>
  <c r="J8" i="2"/>
  <c r="I8" i="2"/>
  <c r="H8" i="2"/>
  <c r="K7" i="2"/>
  <c r="J7" i="2"/>
  <c r="I7" i="2"/>
  <c r="H7" i="2"/>
  <c r="K6" i="2"/>
  <c r="J6" i="2"/>
  <c r="I6" i="2"/>
  <c r="H6" i="2"/>
  <c r="K5" i="2"/>
  <c r="J5" i="2"/>
  <c r="I5" i="2"/>
  <c r="H5" i="2"/>
  <c r="K4" i="2"/>
  <c r="J4" i="2"/>
  <c r="I4" i="2"/>
  <c r="H4" i="2"/>
  <c r="K3" i="2"/>
  <c r="J3" i="2"/>
  <c r="I3" i="2"/>
  <c r="H3" i="2"/>
  <c r="K2" i="2"/>
  <c r="J2" i="2"/>
  <c r="I2" i="2"/>
  <c r="H2" i="2"/>
  <c r="C3" i="1"/>
  <c r="B3" i="1"/>
  <c r="L3" i="3" l="1"/>
  <c r="L6" i="3" s="1"/>
  <c r="L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000-000003000000}">
      <text>
        <r>
          <rPr>
            <sz val="10"/>
            <color rgb="FF000000"/>
            <rFont val="Calibri"/>
            <scheme val="minor"/>
          </rPr>
          <t>In our case, the dependent variable or the target variable, is the 'tip'. This is the variable you want to predict or explain using other variables in the dataset.
	-Bikram Purkait</t>
        </r>
      </text>
    </comment>
    <comment ref="F7" authorId="0" shapeId="0" xr:uid="{00000000-0006-0000-0000-000002000000}">
      <text>
        <r>
          <rPr>
            <sz val="10"/>
            <color rgb="FF000000"/>
            <rFont val="Calibri"/>
            <scheme val="minor"/>
          </rPr>
          <t>Independent variables are the factors that may influence the dependent variable
	-Bikram Purkait</t>
        </r>
      </text>
    </comment>
    <comment ref="F8" authorId="0" shapeId="0" xr:uid="{00000000-0006-0000-0000-000001000000}">
      <text>
        <r>
          <rPr>
            <sz val="10"/>
            <color rgb="FF000000"/>
            <rFont val="Calibri"/>
            <scheme val="minor"/>
          </rPr>
          <t>because you're dealing with predicting a continuous value (tip amount).
	-Bikram Purkait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28" authorId="0" shapeId="0" xr:uid="{00000000-0006-0000-0200-000001000000}">
      <text>
        <r>
          <rPr>
            <sz val="10"/>
            <color rgb="FF000000"/>
            <rFont val="Calibri"/>
            <scheme val="minor"/>
          </rPr>
          <t>The AVG value of first 3 Moving Average Value same as total_bill.
	-Bikram Purkait</t>
        </r>
      </text>
    </comment>
  </commentList>
</comments>
</file>

<file path=xl/sharedStrings.xml><?xml version="1.0" encoding="utf-8"?>
<sst xmlns="http://schemas.openxmlformats.org/spreadsheetml/2006/main" count="1149" uniqueCount="106">
  <si>
    <t>Checklist</t>
  </si>
  <si>
    <t>Progress</t>
  </si>
  <si>
    <t>Status</t>
  </si>
  <si>
    <t>Task</t>
  </si>
  <si>
    <t>Completed</t>
  </si>
  <si>
    <t>Use the restaurant tips file for the analytics using Excel</t>
  </si>
  <si>
    <t>Dependent Variable (Target)</t>
  </si>
  <si>
    <t>Tip</t>
  </si>
  <si>
    <t>Find out if there are any missing values and clean the data</t>
  </si>
  <si>
    <t>Independent Variables (Features)</t>
  </si>
  <si>
    <t>sex', 'smoker', 'day', 'time', 'size', and 'total_bill'</t>
  </si>
  <si>
    <t>Remove rows with at least one empty cell.</t>
  </si>
  <si>
    <t>predictive item</t>
  </si>
  <si>
    <t>Tip amount</t>
  </si>
  <si>
    <t>Check for duplicates</t>
  </si>
  <si>
    <t>Multiple Regression Formula</t>
  </si>
  <si>
    <t>β0 + β1*size + β2*Total_bill</t>
  </si>
  <si>
    <t>Find the features that are independent and dependent</t>
  </si>
  <si>
    <t>Add-on used</t>
  </si>
  <si>
    <t>XLMiner Analysis ToolPak</t>
  </si>
  <si>
    <t>Identify which predictive problem is needed</t>
  </si>
  <si>
    <t>RMSE(Root Mean Square Error)</t>
  </si>
  <si>
    <t>Sum Square Error /Total Count</t>
  </si>
  <si>
    <t>Encode the categorical variables to numeric values using IF conditions</t>
  </si>
  <si>
    <t>Moving Average Value</t>
  </si>
  <si>
    <t>We can get this using the add-on same ToolPack</t>
  </si>
  <si>
    <t>Build an appropriate model with the dataset</t>
  </si>
  <si>
    <t>Calculate the predicted and actual tips values</t>
  </si>
  <si>
    <t xml:space="preserve">Some resources I followed: 
</t>
  </si>
  <si>
    <t>Discussion 6: Using Multiple Regression in Excel for Predictive Analysis</t>
  </si>
  <si>
    <t>Calculate the RMSE (Root Mean Square Error) of the model.</t>
  </si>
  <si>
    <t>Multiple Regression with Google Sheets XL Miner</t>
  </si>
  <si>
    <t>sex</t>
  </si>
  <si>
    <t>smoker</t>
  </si>
  <si>
    <t>day</t>
  </si>
  <si>
    <t>time</t>
  </si>
  <si>
    <t>size</t>
  </si>
  <si>
    <t>total_bill</t>
  </si>
  <si>
    <t>tip</t>
  </si>
  <si>
    <t>Encoded_Sex</t>
  </si>
  <si>
    <t>Encoded_Smoker</t>
  </si>
  <si>
    <t>Encoded_Day</t>
  </si>
  <si>
    <t>Encoded_Time</t>
  </si>
  <si>
    <t>Female</t>
  </si>
  <si>
    <t>No</t>
  </si>
  <si>
    <t>Sun</t>
  </si>
  <si>
    <t>Dinner</t>
  </si>
  <si>
    <t>Male</t>
  </si>
  <si>
    <t xml:space="preserve">sex </t>
  </si>
  <si>
    <t>Gender of the customer</t>
  </si>
  <si>
    <t>Indicates if the customer is a smoker or not</t>
  </si>
  <si>
    <t>Day of the restaurant visit</t>
  </si>
  <si>
    <t>Indicates whether the tip was for lunch or dinner</t>
  </si>
  <si>
    <t>Number of members dining</t>
  </si>
  <si>
    <t>total bill</t>
  </si>
  <si>
    <t>Bill amount in USD</t>
  </si>
  <si>
    <t>Tip amount in USD</t>
  </si>
  <si>
    <t>Legends for categorical values</t>
  </si>
  <si>
    <t>Yes</t>
  </si>
  <si>
    <t>Thur</t>
  </si>
  <si>
    <t>Fri</t>
  </si>
  <si>
    <t>Sat</t>
  </si>
  <si>
    <t>sat</t>
  </si>
  <si>
    <t>sun</t>
  </si>
  <si>
    <t>lunch</t>
  </si>
  <si>
    <t>Lunch</t>
  </si>
  <si>
    <t>Predictive tip</t>
  </si>
  <si>
    <t>Error</t>
  </si>
  <si>
    <t>SUMMARY OUTPUT</t>
  </si>
  <si>
    <t>Sum Square</t>
  </si>
  <si>
    <t>Regression Statistics</t>
  </si>
  <si>
    <t>Count</t>
  </si>
  <si>
    <t>Multiple R</t>
  </si>
  <si>
    <t>R Square</t>
  </si>
  <si>
    <t>RMSE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</si>
  <si>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</si>
  <si>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</si>
  <si>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</si>
  <si>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</si>
  <si>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</si>
  <si>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</si>
  <si>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</si>
  <si>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</si>
  <si>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</si>
  <si>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</si>
  <si>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</si>
  <si>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</si>
  <si>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</si>
  <si>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</si>
  <si>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</si>
  <si>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</si>
  <si>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</si>
  <si>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β0 ⇒</t>
  </si>
  <si>
    <t>Intercept</t>
  </si>
  <si>
    <t>β1 ⇒</t>
  </si>
  <si>
    <t>β2 ⇒</t>
  </si>
  <si>
    <t>P value of Sex, Smoker, day, time are greater than 0.05 so can be ignored</t>
  </si>
  <si>
    <t>So generated multiple regression using size and total bill as independent variables only</t>
  </si>
  <si>
    <t>And then found the predictive tip by finding the moving average for the next three days of Size and Total bills</t>
  </si>
  <si>
    <t>The next day's Size and Total bill are estimated using the moving average and then used formula to find the predictive tip Tip that is shown under the formula of Tips</t>
  </si>
  <si>
    <t>Size</t>
  </si>
  <si>
    <t>Total bill</t>
  </si>
  <si>
    <t>Tips</t>
  </si>
  <si>
    <t>This is the tip of next 245th row</t>
  </si>
  <si>
    <t>Forecast(total_bill)</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</si>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</sst>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d&quot; &quot;mmm&quot;  &quot;d&quot;  &quot;yyyy&quot;   &quot;h&quot;:&quot;m&quot;:&quot;s"/>
    <numFmt numFmtId="166" formatCode="\$#,##0.00"/>
    <numFmt numFmtId="167" formatCode="[$ $]#,##0.00"/>
    <numFmt numFmtId="168" formatCode="[$ $]#,##0.00000"/>
    <numFmt numFmtId="169" formatCode="0.000000"/>
  </numFmts>
  <fonts count="11">
    <font>
      <sz val="10"/>
      <color rgb="FF000000"/>
      <name val="Calibri"/>
      <scheme val="minor"/>
    </font>
    <font>
      <b/>
      <sz val="10"/>
      <color theme="1"/>
      <name val="Calibri"/>
      <scheme val="minor"/>
    </font>
    <font>
      <b/>
      <sz val="15"/>
      <color rgb="FF000000"/>
      <name val="Calibri"/>
      <scheme val="minor"/>
    </font>
    <font>
      <sz val="10"/>
      <color theme="1"/>
      <name val="Calibri"/>
      <scheme val="minor"/>
    </font>
    <font>
      <b/>
      <i/>
      <sz val="10"/>
      <color theme="1"/>
      <name val="Calibri"/>
      <scheme val="minor"/>
    </font>
    <font>
      <sz val="10"/>
      <color theme="1"/>
      <name val="Calibri"/>
      <scheme val="minor"/>
    </font>
    <font>
      <u/>
      <sz val="10"/>
      <color theme="1"/>
      <name val="Calibri"/>
      <scheme val="minor"/>
    </font>
    <font>
      <sz val="11"/>
      <color theme="1"/>
      <name val="Calibri"/>
    </font>
    <font>
      <sz val="11"/>
      <color rgb="FF000000"/>
      <name val="Calibri"/>
    </font>
    <font>
      <i/>
      <sz val="10"/>
      <color theme="1"/>
      <name val="Calibri"/>
      <scheme val="minor"/>
    </font>
    <font>
      <b/>
      <sz val="9"/>
      <color rgb="FF000000"/>
      <name val="&quot;Google Sans Mono&quot;"/>
    </font>
  </fonts>
  <fills count="9">
    <fill>
      <patternFill patternType="none"/>
    </fill>
    <fill>
      <patternFill patternType="gray125"/>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D9E1F2"/>
        <bgColor rgb="FFD9E1F2"/>
      </patternFill>
    </fill>
    <fill>
      <patternFill patternType="solid">
        <fgColor rgb="FFED7D31"/>
        <bgColor rgb="FFED7D31"/>
      </patternFill>
    </fill>
    <fill>
      <patternFill patternType="solid">
        <fgColor rgb="FFDBDBDB"/>
        <bgColor rgb="FFDBDBDB"/>
      </patternFill>
    </fill>
    <fill>
      <patternFill patternType="solid">
        <fgColor rgb="FF70AD47"/>
        <bgColor rgb="FF70AD47"/>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applyAlignment="1">
      <alignment horizontal="right" vertical="center"/>
    </xf>
    <xf numFmtId="0" fontId="3" fillId="0" borderId="0" xfId="0" applyFont="1" applyAlignment="1">
      <alignment horizontal="center"/>
    </xf>
    <xf numFmtId="0" fontId="4" fillId="0" borderId="0" xfId="0" applyFont="1" applyAlignment="1">
      <alignment horizontal="right"/>
    </xf>
    <xf numFmtId="0" fontId="5" fillId="0" borderId="1" xfId="0" applyFont="1" applyBorder="1" applyAlignment="1">
      <alignment horizontal="left"/>
    </xf>
    <xf numFmtId="164" fontId="5" fillId="0" borderId="0" xfId="0" applyNumberFormat="1" applyFont="1" applyAlignment="1">
      <alignment horizontal="left"/>
    </xf>
    <xf numFmtId="0" fontId="1" fillId="2" borderId="0" xfId="0" applyFont="1" applyFill="1" applyAlignment="1">
      <alignment horizontal="center"/>
    </xf>
    <xf numFmtId="0" fontId="3" fillId="0" borderId="1" xfId="0" applyFont="1" applyBorder="1" applyAlignment="1">
      <alignment horizontal="center"/>
    </xf>
    <xf numFmtId="0" fontId="3" fillId="3" borderId="0" xfId="0" applyFont="1" applyFill="1" applyAlignment="1">
      <alignment horizontal="center"/>
    </xf>
    <xf numFmtId="0" fontId="3" fillId="3" borderId="0" xfId="0" applyFont="1" applyFill="1" applyAlignment="1">
      <alignment horizontal="left" wrapText="1"/>
    </xf>
    <xf numFmtId="165" fontId="5" fillId="3" borderId="0" xfId="0" applyNumberFormat="1" applyFont="1" applyFill="1" applyAlignment="1">
      <alignment horizontal="right"/>
    </xf>
    <xf numFmtId="0" fontId="3" fillId="0" borderId="1" xfId="0" applyFont="1" applyBorder="1"/>
    <xf numFmtId="0" fontId="3" fillId="4" borderId="0" xfId="0" applyFont="1" applyFill="1" applyAlignment="1">
      <alignment horizontal="center"/>
    </xf>
    <xf numFmtId="0" fontId="3" fillId="4" borderId="0" xfId="0" applyFont="1" applyFill="1" applyAlignment="1">
      <alignment horizontal="left" wrapText="1"/>
    </xf>
    <xf numFmtId="165" fontId="5" fillId="4" borderId="0" xfId="0" applyNumberFormat="1" applyFont="1" applyFill="1" applyAlignment="1">
      <alignment horizontal="right"/>
    </xf>
    <xf numFmtId="0" fontId="3" fillId="0" borderId="1" xfId="0" quotePrefix="1" applyFont="1" applyBorder="1"/>
    <xf numFmtId="0" fontId="1" fillId="0" borderId="0" xfId="0" applyFont="1"/>
    <xf numFmtId="0" fontId="6" fillId="0" borderId="0" xfId="0" applyFont="1"/>
    <xf numFmtId="0" fontId="3" fillId="0" borderId="0" xfId="0" applyFont="1"/>
    <xf numFmtId="4" fontId="3" fillId="0" borderId="0" xfId="0" applyNumberFormat="1" applyFont="1"/>
    <xf numFmtId="166" fontId="3" fillId="0" borderId="0" xfId="0" applyNumberFormat="1" applyFont="1"/>
    <xf numFmtId="0" fontId="7" fillId="0" borderId="1" xfId="0" applyFont="1" applyBorder="1"/>
    <xf numFmtId="0" fontId="8" fillId="5" borderId="0" xfId="0" applyFont="1" applyFill="1"/>
    <xf numFmtId="0" fontId="8" fillId="5" borderId="0" xfId="0" applyFont="1" applyFill="1" applyAlignment="1">
      <alignment horizontal="right"/>
    </xf>
    <xf numFmtId="0" fontId="8" fillId="6" borderId="0" xfId="0" applyFont="1" applyFill="1"/>
    <xf numFmtId="0" fontId="8" fillId="6" borderId="0" xfId="0" applyFont="1" applyFill="1" applyAlignment="1">
      <alignment horizontal="right"/>
    </xf>
    <xf numFmtId="0" fontId="8" fillId="7" borderId="0" xfId="0" applyFont="1" applyFill="1"/>
    <xf numFmtId="0" fontId="8" fillId="7" borderId="0" xfId="0" applyFont="1" applyFill="1" applyAlignment="1">
      <alignment horizontal="right"/>
    </xf>
    <xf numFmtId="0" fontId="8" fillId="8" borderId="0" xfId="0" applyFont="1" applyFill="1"/>
    <xf numFmtId="0" fontId="8" fillId="8" borderId="0" xfId="0" applyFont="1" applyFill="1" applyAlignment="1">
      <alignment horizontal="right"/>
    </xf>
    <xf numFmtId="1" fontId="3" fillId="0" borderId="0" xfId="0" applyNumberFormat="1" applyFont="1"/>
    <xf numFmtId="167" fontId="3" fillId="0" borderId="0" xfId="0" applyNumberFormat="1" applyFont="1"/>
    <xf numFmtId="168" fontId="3" fillId="0" borderId="0" xfId="0" applyNumberFormat="1" applyFont="1"/>
    <xf numFmtId="0" fontId="3" fillId="0" borderId="2" xfId="0" applyFont="1" applyBorder="1"/>
    <xf numFmtId="168" fontId="3" fillId="0" borderId="3" xfId="0" applyNumberFormat="1" applyFont="1" applyBorder="1"/>
    <xf numFmtId="0" fontId="9"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168" fontId="3" fillId="0" borderId="8" xfId="0" applyNumberFormat="1" applyFont="1" applyBorder="1"/>
    <xf numFmtId="0" fontId="3" fillId="0" borderId="9" xfId="0" applyFont="1" applyBorder="1"/>
    <xf numFmtId="0" fontId="1" fillId="0" borderId="9" xfId="0" applyFont="1" applyBorder="1"/>
    <xf numFmtId="0" fontId="8" fillId="0" borderId="0" xfId="0" applyFont="1"/>
    <xf numFmtId="169" fontId="8" fillId="0" borderId="0" xfId="0" applyNumberFormat="1" applyFont="1" applyAlignment="1">
      <alignment horizontal="right"/>
    </xf>
    <xf numFmtId="168" fontId="8" fillId="0" borderId="0" xfId="0" applyNumberFormat="1" applyFont="1" applyAlignment="1">
      <alignment horizontal="right"/>
    </xf>
    <xf numFmtId="168" fontId="10" fillId="3" borderId="0" xfId="0" applyNumberFormat="1" applyFont="1" applyFill="1"/>
    <xf numFmtId="0" fontId="3" fillId="3" borderId="0" xfId="0" applyFont="1" applyFill="1" applyAlignment="1">
      <alignment horizontal="center"/>
    </xf>
    <xf numFmtId="0" fontId="0" fillId="0" borderId="0" xfId="0"/>
    <xf numFmtId="0" fontId="8" fillId="5" borderId="0" xfId="0" applyFont="1" applyFill="1"/>
    <xf numFmtId="0" fontId="8" fillId="6" borderId="0" xfId="0" applyFont="1" applyFill="1"/>
    <xf numFmtId="0" fontId="8" fillId="7" borderId="0" xfId="0" applyFont="1" applyFill="1"/>
    <xf numFmtId="0" fontId="8" fillId="8" borderId="0" xfId="0" applyFont="1" applyFill="1"/>
  </cellXfs>
  <cellStyles count="1">
    <cellStyle name="Normal" xfId="0" builtinId="0"/>
  </cellStyles>
  <dxfs count="1">
    <dxf>
      <font>
        <strike/>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Moving Average</a:t>
            </a:r>
          </a:p>
        </c:rich>
      </c:tx>
      <c:overlay val="0"/>
    </c:title>
    <c:autoTitleDeleted val="0"/>
    <c:plotArea>
      <c:layout/>
      <c:lineChart>
        <c:grouping val="standard"/>
        <c:varyColors val="1"/>
        <c:ser>
          <c:idx val="0"/>
          <c:order val="0"/>
          <c:tx>
            <c:v>Actual</c:v>
          </c:tx>
          <c:spPr>
            <a:ln cmpd="sng">
              <a:solidFill>
                <a:srgbClr val="4472C4"/>
              </a:solidFill>
            </a:ln>
          </c:spPr>
          <c:marker>
            <c:symbol val="circle"/>
            <c:size val="10"/>
            <c:spPr>
              <a:solidFill>
                <a:srgbClr val="4472C4"/>
              </a:solidFill>
              <a:ln cmpd="sng">
                <a:solidFill>
                  <a:srgbClr val="4472C4"/>
                </a:solidFill>
              </a:ln>
            </c:spPr>
          </c:marker>
          <c:cat>
            <c:numRef>
              <c:f>'Final Data'!$S$32:$S$276</c:f>
              <c:numCache>
                <c:formatCode>General</c:formatCode>
                <c:ptCount val="245"/>
              </c:numCache>
            </c:numRef>
          </c:cat>
          <c:val>
            <c:numRef>
              <c:f>'Final Data'!$F$1:$F$244</c:f>
              <c:numCache>
                <c:formatCode>[$ $]#,##0.00</c:formatCode>
                <c:ptCount val="244"/>
                <c:pt idx="0">
                  <c:v>0</c:v>
                </c:pt>
                <c:pt idx="1">
                  <c:v>16.989999999999998</c:v>
                </c:pt>
                <c:pt idx="2">
                  <c:v>10.34</c:v>
                </c:pt>
                <c:pt idx="3">
                  <c:v>21.01</c:v>
                </c:pt>
                <c:pt idx="4">
                  <c:v>23.68</c:v>
                </c:pt>
                <c:pt idx="5">
                  <c:v>24.59</c:v>
                </c:pt>
                <c:pt idx="6">
                  <c:v>25.29</c:v>
                </c:pt>
                <c:pt idx="7">
                  <c:v>8.77</c:v>
                </c:pt>
                <c:pt idx="8">
                  <c:v>26.88</c:v>
                </c:pt>
                <c:pt idx="9">
                  <c:v>15.04</c:v>
                </c:pt>
                <c:pt idx="10">
                  <c:v>14.78</c:v>
                </c:pt>
                <c:pt idx="11">
                  <c:v>10.27</c:v>
                </c:pt>
                <c:pt idx="12">
                  <c:v>35.26</c:v>
                </c:pt>
                <c:pt idx="13">
                  <c:v>15.42</c:v>
                </c:pt>
                <c:pt idx="14">
                  <c:v>18.43</c:v>
                </c:pt>
                <c:pt idx="15">
                  <c:v>14.83</c:v>
                </c:pt>
                <c:pt idx="16">
                  <c:v>21.58</c:v>
                </c:pt>
                <c:pt idx="17">
                  <c:v>10.33</c:v>
                </c:pt>
                <c:pt idx="18">
                  <c:v>16.29</c:v>
                </c:pt>
                <c:pt idx="19">
                  <c:v>16.97</c:v>
                </c:pt>
                <c:pt idx="20">
                  <c:v>20.65</c:v>
                </c:pt>
                <c:pt idx="21">
                  <c:v>17.920000000000002</c:v>
                </c:pt>
                <c:pt idx="22">
                  <c:v>20.29</c:v>
                </c:pt>
                <c:pt idx="23">
                  <c:v>15.77</c:v>
                </c:pt>
                <c:pt idx="24">
                  <c:v>39.42</c:v>
                </c:pt>
                <c:pt idx="25">
                  <c:v>19.82</c:v>
                </c:pt>
                <c:pt idx="26">
                  <c:v>17.809999999999999</c:v>
                </c:pt>
                <c:pt idx="27">
                  <c:v>13.37</c:v>
                </c:pt>
                <c:pt idx="28">
                  <c:v>12.69</c:v>
                </c:pt>
                <c:pt idx="29">
                  <c:v>21.7</c:v>
                </c:pt>
                <c:pt idx="30">
                  <c:v>19.649999999999999</c:v>
                </c:pt>
                <c:pt idx="31">
                  <c:v>9.5500000000000007</c:v>
                </c:pt>
                <c:pt idx="32">
                  <c:v>18.350000000000001</c:v>
                </c:pt>
                <c:pt idx="33">
                  <c:v>15.06</c:v>
                </c:pt>
                <c:pt idx="34">
                  <c:v>20.69</c:v>
                </c:pt>
                <c:pt idx="35">
                  <c:v>17.78</c:v>
                </c:pt>
                <c:pt idx="36">
                  <c:v>24.06</c:v>
                </c:pt>
                <c:pt idx="37">
                  <c:v>16.309999999999999</c:v>
                </c:pt>
                <c:pt idx="38">
                  <c:v>16.93</c:v>
                </c:pt>
                <c:pt idx="39">
                  <c:v>18.690000000000001</c:v>
                </c:pt>
                <c:pt idx="40">
                  <c:v>31.27</c:v>
                </c:pt>
                <c:pt idx="41">
                  <c:v>16.04</c:v>
                </c:pt>
                <c:pt idx="42">
                  <c:v>17.46</c:v>
                </c:pt>
                <c:pt idx="43">
                  <c:v>13.94</c:v>
                </c:pt>
                <c:pt idx="44">
                  <c:v>9.68</c:v>
                </c:pt>
                <c:pt idx="45">
                  <c:v>30.4</c:v>
                </c:pt>
                <c:pt idx="46">
                  <c:v>18.29</c:v>
                </c:pt>
                <c:pt idx="47">
                  <c:v>22.23</c:v>
                </c:pt>
                <c:pt idx="48">
                  <c:v>32.4</c:v>
                </c:pt>
                <c:pt idx="49">
                  <c:v>28.55</c:v>
                </c:pt>
                <c:pt idx="50">
                  <c:v>18.04</c:v>
                </c:pt>
                <c:pt idx="51">
                  <c:v>12.54</c:v>
                </c:pt>
                <c:pt idx="52">
                  <c:v>10.29</c:v>
                </c:pt>
                <c:pt idx="53">
                  <c:v>34.81</c:v>
                </c:pt>
                <c:pt idx="54">
                  <c:v>9.94</c:v>
                </c:pt>
                <c:pt idx="55">
                  <c:v>25.56</c:v>
                </c:pt>
                <c:pt idx="56">
                  <c:v>19.489999999999998</c:v>
                </c:pt>
                <c:pt idx="57">
                  <c:v>38.01</c:v>
                </c:pt>
                <c:pt idx="58">
                  <c:v>26.41</c:v>
                </c:pt>
                <c:pt idx="59">
                  <c:v>11.24</c:v>
                </c:pt>
                <c:pt idx="60">
                  <c:v>48.27</c:v>
                </c:pt>
                <c:pt idx="61">
                  <c:v>20.29</c:v>
                </c:pt>
                <c:pt idx="62">
                  <c:v>13.81</c:v>
                </c:pt>
                <c:pt idx="63">
                  <c:v>11.02</c:v>
                </c:pt>
                <c:pt idx="64">
                  <c:v>18.29</c:v>
                </c:pt>
                <c:pt idx="65">
                  <c:v>17.59</c:v>
                </c:pt>
                <c:pt idx="66">
                  <c:v>20.079999999999998</c:v>
                </c:pt>
                <c:pt idx="67">
                  <c:v>16.45</c:v>
                </c:pt>
                <c:pt idx="68">
                  <c:v>3.07</c:v>
                </c:pt>
                <c:pt idx="69">
                  <c:v>20.23</c:v>
                </c:pt>
                <c:pt idx="70">
                  <c:v>15.01</c:v>
                </c:pt>
                <c:pt idx="71">
                  <c:v>12.02</c:v>
                </c:pt>
                <c:pt idx="72">
                  <c:v>17.07</c:v>
                </c:pt>
                <c:pt idx="73">
                  <c:v>26.86</c:v>
                </c:pt>
                <c:pt idx="74">
                  <c:v>25.28</c:v>
                </c:pt>
                <c:pt idx="75">
                  <c:v>14.73</c:v>
                </c:pt>
                <c:pt idx="76">
                  <c:v>10.51</c:v>
                </c:pt>
                <c:pt idx="77">
                  <c:v>17.920000000000002</c:v>
                </c:pt>
                <c:pt idx="78">
                  <c:v>27.2</c:v>
                </c:pt>
                <c:pt idx="79">
                  <c:v>22.76</c:v>
                </c:pt>
                <c:pt idx="80">
                  <c:v>17.29</c:v>
                </c:pt>
                <c:pt idx="81">
                  <c:v>19.440000000000001</c:v>
                </c:pt>
                <c:pt idx="82">
                  <c:v>16.66</c:v>
                </c:pt>
                <c:pt idx="83">
                  <c:v>10.07</c:v>
                </c:pt>
                <c:pt idx="84">
                  <c:v>32.68</c:v>
                </c:pt>
                <c:pt idx="85">
                  <c:v>15.98</c:v>
                </c:pt>
                <c:pt idx="86">
                  <c:v>34.83</c:v>
                </c:pt>
                <c:pt idx="87">
                  <c:v>13.03</c:v>
                </c:pt>
                <c:pt idx="88">
                  <c:v>18.28</c:v>
                </c:pt>
                <c:pt idx="89">
                  <c:v>24.71</c:v>
                </c:pt>
                <c:pt idx="90">
                  <c:v>21.16</c:v>
                </c:pt>
                <c:pt idx="91">
                  <c:v>28.97</c:v>
                </c:pt>
                <c:pt idx="92">
                  <c:v>22.49</c:v>
                </c:pt>
                <c:pt idx="93">
                  <c:v>5.75</c:v>
                </c:pt>
                <c:pt idx="94">
                  <c:v>16.32</c:v>
                </c:pt>
                <c:pt idx="95">
                  <c:v>22.75</c:v>
                </c:pt>
                <c:pt idx="96">
                  <c:v>40.17</c:v>
                </c:pt>
                <c:pt idx="97">
                  <c:v>27.28</c:v>
                </c:pt>
                <c:pt idx="98">
                  <c:v>12.03</c:v>
                </c:pt>
                <c:pt idx="99">
                  <c:v>21.01</c:v>
                </c:pt>
                <c:pt idx="100">
                  <c:v>12.46</c:v>
                </c:pt>
                <c:pt idx="101">
                  <c:v>11.35</c:v>
                </c:pt>
                <c:pt idx="102">
                  <c:v>15.38</c:v>
                </c:pt>
                <c:pt idx="103">
                  <c:v>44.3</c:v>
                </c:pt>
                <c:pt idx="104">
                  <c:v>22.42</c:v>
                </c:pt>
                <c:pt idx="105">
                  <c:v>20.92</c:v>
                </c:pt>
                <c:pt idx="106">
                  <c:v>15.36</c:v>
                </c:pt>
                <c:pt idx="107">
                  <c:v>20.49</c:v>
                </c:pt>
                <c:pt idx="108">
                  <c:v>25.21</c:v>
                </c:pt>
                <c:pt idx="109">
                  <c:v>18.239999999999998</c:v>
                </c:pt>
                <c:pt idx="110">
                  <c:v>14.31</c:v>
                </c:pt>
                <c:pt idx="111">
                  <c:v>14</c:v>
                </c:pt>
                <c:pt idx="112">
                  <c:v>7.25</c:v>
                </c:pt>
                <c:pt idx="113">
                  <c:v>38.07</c:v>
                </c:pt>
                <c:pt idx="114">
                  <c:v>23.95</c:v>
                </c:pt>
                <c:pt idx="115">
                  <c:v>25.71</c:v>
                </c:pt>
                <c:pt idx="116">
                  <c:v>17.309999999999999</c:v>
                </c:pt>
                <c:pt idx="117">
                  <c:v>29.93</c:v>
                </c:pt>
                <c:pt idx="118">
                  <c:v>10.65</c:v>
                </c:pt>
                <c:pt idx="119">
                  <c:v>12.43</c:v>
                </c:pt>
                <c:pt idx="120">
                  <c:v>24.08</c:v>
                </c:pt>
                <c:pt idx="121">
                  <c:v>11.69</c:v>
                </c:pt>
                <c:pt idx="122">
                  <c:v>13.42</c:v>
                </c:pt>
                <c:pt idx="123">
                  <c:v>14.26</c:v>
                </c:pt>
                <c:pt idx="124">
                  <c:v>15.95</c:v>
                </c:pt>
                <c:pt idx="125">
                  <c:v>12.48</c:v>
                </c:pt>
                <c:pt idx="126">
                  <c:v>29.8</c:v>
                </c:pt>
                <c:pt idx="127">
                  <c:v>8.52</c:v>
                </c:pt>
                <c:pt idx="128">
                  <c:v>14.52</c:v>
                </c:pt>
                <c:pt idx="129">
                  <c:v>11.38</c:v>
                </c:pt>
                <c:pt idx="130">
                  <c:v>22.82</c:v>
                </c:pt>
                <c:pt idx="131">
                  <c:v>19.079999999999998</c:v>
                </c:pt>
                <c:pt idx="132">
                  <c:v>20.27</c:v>
                </c:pt>
                <c:pt idx="133">
                  <c:v>11.17</c:v>
                </c:pt>
                <c:pt idx="134">
                  <c:v>12.26</c:v>
                </c:pt>
                <c:pt idx="135">
                  <c:v>18.260000000000002</c:v>
                </c:pt>
                <c:pt idx="136">
                  <c:v>8.51</c:v>
                </c:pt>
                <c:pt idx="137">
                  <c:v>10.33</c:v>
                </c:pt>
                <c:pt idx="138">
                  <c:v>14.15</c:v>
                </c:pt>
                <c:pt idx="139">
                  <c:v>16</c:v>
                </c:pt>
                <c:pt idx="140">
                  <c:v>13.16</c:v>
                </c:pt>
                <c:pt idx="141">
                  <c:v>17.47</c:v>
                </c:pt>
                <c:pt idx="142">
                  <c:v>34.299999999999997</c:v>
                </c:pt>
                <c:pt idx="143">
                  <c:v>41.19</c:v>
                </c:pt>
                <c:pt idx="144">
                  <c:v>27.05</c:v>
                </c:pt>
                <c:pt idx="145">
                  <c:v>16.43</c:v>
                </c:pt>
                <c:pt idx="146">
                  <c:v>8.35</c:v>
                </c:pt>
                <c:pt idx="147">
                  <c:v>18.64</c:v>
                </c:pt>
                <c:pt idx="148">
                  <c:v>11.87</c:v>
                </c:pt>
                <c:pt idx="149">
                  <c:v>9.7799999999999994</c:v>
                </c:pt>
                <c:pt idx="150">
                  <c:v>7.51</c:v>
                </c:pt>
                <c:pt idx="151">
                  <c:v>14.07</c:v>
                </c:pt>
                <c:pt idx="152">
                  <c:v>13.13</c:v>
                </c:pt>
                <c:pt idx="153">
                  <c:v>17.260000000000002</c:v>
                </c:pt>
                <c:pt idx="154">
                  <c:v>24.55</c:v>
                </c:pt>
                <c:pt idx="155">
                  <c:v>19.77</c:v>
                </c:pt>
                <c:pt idx="156">
                  <c:v>29.85</c:v>
                </c:pt>
                <c:pt idx="157">
                  <c:v>48.17</c:v>
                </c:pt>
                <c:pt idx="158">
                  <c:v>25</c:v>
                </c:pt>
                <c:pt idx="159">
                  <c:v>13.39</c:v>
                </c:pt>
                <c:pt idx="160">
                  <c:v>16.489999999999998</c:v>
                </c:pt>
                <c:pt idx="161">
                  <c:v>21.5</c:v>
                </c:pt>
                <c:pt idx="162">
                  <c:v>12.66</c:v>
                </c:pt>
                <c:pt idx="163">
                  <c:v>16.21</c:v>
                </c:pt>
                <c:pt idx="164">
                  <c:v>13.81</c:v>
                </c:pt>
                <c:pt idx="165">
                  <c:v>17.510000000000002</c:v>
                </c:pt>
                <c:pt idx="166">
                  <c:v>24.52</c:v>
                </c:pt>
                <c:pt idx="167">
                  <c:v>20.76</c:v>
                </c:pt>
                <c:pt idx="168">
                  <c:v>31.71</c:v>
                </c:pt>
                <c:pt idx="169">
                  <c:v>10.59</c:v>
                </c:pt>
                <c:pt idx="170">
                  <c:v>10.63</c:v>
                </c:pt>
                <c:pt idx="171">
                  <c:v>50.81</c:v>
                </c:pt>
                <c:pt idx="172">
                  <c:v>15.81</c:v>
                </c:pt>
                <c:pt idx="173">
                  <c:v>7.25</c:v>
                </c:pt>
                <c:pt idx="174">
                  <c:v>31.85</c:v>
                </c:pt>
                <c:pt idx="175">
                  <c:v>16.82</c:v>
                </c:pt>
                <c:pt idx="176">
                  <c:v>32.9</c:v>
                </c:pt>
                <c:pt idx="177">
                  <c:v>17.89</c:v>
                </c:pt>
                <c:pt idx="178">
                  <c:v>14.48</c:v>
                </c:pt>
                <c:pt idx="179">
                  <c:v>9.6</c:v>
                </c:pt>
                <c:pt idx="180">
                  <c:v>34.630000000000003</c:v>
                </c:pt>
                <c:pt idx="181">
                  <c:v>34.65</c:v>
                </c:pt>
                <c:pt idx="182">
                  <c:v>23.33</c:v>
                </c:pt>
                <c:pt idx="183">
                  <c:v>45.35</c:v>
                </c:pt>
                <c:pt idx="184">
                  <c:v>23.17</c:v>
                </c:pt>
                <c:pt idx="185">
                  <c:v>40.549999999999997</c:v>
                </c:pt>
                <c:pt idx="186">
                  <c:v>20.69</c:v>
                </c:pt>
                <c:pt idx="187">
                  <c:v>20.9</c:v>
                </c:pt>
                <c:pt idx="188">
                  <c:v>30.46</c:v>
                </c:pt>
                <c:pt idx="189">
                  <c:v>18.149999999999999</c:v>
                </c:pt>
                <c:pt idx="190">
                  <c:v>23.1</c:v>
                </c:pt>
                <c:pt idx="191">
                  <c:v>15.69</c:v>
                </c:pt>
                <c:pt idx="192">
                  <c:v>19.809999999999999</c:v>
                </c:pt>
                <c:pt idx="193">
                  <c:v>28.44</c:v>
                </c:pt>
                <c:pt idx="194">
                  <c:v>15.48</c:v>
                </c:pt>
                <c:pt idx="195">
                  <c:v>16.579999999999998</c:v>
                </c:pt>
                <c:pt idx="196">
                  <c:v>7.56</c:v>
                </c:pt>
                <c:pt idx="197">
                  <c:v>10.34</c:v>
                </c:pt>
                <c:pt idx="198">
                  <c:v>43.11</c:v>
                </c:pt>
                <c:pt idx="199">
                  <c:v>13</c:v>
                </c:pt>
                <c:pt idx="200">
                  <c:v>13.51</c:v>
                </c:pt>
                <c:pt idx="201">
                  <c:v>18.71</c:v>
                </c:pt>
                <c:pt idx="202">
                  <c:v>12.74</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val>
          <c:smooth val="0"/>
          <c:extLst>
            <c:ext xmlns:c16="http://schemas.microsoft.com/office/drawing/2014/chart" uri="{C3380CC4-5D6E-409C-BE32-E72D297353CC}">
              <c16:uniqueId val="{00000000-B73A-40AB-B2F1-07D9C8CC3127}"/>
            </c:ext>
          </c:extLst>
        </c:ser>
        <c:ser>
          <c:idx val="1"/>
          <c:order val="1"/>
          <c:tx>
            <c:v>Forecast</c:v>
          </c:tx>
          <c:spPr>
            <a:ln cmpd="sng">
              <a:solidFill>
                <a:srgbClr val="ED7D31"/>
              </a:solidFill>
            </a:ln>
          </c:spPr>
          <c:marker>
            <c:symbol val="circle"/>
            <c:size val="10"/>
            <c:spPr>
              <a:solidFill>
                <a:srgbClr val="ED7D31"/>
              </a:solidFill>
              <a:ln cmpd="sng">
                <a:solidFill>
                  <a:srgbClr val="ED7D31"/>
                </a:solidFill>
              </a:ln>
            </c:spPr>
          </c:marker>
          <c:cat>
            <c:numRef>
              <c:f>'Final Data'!$S$32:$S$276</c:f>
              <c:numCache>
                <c:formatCode>General</c:formatCode>
                <c:ptCount val="245"/>
              </c:numCache>
            </c:numRef>
          </c:cat>
          <c:val>
            <c:numRef>
              <c:f>'Final Data'!$T$32:$T$276</c:f>
              <c:numCache>
                <c:formatCode>General</c:formatCode>
                <c:ptCount val="245"/>
                <c:pt idx="0">
                  <c:v>0</c:v>
                </c:pt>
                <c:pt idx="1">
                  <c:v>#N/A</c:v>
                </c:pt>
                <c:pt idx="2" formatCode="[$ $]#,##0.00">
                  <c:v>16.989999999999998</c:v>
                </c:pt>
                <c:pt idx="3" formatCode="[$ $]#,##0.00">
                  <c:v>10.34</c:v>
                </c:pt>
                <c:pt idx="4" formatCode="[$ $]#,##0.00">
                  <c:v>21.01</c:v>
                </c:pt>
              </c:numCache>
            </c:numRef>
          </c:val>
          <c:smooth val="0"/>
          <c:extLst>
            <c:ext xmlns:c16="http://schemas.microsoft.com/office/drawing/2014/chart" uri="{C3380CC4-5D6E-409C-BE32-E72D297353CC}">
              <c16:uniqueId val="{00000001-B73A-40AB-B2F1-07D9C8CC3127}"/>
            </c:ext>
          </c:extLst>
        </c:ser>
        <c:dLbls>
          <c:showLegendKey val="0"/>
          <c:showVal val="0"/>
          <c:showCatName val="0"/>
          <c:showSerName val="0"/>
          <c:showPercent val="0"/>
          <c:showBubbleSize val="0"/>
        </c:dLbls>
        <c:marker val="1"/>
        <c:smooth val="0"/>
        <c:axId val="835793723"/>
        <c:axId val="46504325"/>
      </c:lineChart>
      <c:catAx>
        <c:axId val="835793723"/>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Data Point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6504325"/>
        <c:crosses val="autoZero"/>
        <c:auto val="1"/>
        <c:lblAlgn val="ctr"/>
        <c:lblOffset val="100"/>
        <c:noMultiLvlLbl val="1"/>
      </c:catAx>
      <c:valAx>
        <c:axId val="465043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Value</a:t>
                </a:r>
              </a:p>
            </c:rich>
          </c:tx>
          <c:overlay val="0"/>
        </c:title>
        <c:numFmt formatCode="[$ $]#,##0.00" sourceLinked="1"/>
        <c:majorTickMark val="none"/>
        <c:minorTickMark val="none"/>
        <c:tickLblPos val="nextTo"/>
        <c:spPr>
          <a:ln/>
        </c:spPr>
        <c:txPr>
          <a:bodyPr/>
          <a:lstStyle/>
          <a:p>
            <a:pPr lvl="0">
              <a:defRPr b="0">
                <a:solidFill>
                  <a:srgbClr val="000000"/>
                </a:solidFill>
                <a:latin typeface="+mn-lt"/>
              </a:defRPr>
            </a:pPr>
            <a:endParaRPr lang="en-US"/>
          </a:p>
        </c:txPr>
        <c:crossAx val="83579372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20</xdr:col>
      <xdr:colOff>180975</xdr:colOff>
      <xdr:row>26</xdr:row>
      <xdr:rowOff>133350</xdr:rowOff>
    </xdr:from>
    <xdr:ext cx="4343400" cy="262890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youtu.be/YhBU92eyNRo?si=GZrg0GzKlSMAAck_" TargetMode="External"/><Relationship Id="rId1" Type="http://schemas.openxmlformats.org/officeDocument/2006/relationships/hyperlink" Target="https://youtu.be/Fsi_cQ-zZ9o?si=crjJrgNHv0juQB_0"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Q19"/>
  <sheetViews>
    <sheetView showGridLines="0" topLeftCell="B1" workbookViewId="0">
      <selection activeCell="F6" sqref="F6"/>
    </sheetView>
  </sheetViews>
  <sheetFormatPr defaultColWidth="14.42578125" defaultRowHeight="15.75" customHeight="1" outlineLevelRow="1"/>
  <cols>
    <col min="1" max="1" width="18.140625" customWidth="1"/>
    <col min="2" max="2" width="35.28515625" customWidth="1"/>
    <col min="3" max="3" width="47.85546875" customWidth="1"/>
    <col min="5" max="5" width="26.85546875" customWidth="1"/>
    <col min="6" max="6" width="37.7109375" customWidth="1"/>
  </cols>
  <sheetData>
    <row r="1" spans="1:17" ht="22.5" customHeight="1" outlineLevel="1">
      <c r="A1" s="1"/>
      <c r="B1" s="2" t="s">
        <v>0</v>
      </c>
      <c r="C1" s="1"/>
      <c r="D1" s="3"/>
      <c r="E1" s="3"/>
      <c r="F1" s="3"/>
      <c r="G1" s="3"/>
      <c r="H1" s="3"/>
      <c r="I1" s="3"/>
      <c r="J1" s="3"/>
      <c r="K1" s="3"/>
      <c r="L1" s="3"/>
      <c r="M1" s="3"/>
      <c r="N1" s="3"/>
      <c r="O1" s="3"/>
      <c r="P1" s="3"/>
      <c r="Q1" s="3"/>
    </row>
    <row r="2" spans="1:17" ht="12.75" outlineLevel="1">
      <c r="A2" s="1"/>
      <c r="B2" s="1"/>
      <c r="C2" s="1"/>
      <c r="D2" s="3"/>
      <c r="E2" s="3"/>
      <c r="F2" s="3"/>
      <c r="G2" s="3"/>
      <c r="H2" s="3"/>
      <c r="I2" s="3"/>
      <c r="J2" s="3"/>
      <c r="K2" s="3"/>
      <c r="L2" s="3"/>
      <c r="M2" s="3"/>
      <c r="N2" s="3"/>
      <c r="O2" s="3"/>
      <c r="P2" s="3"/>
      <c r="Q2" s="3"/>
    </row>
    <row r="3" spans="1:17" ht="12.75" outlineLevel="1">
      <c r="A3" s="4" t="s">
        <v>1</v>
      </c>
      <c r="B3" s="5" t="str">
        <f ca="1">IFERROR(__xludf.DUMMYFUNCTION("SPARKLINE(C3,{""charttype"",""bar"";""max"",100%})"),"")</f>
        <v/>
      </c>
      <c r="C3" s="6">
        <f>COUNTIF(A6:A19,"TRUE")/COUNTA($B$6:$B19)</f>
        <v>1</v>
      </c>
      <c r="D3" s="3"/>
      <c r="E3" s="3"/>
      <c r="F3" s="3"/>
      <c r="G3" s="3"/>
      <c r="H3" s="3"/>
      <c r="I3" s="3"/>
      <c r="J3" s="3"/>
      <c r="K3" s="3"/>
      <c r="L3" s="3"/>
      <c r="M3" s="3"/>
      <c r="N3" s="3"/>
      <c r="O3" s="3"/>
      <c r="P3" s="3"/>
      <c r="Q3" s="3"/>
    </row>
    <row r="4" spans="1:17" ht="12.75" outlineLevel="1">
      <c r="A4" s="1"/>
      <c r="B4" s="1"/>
      <c r="C4" s="1"/>
      <c r="D4" s="3"/>
      <c r="E4" s="3"/>
      <c r="F4" s="3"/>
      <c r="G4" s="3"/>
      <c r="H4" s="3"/>
      <c r="I4" s="3"/>
      <c r="J4" s="3"/>
      <c r="K4" s="3"/>
      <c r="L4" s="3"/>
      <c r="M4" s="3"/>
      <c r="N4" s="3"/>
      <c r="O4" s="3"/>
      <c r="P4" s="3"/>
      <c r="Q4" s="3"/>
    </row>
    <row r="5" spans="1:17" ht="12.75" outlineLevel="1">
      <c r="A5" s="7" t="s">
        <v>2</v>
      </c>
      <c r="B5" s="7" t="s">
        <v>3</v>
      </c>
      <c r="C5" s="7" t="s">
        <v>4</v>
      </c>
      <c r="D5" s="3"/>
      <c r="E5" s="8" t="s">
        <v>3</v>
      </c>
      <c r="F5" s="8"/>
      <c r="G5" s="3"/>
      <c r="H5" s="3"/>
      <c r="I5" s="3"/>
      <c r="J5" s="3"/>
      <c r="K5" s="3"/>
      <c r="L5" s="3"/>
      <c r="M5" s="3"/>
      <c r="N5" s="3"/>
      <c r="O5" s="3"/>
      <c r="P5" s="3"/>
      <c r="Q5" s="3"/>
    </row>
    <row r="6" spans="1:17" ht="25.5" outlineLevel="1">
      <c r="A6" s="9" t="b">
        <v>1</v>
      </c>
      <c r="B6" s="10" t="s">
        <v>5</v>
      </c>
      <c r="C6" s="11">
        <v>45279.415384351851</v>
      </c>
      <c r="E6" s="12" t="s">
        <v>6</v>
      </c>
      <c r="F6" s="8" t="s">
        <v>7</v>
      </c>
    </row>
    <row r="7" spans="1:17" ht="25.5" outlineLevel="1">
      <c r="A7" s="13" t="b">
        <v>1</v>
      </c>
      <c r="B7" s="14" t="s">
        <v>8</v>
      </c>
      <c r="C7" s="15">
        <v>45279.415987511573</v>
      </c>
      <c r="E7" s="12" t="s">
        <v>9</v>
      </c>
      <c r="F7" s="16" t="s">
        <v>10</v>
      </c>
    </row>
    <row r="8" spans="1:17" ht="12.75" outlineLevel="1">
      <c r="A8" s="9" t="b">
        <v>1</v>
      </c>
      <c r="B8" s="10" t="s">
        <v>11</v>
      </c>
      <c r="C8" s="11">
        <v>45279.416025358798</v>
      </c>
      <c r="E8" s="12" t="s">
        <v>12</v>
      </c>
      <c r="F8" s="8" t="s">
        <v>13</v>
      </c>
    </row>
    <row r="9" spans="1:17" ht="12.75" outlineLevel="1">
      <c r="A9" s="13" t="b">
        <v>1</v>
      </c>
      <c r="B9" s="14" t="s">
        <v>14</v>
      </c>
      <c r="C9" s="15">
        <v>45279.416112650462</v>
      </c>
      <c r="E9" s="12" t="s">
        <v>15</v>
      </c>
      <c r="F9" s="12" t="s">
        <v>16</v>
      </c>
    </row>
    <row r="10" spans="1:17" ht="25.5" outlineLevel="1">
      <c r="A10" s="9" t="b">
        <v>1</v>
      </c>
      <c r="B10" s="10" t="s">
        <v>17</v>
      </c>
      <c r="C10" s="11">
        <v>45279.420049745371</v>
      </c>
      <c r="E10" s="12" t="s">
        <v>18</v>
      </c>
      <c r="F10" s="12" t="s">
        <v>19</v>
      </c>
    </row>
    <row r="11" spans="1:17" ht="25.5" outlineLevel="1">
      <c r="A11" s="13" t="b">
        <v>1</v>
      </c>
      <c r="B11" s="14" t="s">
        <v>20</v>
      </c>
      <c r="C11" s="15">
        <v>45279.422038495366</v>
      </c>
      <c r="E11" s="12" t="s">
        <v>21</v>
      </c>
      <c r="F11" s="12" t="s">
        <v>22</v>
      </c>
    </row>
    <row r="12" spans="1:17" ht="25.5" outlineLevel="1">
      <c r="A12" s="9" t="b">
        <v>1</v>
      </c>
      <c r="B12" s="10" t="s">
        <v>23</v>
      </c>
      <c r="C12" s="11">
        <v>45279.430956990742</v>
      </c>
      <c r="E12" s="12" t="s">
        <v>24</v>
      </c>
      <c r="F12" s="12" t="s">
        <v>25</v>
      </c>
    </row>
    <row r="13" spans="1:17" ht="25.5" outlineLevel="1">
      <c r="A13" s="13" t="b">
        <v>1</v>
      </c>
      <c r="B13" s="14" t="s">
        <v>26</v>
      </c>
      <c r="C13" s="15">
        <v>45279.51660751157</v>
      </c>
    </row>
    <row r="14" spans="1:17" ht="25.5" outlineLevel="1">
      <c r="A14" s="9" t="b">
        <v>1</v>
      </c>
      <c r="B14" s="10" t="s">
        <v>27</v>
      </c>
      <c r="C14" s="11">
        <v>45279.697963020837</v>
      </c>
      <c r="E14" s="17" t="s">
        <v>28</v>
      </c>
      <c r="F14" s="18" t="s">
        <v>29</v>
      </c>
    </row>
    <row r="15" spans="1:17" ht="25.5" outlineLevel="1">
      <c r="A15" s="13" t="b">
        <v>1</v>
      </c>
      <c r="B15" s="14" t="s">
        <v>30</v>
      </c>
      <c r="C15" s="15">
        <v>45279.697922060186</v>
      </c>
      <c r="F15" s="18" t="s">
        <v>31</v>
      </c>
    </row>
    <row r="16" spans="1:17" ht="12.75" outlineLevel="1">
      <c r="A16" s="47"/>
      <c r="B16" s="48"/>
      <c r="C16" s="48"/>
      <c r="D16" s="48"/>
      <c r="E16" s="48"/>
      <c r="F16" s="48"/>
      <c r="G16" s="48"/>
      <c r="H16" s="48"/>
      <c r="I16" s="48"/>
      <c r="J16" s="48"/>
      <c r="K16" s="48"/>
      <c r="L16" s="48"/>
      <c r="M16" s="48"/>
      <c r="N16" s="48"/>
      <c r="O16" s="48"/>
      <c r="P16" s="48"/>
      <c r="Q16" s="48"/>
    </row>
    <row r="17" spans="1:17" ht="19.5" customHeight="1" outlineLevel="1">
      <c r="A17" s="48"/>
      <c r="B17" s="48"/>
      <c r="C17" s="48"/>
      <c r="D17" s="48"/>
      <c r="E17" s="48"/>
      <c r="F17" s="48"/>
      <c r="G17" s="48"/>
      <c r="H17" s="48"/>
      <c r="I17" s="48"/>
      <c r="J17" s="48"/>
      <c r="K17" s="48"/>
      <c r="L17" s="48"/>
      <c r="M17" s="48"/>
      <c r="N17" s="48"/>
      <c r="O17" s="48"/>
      <c r="P17" s="48"/>
      <c r="Q17" s="48"/>
    </row>
    <row r="18" spans="1:17" ht="19.5" customHeight="1" outlineLevel="1">
      <c r="A18" s="48"/>
      <c r="B18" s="48"/>
      <c r="C18" s="48"/>
      <c r="D18" s="48"/>
      <c r="E18" s="48"/>
      <c r="F18" s="48"/>
      <c r="G18" s="48"/>
      <c r="H18" s="48"/>
      <c r="I18" s="48"/>
      <c r="J18" s="48"/>
      <c r="K18" s="48"/>
      <c r="L18" s="48"/>
      <c r="M18" s="48"/>
      <c r="N18" s="48"/>
      <c r="O18" s="48"/>
      <c r="P18" s="48"/>
      <c r="Q18" s="48"/>
    </row>
    <row r="19" spans="1:17" ht="19.5" customHeight="1" outlineLevel="1">
      <c r="A19" s="48"/>
      <c r="B19" s="48"/>
      <c r="C19" s="48"/>
      <c r="D19" s="48"/>
      <c r="E19" s="48"/>
      <c r="F19" s="48"/>
      <c r="G19" s="48"/>
      <c r="H19" s="48"/>
      <c r="I19" s="48"/>
      <c r="J19" s="48"/>
      <c r="K19" s="48"/>
      <c r="L19" s="48"/>
      <c r="M19" s="48"/>
      <c r="N19" s="48"/>
      <c r="O19" s="48"/>
      <c r="P19" s="48"/>
      <c r="Q19" s="48"/>
    </row>
  </sheetData>
  <mergeCells count="1">
    <mergeCell ref="A16:Q19"/>
  </mergeCells>
  <conditionalFormatting sqref="A6:C15">
    <cfRule type="expression" dxfId="0" priority="1">
      <formula>$A6=TRUE</formula>
    </cfRule>
  </conditionalFormatting>
  <hyperlinks>
    <hyperlink ref="F14" r:id="rId1" xr:uid="{00000000-0004-0000-0000-000000000000}"/>
    <hyperlink ref="F15"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topLeftCell="P1" workbookViewId="0"/>
  </sheetViews>
  <sheetFormatPr defaultColWidth="14.42578125" defaultRowHeight="15.75" customHeight="1"/>
  <cols>
    <col min="1" max="8" width="13.42578125" customWidth="1"/>
    <col min="9" max="9" width="14.5703125" customWidth="1"/>
    <col min="10" max="14" width="13.42578125" customWidth="1"/>
    <col min="15" max="15" width="46" customWidth="1"/>
    <col min="16" max="30" width="13.42578125" customWidth="1"/>
  </cols>
  <sheetData>
    <row r="1" spans="1:15" ht="15.75" customHeight="1">
      <c r="A1" s="19" t="s">
        <v>32</v>
      </c>
      <c r="B1" s="19" t="s">
        <v>33</v>
      </c>
      <c r="C1" s="19" t="s">
        <v>34</v>
      </c>
      <c r="D1" s="19" t="s">
        <v>35</v>
      </c>
      <c r="E1" s="19" t="s">
        <v>36</v>
      </c>
      <c r="F1" s="19" t="s">
        <v>37</v>
      </c>
      <c r="G1" s="19" t="s">
        <v>38</v>
      </c>
      <c r="H1" s="3" t="s">
        <v>39</v>
      </c>
      <c r="I1" s="20" t="s">
        <v>40</v>
      </c>
      <c r="J1" s="19" t="s">
        <v>41</v>
      </c>
      <c r="K1" s="19" t="s">
        <v>42</v>
      </c>
    </row>
    <row r="2" spans="1:15" ht="15.75" customHeight="1">
      <c r="A2" s="19" t="s">
        <v>43</v>
      </c>
      <c r="B2" s="19" t="s">
        <v>44</v>
      </c>
      <c r="C2" s="19" t="s">
        <v>45</v>
      </c>
      <c r="D2" s="19" t="s">
        <v>46</v>
      </c>
      <c r="E2" s="19">
        <v>2</v>
      </c>
      <c r="F2" s="21">
        <v>16.989999999999998</v>
      </c>
      <c r="G2" s="21">
        <v>1.01</v>
      </c>
      <c r="H2" s="3">
        <f t="shared" ref="H2:H244" si="0">IF(A2="Male",1,0)</f>
        <v>0</v>
      </c>
      <c r="I2" s="3">
        <f t="shared" ref="I2:I244" si="1">IF(B2="Yes",1,0)</f>
        <v>0</v>
      </c>
      <c r="J2" s="3">
        <f t="shared" ref="J2:J256" si="2">IF(C2="Thur", 0, IF(C2="Fri", 1, IF(C2="Sat", 2, IF(C2="Sun", 3,""))))</f>
        <v>3</v>
      </c>
      <c r="K2" s="3">
        <f t="shared" ref="K2:K244" si="3">IF(D2="Dinner",0,1)</f>
        <v>0</v>
      </c>
      <c r="L2" s="3"/>
      <c r="M2" s="20"/>
    </row>
    <row r="3" spans="1:15">
      <c r="A3" s="19" t="s">
        <v>47</v>
      </c>
      <c r="B3" s="19" t="s">
        <v>44</v>
      </c>
      <c r="C3" s="19" t="s">
        <v>45</v>
      </c>
      <c r="D3" s="19" t="s">
        <v>46</v>
      </c>
      <c r="E3" s="19">
        <v>3</v>
      </c>
      <c r="F3" s="21">
        <v>10.34</v>
      </c>
      <c r="G3" s="21">
        <v>1.66</v>
      </c>
      <c r="H3" s="3">
        <f t="shared" si="0"/>
        <v>1</v>
      </c>
      <c r="I3" s="3">
        <f t="shared" si="1"/>
        <v>0</v>
      </c>
      <c r="J3" s="3">
        <f t="shared" si="2"/>
        <v>3</v>
      </c>
      <c r="K3" s="3">
        <f t="shared" si="3"/>
        <v>0</v>
      </c>
      <c r="N3" s="22" t="s">
        <v>48</v>
      </c>
      <c r="O3" s="22" t="s">
        <v>49</v>
      </c>
    </row>
    <row r="4" spans="1:15">
      <c r="A4" s="19" t="s">
        <v>47</v>
      </c>
      <c r="B4" s="19" t="s">
        <v>44</v>
      </c>
      <c r="C4" s="19" t="s">
        <v>45</v>
      </c>
      <c r="D4" s="19" t="s">
        <v>46</v>
      </c>
      <c r="E4" s="19">
        <v>3</v>
      </c>
      <c r="F4" s="21">
        <v>21.01</v>
      </c>
      <c r="G4" s="21">
        <v>3.5</v>
      </c>
      <c r="H4" s="3">
        <f t="shared" si="0"/>
        <v>1</v>
      </c>
      <c r="I4" s="3">
        <f t="shared" si="1"/>
        <v>0</v>
      </c>
      <c r="J4" s="3">
        <f t="shared" si="2"/>
        <v>3</v>
      </c>
      <c r="K4" s="3">
        <f t="shared" si="3"/>
        <v>0</v>
      </c>
      <c r="N4" s="22" t="s">
        <v>33</v>
      </c>
      <c r="O4" s="22" t="s">
        <v>50</v>
      </c>
    </row>
    <row r="5" spans="1:15">
      <c r="A5" s="19" t="s">
        <v>47</v>
      </c>
      <c r="B5" s="19" t="s">
        <v>44</v>
      </c>
      <c r="C5" s="19" t="s">
        <v>45</v>
      </c>
      <c r="D5" s="19" t="s">
        <v>46</v>
      </c>
      <c r="E5" s="19">
        <v>2</v>
      </c>
      <c r="F5" s="21">
        <v>23.68</v>
      </c>
      <c r="G5" s="21">
        <v>3.31</v>
      </c>
      <c r="H5" s="3">
        <f t="shared" si="0"/>
        <v>1</v>
      </c>
      <c r="I5" s="3">
        <f t="shared" si="1"/>
        <v>0</v>
      </c>
      <c r="J5" s="3">
        <f t="shared" si="2"/>
        <v>3</v>
      </c>
      <c r="K5" s="3">
        <f t="shared" si="3"/>
        <v>0</v>
      </c>
      <c r="N5" s="22" t="s">
        <v>34</v>
      </c>
      <c r="O5" s="22" t="s">
        <v>51</v>
      </c>
    </row>
    <row r="6" spans="1:15">
      <c r="A6" s="19" t="s">
        <v>43</v>
      </c>
      <c r="B6" s="19" t="s">
        <v>44</v>
      </c>
      <c r="C6" s="19" t="s">
        <v>45</v>
      </c>
      <c r="D6" s="19" t="s">
        <v>46</v>
      </c>
      <c r="E6" s="19">
        <v>4</v>
      </c>
      <c r="F6" s="21">
        <v>24.59</v>
      </c>
      <c r="G6" s="21">
        <v>3.61</v>
      </c>
      <c r="H6" s="3">
        <f t="shared" si="0"/>
        <v>0</v>
      </c>
      <c r="I6" s="3">
        <f t="shared" si="1"/>
        <v>0</v>
      </c>
      <c r="J6" s="3">
        <f t="shared" si="2"/>
        <v>3</v>
      </c>
      <c r="K6" s="3">
        <f t="shared" si="3"/>
        <v>0</v>
      </c>
      <c r="N6" s="22" t="s">
        <v>35</v>
      </c>
      <c r="O6" s="22" t="s">
        <v>52</v>
      </c>
    </row>
    <row r="7" spans="1:15">
      <c r="A7" s="19" t="s">
        <v>47</v>
      </c>
      <c r="B7" s="19" t="s">
        <v>44</v>
      </c>
      <c r="C7" s="19" t="s">
        <v>45</v>
      </c>
      <c r="D7" s="19" t="s">
        <v>46</v>
      </c>
      <c r="E7" s="19">
        <v>4</v>
      </c>
      <c r="F7" s="21">
        <v>25.29</v>
      </c>
      <c r="G7" s="21">
        <v>4.71</v>
      </c>
      <c r="H7" s="3">
        <f t="shared" si="0"/>
        <v>1</v>
      </c>
      <c r="I7" s="3">
        <f t="shared" si="1"/>
        <v>0</v>
      </c>
      <c r="J7" s="3">
        <f t="shared" si="2"/>
        <v>3</v>
      </c>
      <c r="K7" s="3">
        <f t="shared" si="3"/>
        <v>0</v>
      </c>
      <c r="N7" s="22" t="s">
        <v>36</v>
      </c>
      <c r="O7" s="22" t="s">
        <v>53</v>
      </c>
    </row>
    <row r="8" spans="1:15">
      <c r="A8" s="19" t="s">
        <v>47</v>
      </c>
      <c r="B8" s="19" t="s">
        <v>44</v>
      </c>
      <c r="C8" s="19" t="s">
        <v>45</v>
      </c>
      <c r="D8" s="19" t="s">
        <v>46</v>
      </c>
      <c r="E8" s="19">
        <v>2</v>
      </c>
      <c r="F8" s="21">
        <v>8.77</v>
      </c>
      <c r="G8" s="21">
        <v>2</v>
      </c>
      <c r="H8" s="3">
        <f t="shared" si="0"/>
        <v>1</v>
      </c>
      <c r="I8" s="3">
        <f t="shared" si="1"/>
        <v>0</v>
      </c>
      <c r="J8" s="3">
        <f t="shared" si="2"/>
        <v>3</v>
      </c>
      <c r="K8" s="3">
        <f t="shared" si="3"/>
        <v>0</v>
      </c>
      <c r="N8" s="22" t="s">
        <v>54</v>
      </c>
      <c r="O8" s="22" t="s">
        <v>55</v>
      </c>
    </row>
    <row r="9" spans="1:15">
      <c r="A9" s="19" t="s">
        <v>47</v>
      </c>
      <c r="B9" s="19" t="s">
        <v>44</v>
      </c>
      <c r="C9" s="19" t="s">
        <v>45</v>
      </c>
      <c r="D9" s="19" t="s">
        <v>46</v>
      </c>
      <c r="E9" s="19">
        <v>4</v>
      </c>
      <c r="F9" s="21">
        <v>26.88</v>
      </c>
      <c r="G9" s="21">
        <v>3.12</v>
      </c>
      <c r="H9" s="3">
        <f t="shared" si="0"/>
        <v>1</v>
      </c>
      <c r="I9" s="3">
        <f t="shared" si="1"/>
        <v>0</v>
      </c>
      <c r="J9" s="3">
        <f t="shared" si="2"/>
        <v>3</v>
      </c>
      <c r="K9" s="3">
        <f t="shared" si="3"/>
        <v>0</v>
      </c>
      <c r="N9" s="22" t="s">
        <v>38</v>
      </c>
      <c r="O9" s="22" t="s">
        <v>56</v>
      </c>
    </row>
    <row r="10" spans="1:15" ht="15.75" customHeight="1">
      <c r="A10" s="19" t="s">
        <v>47</v>
      </c>
      <c r="B10" s="19" t="s">
        <v>44</v>
      </c>
      <c r="C10" s="19" t="s">
        <v>45</v>
      </c>
      <c r="D10" s="19" t="s">
        <v>46</v>
      </c>
      <c r="E10" s="19">
        <v>2</v>
      </c>
      <c r="F10" s="21">
        <v>15.04</v>
      </c>
      <c r="G10" s="21">
        <v>1.96</v>
      </c>
      <c r="H10" s="3">
        <f t="shared" si="0"/>
        <v>1</v>
      </c>
      <c r="I10" s="3">
        <f t="shared" si="1"/>
        <v>0</v>
      </c>
      <c r="J10" s="3">
        <f t="shared" si="2"/>
        <v>3</v>
      </c>
      <c r="K10" s="3">
        <f t="shared" si="3"/>
        <v>0</v>
      </c>
    </row>
    <row r="11" spans="1:15" ht="15.75" customHeight="1">
      <c r="A11" s="19" t="s">
        <v>47</v>
      </c>
      <c r="B11" s="19" t="s">
        <v>44</v>
      </c>
      <c r="C11" s="19" t="s">
        <v>45</v>
      </c>
      <c r="D11" s="19" t="s">
        <v>46</v>
      </c>
      <c r="E11" s="19">
        <v>2</v>
      </c>
      <c r="F11" s="21">
        <v>14.78</v>
      </c>
      <c r="G11" s="21">
        <v>3.23</v>
      </c>
      <c r="H11" s="3">
        <f t="shared" si="0"/>
        <v>1</v>
      </c>
      <c r="I11" s="3">
        <f t="shared" si="1"/>
        <v>0</v>
      </c>
      <c r="J11" s="3">
        <f t="shared" si="2"/>
        <v>3</v>
      </c>
      <c r="K11" s="3">
        <f t="shared" si="3"/>
        <v>0</v>
      </c>
    </row>
    <row r="12" spans="1:15">
      <c r="A12" s="19" t="s">
        <v>47</v>
      </c>
      <c r="B12" s="19" t="s">
        <v>44</v>
      </c>
      <c r="C12" s="19" t="s">
        <v>45</v>
      </c>
      <c r="D12" s="19" t="s">
        <v>46</v>
      </c>
      <c r="E12" s="19">
        <v>2</v>
      </c>
      <c r="F12" s="21">
        <v>10.27</v>
      </c>
      <c r="G12" s="21">
        <v>1.71</v>
      </c>
      <c r="H12" s="3">
        <f t="shared" si="0"/>
        <v>1</v>
      </c>
      <c r="I12" s="3">
        <f t="shared" si="1"/>
        <v>0</v>
      </c>
      <c r="J12" s="3">
        <f t="shared" si="2"/>
        <v>3</v>
      </c>
      <c r="K12" s="3">
        <f t="shared" si="3"/>
        <v>0</v>
      </c>
      <c r="N12" s="49" t="s">
        <v>57</v>
      </c>
      <c r="O12" s="48"/>
    </row>
    <row r="13" spans="1:15">
      <c r="A13" s="19" t="s">
        <v>43</v>
      </c>
      <c r="B13" s="19" t="s">
        <v>44</v>
      </c>
      <c r="C13" s="19" t="s">
        <v>45</v>
      </c>
      <c r="D13" s="19" t="s">
        <v>46</v>
      </c>
      <c r="E13" s="19">
        <v>4</v>
      </c>
      <c r="F13" s="21">
        <v>35.26</v>
      </c>
      <c r="G13" s="21">
        <v>5</v>
      </c>
      <c r="H13" s="3">
        <f t="shared" si="0"/>
        <v>0</v>
      </c>
      <c r="I13" s="3">
        <f t="shared" si="1"/>
        <v>0</v>
      </c>
      <c r="J13" s="3">
        <f t="shared" si="2"/>
        <v>3</v>
      </c>
      <c r="K13" s="3">
        <f t="shared" si="3"/>
        <v>0</v>
      </c>
      <c r="N13" s="23" t="s">
        <v>47</v>
      </c>
      <c r="O13" s="24">
        <v>1</v>
      </c>
    </row>
    <row r="14" spans="1:15">
      <c r="A14" s="19" t="s">
        <v>47</v>
      </c>
      <c r="B14" s="19" t="s">
        <v>44</v>
      </c>
      <c r="C14" s="19" t="s">
        <v>45</v>
      </c>
      <c r="D14" s="19" t="s">
        <v>46</v>
      </c>
      <c r="E14" s="19">
        <v>2</v>
      </c>
      <c r="F14" s="21">
        <v>15.42</v>
      </c>
      <c r="G14" s="21">
        <v>1.57</v>
      </c>
      <c r="H14" s="3">
        <f t="shared" si="0"/>
        <v>1</v>
      </c>
      <c r="I14" s="3">
        <f t="shared" si="1"/>
        <v>0</v>
      </c>
      <c r="J14" s="3">
        <f t="shared" si="2"/>
        <v>3</v>
      </c>
      <c r="K14" s="3">
        <f t="shared" si="3"/>
        <v>0</v>
      </c>
      <c r="N14" s="23" t="s">
        <v>43</v>
      </c>
      <c r="O14" s="24">
        <v>0</v>
      </c>
    </row>
    <row r="15" spans="1:15">
      <c r="A15" s="19" t="s">
        <v>47</v>
      </c>
      <c r="B15" s="19" t="s">
        <v>44</v>
      </c>
      <c r="C15" s="19" t="s">
        <v>45</v>
      </c>
      <c r="D15" s="19" t="s">
        <v>46</v>
      </c>
      <c r="E15" s="19">
        <v>4</v>
      </c>
      <c r="F15" s="21">
        <v>18.43</v>
      </c>
      <c r="G15" s="21">
        <v>3</v>
      </c>
      <c r="H15" s="3">
        <f t="shared" si="0"/>
        <v>1</v>
      </c>
      <c r="I15" s="3">
        <f t="shared" si="1"/>
        <v>0</v>
      </c>
      <c r="J15" s="3">
        <f t="shared" si="2"/>
        <v>3</v>
      </c>
      <c r="K15" s="3">
        <f t="shared" si="3"/>
        <v>0</v>
      </c>
      <c r="N15" s="50" t="s">
        <v>57</v>
      </c>
      <c r="O15" s="48"/>
    </row>
    <row r="16" spans="1:15">
      <c r="A16" s="19" t="s">
        <v>43</v>
      </c>
      <c r="B16" s="19" t="s">
        <v>44</v>
      </c>
      <c r="C16" s="19" t="s">
        <v>45</v>
      </c>
      <c r="D16" s="19" t="s">
        <v>46</v>
      </c>
      <c r="E16" s="19">
        <v>2</v>
      </c>
      <c r="F16" s="21">
        <v>14.83</v>
      </c>
      <c r="G16" s="21">
        <v>3.02</v>
      </c>
      <c r="H16" s="3">
        <f t="shared" si="0"/>
        <v>0</v>
      </c>
      <c r="I16" s="3">
        <f t="shared" si="1"/>
        <v>0</v>
      </c>
      <c r="J16" s="3">
        <f t="shared" si="2"/>
        <v>3</v>
      </c>
      <c r="K16" s="3">
        <f t="shared" si="3"/>
        <v>0</v>
      </c>
      <c r="N16" s="25" t="s">
        <v>44</v>
      </c>
      <c r="O16" s="26">
        <v>0</v>
      </c>
    </row>
    <row r="17" spans="1:15">
      <c r="A17" s="19" t="s">
        <v>47</v>
      </c>
      <c r="B17" s="19" t="s">
        <v>44</v>
      </c>
      <c r="C17" s="19" t="s">
        <v>45</v>
      </c>
      <c r="D17" s="19" t="s">
        <v>46</v>
      </c>
      <c r="E17" s="19">
        <v>2</v>
      </c>
      <c r="F17" s="21">
        <v>21.58</v>
      </c>
      <c r="G17" s="21">
        <v>3.92</v>
      </c>
      <c r="H17" s="3">
        <f t="shared" si="0"/>
        <v>1</v>
      </c>
      <c r="I17" s="3">
        <f t="shared" si="1"/>
        <v>0</v>
      </c>
      <c r="J17" s="3">
        <f t="shared" si="2"/>
        <v>3</v>
      </c>
      <c r="K17" s="3">
        <f t="shared" si="3"/>
        <v>0</v>
      </c>
      <c r="N17" s="25" t="s">
        <v>58</v>
      </c>
      <c r="O17" s="26">
        <v>1</v>
      </c>
    </row>
    <row r="18" spans="1:15">
      <c r="A18" s="19" t="s">
        <v>43</v>
      </c>
      <c r="B18" s="19" t="s">
        <v>44</v>
      </c>
      <c r="C18" s="19" t="s">
        <v>45</v>
      </c>
      <c r="D18" s="19" t="s">
        <v>46</v>
      </c>
      <c r="E18" s="19">
        <v>3</v>
      </c>
      <c r="F18" s="21">
        <v>10.33</v>
      </c>
      <c r="G18" s="21">
        <v>1.67</v>
      </c>
      <c r="H18" s="3">
        <f t="shared" si="0"/>
        <v>0</v>
      </c>
      <c r="I18" s="3">
        <f t="shared" si="1"/>
        <v>0</v>
      </c>
      <c r="J18" s="3">
        <f t="shared" si="2"/>
        <v>3</v>
      </c>
      <c r="K18" s="3">
        <f t="shared" si="3"/>
        <v>0</v>
      </c>
      <c r="N18" s="51" t="s">
        <v>57</v>
      </c>
      <c r="O18" s="48"/>
    </row>
    <row r="19" spans="1:15">
      <c r="A19" s="19" t="s">
        <v>47</v>
      </c>
      <c r="B19" s="19" t="s">
        <v>44</v>
      </c>
      <c r="C19" s="19" t="s">
        <v>45</v>
      </c>
      <c r="D19" s="19" t="s">
        <v>46</v>
      </c>
      <c r="E19" s="19">
        <v>3</v>
      </c>
      <c r="F19" s="21">
        <v>16.29</v>
      </c>
      <c r="G19" s="21">
        <v>3.71</v>
      </c>
      <c r="H19" s="3">
        <f t="shared" si="0"/>
        <v>1</v>
      </c>
      <c r="I19" s="3">
        <f t="shared" si="1"/>
        <v>0</v>
      </c>
      <c r="J19" s="3">
        <f t="shared" si="2"/>
        <v>3</v>
      </c>
      <c r="K19" s="3">
        <f t="shared" si="3"/>
        <v>0</v>
      </c>
      <c r="N19" s="27" t="s">
        <v>59</v>
      </c>
      <c r="O19" s="28">
        <v>0</v>
      </c>
    </row>
    <row r="20" spans="1:15">
      <c r="A20" s="19" t="s">
        <v>43</v>
      </c>
      <c r="B20" s="19" t="s">
        <v>44</v>
      </c>
      <c r="C20" s="19" t="s">
        <v>45</v>
      </c>
      <c r="D20" s="19" t="s">
        <v>46</v>
      </c>
      <c r="E20" s="19">
        <v>3</v>
      </c>
      <c r="F20" s="21">
        <v>16.97</v>
      </c>
      <c r="G20" s="21">
        <v>3.5</v>
      </c>
      <c r="H20" s="3">
        <f t="shared" si="0"/>
        <v>0</v>
      </c>
      <c r="I20" s="3">
        <f t="shared" si="1"/>
        <v>0</v>
      </c>
      <c r="J20" s="3">
        <f t="shared" si="2"/>
        <v>3</v>
      </c>
      <c r="K20" s="3">
        <f t="shared" si="3"/>
        <v>0</v>
      </c>
      <c r="N20" s="27" t="s">
        <v>60</v>
      </c>
      <c r="O20" s="28">
        <v>1</v>
      </c>
    </row>
    <row r="21" spans="1:15">
      <c r="A21" s="19" t="s">
        <v>47</v>
      </c>
      <c r="B21" s="19" t="s">
        <v>44</v>
      </c>
      <c r="C21" s="19" t="s">
        <v>61</v>
      </c>
      <c r="D21" s="19" t="s">
        <v>46</v>
      </c>
      <c r="E21" s="19">
        <v>3</v>
      </c>
      <c r="F21" s="21">
        <v>20.65</v>
      </c>
      <c r="G21" s="21">
        <v>3.35</v>
      </c>
      <c r="H21" s="3">
        <f t="shared" si="0"/>
        <v>1</v>
      </c>
      <c r="I21" s="3">
        <f t="shared" si="1"/>
        <v>0</v>
      </c>
      <c r="J21" s="3">
        <f t="shared" si="2"/>
        <v>2</v>
      </c>
      <c r="K21" s="3">
        <f t="shared" si="3"/>
        <v>0</v>
      </c>
      <c r="N21" s="27" t="s">
        <v>62</v>
      </c>
      <c r="O21" s="28">
        <v>2</v>
      </c>
    </row>
    <row r="22" spans="1:15">
      <c r="A22" s="19" t="s">
        <v>47</v>
      </c>
      <c r="B22" s="19" t="s">
        <v>44</v>
      </c>
      <c r="C22" s="19" t="s">
        <v>61</v>
      </c>
      <c r="D22" s="19" t="s">
        <v>46</v>
      </c>
      <c r="E22" s="19">
        <v>2</v>
      </c>
      <c r="F22" s="21">
        <v>17.920000000000002</v>
      </c>
      <c r="G22" s="21">
        <v>4.08</v>
      </c>
      <c r="H22" s="3">
        <f t="shared" si="0"/>
        <v>1</v>
      </c>
      <c r="I22" s="3">
        <f t="shared" si="1"/>
        <v>0</v>
      </c>
      <c r="J22" s="3">
        <f t="shared" si="2"/>
        <v>2</v>
      </c>
      <c r="K22" s="3">
        <f t="shared" si="3"/>
        <v>0</v>
      </c>
      <c r="N22" s="27" t="s">
        <v>63</v>
      </c>
      <c r="O22" s="28">
        <v>3</v>
      </c>
    </row>
    <row r="23" spans="1:15" ht="15">
      <c r="A23" s="19" t="s">
        <v>43</v>
      </c>
      <c r="B23" s="19" t="s">
        <v>44</v>
      </c>
      <c r="C23" s="19" t="s">
        <v>61</v>
      </c>
      <c r="D23" s="19" t="s">
        <v>46</v>
      </c>
      <c r="E23" s="19">
        <v>2</v>
      </c>
      <c r="F23" s="21">
        <v>20.29</v>
      </c>
      <c r="G23" s="21">
        <v>2.75</v>
      </c>
      <c r="H23" s="3">
        <f t="shared" si="0"/>
        <v>0</v>
      </c>
      <c r="I23" s="3">
        <f t="shared" si="1"/>
        <v>0</v>
      </c>
      <c r="J23" s="3">
        <f t="shared" si="2"/>
        <v>2</v>
      </c>
      <c r="K23" s="3">
        <f t="shared" si="3"/>
        <v>0</v>
      </c>
      <c r="N23" s="52" t="s">
        <v>57</v>
      </c>
      <c r="O23" s="48"/>
    </row>
    <row r="24" spans="1:15" ht="15">
      <c r="A24" s="19" t="s">
        <v>43</v>
      </c>
      <c r="B24" s="19" t="s">
        <v>44</v>
      </c>
      <c r="C24" s="19" t="s">
        <v>61</v>
      </c>
      <c r="D24" s="19" t="s">
        <v>46</v>
      </c>
      <c r="E24" s="19">
        <v>2</v>
      </c>
      <c r="F24" s="21">
        <v>15.77</v>
      </c>
      <c r="G24" s="21">
        <v>2.23</v>
      </c>
      <c r="H24" s="3">
        <f t="shared" si="0"/>
        <v>0</v>
      </c>
      <c r="I24" s="3">
        <f t="shared" si="1"/>
        <v>0</v>
      </c>
      <c r="J24" s="3">
        <f t="shared" si="2"/>
        <v>2</v>
      </c>
      <c r="K24" s="3">
        <f t="shared" si="3"/>
        <v>0</v>
      </c>
      <c r="N24" s="29" t="s">
        <v>46</v>
      </c>
      <c r="O24" s="30">
        <v>0</v>
      </c>
    </row>
    <row r="25" spans="1:15" ht="15">
      <c r="A25" s="19" t="s">
        <v>47</v>
      </c>
      <c r="B25" s="19" t="s">
        <v>44</v>
      </c>
      <c r="C25" s="19" t="s">
        <v>61</v>
      </c>
      <c r="D25" s="19" t="s">
        <v>46</v>
      </c>
      <c r="E25" s="19">
        <v>4</v>
      </c>
      <c r="F25" s="21">
        <v>39.42</v>
      </c>
      <c r="G25" s="21">
        <v>7.58</v>
      </c>
      <c r="H25" s="3">
        <f t="shared" si="0"/>
        <v>1</v>
      </c>
      <c r="I25" s="3">
        <f t="shared" si="1"/>
        <v>0</v>
      </c>
      <c r="J25" s="3">
        <f t="shared" si="2"/>
        <v>2</v>
      </c>
      <c r="K25" s="3">
        <f t="shared" si="3"/>
        <v>0</v>
      </c>
      <c r="N25" s="29" t="s">
        <v>64</v>
      </c>
      <c r="O25" s="30">
        <v>1</v>
      </c>
    </row>
    <row r="26" spans="1:15" ht="12.75">
      <c r="A26" s="19" t="s">
        <v>47</v>
      </c>
      <c r="B26" s="19" t="s">
        <v>44</v>
      </c>
      <c r="C26" s="19" t="s">
        <v>61</v>
      </c>
      <c r="D26" s="19" t="s">
        <v>46</v>
      </c>
      <c r="E26" s="19">
        <v>2</v>
      </c>
      <c r="F26" s="21">
        <v>19.82</v>
      </c>
      <c r="G26" s="21">
        <v>3.18</v>
      </c>
      <c r="H26" s="3">
        <f t="shared" si="0"/>
        <v>1</v>
      </c>
      <c r="I26" s="3">
        <f t="shared" si="1"/>
        <v>0</v>
      </c>
      <c r="J26" s="3">
        <f t="shared" si="2"/>
        <v>2</v>
      </c>
      <c r="K26" s="3">
        <f t="shared" si="3"/>
        <v>0</v>
      </c>
    </row>
    <row r="27" spans="1:15" ht="12.75">
      <c r="A27" s="19" t="s">
        <v>47</v>
      </c>
      <c r="B27" s="19" t="s">
        <v>44</v>
      </c>
      <c r="C27" s="19" t="s">
        <v>61</v>
      </c>
      <c r="D27" s="19" t="s">
        <v>46</v>
      </c>
      <c r="E27" s="19">
        <v>4</v>
      </c>
      <c r="F27" s="21">
        <v>17.809999999999999</v>
      </c>
      <c r="G27" s="21">
        <v>2.34</v>
      </c>
      <c r="H27" s="3">
        <f t="shared" si="0"/>
        <v>1</v>
      </c>
      <c r="I27" s="3">
        <f t="shared" si="1"/>
        <v>0</v>
      </c>
      <c r="J27" s="3">
        <f t="shared" si="2"/>
        <v>2</v>
      </c>
      <c r="K27" s="3">
        <f t="shared" si="3"/>
        <v>0</v>
      </c>
    </row>
    <row r="28" spans="1:15" ht="12.75">
      <c r="A28" s="19" t="s">
        <v>47</v>
      </c>
      <c r="B28" s="19" t="s">
        <v>44</v>
      </c>
      <c r="C28" s="19" t="s">
        <v>61</v>
      </c>
      <c r="D28" s="19" t="s">
        <v>46</v>
      </c>
      <c r="E28" s="19">
        <v>2</v>
      </c>
      <c r="F28" s="21">
        <v>13.37</v>
      </c>
      <c r="G28" s="21">
        <v>2</v>
      </c>
      <c r="H28" s="3">
        <f t="shared" si="0"/>
        <v>1</v>
      </c>
      <c r="I28" s="3">
        <f t="shared" si="1"/>
        <v>0</v>
      </c>
      <c r="J28" s="3">
        <f t="shared" si="2"/>
        <v>2</v>
      </c>
      <c r="K28" s="3">
        <f t="shared" si="3"/>
        <v>0</v>
      </c>
    </row>
    <row r="29" spans="1:15" ht="12.75">
      <c r="A29" s="19" t="s">
        <v>47</v>
      </c>
      <c r="B29" s="19" t="s">
        <v>44</v>
      </c>
      <c r="C29" s="19" t="s">
        <v>61</v>
      </c>
      <c r="D29" s="19" t="s">
        <v>46</v>
      </c>
      <c r="E29" s="19">
        <v>2</v>
      </c>
      <c r="F29" s="21">
        <v>12.69</v>
      </c>
      <c r="G29" s="21">
        <v>2</v>
      </c>
      <c r="H29" s="3">
        <f t="shared" si="0"/>
        <v>1</v>
      </c>
      <c r="I29" s="3">
        <f t="shared" si="1"/>
        <v>0</v>
      </c>
      <c r="J29" s="3">
        <f t="shared" si="2"/>
        <v>2</v>
      </c>
      <c r="K29" s="3">
        <f t="shared" si="3"/>
        <v>0</v>
      </c>
    </row>
    <row r="30" spans="1:15" ht="12.75">
      <c r="A30" s="19" t="s">
        <v>47</v>
      </c>
      <c r="B30" s="19" t="s">
        <v>44</v>
      </c>
      <c r="C30" s="19" t="s">
        <v>61</v>
      </c>
      <c r="D30" s="19" t="s">
        <v>46</v>
      </c>
      <c r="E30" s="19">
        <v>2</v>
      </c>
      <c r="F30" s="21">
        <v>21.7</v>
      </c>
      <c r="G30" s="21">
        <v>4.3</v>
      </c>
      <c r="H30" s="3">
        <f t="shared" si="0"/>
        <v>1</v>
      </c>
      <c r="I30" s="3">
        <f t="shared" si="1"/>
        <v>0</v>
      </c>
      <c r="J30" s="3">
        <f t="shared" si="2"/>
        <v>2</v>
      </c>
      <c r="K30" s="3">
        <f t="shared" si="3"/>
        <v>0</v>
      </c>
    </row>
    <row r="31" spans="1:15" ht="12.75">
      <c r="A31" s="19" t="s">
        <v>43</v>
      </c>
      <c r="B31" s="19" t="s">
        <v>44</v>
      </c>
      <c r="C31" s="19" t="s">
        <v>61</v>
      </c>
      <c r="D31" s="19" t="s">
        <v>46</v>
      </c>
      <c r="E31" s="19">
        <v>2</v>
      </c>
      <c r="F31" s="21">
        <v>19.649999999999999</v>
      </c>
      <c r="G31" s="21">
        <v>3</v>
      </c>
      <c r="H31" s="3">
        <f t="shared" si="0"/>
        <v>0</v>
      </c>
      <c r="I31" s="3">
        <f t="shared" si="1"/>
        <v>0</v>
      </c>
      <c r="J31" s="3">
        <f t="shared" si="2"/>
        <v>2</v>
      </c>
      <c r="K31" s="3">
        <f t="shared" si="3"/>
        <v>0</v>
      </c>
    </row>
    <row r="32" spans="1:15" ht="12.75">
      <c r="A32" s="19" t="s">
        <v>47</v>
      </c>
      <c r="B32" s="19" t="s">
        <v>44</v>
      </c>
      <c r="C32" s="19" t="s">
        <v>61</v>
      </c>
      <c r="D32" s="19" t="s">
        <v>46</v>
      </c>
      <c r="E32" s="19">
        <v>2</v>
      </c>
      <c r="F32" s="21">
        <v>9.5500000000000007</v>
      </c>
      <c r="G32" s="21">
        <v>1.45</v>
      </c>
      <c r="H32" s="3">
        <f t="shared" si="0"/>
        <v>1</v>
      </c>
      <c r="I32" s="3">
        <f t="shared" si="1"/>
        <v>0</v>
      </c>
      <c r="J32" s="3">
        <f t="shared" si="2"/>
        <v>2</v>
      </c>
      <c r="K32" s="3">
        <f t="shared" si="3"/>
        <v>0</v>
      </c>
    </row>
    <row r="33" spans="1:11" ht="12.75">
      <c r="A33" s="19" t="s">
        <v>47</v>
      </c>
      <c r="B33" s="19" t="s">
        <v>44</v>
      </c>
      <c r="C33" s="19" t="s">
        <v>61</v>
      </c>
      <c r="D33" s="19" t="s">
        <v>46</v>
      </c>
      <c r="E33" s="19">
        <v>4</v>
      </c>
      <c r="F33" s="21">
        <v>18.350000000000001</v>
      </c>
      <c r="G33" s="21">
        <v>2.5</v>
      </c>
      <c r="H33" s="3">
        <f t="shared" si="0"/>
        <v>1</v>
      </c>
      <c r="I33" s="3">
        <f t="shared" si="1"/>
        <v>0</v>
      </c>
      <c r="J33" s="3">
        <f t="shared" si="2"/>
        <v>2</v>
      </c>
      <c r="K33" s="3">
        <f t="shared" si="3"/>
        <v>0</v>
      </c>
    </row>
    <row r="34" spans="1:11" ht="12.75">
      <c r="A34" s="19" t="s">
        <v>43</v>
      </c>
      <c r="B34" s="19" t="s">
        <v>44</v>
      </c>
      <c r="C34" s="19" t="s">
        <v>61</v>
      </c>
      <c r="D34" s="19" t="s">
        <v>46</v>
      </c>
      <c r="E34" s="19">
        <v>2</v>
      </c>
      <c r="F34" s="21">
        <v>15.06</v>
      </c>
      <c r="G34" s="21">
        <v>3</v>
      </c>
      <c r="H34" s="3">
        <f t="shared" si="0"/>
        <v>0</v>
      </c>
      <c r="I34" s="3">
        <f t="shared" si="1"/>
        <v>0</v>
      </c>
      <c r="J34" s="3">
        <f t="shared" si="2"/>
        <v>2</v>
      </c>
      <c r="K34" s="3">
        <f t="shared" si="3"/>
        <v>0</v>
      </c>
    </row>
    <row r="35" spans="1:11" ht="12.75">
      <c r="A35" s="19" t="s">
        <v>43</v>
      </c>
      <c r="B35" s="19" t="s">
        <v>44</v>
      </c>
      <c r="C35" s="19" t="s">
        <v>61</v>
      </c>
      <c r="D35" s="19" t="s">
        <v>46</v>
      </c>
      <c r="E35" s="19">
        <v>4</v>
      </c>
      <c r="F35" s="21">
        <v>20.69</v>
      </c>
      <c r="G35" s="21">
        <v>2.4500000000000002</v>
      </c>
      <c r="H35" s="3">
        <f t="shared" si="0"/>
        <v>0</v>
      </c>
      <c r="I35" s="3">
        <f t="shared" si="1"/>
        <v>0</v>
      </c>
      <c r="J35" s="3">
        <f t="shared" si="2"/>
        <v>2</v>
      </c>
      <c r="K35" s="3">
        <f t="shared" si="3"/>
        <v>0</v>
      </c>
    </row>
    <row r="36" spans="1:11" ht="12.75">
      <c r="A36" s="19" t="s">
        <v>47</v>
      </c>
      <c r="B36" s="19" t="s">
        <v>44</v>
      </c>
      <c r="C36" s="19" t="s">
        <v>61</v>
      </c>
      <c r="D36" s="19" t="s">
        <v>46</v>
      </c>
      <c r="E36" s="19">
        <v>2</v>
      </c>
      <c r="F36" s="21">
        <v>17.78</v>
      </c>
      <c r="G36" s="21">
        <v>3.27</v>
      </c>
      <c r="H36" s="3">
        <f t="shared" si="0"/>
        <v>1</v>
      </c>
      <c r="I36" s="3">
        <f t="shared" si="1"/>
        <v>0</v>
      </c>
      <c r="J36" s="3">
        <f t="shared" si="2"/>
        <v>2</v>
      </c>
      <c r="K36" s="3">
        <f t="shared" si="3"/>
        <v>0</v>
      </c>
    </row>
    <row r="37" spans="1:11" ht="12.75">
      <c r="A37" s="19" t="s">
        <v>47</v>
      </c>
      <c r="B37" s="19" t="s">
        <v>44</v>
      </c>
      <c r="C37" s="19" t="s">
        <v>61</v>
      </c>
      <c r="D37" s="19" t="s">
        <v>46</v>
      </c>
      <c r="E37" s="19">
        <v>3</v>
      </c>
      <c r="F37" s="21">
        <v>24.06</v>
      </c>
      <c r="G37" s="21">
        <v>3.6</v>
      </c>
      <c r="H37" s="3">
        <f t="shared" si="0"/>
        <v>1</v>
      </c>
      <c r="I37" s="3">
        <f t="shared" si="1"/>
        <v>0</v>
      </c>
      <c r="J37" s="3">
        <f t="shared" si="2"/>
        <v>2</v>
      </c>
      <c r="K37" s="3">
        <f t="shared" si="3"/>
        <v>0</v>
      </c>
    </row>
    <row r="38" spans="1:11" ht="12.75">
      <c r="A38" s="19" t="s">
        <v>47</v>
      </c>
      <c r="B38" s="19" t="s">
        <v>44</v>
      </c>
      <c r="C38" s="19" t="s">
        <v>61</v>
      </c>
      <c r="D38" s="19" t="s">
        <v>46</v>
      </c>
      <c r="E38" s="19">
        <v>3</v>
      </c>
      <c r="F38" s="21">
        <v>16.309999999999999</v>
      </c>
      <c r="G38" s="21">
        <v>2</v>
      </c>
      <c r="H38" s="3">
        <f t="shared" si="0"/>
        <v>1</v>
      </c>
      <c r="I38" s="3">
        <f t="shared" si="1"/>
        <v>0</v>
      </c>
      <c r="J38" s="3">
        <f t="shared" si="2"/>
        <v>2</v>
      </c>
      <c r="K38" s="3">
        <f t="shared" si="3"/>
        <v>0</v>
      </c>
    </row>
    <row r="39" spans="1:11" ht="12.75">
      <c r="A39" s="19" t="s">
        <v>43</v>
      </c>
      <c r="B39" s="19" t="s">
        <v>44</v>
      </c>
      <c r="C39" s="19" t="s">
        <v>61</v>
      </c>
      <c r="D39" s="19" t="s">
        <v>46</v>
      </c>
      <c r="E39" s="19">
        <v>3</v>
      </c>
      <c r="F39" s="21">
        <v>16.93</v>
      </c>
      <c r="G39" s="21">
        <v>3.07</v>
      </c>
      <c r="H39" s="3">
        <f t="shared" si="0"/>
        <v>0</v>
      </c>
      <c r="I39" s="3">
        <f t="shared" si="1"/>
        <v>0</v>
      </c>
      <c r="J39" s="3">
        <f t="shared" si="2"/>
        <v>2</v>
      </c>
      <c r="K39" s="3">
        <f t="shared" si="3"/>
        <v>0</v>
      </c>
    </row>
    <row r="40" spans="1:11" ht="12.75">
      <c r="A40" s="19" t="s">
        <v>47</v>
      </c>
      <c r="B40" s="19" t="s">
        <v>44</v>
      </c>
      <c r="C40" s="19" t="s">
        <v>61</v>
      </c>
      <c r="D40" s="19" t="s">
        <v>46</v>
      </c>
      <c r="E40" s="19">
        <v>3</v>
      </c>
      <c r="F40" s="21">
        <v>18.690000000000001</v>
      </c>
      <c r="G40" s="21">
        <v>2.31</v>
      </c>
      <c r="H40" s="3">
        <f t="shared" si="0"/>
        <v>1</v>
      </c>
      <c r="I40" s="3">
        <f t="shared" si="1"/>
        <v>0</v>
      </c>
      <c r="J40" s="3">
        <f t="shared" si="2"/>
        <v>2</v>
      </c>
      <c r="K40" s="3">
        <f t="shared" si="3"/>
        <v>0</v>
      </c>
    </row>
    <row r="41" spans="1:11" ht="12.75">
      <c r="A41" s="19" t="s">
        <v>47</v>
      </c>
      <c r="B41" s="19" t="s">
        <v>44</v>
      </c>
      <c r="C41" s="19" t="s">
        <v>61</v>
      </c>
      <c r="D41" s="19" t="s">
        <v>46</v>
      </c>
      <c r="E41" s="19">
        <v>3</v>
      </c>
      <c r="F41" s="21">
        <v>31.27</v>
      </c>
      <c r="G41" s="21">
        <v>5</v>
      </c>
      <c r="H41" s="3">
        <f t="shared" si="0"/>
        <v>1</v>
      </c>
      <c r="I41" s="3">
        <f t="shared" si="1"/>
        <v>0</v>
      </c>
      <c r="J41" s="3">
        <f t="shared" si="2"/>
        <v>2</v>
      </c>
      <c r="K41" s="3">
        <f t="shared" si="3"/>
        <v>0</v>
      </c>
    </row>
    <row r="42" spans="1:11" ht="12.75">
      <c r="A42" s="19" t="s">
        <v>47</v>
      </c>
      <c r="B42" s="19" t="s">
        <v>44</v>
      </c>
      <c r="C42" s="19" t="s">
        <v>61</v>
      </c>
      <c r="D42" s="19" t="s">
        <v>46</v>
      </c>
      <c r="E42" s="19">
        <v>3</v>
      </c>
      <c r="F42" s="21">
        <v>16.04</v>
      </c>
      <c r="G42" s="21">
        <v>2.2400000000000002</v>
      </c>
      <c r="H42" s="3">
        <f t="shared" si="0"/>
        <v>1</v>
      </c>
      <c r="I42" s="3">
        <f t="shared" si="1"/>
        <v>0</v>
      </c>
      <c r="J42" s="3">
        <f t="shared" si="2"/>
        <v>2</v>
      </c>
      <c r="K42" s="3">
        <f t="shared" si="3"/>
        <v>0</v>
      </c>
    </row>
    <row r="43" spans="1:11" ht="12.75">
      <c r="A43" s="19" t="s">
        <v>47</v>
      </c>
      <c r="B43" s="19" t="s">
        <v>44</v>
      </c>
      <c r="C43" s="19" t="s">
        <v>45</v>
      </c>
      <c r="D43" s="19" t="s">
        <v>46</v>
      </c>
      <c r="E43" s="19">
        <v>2</v>
      </c>
      <c r="F43" s="21">
        <v>17.46</v>
      </c>
      <c r="G43" s="21">
        <v>2.54</v>
      </c>
      <c r="H43" s="3">
        <f t="shared" si="0"/>
        <v>1</v>
      </c>
      <c r="I43" s="3">
        <f t="shared" si="1"/>
        <v>0</v>
      </c>
      <c r="J43" s="3">
        <f t="shared" si="2"/>
        <v>3</v>
      </c>
      <c r="K43" s="3">
        <f t="shared" si="3"/>
        <v>0</v>
      </c>
    </row>
    <row r="44" spans="1:11" ht="12.75">
      <c r="A44" s="19" t="s">
        <v>47</v>
      </c>
      <c r="B44" s="19" t="s">
        <v>44</v>
      </c>
      <c r="C44" s="19" t="s">
        <v>45</v>
      </c>
      <c r="D44" s="19" t="s">
        <v>46</v>
      </c>
      <c r="E44" s="19">
        <v>2</v>
      </c>
      <c r="F44" s="21">
        <v>13.94</v>
      </c>
      <c r="G44" s="21">
        <v>3.06</v>
      </c>
      <c r="H44" s="3">
        <f t="shared" si="0"/>
        <v>1</v>
      </c>
      <c r="I44" s="3">
        <f t="shared" si="1"/>
        <v>0</v>
      </c>
      <c r="J44" s="3">
        <f t="shared" si="2"/>
        <v>3</v>
      </c>
      <c r="K44" s="3">
        <f t="shared" si="3"/>
        <v>0</v>
      </c>
    </row>
    <row r="45" spans="1:11" ht="12.75">
      <c r="A45" s="19" t="s">
        <v>47</v>
      </c>
      <c r="B45" s="19" t="s">
        <v>44</v>
      </c>
      <c r="C45" s="19" t="s">
        <v>45</v>
      </c>
      <c r="D45" s="19" t="s">
        <v>46</v>
      </c>
      <c r="E45" s="19">
        <v>2</v>
      </c>
      <c r="F45" s="21">
        <v>9.68</v>
      </c>
      <c r="G45" s="21">
        <v>1.32</v>
      </c>
      <c r="H45" s="3">
        <f t="shared" si="0"/>
        <v>1</v>
      </c>
      <c r="I45" s="3">
        <f t="shared" si="1"/>
        <v>0</v>
      </c>
      <c r="J45" s="3">
        <f t="shared" si="2"/>
        <v>3</v>
      </c>
      <c r="K45" s="3">
        <f t="shared" si="3"/>
        <v>0</v>
      </c>
    </row>
    <row r="46" spans="1:11" ht="12.75">
      <c r="A46" s="19" t="s">
        <v>47</v>
      </c>
      <c r="B46" s="19" t="s">
        <v>44</v>
      </c>
      <c r="C46" s="19" t="s">
        <v>45</v>
      </c>
      <c r="D46" s="19" t="s">
        <v>46</v>
      </c>
      <c r="E46" s="19">
        <v>4</v>
      </c>
      <c r="F46" s="21">
        <v>30.4</v>
      </c>
      <c r="G46" s="21">
        <v>5.6</v>
      </c>
      <c r="H46" s="3">
        <f t="shared" si="0"/>
        <v>1</v>
      </c>
      <c r="I46" s="3">
        <f t="shared" si="1"/>
        <v>0</v>
      </c>
      <c r="J46" s="3">
        <f t="shared" si="2"/>
        <v>3</v>
      </c>
      <c r="K46" s="3">
        <f t="shared" si="3"/>
        <v>0</v>
      </c>
    </row>
    <row r="47" spans="1:11" ht="12.75">
      <c r="A47" s="19" t="s">
        <v>47</v>
      </c>
      <c r="B47" s="19" t="s">
        <v>44</v>
      </c>
      <c r="C47" s="19" t="s">
        <v>45</v>
      </c>
      <c r="D47" s="19" t="s">
        <v>46</v>
      </c>
      <c r="E47" s="19">
        <v>2</v>
      </c>
      <c r="F47" s="21">
        <v>18.29</v>
      </c>
      <c r="G47" s="21">
        <v>3</v>
      </c>
      <c r="H47" s="3">
        <f t="shared" si="0"/>
        <v>1</v>
      </c>
      <c r="I47" s="3">
        <f t="shared" si="1"/>
        <v>0</v>
      </c>
      <c r="J47" s="3">
        <f t="shared" si="2"/>
        <v>3</v>
      </c>
      <c r="K47" s="3">
        <f t="shared" si="3"/>
        <v>0</v>
      </c>
    </row>
    <row r="48" spans="1:11" ht="12.75">
      <c r="A48" s="19" t="s">
        <v>47</v>
      </c>
      <c r="B48" s="19" t="s">
        <v>44</v>
      </c>
      <c r="C48" s="19" t="s">
        <v>45</v>
      </c>
      <c r="D48" s="19" t="s">
        <v>46</v>
      </c>
      <c r="E48" s="19">
        <v>2</v>
      </c>
      <c r="F48" s="21">
        <v>22.23</v>
      </c>
      <c r="G48" s="21">
        <v>5</v>
      </c>
      <c r="H48" s="3">
        <f t="shared" si="0"/>
        <v>1</v>
      </c>
      <c r="I48" s="3">
        <f t="shared" si="1"/>
        <v>0</v>
      </c>
      <c r="J48" s="3">
        <f t="shared" si="2"/>
        <v>3</v>
      </c>
      <c r="K48" s="3">
        <f t="shared" si="3"/>
        <v>0</v>
      </c>
    </row>
    <row r="49" spans="1:11" ht="12.75">
      <c r="A49" s="19" t="s">
        <v>47</v>
      </c>
      <c r="B49" s="19" t="s">
        <v>44</v>
      </c>
      <c r="C49" s="19" t="s">
        <v>45</v>
      </c>
      <c r="D49" s="19" t="s">
        <v>46</v>
      </c>
      <c r="E49" s="19">
        <v>4</v>
      </c>
      <c r="F49" s="21">
        <v>32.4</v>
      </c>
      <c r="G49" s="21">
        <v>6</v>
      </c>
      <c r="H49" s="3">
        <f t="shared" si="0"/>
        <v>1</v>
      </c>
      <c r="I49" s="3">
        <f t="shared" si="1"/>
        <v>0</v>
      </c>
      <c r="J49" s="3">
        <f t="shared" si="2"/>
        <v>3</v>
      </c>
      <c r="K49" s="3">
        <f t="shared" si="3"/>
        <v>0</v>
      </c>
    </row>
    <row r="50" spans="1:11" ht="12.75">
      <c r="A50" s="19" t="s">
        <v>47</v>
      </c>
      <c r="B50" s="19" t="s">
        <v>44</v>
      </c>
      <c r="C50" s="19" t="s">
        <v>45</v>
      </c>
      <c r="D50" s="19" t="s">
        <v>46</v>
      </c>
      <c r="E50" s="19">
        <v>3</v>
      </c>
      <c r="F50" s="21">
        <v>28.55</v>
      </c>
      <c r="G50" s="21">
        <v>2.0499999999999998</v>
      </c>
      <c r="H50" s="3">
        <f t="shared" si="0"/>
        <v>1</v>
      </c>
      <c r="I50" s="3">
        <f t="shared" si="1"/>
        <v>0</v>
      </c>
      <c r="J50" s="3">
        <f t="shared" si="2"/>
        <v>3</v>
      </c>
      <c r="K50" s="3">
        <f t="shared" si="3"/>
        <v>0</v>
      </c>
    </row>
    <row r="51" spans="1:11" ht="12.75">
      <c r="A51" s="19" t="s">
        <v>47</v>
      </c>
      <c r="B51" s="19" t="s">
        <v>44</v>
      </c>
      <c r="C51" s="19" t="s">
        <v>45</v>
      </c>
      <c r="D51" s="19" t="s">
        <v>46</v>
      </c>
      <c r="E51" s="19">
        <v>2</v>
      </c>
      <c r="F51" s="21">
        <v>18.04</v>
      </c>
      <c r="G51" s="21">
        <v>3</v>
      </c>
      <c r="H51" s="3">
        <f t="shared" si="0"/>
        <v>1</v>
      </c>
      <c r="I51" s="3">
        <f t="shared" si="1"/>
        <v>0</v>
      </c>
      <c r="J51" s="3">
        <f t="shared" si="2"/>
        <v>3</v>
      </c>
      <c r="K51" s="3">
        <f t="shared" si="3"/>
        <v>0</v>
      </c>
    </row>
    <row r="52" spans="1:11" ht="12.75">
      <c r="A52" s="19" t="s">
        <v>47</v>
      </c>
      <c r="B52" s="19" t="s">
        <v>44</v>
      </c>
      <c r="C52" s="19" t="s">
        <v>45</v>
      </c>
      <c r="D52" s="19" t="s">
        <v>46</v>
      </c>
      <c r="E52" s="19">
        <v>2</v>
      </c>
      <c r="F52" s="21">
        <v>12.54</v>
      </c>
      <c r="G52" s="21">
        <v>2.5</v>
      </c>
      <c r="H52" s="3">
        <f t="shared" si="0"/>
        <v>1</v>
      </c>
      <c r="I52" s="3">
        <f t="shared" si="1"/>
        <v>0</v>
      </c>
      <c r="J52" s="3">
        <f t="shared" si="2"/>
        <v>3</v>
      </c>
      <c r="K52" s="3">
        <f t="shared" si="3"/>
        <v>0</v>
      </c>
    </row>
    <row r="53" spans="1:11" ht="12.75">
      <c r="A53" s="19" t="s">
        <v>43</v>
      </c>
      <c r="B53" s="19" t="s">
        <v>44</v>
      </c>
      <c r="C53" s="19" t="s">
        <v>45</v>
      </c>
      <c r="D53" s="19" t="s">
        <v>46</v>
      </c>
      <c r="E53" s="19">
        <v>2</v>
      </c>
      <c r="F53" s="21">
        <v>10.29</v>
      </c>
      <c r="G53" s="21">
        <v>2.6</v>
      </c>
      <c r="H53" s="3">
        <f t="shared" si="0"/>
        <v>0</v>
      </c>
      <c r="I53" s="3">
        <f t="shared" si="1"/>
        <v>0</v>
      </c>
      <c r="J53" s="3">
        <f t="shared" si="2"/>
        <v>3</v>
      </c>
      <c r="K53" s="3">
        <f t="shared" si="3"/>
        <v>0</v>
      </c>
    </row>
    <row r="54" spans="1:11" ht="12.75">
      <c r="A54" s="19" t="s">
        <v>43</v>
      </c>
      <c r="B54" s="19" t="s">
        <v>44</v>
      </c>
      <c r="C54" s="19" t="s">
        <v>45</v>
      </c>
      <c r="D54" s="19" t="s">
        <v>46</v>
      </c>
      <c r="E54" s="19">
        <v>4</v>
      </c>
      <c r="F54" s="21">
        <v>34.81</v>
      </c>
      <c r="G54" s="21">
        <v>5.2</v>
      </c>
      <c r="H54" s="3">
        <f t="shared" si="0"/>
        <v>0</v>
      </c>
      <c r="I54" s="3">
        <f t="shared" si="1"/>
        <v>0</v>
      </c>
      <c r="J54" s="3">
        <f t="shared" si="2"/>
        <v>3</v>
      </c>
      <c r="K54" s="3">
        <f t="shared" si="3"/>
        <v>0</v>
      </c>
    </row>
    <row r="55" spans="1:11" ht="12.75">
      <c r="A55" s="19" t="s">
        <v>47</v>
      </c>
      <c r="B55" s="19" t="s">
        <v>44</v>
      </c>
      <c r="C55" s="19" t="s">
        <v>45</v>
      </c>
      <c r="D55" s="19" t="s">
        <v>46</v>
      </c>
      <c r="E55" s="19">
        <v>2</v>
      </c>
      <c r="F55" s="21">
        <v>9.94</v>
      </c>
      <c r="G55" s="21">
        <v>1.56</v>
      </c>
      <c r="H55" s="3">
        <f t="shared" si="0"/>
        <v>1</v>
      </c>
      <c r="I55" s="3">
        <f t="shared" si="1"/>
        <v>0</v>
      </c>
      <c r="J55" s="3">
        <f t="shared" si="2"/>
        <v>3</v>
      </c>
      <c r="K55" s="3">
        <f t="shared" si="3"/>
        <v>0</v>
      </c>
    </row>
    <row r="56" spans="1:11" ht="12.75">
      <c r="A56" s="19" t="s">
        <v>47</v>
      </c>
      <c r="B56" s="19" t="s">
        <v>44</v>
      </c>
      <c r="C56" s="19" t="s">
        <v>45</v>
      </c>
      <c r="D56" s="19" t="s">
        <v>46</v>
      </c>
      <c r="E56" s="19">
        <v>4</v>
      </c>
      <c r="F56" s="21">
        <v>25.56</v>
      </c>
      <c r="G56" s="21">
        <v>4.34</v>
      </c>
      <c r="H56" s="3">
        <f t="shared" si="0"/>
        <v>1</v>
      </c>
      <c r="I56" s="3">
        <f t="shared" si="1"/>
        <v>0</v>
      </c>
      <c r="J56" s="3">
        <f t="shared" si="2"/>
        <v>3</v>
      </c>
      <c r="K56" s="3">
        <f t="shared" si="3"/>
        <v>0</v>
      </c>
    </row>
    <row r="57" spans="1:11" ht="12.75">
      <c r="A57" s="19" t="s">
        <v>47</v>
      </c>
      <c r="B57" s="19" t="s">
        <v>44</v>
      </c>
      <c r="C57" s="19" t="s">
        <v>45</v>
      </c>
      <c r="D57" s="19" t="s">
        <v>46</v>
      </c>
      <c r="E57" s="19">
        <v>2</v>
      </c>
      <c r="F57" s="21">
        <v>19.489999999999998</v>
      </c>
      <c r="G57" s="21">
        <v>3.51</v>
      </c>
      <c r="H57" s="3">
        <f t="shared" si="0"/>
        <v>1</v>
      </c>
      <c r="I57" s="3">
        <f t="shared" si="1"/>
        <v>0</v>
      </c>
      <c r="J57" s="3">
        <f t="shared" si="2"/>
        <v>3</v>
      </c>
      <c r="K57" s="3">
        <f t="shared" si="3"/>
        <v>0</v>
      </c>
    </row>
    <row r="58" spans="1:11" ht="12.75">
      <c r="A58" s="19" t="s">
        <v>47</v>
      </c>
      <c r="B58" s="19" t="s">
        <v>58</v>
      </c>
      <c r="C58" s="19" t="s">
        <v>61</v>
      </c>
      <c r="D58" s="19" t="s">
        <v>46</v>
      </c>
      <c r="E58" s="19">
        <v>4</v>
      </c>
      <c r="F58" s="21">
        <v>38.01</v>
      </c>
      <c r="G58" s="21">
        <v>3</v>
      </c>
      <c r="H58" s="3">
        <f t="shared" si="0"/>
        <v>1</v>
      </c>
      <c r="I58" s="3">
        <f t="shared" si="1"/>
        <v>1</v>
      </c>
      <c r="J58" s="3">
        <f t="shared" si="2"/>
        <v>2</v>
      </c>
      <c r="K58" s="3">
        <f t="shared" si="3"/>
        <v>0</v>
      </c>
    </row>
    <row r="59" spans="1:11" ht="12.75">
      <c r="A59" s="19" t="s">
        <v>43</v>
      </c>
      <c r="B59" s="19" t="s">
        <v>44</v>
      </c>
      <c r="C59" s="19" t="s">
        <v>61</v>
      </c>
      <c r="D59" s="19" t="s">
        <v>46</v>
      </c>
      <c r="E59" s="19">
        <v>2</v>
      </c>
      <c r="F59" s="21">
        <v>26.41</v>
      </c>
      <c r="G59" s="21">
        <v>1.5</v>
      </c>
      <c r="H59" s="3">
        <f t="shared" si="0"/>
        <v>0</v>
      </c>
      <c r="I59" s="3">
        <f t="shared" si="1"/>
        <v>0</v>
      </c>
      <c r="J59" s="3">
        <f t="shared" si="2"/>
        <v>2</v>
      </c>
      <c r="K59" s="3">
        <f t="shared" si="3"/>
        <v>0</v>
      </c>
    </row>
    <row r="60" spans="1:11" ht="12.75">
      <c r="A60" s="19" t="s">
        <v>47</v>
      </c>
      <c r="B60" s="19" t="s">
        <v>58</v>
      </c>
      <c r="C60" s="19" t="s">
        <v>61</v>
      </c>
      <c r="D60" s="19" t="s">
        <v>46</v>
      </c>
      <c r="E60" s="19">
        <v>2</v>
      </c>
      <c r="F60" s="21">
        <v>11.24</v>
      </c>
      <c r="G60" s="21">
        <v>1.76</v>
      </c>
      <c r="H60" s="3">
        <f t="shared" si="0"/>
        <v>1</v>
      </c>
      <c r="I60" s="3">
        <f t="shared" si="1"/>
        <v>1</v>
      </c>
      <c r="J60" s="3">
        <f t="shared" si="2"/>
        <v>2</v>
      </c>
      <c r="K60" s="3">
        <f t="shared" si="3"/>
        <v>0</v>
      </c>
    </row>
    <row r="61" spans="1:11" ht="12.75">
      <c r="A61" s="19" t="s">
        <v>47</v>
      </c>
      <c r="B61" s="19" t="s">
        <v>44</v>
      </c>
      <c r="C61" s="19" t="s">
        <v>61</v>
      </c>
      <c r="D61" s="19" t="s">
        <v>46</v>
      </c>
      <c r="E61" s="19">
        <v>4</v>
      </c>
      <c r="F61" s="21">
        <v>48.27</v>
      </c>
      <c r="G61" s="21">
        <v>6.73</v>
      </c>
      <c r="H61" s="3">
        <f t="shared" si="0"/>
        <v>1</v>
      </c>
      <c r="I61" s="3">
        <f t="shared" si="1"/>
        <v>0</v>
      </c>
      <c r="J61" s="3">
        <f t="shared" si="2"/>
        <v>2</v>
      </c>
      <c r="K61" s="3">
        <f t="shared" si="3"/>
        <v>0</v>
      </c>
    </row>
    <row r="62" spans="1:11" ht="12.75">
      <c r="A62" s="19" t="s">
        <v>47</v>
      </c>
      <c r="B62" s="19" t="s">
        <v>58</v>
      </c>
      <c r="C62" s="19" t="s">
        <v>61</v>
      </c>
      <c r="D62" s="19" t="s">
        <v>46</v>
      </c>
      <c r="E62" s="19">
        <v>2</v>
      </c>
      <c r="F62" s="21">
        <v>20.29</v>
      </c>
      <c r="G62" s="21">
        <v>3.21</v>
      </c>
      <c r="H62" s="3">
        <f t="shared" si="0"/>
        <v>1</v>
      </c>
      <c r="I62" s="3">
        <f t="shared" si="1"/>
        <v>1</v>
      </c>
      <c r="J62" s="3">
        <f t="shared" si="2"/>
        <v>2</v>
      </c>
      <c r="K62" s="3">
        <f t="shared" si="3"/>
        <v>0</v>
      </c>
    </row>
    <row r="63" spans="1:11" ht="12.75">
      <c r="A63" s="19" t="s">
        <v>47</v>
      </c>
      <c r="B63" s="19" t="s">
        <v>58</v>
      </c>
      <c r="C63" s="19" t="s">
        <v>61</v>
      </c>
      <c r="D63" s="19" t="s">
        <v>46</v>
      </c>
      <c r="E63" s="19">
        <v>2</v>
      </c>
      <c r="F63" s="21">
        <v>13.81</v>
      </c>
      <c r="G63" s="21">
        <v>2</v>
      </c>
      <c r="H63" s="3">
        <f t="shared" si="0"/>
        <v>1</v>
      </c>
      <c r="I63" s="3">
        <f t="shared" si="1"/>
        <v>1</v>
      </c>
      <c r="J63" s="3">
        <f t="shared" si="2"/>
        <v>2</v>
      </c>
      <c r="K63" s="3">
        <f t="shared" si="3"/>
        <v>0</v>
      </c>
    </row>
    <row r="64" spans="1:11" ht="12.75">
      <c r="A64" s="19" t="s">
        <v>47</v>
      </c>
      <c r="B64" s="19" t="s">
        <v>58</v>
      </c>
      <c r="C64" s="19" t="s">
        <v>61</v>
      </c>
      <c r="D64" s="19" t="s">
        <v>46</v>
      </c>
      <c r="E64" s="19">
        <v>2</v>
      </c>
      <c r="F64" s="21">
        <v>11.02</v>
      </c>
      <c r="G64" s="21">
        <v>1.98</v>
      </c>
      <c r="H64" s="3">
        <f t="shared" si="0"/>
        <v>1</v>
      </c>
      <c r="I64" s="3">
        <f t="shared" si="1"/>
        <v>1</v>
      </c>
      <c r="J64" s="3">
        <f t="shared" si="2"/>
        <v>2</v>
      </c>
      <c r="K64" s="3">
        <f t="shared" si="3"/>
        <v>0</v>
      </c>
    </row>
    <row r="65" spans="1:11" ht="12.75">
      <c r="A65" s="19" t="s">
        <v>47</v>
      </c>
      <c r="B65" s="19" t="s">
        <v>58</v>
      </c>
      <c r="C65" s="19" t="s">
        <v>61</v>
      </c>
      <c r="D65" s="19" t="s">
        <v>46</v>
      </c>
      <c r="E65" s="19">
        <v>4</v>
      </c>
      <c r="F65" s="21">
        <v>18.29</v>
      </c>
      <c r="G65" s="21">
        <v>3.76</v>
      </c>
      <c r="H65" s="3">
        <f t="shared" si="0"/>
        <v>1</v>
      </c>
      <c r="I65" s="3">
        <f t="shared" si="1"/>
        <v>1</v>
      </c>
      <c r="J65" s="3">
        <f t="shared" si="2"/>
        <v>2</v>
      </c>
      <c r="K65" s="3">
        <f t="shared" si="3"/>
        <v>0</v>
      </c>
    </row>
    <row r="66" spans="1:11" ht="12.75">
      <c r="A66" s="19" t="s">
        <v>47</v>
      </c>
      <c r="B66" s="19" t="s">
        <v>44</v>
      </c>
      <c r="C66" s="19" t="s">
        <v>61</v>
      </c>
      <c r="D66" s="19" t="s">
        <v>46</v>
      </c>
      <c r="E66" s="19">
        <v>3</v>
      </c>
      <c r="F66" s="21">
        <v>17.59</v>
      </c>
      <c r="G66" s="21">
        <v>2.64</v>
      </c>
      <c r="H66" s="3">
        <f t="shared" si="0"/>
        <v>1</v>
      </c>
      <c r="I66" s="3">
        <f t="shared" si="1"/>
        <v>0</v>
      </c>
      <c r="J66" s="3">
        <f t="shared" si="2"/>
        <v>2</v>
      </c>
      <c r="K66" s="3">
        <f t="shared" si="3"/>
        <v>0</v>
      </c>
    </row>
    <row r="67" spans="1:11" ht="12.75">
      <c r="A67" s="19" t="s">
        <v>47</v>
      </c>
      <c r="B67" s="19" t="s">
        <v>44</v>
      </c>
      <c r="C67" s="19" t="s">
        <v>61</v>
      </c>
      <c r="D67" s="19" t="s">
        <v>46</v>
      </c>
      <c r="E67" s="19">
        <v>3</v>
      </c>
      <c r="F67" s="21">
        <v>20.079999999999998</v>
      </c>
      <c r="G67" s="21">
        <v>3.15</v>
      </c>
      <c r="H67" s="3">
        <f t="shared" si="0"/>
        <v>1</v>
      </c>
      <c r="I67" s="3">
        <f t="shared" si="1"/>
        <v>0</v>
      </c>
      <c r="J67" s="3">
        <f t="shared" si="2"/>
        <v>2</v>
      </c>
      <c r="K67" s="3">
        <f t="shared" si="3"/>
        <v>0</v>
      </c>
    </row>
    <row r="68" spans="1:11" ht="12.75">
      <c r="A68" s="19" t="s">
        <v>43</v>
      </c>
      <c r="B68" s="19" t="s">
        <v>44</v>
      </c>
      <c r="C68" s="19" t="s">
        <v>61</v>
      </c>
      <c r="D68" s="19" t="s">
        <v>46</v>
      </c>
      <c r="E68" s="19">
        <v>2</v>
      </c>
      <c r="F68" s="21">
        <v>16.45</v>
      </c>
      <c r="G68" s="21">
        <v>2.4700000000000002</v>
      </c>
      <c r="H68" s="3">
        <f t="shared" si="0"/>
        <v>0</v>
      </c>
      <c r="I68" s="3">
        <f t="shared" si="1"/>
        <v>0</v>
      </c>
      <c r="J68" s="3">
        <f t="shared" si="2"/>
        <v>2</v>
      </c>
      <c r="K68" s="3">
        <f t="shared" si="3"/>
        <v>0</v>
      </c>
    </row>
    <row r="69" spans="1:11" ht="12.75">
      <c r="A69" s="19" t="s">
        <v>43</v>
      </c>
      <c r="B69" s="19" t="s">
        <v>58</v>
      </c>
      <c r="C69" s="19" t="s">
        <v>61</v>
      </c>
      <c r="D69" s="19" t="s">
        <v>46</v>
      </c>
      <c r="E69" s="19">
        <v>1</v>
      </c>
      <c r="F69" s="21">
        <v>3.07</v>
      </c>
      <c r="G69" s="21">
        <v>1</v>
      </c>
      <c r="H69" s="3">
        <f t="shared" si="0"/>
        <v>0</v>
      </c>
      <c r="I69" s="3">
        <f t="shared" si="1"/>
        <v>1</v>
      </c>
      <c r="J69" s="3">
        <f t="shared" si="2"/>
        <v>2</v>
      </c>
      <c r="K69" s="3">
        <f t="shared" si="3"/>
        <v>0</v>
      </c>
    </row>
    <row r="70" spans="1:11" ht="12.75">
      <c r="A70" s="19" t="s">
        <v>47</v>
      </c>
      <c r="B70" s="19" t="s">
        <v>44</v>
      </c>
      <c r="C70" s="19" t="s">
        <v>61</v>
      </c>
      <c r="D70" s="19" t="s">
        <v>46</v>
      </c>
      <c r="E70" s="19">
        <v>2</v>
      </c>
      <c r="F70" s="21">
        <v>20.23</v>
      </c>
      <c r="G70" s="21">
        <v>2.0099999999999998</v>
      </c>
      <c r="H70" s="3">
        <f t="shared" si="0"/>
        <v>1</v>
      </c>
      <c r="I70" s="3">
        <f t="shared" si="1"/>
        <v>0</v>
      </c>
      <c r="J70" s="3">
        <f t="shared" si="2"/>
        <v>2</v>
      </c>
      <c r="K70" s="3">
        <f t="shared" si="3"/>
        <v>0</v>
      </c>
    </row>
    <row r="71" spans="1:11" ht="12.75">
      <c r="A71" s="19" t="s">
        <v>47</v>
      </c>
      <c r="B71" s="19" t="s">
        <v>58</v>
      </c>
      <c r="C71" s="19" t="s">
        <v>61</v>
      </c>
      <c r="D71" s="19" t="s">
        <v>46</v>
      </c>
      <c r="E71" s="19">
        <v>2</v>
      </c>
      <c r="F71" s="21">
        <v>15.01</v>
      </c>
      <c r="G71" s="21">
        <v>2.09</v>
      </c>
      <c r="H71" s="3">
        <f t="shared" si="0"/>
        <v>1</v>
      </c>
      <c r="I71" s="3">
        <f t="shared" si="1"/>
        <v>1</v>
      </c>
      <c r="J71" s="3">
        <f t="shared" si="2"/>
        <v>2</v>
      </c>
      <c r="K71" s="3">
        <f t="shared" si="3"/>
        <v>0</v>
      </c>
    </row>
    <row r="72" spans="1:11" ht="12.75">
      <c r="A72" s="19" t="s">
        <v>47</v>
      </c>
      <c r="B72" s="19" t="s">
        <v>44</v>
      </c>
      <c r="C72" s="19" t="s">
        <v>61</v>
      </c>
      <c r="D72" s="19" t="s">
        <v>46</v>
      </c>
      <c r="E72" s="19">
        <v>2</v>
      </c>
      <c r="F72" s="21">
        <v>12.02</v>
      </c>
      <c r="G72" s="21">
        <v>1.97</v>
      </c>
      <c r="H72" s="3">
        <f t="shared" si="0"/>
        <v>1</v>
      </c>
      <c r="I72" s="3">
        <f t="shared" si="1"/>
        <v>0</v>
      </c>
      <c r="J72" s="3">
        <f t="shared" si="2"/>
        <v>2</v>
      </c>
      <c r="K72" s="3">
        <f t="shared" si="3"/>
        <v>0</v>
      </c>
    </row>
    <row r="73" spans="1:11" ht="12.75">
      <c r="A73" s="19" t="s">
        <v>43</v>
      </c>
      <c r="B73" s="19" t="s">
        <v>44</v>
      </c>
      <c r="C73" s="19" t="s">
        <v>61</v>
      </c>
      <c r="D73" s="19" t="s">
        <v>46</v>
      </c>
      <c r="E73" s="19">
        <v>3</v>
      </c>
      <c r="F73" s="21">
        <v>17.07</v>
      </c>
      <c r="G73" s="21">
        <v>3</v>
      </c>
      <c r="H73" s="3">
        <f t="shared" si="0"/>
        <v>0</v>
      </c>
      <c r="I73" s="3">
        <f t="shared" si="1"/>
        <v>0</v>
      </c>
      <c r="J73" s="3">
        <f t="shared" si="2"/>
        <v>2</v>
      </c>
      <c r="K73" s="3">
        <f t="shared" si="3"/>
        <v>0</v>
      </c>
    </row>
    <row r="74" spans="1:11" ht="12.75">
      <c r="A74" s="19" t="s">
        <v>43</v>
      </c>
      <c r="B74" s="19" t="s">
        <v>58</v>
      </c>
      <c r="C74" s="19" t="s">
        <v>61</v>
      </c>
      <c r="D74" s="19" t="s">
        <v>46</v>
      </c>
      <c r="E74" s="19">
        <v>2</v>
      </c>
      <c r="F74" s="21">
        <v>26.86</v>
      </c>
      <c r="G74" s="21">
        <v>3.14</v>
      </c>
      <c r="H74" s="3">
        <f t="shared" si="0"/>
        <v>0</v>
      </c>
      <c r="I74" s="3">
        <f t="shared" si="1"/>
        <v>1</v>
      </c>
      <c r="J74" s="3">
        <f t="shared" si="2"/>
        <v>2</v>
      </c>
      <c r="K74" s="3">
        <f t="shared" si="3"/>
        <v>0</v>
      </c>
    </row>
    <row r="75" spans="1:11" ht="12.75">
      <c r="A75" s="19" t="s">
        <v>43</v>
      </c>
      <c r="B75" s="19" t="s">
        <v>58</v>
      </c>
      <c r="C75" s="19" t="s">
        <v>61</v>
      </c>
      <c r="D75" s="19" t="s">
        <v>46</v>
      </c>
      <c r="E75" s="19">
        <v>2</v>
      </c>
      <c r="F75" s="21">
        <v>25.28</v>
      </c>
      <c r="G75" s="21">
        <v>5</v>
      </c>
      <c r="H75" s="3">
        <f t="shared" si="0"/>
        <v>0</v>
      </c>
      <c r="I75" s="3">
        <f t="shared" si="1"/>
        <v>1</v>
      </c>
      <c r="J75" s="3">
        <f t="shared" si="2"/>
        <v>2</v>
      </c>
      <c r="K75" s="3">
        <f t="shared" si="3"/>
        <v>0</v>
      </c>
    </row>
    <row r="76" spans="1:11" ht="12.75">
      <c r="A76" s="19" t="s">
        <v>43</v>
      </c>
      <c r="B76" s="19" t="s">
        <v>44</v>
      </c>
      <c r="C76" s="19" t="s">
        <v>61</v>
      </c>
      <c r="D76" s="19" t="s">
        <v>46</v>
      </c>
      <c r="E76" s="19">
        <v>2</v>
      </c>
      <c r="F76" s="21">
        <v>14.73</v>
      </c>
      <c r="G76" s="21">
        <v>2.2000000000000002</v>
      </c>
      <c r="H76" s="3">
        <f t="shared" si="0"/>
        <v>0</v>
      </c>
      <c r="I76" s="3">
        <f t="shared" si="1"/>
        <v>0</v>
      </c>
      <c r="J76" s="3">
        <f t="shared" si="2"/>
        <v>2</v>
      </c>
      <c r="K76" s="3">
        <f t="shared" si="3"/>
        <v>0</v>
      </c>
    </row>
    <row r="77" spans="1:11" ht="12.75">
      <c r="A77" s="19" t="s">
        <v>47</v>
      </c>
      <c r="B77" s="19" t="s">
        <v>44</v>
      </c>
      <c r="C77" s="19" t="s">
        <v>61</v>
      </c>
      <c r="D77" s="19" t="s">
        <v>46</v>
      </c>
      <c r="E77" s="19">
        <v>2</v>
      </c>
      <c r="F77" s="21">
        <v>10.51</v>
      </c>
      <c r="G77" s="21">
        <v>1.25</v>
      </c>
      <c r="H77" s="3">
        <f t="shared" si="0"/>
        <v>1</v>
      </c>
      <c r="I77" s="3">
        <f t="shared" si="1"/>
        <v>0</v>
      </c>
      <c r="J77" s="3">
        <f t="shared" si="2"/>
        <v>2</v>
      </c>
      <c r="K77" s="3">
        <f t="shared" si="3"/>
        <v>0</v>
      </c>
    </row>
    <row r="78" spans="1:11" ht="12.75">
      <c r="A78" s="19" t="s">
        <v>47</v>
      </c>
      <c r="B78" s="19" t="s">
        <v>58</v>
      </c>
      <c r="C78" s="19" t="s">
        <v>61</v>
      </c>
      <c r="D78" s="19" t="s">
        <v>46</v>
      </c>
      <c r="E78" s="19">
        <v>2</v>
      </c>
      <c r="F78" s="21">
        <v>17.920000000000002</v>
      </c>
      <c r="G78" s="21">
        <v>3.08</v>
      </c>
      <c r="H78" s="3">
        <f t="shared" si="0"/>
        <v>1</v>
      </c>
      <c r="I78" s="3">
        <f t="shared" si="1"/>
        <v>1</v>
      </c>
      <c r="J78" s="3">
        <f t="shared" si="2"/>
        <v>2</v>
      </c>
      <c r="K78" s="3">
        <f t="shared" si="3"/>
        <v>0</v>
      </c>
    </row>
    <row r="79" spans="1:11" ht="12.75">
      <c r="A79" s="19" t="s">
        <v>47</v>
      </c>
      <c r="B79" s="19" t="s">
        <v>44</v>
      </c>
      <c r="C79" s="19" t="s">
        <v>59</v>
      </c>
      <c r="D79" s="19" t="s">
        <v>65</v>
      </c>
      <c r="E79" s="19">
        <v>4</v>
      </c>
      <c r="F79" s="21">
        <v>27.2</v>
      </c>
      <c r="G79" s="21">
        <v>4</v>
      </c>
      <c r="H79" s="3">
        <f t="shared" si="0"/>
        <v>1</v>
      </c>
      <c r="I79" s="3">
        <f t="shared" si="1"/>
        <v>0</v>
      </c>
      <c r="J79" s="3">
        <f t="shared" si="2"/>
        <v>0</v>
      </c>
      <c r="K79" s="3">
        <f t="shared" si="3"/>
        <v>1</v>
      </c>
    </row>
    <row r="80" spans="1:11" ht="12.75">
      <c r="A80" s="19" t="s">
        <v>47</v>
      </c>
      <c r="B80" s="19" t="s">
        <v>44</v>
      </c>
      <c r="C80" s="19" t="s">
        <v>59</v>
      </c>
      <c r="D80" s="19" t="s">
        <v>65</v>
      </c>
      <c r="E80" s="19">
        <v>2</v>
      </c>
      <c r="F80" s="21">
        <v>22.76</v>
      </c>
      <c r="G80" s="21">
        <v>3</v>
      </c>
      <c r="H80" s="3">
        <f t="shared" si="0"/>
        <v>1</v>
      </c>
      <c r="I80" s="3">
        <f t="shared" si="1"/>
        <v>0</v>
      </c>
      <c r="J80" s="3">
        <f t="shared" si="2"/>
        <v>0</v>
      </c>
      <c r="K80" s="3">
        <f t="shared" si="3"/>
        <v>1</v>
      </c>
    </row>
    <row r="81" spans="1:11" ht="12.75">
      <c r="A81" s="19" t="s">
        <v>47</v>
      </c>
      <c r="B81" s="19" t="s">
        <v>44</v>
      </c>
      <c r="C81" s="19" t="s">
        <v>59</v>
      </c>
      <c r="D81" s="19" t="s">
        <v>65</v>
      </c>
      <c r="E81" s="19">
        <v>2</v>
      </c>
      <c r="F81" s="21">
        <v>17.29</v>
      </c>
      <c r="G81" s="21">
        <v>2.71</v>
      </c>
      <c r="H81" s="3">
        <f t="shared" si="0"/>
        <v>1</v>
      </c>
      <c r="I81" s="3">
        <f t="shared" si="1"/>
        <v>0</v>
      </c>
      <c r="J81" s="3">
        <f t="shared" si="2"/>
        <v>0</v>
      </c>
      <c r="K81" s="3">
        <f t="shared" si="3"/>
        <v>1</v>
      </c>
    </row>
    <row r="82" spans="1:11" ht="12.75">
      <c r="A82" s="19" t="s">
        <v>47</v>
      </c>
      <c r="B82" s="19" t="s">
        <v>58</v>
      </c>
      <c r="C82" s="19" t="s">
        <v>59</v>
      </c>
      <c r="D82" s="19" t="s">
        <v>65</v>
      </c>
      <c r="E82" s="19">
        <v>2</v>
      </c>
      <c r="F82" s="21">
        <v>19.440000000000001</v>
      </c>
      <c r="G82" s="21">
        <v>3</v>
      </c>
      <c r="H82" s="3">
        <f t="shared" si="0"/>
        <v>1</v>
      </c>
      <c r="I82" s="3">
        <f t="shared" si="1"/>
        <v>1</v>
      </c>
      <c r="J82" s="3">
        <f t="shared" si="2"/>
        <v>0</v>
      </c>
      <c r="K82" s="3">
        <f t="shared" si="3"/>
        <v>1</v>
      </c>
    </row>
    <row r="83" spans="1:11" ht="12.75">
      <c r="A83" s="19" t="s">
        <v>47</v>
      </c>
      <c r="B83" s="19" t="s">
        <v>44</v>
      </c>
      <c r="C83" s="19" t="s">
        <v>59</v>
      </c>
      <c r="D83" s="19" t="s">
        <v>65</v>
      </c>
      <c r="E83" s="19">
        <v>2</v>
      </c>
      <c r="F83" s="21">
        <v>16.66</v>
      </c>
      <c r="G83" s="21">
        <v>3.4</v>
      </c>
      <c r="H83" s="3">
        <f t="shared" si="0"/>
        <v>1</v>
      </c>
      <c r="I83" s="3">
        <f t="shared" si="1"/>
        <v>0</v>
      </c>
      <c r="J83" s="3">
        <f t="shared" si="2"/>
        <v>0</v>
      </c>
      <c r="K83" s="3">
        <f t="shared" si="3"/>
        <v>1</v>
      </c>
    </row>
    <row r="84" spans="1:11" ht="12.75">
      <c r="A84" s="19" t="s">
        <v>43</v>
      </c>
      <c r="B84" s="19" t="s">
        <v>44</v>
      </c>
      <c r="C84" s="19" t="s">
        <v>59</v>
      </c>
      <c r="D84" s="19" t="s">
        <v>65</v>
      </c>
      <c r="E84" s="19">
        <v>1</v>
      </c>
      <c r="F84" s="21">
        <v>10.07</v>
      </c>
      <c r="G84" s="21">
        <v>1.83</v>
      </c>
      <c r="H84" s="3">
        <f t="shared" si="0"/>
        <v>0</v>
      </c>
      <c r="I84" s="3">
        <f t="shared" si="1"/>
        <v>0</v>
      </c>
      <c r="J84" s="3">
        <f t="shared" si="2"/>
        <v>0</v>
      </c>
      <c r="K84" s="3">
        <f t="shared" si="3"/>
        <v>1</v>
      </c>
    </row>
    <row r="85" spans="1:11" ht="12.75">
      <c r="A85" s="19" t="s">
        <v>47</v>
      </c>
      <c r="B85" s="19" t="s">
        <v>58</v>
      </c>
      <c r="C85" s="19" t="s">
        <v>59</v>
      </c>
      <c r="D85" s="19" t="s">
        <v>65</v>
      </c>
      <c r="E85" s="19">
        <v>2</v>
      </c>
      <c r="F85" s="21">
        <v>32.68</v>
      </c>
      <c r="G85" s="21">
        <v>5</v>
      </c>
      <c r="H85" s="3">
        <f t="shared" si="0"/>
        <v>1</v>
      </c>
      <c r="I85" s="3">
        <f t="shared" si="1"/>
        <v>1</v>
      </c>
      <c r="J85" s="3">
        <f t="shared" si="2"/>
        <v>0</v>
      </c>
      <c r="K85" s="3">
        <f t="shared" si="3"/>
        <v>1</v>
      </c>
    </row>
    <row r="86" spans="1:11" ht="12.75">
      <c r="A86" s="19" t="s">
        <v>47</v>
      </c>
      <c r="B86" s="19" t="s">
        <v>44</v>
      </c>
      <c r="C86" s="19" t="s">
        <v>59</v>
      </c>
      <c r="D86" s="19" t="s">
        <v>65</v>
      </c>
      <c r="E86" s="19">
        <v>2</v>
      </c>
      <c r="F86" s="21">
        <v>15.98</v>
      </c>
      <c r="G86" s="21">
        <v>2.0299999999999998</v>
      </c>
      <c r="H86" s="3">
        <f t="shared" si="0"/>
        <v>1</v>
      </c>
      <c r="I86" s="3">
        <f t="shared" si="1"/>
        <v>0</v>
      </c>
      <c r="J86" s="3">
        <f t="shared" si="2"/>
        <v>0</v>
      </c>
      <c r="K86" s="3">
        <f t="shared" si="3"/>
        <v>1</v>
      </c>
    </row>
    <row r="87" spans="1:11" ht="12.75">
      <c r="A87" s="19" t="s">
        <v>43</v>
      </c>
      <c r="B87" s="19" t="s">
        <v>44</v>
      </c>
      <c r="C87" s="19" t="s">
        <v>59</v>
      </c>
      <c r="D87" s="19" t="s">
        <v>65</v>
      </c>
      <c r="E87" s="19">
        <v>4</v>
      </c>
      <c r="F87" s="21">
        <v>34.83</v>
      </c>
      <c r="G87" s="21">
        <v>5.17</v>
      </c>
      <c r="H87" s="3">
        <f t="shared" si="0"/>
        <v>0</v>
      </c>
      <c r="I87" s="3">
        <f t="shared" si="1"/>
        <v>0</v>
      </c>
      <c r="J87" s="3">
        <f t="shared" si="2"/>
        <v>0</v>
      </c>
      <c r="K87" s="3">
        <f t="shared" si="3"/>
        <v>1</v>
      </c>
    </row>
    <row r="88" spans="1:11" ht="12.75">
      <c r="A88" s="19" t="s">
        <v>47</v>
      </c>
      <c r="B88" s="19" t="s">
        <v>44</v>
      </c>
      <c r="C88" s="19" t="s">
        <v>59</v>
      </c>
      <c r="D88" s="19" t="s">
        <v>65</v>
      </c>
      <c r="E88" s="19">
        <v>2</v>
      </c>
      <c r="F88" s="21">
        <v>13.03</v>
      </c>
      <c r="G88" s="21">
        <v>2</v>
      </c>
      <c r="H88" s="3">
        <f t="shared" si="0"/>
        <v>1</v>
      </c>
      <c r="I88" s="3">
        <f t="shared" si="1"/>
        <v>0</v>
      </c>
      <c r="J88" s="3">
        <f t="shared" si="2"/>
        <v>0</v>
      </c>
      <c r="K88" s="3">
        <f t="shared" si="3"/>
        <v>1</v>
      </c>
    </row>
    <row r="89" spans="1:11" ht="12.75">
      <c r="A89" s="19" t="s">
        <v>47</v>
      </c>
      <c r="B89" s="19" t="s">
        <v>44</v>
      </c>
      <c r="C89" s="19" t="s">
        <v>59</v>
      </c>
      <c r="D89" s="19" t="s">
        <v>65</v>
      </c>
      <c r="E89" s="19">
        <v>2</v>
      </c>
      <c r="F89" s="21">
        <v>18.28</v>
      </c>
      <c r="G89" s="21">
        <v>4</v>
      </c>
      <c r="H89" s="3">
        <f t="shared" si="0"/>
        <v>1</v>
      </c>
      <c r="I89" s="3">
        <f t="shared" si="1"/>
        <v>0</v>
      </c>
      <c r="J89" s="3">
        <f t="shared" si="2"/>
        <v>0</v>
      </c>
      <c r="K89" s="3">
        <f t="shared" si="3"/>
        <v>1</v>
      </c>
    </row>
    <row r="90" spans="1:11" ht="12.75">
      <c r="A90" s="19" t="s">
        <v>47</v>
      </c>
      <c r="B90" s="19" t="s">
        <v>44</v>
      </c>
      <c r="C90" s="19" t="s">
        <v>59</v>
      </c>
      <c r="D90" s="19" t="s">
        <v>65</v>
      </c>
      <c r="E90" s="19">
        <v>2</v>
      </c>
      <c r="F90" s="21">
        <v>24.71</v>
      </c>
      <c r="G90" s="21">
        <v>5.85</v>
      </c>
      <c r="H90" s="3">
        <f t="shared" si="0"/>
        <v>1</v>
      </c>
      <c r="I90" s="3">
        <f t="shared" si="1"/>
        <v>0</v>
      </c>
      <c r="J90" s="3">
        <f t="shared" si="2"/>
        <v>0</v>
      </c>
      <c r="K90" s="3">
        <f t="shared" si="3"/>
        <v>1</v>
      </c>
    </row>
    <row r="91" spans="1:11" ht="12.75">
      <c r="A91" s="19" t="s">
        <v>47</v>
      </c>
      <c r="B91" s="19" t="s">
        <v>44</v>
      </c>
      <c r="C91" s="19" t="s">
        <v>59</v>
      </c>
      <c r="D91" s="19" t="s">
        <v>65</v>
      </c>
      <c r="E91" s="19">
        <v>2</v>
      </c>
      <c r="F91" s="21">
        <v>21.16</v>
      </c>
      <c r="G91" s="21">
        <v>3</v>
      </c>
      <c r="H91" s="3">
        <f t="shared" si="0"/>
        <v>1</v>
      </c>
      <c r="I91" s="3">
        <f t="shared" si="1"/>
        <v>0</v>
      </c>
      <c r="J91" s="3">
        <f t="shared" si="2"/>
        <v>0</v>
      </c>
      <c r="K91" s="3">
        <f t="shared" si="3"/>
        <v>1</v>
      </c>
    </row>
    <row r="92" spans="1:11" ht="12.75">
      <c r="A92" s="19" t="s">
        <v>47</v>
      </c>
      <c r="B92" s="19" t="s">
        <v>58</v>
      </c>
      <c r="C92" s="19" t="s">
        <v>60</v>
      </c>
      <c r="D92" s="19" t="s">
        <v>46</v>
      </c>
      <c r="E92" s="19">
        <v>2</v>
      </c>
      <c r="F92" s="21">
        <v>28.97</v>
      </c>
      <c r="G92" s="21">
        <v>3</v>
      </c>
      <c r="H92" s="3">
        <f t="shared" si="0"/>
        <v>1</v>
      </c>
      <c r="I92" s="3">
        <f t="shared" si="1"/>
        <v>1</v>
      </c>
      <c r="J92" s="3">
        <f t="shared" si="2"/>
        <v>1</v>
      </c>
      <c r="K92" s="3">
        <f t="shared" si="3"/>
        <v>0</v>
      </c>
    </row>
    <row r="93" spans="1:11" ht="12.75">
      <c r="A93" s="19" t="s">
        <v>47</v>
      </c>
      <c r="B93" s="19" t="s">
        <v>44</v>
      </c>
      <c r="C93" s="19" t="s">
        <v>60</v>
      </c>
      <c r="D93" s="19" t="s">
        <v>46</v>
      </c>
      <c r="E93" s="19">
        <v>2</v>
      </c>
      <c r="F93" s="21">
        <v>22.49</v>
      </c>
      <c r="G93" s="21">
        <v>3.5</v>
      </c>
      <c r="H93" s="3">
        <f t="shared" si="0"/>
        <v>1</v>
      </c>
      <c r="I93" s="3">
        <f t="shared" si="1"/>
        <v>0</v>
      </c>
      <c r="J93" s="3">
        <f t="shared" si="2"/>
        <v>1</v>
      </c>
      <c r="K93" s="3">
        <f t="shared" si="3"/>
        <v>0</v>
      </c>
    </row>
    <row r="94" spans="1:11" ht="12.75">
      <c r="A94" s="19" t="s">
        <v>43</v>
      </c>
      <c r="B94" s="19" t="s">
        <v>58</v>
      </c>
      <c r="C94" s="19" t="s">
        <v>60</v>
      </c>
      <c r="D94" s="19" t="s">
        <v>46</v>
      </c>
      <c r="E94" s="19">
        <v>2</v>
      </c>
      <c r="F94" s="21">
        <v>5.75</v>
      </c>
      <c r="G94" s="21">
        <v>1</v>
      </c>
      <c r="H94" s="3">
        <f t="shared" si="0"/>
        <v>0</v>
      </c>
      <c r="I94" s="3">
        <f t="shared" si="1"/>
        <v>1</v>
      </c>
      <c r="J94" s="3">
        <f t="shared" si="2"/>
        <v>1</v>
      </c>
      <c r="K94" s="3">
        <f t="shared" si="3"/>
        <v>0</v>
      </c>
    </row>
    <row r="95" spans="1:11" ht="12.75">
      <c r="A95" s="19" t="s">
        <v>43</v>
      </c>
      <c r="B95" s="19" t="s">
        <v>58</v>
      </c>
      <c r="C95" s="19" t="s">
        <v>60</v>
      </c>
      <c r="D95" s="19" t="s">
        <v>46</v>
      </c>
      <c r="E95" s="19">
        <v>2</v>
      </c>
      <c r="F95" s="21">
        <v>16.32</v>
      </c>
      <c r="G95" s="21">
        <v>4.3</v>
      </c>
      <c r="H95" s="3">
        <f t="shared" si="0"/>
        <v>0</v>
      </c>
      <c r="I95" s="3">
        <f t="shared" si="1"/>
        <v>1</v>
      </c>
      <c r="J95" s="3">
        <f t="shared" si="2"/>
        <v>1</v>
      </c>
      <c r="K95" s="3">
        <f t="shared" si="3"/>
        <v>0</v>
      </c>
    </row>
    <row r="96" spans="1:11" ht="12.75">
      <c r="A96" s="19" t="s">
        <v>43</v>
      </c>
      <c r="B96" s="19" t="s">
        <v>44</v>
      </c>
      <c r="C96" s="19" t="s">
        <v>60</v>
      </c>
      <c r="D96" s="19" t="s">
        <v>46</v>
      </c>
      <c r="E96" s="19">
        <v>2</v>
      </c>
      <c r="F96" s="21">
        <v>22.75</v>
      </c>
      <c r="G96" s="21">
        <v>3.25</v>
      </c>
      <c r="H96" s="3">
        <f t="shared" si="0"/>
        <v>0</v>
      </c>
      <c r="I96" s="3">
        <f t="shared" si="1"/>
        <v>0</v>
      </c>
      <c r="J96" s="3">
        <f t="shared" si="2"/>
        <v>1</v>
      </c>
      <c r="K96" s="3">
        <f t="shared" si="3"/>
        <v>0</v>
      </c>
    </row>
    <row r="97" spans="1:11" ht="12.75">
      <c r="A97" s="19" t="s">
        <v>47</v>
      </c>
      <c r="B97" s="19" t="s">
        <v>58</v>
      </c>
      <c r="C97" s="19" t="s">
        <v>60</v>
      </c>
      <c r="D97" s="19" t="s">
        <v>46</v>
      </c>
      <c r="E97" s="19">
        <v>4</v>
      </c>
      <c r="F97" s="21">
        <v>40.17</v>
      </c>
      <c r="G97" s="21">
        <v>4.7300000000000004</v>
      </c>
      <c r="H97" s="3">
        <f t="shared" si="0"/>
        <v>1</v>
      </c>
      <c r="I97" s="3">
        <f t="shared" si="1"/>
        <v>1</v>
      </c>
      <c r="J97" s="3">
        <f t="shared" si="2"/>
        <v>1</v>
      </c>
      <c r="K97" s="3">
        <f t="shared" si="3"/>
        <v>0</v>
      </c>
    </row>
    <row r="98" spans="1:11" ht="12.75">
      <c r="A98" s="19" t="s">
        <v>47</v>
      </c>
      <c r="B98" s="19" t="s">
        <v>58</v>
      </c>
      <c r="C98" s="19" t="s">
        <v>60</v>
      </c>
      <c r="D98" s="19" t="s">
        <v>46</v>
      </c>
      <c r="E98" s="19">
        <v>2</v>
      </c>
      <c r="F98" s="21">
        <v>27.28</v>
      </c>
      <c r="G98" s="21">
        <v>4</v>
      </c>
      <c r="H98" s="3">
        <f t="shared" si="0"/>
        <v>1</v>
      </c>
      <c r="I98" s="3">
        <f t="shared" si="1"/>
        <v>1</v>
      </c>
      <c r="J98" s="3">
        <f t="shared" si="2"/>
        <v>1</v>
      </c>
      <c r="K98" s="3">
        <f t="shared" si="3"/>
        <v>0</v>
      </c>
    </row>
    <row r="99" spans="1:11" ht="12.75">
      <c r="A99" s="19" t="s">
        <v>47</v>
      </c>
      <c r="B99" s="19" t="s">
        <v>58</v>
      </c>
      <c r="C99" s="19" t="s">
        <v>60</v>
      </c>
      <c r="D99" s="19" t="s">
        <v>46</v>
      </c>
      <c r="E99" s="19">
        <v>2</v>
      </c>
      <c r="F99" s="21">
        <v>12.03</v>
      </c>
      <c r="G99" s="21">
        <v>1.5</v>
      </c>
      <c r="H99" s="3">
        <f t="shared" si="0"/>
        <v>1</v>
      </c>
      <c r="I99" s="3">
        <f t="shared" si="1"/>
        <v>1</v>
      </c>
      <c r="J99" s="3">
        <f t="shared" si="2"/>
        <v>1</v>
      </c>
      <c r="K99" s="3">
        <f t="shared" si="3"/>
        <v>0</v>
      </c>
    </row>
    <row r="100" spans="1:11" ht="12.75">
      <c r="A100" s="19" t="s">
        <v>47</v>
      </c>
      <c r="B100" s="19" t="s">
        <v>58</v>
      </c>
      <c r="C100" s="19" t="s">
        <v>60</v>
      </c>
      <c r="D100" s="19" t="s">
        <v>46</v>
      </c>
      <c r="E100" s="19">
        <v>2</v>
      </c>
      <c r="F100" s="21">
        <v>21.01</v>
      </c>
      <c r="G100" s="21">
        <v>3</v>
      </c>
      <c r="H100" s="3">
        <f t="shared" si="0"/>
        <v>1</v>
      </c>
      <c r="I100" s="3">
        <f t="shared" si="1"/>
        <v>1</v>
      </c>
      <c r="J100" s="3">
        <f t="shared" si="2"/>
        <v>1</v>
      </c>
      <c r="K100" s="3">
        <f t="shared" si="3"/>
        <v>0</v>
      </c>
    </row>
    <row r="101" spans="1:11" ht="12.75">
      <c r="A101" s="19" t="s">
        <v>47</v>
      </c>
      <c r="B101" s="19" t="s">
        <v>44</v>
      </c>
      <c r="C101" s="19" t="s">
        <v>60</v>
      </c>
      <c r="D101" s="19" t="s">
        <v>46</v>
      </c>
      <c r="E101" s="19">
        <v>2</v>
      </c>
      <c r="F101" s="21">
        <v>12.46</v>
      </c>
      <c r="G101" s="21">
        <v>1.5</v>
      </c>
      <c r="H101" s="3">
        <f t="shared" si="0"/>
        <v>1</v>
      </c>
      <c r="I101" s="3">
        <f t="shared" si="1"/>
        <v>0</v>
      </c>
      <c r="J101" s="3">
        <f t="shared" si="2"/>
        <v>1</v>
      </c>
      <c r="K101" s="3">
        <f t="shared" si="3"/>
        <v>0</v>
      </c>
    </row>
    <row r="102" spans="1:11" ht="12.75">
      <c r="A102" s="19" t="s">
        <v>43</v>
      </c>
      <c r="B102" s="19" t="s">
        <v>58</v>
      </c>
      <c r="C102" s="19" t="s">
        <v>60</v>
      </c>
      <c r="D102" s="19" t="s">
        <v>46</v>
      </c>
      <c r="E102" s="19">
        <v>2</v>
      </c>
      <c r="F102" s="21">
        <v>11.35</v>
      </c>
      <c r="G102" s="21">
        <v>2.5</v>
      </c>
      <c r="H102" s="3">
        <f t="shared" si="0"/>
        <v>0</v>
      </c>
      <c r="I102" s="3">
        <f t="shared" si="1"/>
        <v>1</v>
      </c>
      <c r="J102" s="3">
        <f t="shared" si="2"/>
        <v>1</v>
      </c>
      <c r="K102" s="3">
        <f t="shared" si="3"/>
        <v>0</v>
      </c>
    </row>
    <row r="103" spans="1:11" ht="12.75">
      <c r="A103" s="19" t="s">
        <v>43</v>
      </c>
      <c r="B103" s="19" t="s">
        <v>58</v>
      </c>
      <c r="C103" s="19" t="s">
        <v>60</v>
      </c>
      <c r="D103" s="19" t="s">
        <v>46</v>
      </c>
      <c r="E103" s="19">
        <v>2</v>
      </c>
      <c r="F103" s="21">
        <v>15.38</v>
      </c>
      <c r="G103" s="21">
        <v>3</v>
      </c>
      <c r="H103" s="3">
        <f t="shared" si="0"/>
        <v>0</v>
      </c>
      <c r="I103" s="3">
        <f t="shared" si="1"/>
        <v>1</v>
      </c>
      <c r="J103" s="3">
        <f t="shared" si="2"/>
        <v>1</v>
      </c>
      <c r="K103" s="3">
        <f t="shared" si="3"/>
        <v>0</v>
      </c>
    </row>
    <row r="104" spans="1:11" ht="12.75">
      <c r="A104" s="19" t="s">
        <v>43</v>
      </c>
      <c r="B104" s="19" t="s">
        <v>58</v>
      </c>
      <c r="C104" s="19" t="s">
        <v>61</v>
      </c>
      <c r="D104" s="19" t="s">
        <v>46</v>
      </c>
      <c r="E104" s="19">
        <v>3</v>
      </c>
      <c r="F104" s="21">
        <v>44.3</v>
      </c>
      <c r="G104" s="21">
        <v>2.5</v>
      </c>
      <c r="H104" s="3">
        <f t="shared" si="0"/>
        <v>0</v>
      </c>
      <c r="I104" s="3">
        <f t="shared" si="1"/>
        <v>1</v>
      </c>
      <c r="J104" s="3">
        <f t="shared" si="2"/>
        <v>2</v>
      </c>
      <c r="K104" s="3">
        <f t="shared" si="3"/>
        <v>0</v>
      </c>
    </row>
    <row r="105" spans="1:11" ht="12.75">
      <c r="A105" s="19" t="s">
        <v>43</v>
      </c>
      <c r="B105" s="19" t="s">
        <v>58</v>
      </c>
      <c r="C105" s="19" t="s">
        <v>61</v>
      </c>
      <c r="D105" s="19" t="s">
        <v>46</v>
      </c>
      <c r="E105" s="19">
        <v>2</v>
      </c>
      <c r="F105" s="21">
        <v>22.42</v>
      </c>
      <c r="G105" s="21">
        <v>3.48</v>
      </c>
      <c r="H105" s="3">
        <f t="shared" si="0"/>
        <v>0</v>
      </c>
      <c r="I105" s="3">
        <f t="shared" si="1"/>
        <v>1</v>
      </c>
      <c r="J105" s="3">
        <f t="shared" si="2"/>
        <v>2</v>
      </c>
      <c r="K105" s="3">
        <f t="shared" si="3"/>
        <v>0</v>
      </c>
    </row>
    <row r="106" spans="1:11" ht="12.75">
      <c r="A106" s="19" t="s">
        <v>43</v>
      </c>
      <c r="B106" s="19" t="s">
        <v>44</v>
      </c>
      <c r="C106" s="19" t="s">
        <v>61</v>
      </c>
      <c r="D106" s="19" t="s">
        <v>46</v>
      </c>
      <c r="E106" s="19">
        <v>2</v>
      </c>
      <c r="F106" s="21">
        <v>20.92</v>
      </c>
      <c r="G106" s="21">
        <v>4.08</v>
      </c>
      <c r="H106" s="3">
        <f t="shared" si="0"/>
        <v>0</v>
      </c>
      <c r="I106" s="3">
        <f t="shared" si="1"/>
        <v>0</v>
      </c>
      <c r="J106" s="3">
        <f t="shared" si="2"/>
        <v>2</v>
      </c>
      <c r="K106" s="3">
        <f t="shared" si="3"/>
        <v>0</v>
      </c>
    </row>
    <row r="107" spans="1:11" ht="12.75">
      <c r="A107" s="19" t="s">
        <v>47</v>
      </c>
      <c r="B107" s="19" t="s">
        <v>58</v>
      </c>
      <c r="C107" s="19" t="s">
        <v>61</v>
      </c>
      <c r="D107" s="19" t="s">
        <v>46</v>
      </c>
      <c r="E107" s="19">
        <v>2</v>
      </c>
      <c r="F107" s="21">
        <v>15.36</v>
      </c>
      <c r="G107" s="21">
        <v>1.64</v>
      </c>
      <c r="H107" s="3">
        <f t="shared" si="0"/>
        <v>1</v>
      </c>
      <c r="I107" s="3">
        <f t="shared" si="1"/>
        <v>1</v>
      </c>
      <c r="J107" s="3">
        <f t="shared" si="2"/>
        <v>2</v>
      </c>
      <c r="K107" s="3">
        <f t="shared" si="3"/>
        <v>0</v>
      </c>
    </row>
    <row r="108" spans="1:11" ht="12.75">
      <c r="A108" s="19" t="s">
        <v>47</v>
      </c>
      <c r="B108" s="19" t="s">
        <v>58</v>
      </c>
      <c r="C108" s="19" t="s">
        <v>61</v>
      </c>
      <c r="D108" s="19" t="s">
        <v>46</v>
      </c>
      <c r="E108" s="19">
        <v>2</v>
      </c>
      <c r="F108" s="21">
        <v>20.49</v>
      </c>
      <c r="G108" s="21">
        <v>4.0599999999999996</v>
      </c>
      <c r="H108" s="3">
        <f t="shared" si="0"/>
        <v>1</v>
      </c>
      <c r="I108" s="3">
        <f t="shared" si="1"/>
        <v>1</v>
      </c>
      <c r="J108" s="3">
        <f t="shared" si="2"/>
        <v>2</v>
      </c>
      <c r="K108" s="3">
        <f t="shared" si="3"/>
        <v>0</v>
      </c>
    </row>
    <row r="109" spans="1:11" ht="12.75">
      <c r="A109" s="19" t="s">
        <v>47</v>
      </c>
      <c r="B109" s="19" t="s">
        <v>58</v>
      </c>
      <c r="C109" s="19" t="s">
        <v>61</v>
      </c>
      <c r="D109" s="19" t="s">
        <v>46</v>
      </c>
      <c r="E109" s="19">
        <v>2</v>
      </c>
      <c r="F109" s="21">
        <v>25.21</v>
      </c>
      <c r="G109" s="21">
        <v>4.29</v>
      </c>
      <c r="H109" s="3">
        <f t="shared" si="0"/>
        <v>1</v>
      </c>
      <c r="I109" s="3">
        <f t="shared" si="1"/>
        <v>1</v>
      </c>
      <c r="J109" s="3">
        <f t="shared" si="2"/>
        <v>2</v>
      </c>
      <c r="K109" s="3">
        <f t="shared" si="3"/>
        <v>0</v>
      </c>
    </row>
    <row r="110" spans="1:11" ht="12.75">
      <c r="A110" s="19" t="s">
        <v>47</v>
      </c>
      <c r="B110" s="19" t="s">
        <v>44</v>
      </c>
      <c r="C110" s="19" t="s">
        <v>61</v>
      </c>
      <c r="D110" s="19" t="s">
        <v>46</v>
      </c>
      <c r="E110" s="19">
        <v>2</v>
      </c>
      <c r="F110" s="21">
        <v>18.239999999999998</v>
      </c>
      <c r="G110" s="21">
        <v>3.76</v>
      </c>
      <c r="H110" s="3">
        <f t="shared" si="0"/>
        <v>1</v>
      </c>
      <c r="I110" s="3">
        <f t="shared" si="1"/>
        <v>0</v>
      </c>
      <c r="J110" s="3">
        <f t="shared" si="2"/>
        <v>2</v>
      </c>
      <c r="K110" s="3">
        <f t="shared" si="3"/>
        <v>0</v>
      </c>
    </row>
    <row r="111" spans="1:11" ht="12.75">
      <c r="A111" s="19" t="s">
        <v>43</v>
      </c>
      <c r="B111" s="19" t="s">
        <v>58</v>
      </c>
      <c r="C111" s="19" t="s">
        <v>61</v>
      </c>
      <c r="D111" s="19" t="s">
        <v>46</v>
      </c>
      <c r="E111" s="19">
        <v>2</v>
      </c>
      <c r="F111" s="21">
        <v>14.31</v>
      </c>
      <c r="G111" s="21">
        <v>4</v>
      </c>
      <c r="H111" s="3">
        <f t="shared" si="0"/>
        <v>0</v>
      </c>
      <c r="I111" s="3">
        <f t="shared" si="1"/>
        <v>1</v>
      </c>
      <c r="J111" s="3">
        <f t="shared" si="2"/>
        <v>2</v>
      </c>
      <c r="K111" s="3">
        <f t="shared" si="3"/>
        <v>0</v>
      </c>
    </row>
    <row r="112" spans="1:11" ht="12.75">
      <c r="A112" s="19" t="s">
        <v>47</v>
      </c>
      <c r="B112" s="19" t="s">
        <v>44</v>
      </c>
      <c r="C112" s="19" t="s">
        <v>61</v>
      </c>
      <c r="D112" s="19" t="s">
        <v>46</v>
      </c>
      <c r="E112" s="19">
        <v>2</v>
      </c>
      <c r="F112" s="21">
        <v>14</v>
      </c>
      <c r="G112" s="21">
        <v>3</v>
      </c>
      <c r="H112" s="3">
        <f t="shared" si="0"/>
        <v>1</v>
      </c>
      <c r="I112" s="3">
        <f t="shared" si="1"/>
        <v>0</v>
      </c>
      <c r="J112" s="3">
        <f t="shared" si="2"/>
        <v>2</v>
      </c>
      <c r="K112" s="3">
        <f t="shared" si="3"/>
        <v>0</v>
      </c>
    </row>
    <row r="113" spans="1:11" ht="12.75">
      <c r="A113" s="19" t="s">
        <v>43</v>
      </c>
      <c r="B113" s="19" t="s">
        <v>44</v>
      </c>
      <c r="C113" s="19" t="s">
        <v>61</v>
      </c>
      <c r="D113" s="19" t="s">
        <v>46</v>
      </c>
      <c r="E113" s="19">
        <v>1</v>
      </c>
      <c r="F113" s="21">
        <v>7.25</v>
      </c>
      <c r="G113" s="21">
        <v>1</v>
      </c>
      <c r="H113" s="3">
        <f t="shared" si="0"/>
        <v>0</v>
      </c>
      <c r="I113" s="3">
        <f t="shared" si="1"/>
        <v>0</v>
      </c>
      <c r="J113" s="3">
        <f t="shared" si="2"/>
        <v>2</v>
      </c>
      <c r="K113" s="3">
        <f t="shared" si="3"/>
        <v>0</v>
      </c>
    </row>
    <row r="114" spans="1:11" ht="12.75">
      <c r="A114" s="19" t="s">
        <v>47</v>
      </c>
      <c r="B114" s="19" t="s">
        <v>44</v>
      </c>
      <c r="C114" s="19" t="s">
        <v>45</v>
      </c>
      <c r="D114" s="19" t="s">
        <v>46</v>
      </c>
      <c r="E114" s="19">
        <v>3</v>
      </c>
      <c r="F114" s="21">
        <v>38.07</v>
      </c>
      <c r="G114" s="21">
        <v>4</v>
      </c>
      <c r="H114" s="3">
        <f t="shared" si="0"/>
        <v>1</v>
      </c>
      <c r="I114" s="3">
        <f t="shared" si="1"/>
        <v>0</v>
      </c>
      <c r="J114" s="3">
        <f t="shared" si="2"/>
        <v>3</v>
      </c>
      <c r="K114" s="3">
        <f t="shared" si="3"/>
        <v>0</v>
      </c>
    </row>
    <row r="115" spans="1:11" ht="12.75">
      <c r="A115" s="19" t="s">
        <v>47</v>
      </c>
      <c r="B115" s="19" t="s">
        <v>44</v>
      </c>
      <c r="C115" s="19" t="s">
        <v>45</v>
      </c>
      <c r="D115" s="19" t="s">
        <v>46</v>
      </c>
      <c r="E115" s="19">
        <v>2</v>
      </c>
      <c r="F115" s="21">
        <v>23.95</v>
      </c>
      <c r="G115" s="21">
        <v>2.5499999999999998</v>
      </c>
      <c r="H115" s="3">
        <f t="shared" si="0"/>
        <v>1</v>
      </c>
      <c r="I115" s="3">
        <f t="shared" si="1"/>
        <v>0</v>
      </c>
      <c r="J115" s="3">
        <f t="shared" si="2"/>
        <v>3</v>
      </c>
      <c r="K115" s="3">
        <f t="shared" si="3"/>
        <v>0</v>
      </c>
    </row>
    <row r="116" spans="1:11" ht="12.75">
      <c r="A116" s="19" t="s">
        <v>43</v>
      </c>
      <c r="B116" s="19" t="s">
        <v>44</v>
      </c>
      <c r="C116" s="19" t="s">
        <v>45</v>
      </c>
      <c r="D116" s="19" t="s">
        <v>46</v>
      </c>
      <c r="E116" s="19">
        <v>3</v>
      </c>
      <c r="F116" s="21">
        <v>25.71</v>
      </c>
      <c r="G116" s="21">
        <v>4</v>
      </c>
      <c r="H116" s="3">
        <f t="shared" si="0"/>
        <v>0</v>
      </c>
      <c r="I116" s="3">
        <f t="shared" si="1"/>
        <v>0</v>
      </c>
      <c r="J116" s="3">
        <f t="shared" si="2"/>
        <v>3</v>
      </c>
      <c r="K116" s="3">
        <f t="shared" si="3"/>
        <v>0</v>
      </c>
    </row>
    <row r="117" spans="1:11" ht="12.75">
      <c r="A117" s="19" t="s">
        <v>43</v>
      </c>
      <c r="B117" s="19" t="s">
        <v>44</v>
      </c>
      <c r="C117" s="19" t="s">
        <v>45</v>
      </c>
      <c r="D117" s="19" t="s">
        <v>46</v>
      </c>
      <c r="E117" s="19">
        <v>2</v>
      </c>
      <c r="F117" s="21">
        <v>17.309999999999999</v>
      </c>
      <c r="G117" s="21">
        <v>3.5</v>
      </c>
      <c r="H117" s="3">
        <f t="shared" si="0"/>
        <v>0</v>
      </c>
      <c r="I117" s="3">
        <f t="shared" si="1"/>
        <v>0</v>
      </c>
      <c r="J117" s="3">
        <f t="shared" si="2"/>
        <v>3</v>
      </c>
      <c r="K117" s="3">
        <f t="shared" si="3"/>
        <v>0</v>
      </c>
    </row>
    <row r="118" spans="1:11" ht="12.75">
      <c r="A118" s="19" t="s">
        <v>47</v>
      </c>
      <c r="B118" s="19" t="s">
        <v>44</v>
      </c>
      <c r="C118" s="19" t="s">
        <v>45</v>
      </c>
      <c r="D118" s="19" t="s">
        <v>46</v>
      </c>
      <c r="E118" s="19">
        <v>4</v>
      </c>
      <c r="F118" s="21">
        <v>29.93</v>
      </c>
      <c r="G118" s="21">
        <v>5.07</v>
      </c>
      <c r="H118" s="3">
        <f t="shared" si="0"/>
        <v>1</v>
      </c>
      <c r="I118" s="3">
        <f t="shared" si="1"/>
        <v>0</v>
      </c>
      <c r="J118" s="3">
        <f t="shared" si="2"/>
        <v>3</v>
      </c>
      <c r="K118" s="3">
        <f t="shared" si="3"/>
        <v>0</v>
      </c>
    </row>
    <row r="119" spans="1:11" ht="12.75">
      <c r="A119" s="19" t="s">
        <v>43</v>
      </c>
      <c r="B119" s="19" t="s">
        <v>44</v>
      </c>
      <c r="C119" s="19" t="s">
        <v>59</v>
      </c>
      <c r="D119" s="19" t="s">
        <v>65</v>
      </c>
      <c r="E119" s="19">
        <v>2</v>
      </c>
      <c r="F119" s="21">
        <v>10.65</v>
      </c>
      <c r="G119" s="21">
        <v>1.5</v>
      </c>
      <c r="H119" s="3">
        <f t="shared" si="0"/>
        <v>0</v>
      </c>
      <c r="I119" s="3">
        <f t="shared" si="1"/>
        <v>0</v>
      </c>
      <c r="J119" s="3">
        <f t="shared" si="2"/>
        <v>0</v>
      </c>
      <c r="K119" s="3">
        <f t="shared" si="3"/>
        <v>1</v>
      </c>
    </row>
    <row r="120" spans="1:11" ht="12.75">
      <c r="A120" s="19" t="s">
        <v>43</v>
      </c>
      <c r="B120" s="19" t="s">
        <v>44</v>
      </c>
      <c r="C120" s="19" t="s">
        <v>59</v>
      </c>
      <c r="D120" s="19" t="s">
        <v>65</v>
      </c>
      <c r="E120" s="19">
        <v>2</v>
      </c>
      <c r="F120" s="21">
        <v>12.43</v>
      </c>
      <c r="G120" s="21">
        <v>1.8</v>
      </c>
      <c r="H120" s="3">
        <f t="shared" si="0"/>
        <v>0</v>
      </c>
      <c r="I120" s="3">
        <f t="shared" si="1"/>
        <v>0</v>
      </c>
      <c r="J120" s="3">
        <f t="shared" si="2"/>
        <v>0</v>
      </c>
      <c r="K120" s="3">
        <f t="shared" si="3"/>
        <v>1</v>
      </c>
    </row>
    <row r="121" spans="1:11" ht="12.75">
      <c r="A121" s="19" t="s">
        <v>43</v>
      </c>
      <c r="B121" s="19" t="s">
        <v>44</v>
      </c>
      <c r="C121" s="19" t="s">
        <v>59</v>
      </c>
      <c r="D121" s="19" t="s">
        <v>65</v>
      </c>
      <c r="E121" s="19">
        <v>4</v>
      </c>
      <c r="F121" s="21">
        <v>24.08</v>
      </c>
      <c r="G121" s="21">
        <v>2.92</v>
      </c>
      <c r="H121" s="3">
        <f t="shared" si="0"/>
        <v>0</v>
      </c>
      <c r="I121" s="3">
        <f t="shared" si="1"/>
        <v>0</v>
      </c>
      <c r="J121" s="3">
        <f t="shared" si="2"/>
        <v>0</v>
      </c>
      <c r="K121" s="3">
        <f t="shared" si="3"/>
        <v>1</v>
      </c>
    </row>
    <row r="122" spans="1:11" ht="12.75">
      <c r="A122" s="19" t="s">
        <v>47</v>
      </c>
      <c r="B122" s="19" t="s">
        <v>44</v>
      </c>
      <c r="C122" s="19" t="s">
        <v>59</v>
      </c>
      <c r="D122" s="19" t="s">
        <v>65</v>
      </c>
      <c r="E122" s="19">
        <v>2</v>
      </c>
      <c r="F122" s="21">
        <v>11.69</v>
      </c>
      <c r="G122" s="21">
        <v>2.31</v>
      </c>
      <c r="H122" s="3">
        <f t="shared" si="0"/>
        <v>1</v>
      </c>
      <c r="I122" s="3">
        <f t="shared" si="1"/>
        <v>0</v>
      </c>
      <c r="J122" s="3">
        <f t="shared" si="2"/>
        <v>0</v>
      </c>
      <c r="K122" s="3">
        <f t="shared" si="3"/>
        <v>1</v>
      </c>
    </row>
    <row r="123" spans="1:11" ht="12.75">
      <c r="A123" s="19" t="s">
        <v>43</v>
      </c>
      <c r="B123" s="19" t="s">
        <v>44</v>
      </c>
      <c r="C123" s="19" t="s">
        <v>59</v>
      </c>
      <c r="D123" s="19" t="s">
        <v>65</v>
      </c>
      <c r="E123" s="19">
        <v>2</v>
      </c>
      <c r="F123" s="21">
        <v>13.42</v>
      </c>
      <c r="G123" s="21">
        <v>1.68</v>
      </c>
      <c r="H123" s="3">
        <f t="shared" si="0"/>
        <v>0</v>
      </c>
      <c r="I123" s="3">
        <f t="shared" si="1"/>
        <v>0</v>
      </c>
      <c r="J123" s="3">
        <f t="shared" si="2"/>
        <v>0</v>
      </c>
      <c r="K123" s="3">
        <f t="shared" si="3"/>
        <v>1</v>
      </c>
    </row>
    <row r="124" spans="1:11" ht="12.75">
      <c r="A124" s="19" t="s">
        <v>47</v>
      </c>
      <c r="B124" s="19" t="s">
        <v>44</v>
      </c>
      <c r="C124" s="19" t="s">
        <v>59</v>
      </c>
      <c r="D124" s="19" t="s">
        <v>65</v>
      </c>
      <c r="E124" s="19">
        <v>2</v>
      </c>
      <c r="F124" s="21">
        <v>14.26</v>
      </c>
      <c r="G124" s="21">
        <v>2.5</v>
      </c>
      <c r="H124" s="3">
        <f t="shared" si="0"/>
        <v>1</v>
      </c>
      <c r="I124" s="3">
        <f t="shared" si="1"/>
        <v>0</v>
      </c>
      <c r="J124" s="3">
        <f t="shared" si="2"/>
        <v>0</v>
      </c>
      <c r="K124" s="3">
        <f t="shared" si="3"/>
        <v>1</v>
      </c>
    </row>
    <row r="125" spans="1:11" ht="12.75">
      <c r="A125" s="19" t="s">
        <v>47</v>
      </c>
      <c r="B125" s="19" t="s">
        <v>44</v>
      </c>
      <c r="C125" s="19" t="s">
        <v>59</v>
      </c>
      <c r="D125" s="19" t="s">
        <v>65</v>
      </c>
      <c r="E125" s="19">
        <v>2</v>
      </c>
      <c r="F125" s="21">
        <v>15.95</v>
      </c>
      <c r="G125" s="21">
        <v>2</v>
      </c>
      <c r="H125" s="3">
        <f t="shared" si="0"/>
        <v>1</v>
      </c>
      <c r="I125" s="3">
        <f t="shared" si="1"/>
        <v>0</v>
      </c>
      <c r="J125" s="3">
        <f t="shared" si="2"/>
        <v>0</v>
      </c>
      <c r="K125" s="3">
        <f t="shared" si="3"/>
        <v>1</v>
      </c>
    </row>
    <row r="126" spans="1:11" ht="12.75">
      <c r="A126" s="19" t="s">
        <v>43</v>
      </c>
      <c r="B126" s="19" t="s">
        <v>44</v>
      </c>
      <c r="C126" s="19" t="s">
        <v>59</v>
      </c>
      <c r="D126" s="19" t="s">
        <v>65</v>
      </c>
      <c r="E126" s="19">
        <v>2</v>
      </c>
      <c r="F126" s="21">
        <v>12.48</v>
      </c>
      <c r="G126" s="21">
        <v>2.52</v>
      </c>
      <c r="H126" s="3">
        <f t="shared" si="0"/>
        <v>0</v>
      </c>
      <c r="I126" s="3">
        <f t="shared" si="1"/>
        <v>0</v>
      </c>
      <c r="J126" s="3">
        <f t="shared" si="2"/>
        <v>0</v>
      </c>
      <c r="K126" s="3">
        <f t="shared" si="3"/>
        <v>1</v>
      </c>
    </row>
    <row r="127" spans="1:11" ht="12.75">
      <c r="A127" s="19" t="s">
        <v>43</v>
      </c>
      <c r="B127" s="19" t="s">
        <v>44</v>
      </c>
      <c r="C127" s="19" t="s">
        <v>59</v>
      </c>
      <c r="D127" s="19" t="s">
        <v>65</v>
      </c>
      <c r="E127" s="19">
        <v>6</v>
      </c>
      <c r="F127" s="21">
        <v>29.8</v>
      </c>
      <c r="G127" s="21">
        <v>4.2</v>
      </c>
      <c r="H127" s="3">
        <f t="shared" si="0"/>
        <v>0</v>
      </c>
      <c r="I127" s="3">
        <f t="shared" si="1"/>
        <v>0</v>
      </c>
      <c r="J127" s="3">
        <f t="shared" si="2"/>
        <v>0</v>
      </c>
      <c r="K127" s="3">
        <f t="shared" si="3"/>
        <v>1</v>
      </c>
    </row>
    <row r="128" spans="1:11" ht="12.75">
      <c r="A128" s="19" t="s">
        <v>47</v>
      </c>
      <c r="B128" s="19" t="s">
        <v>44</v>
      </c>
      <c r="C128" s="19" t="s">
        <v>59</v>
      </c>
      <c r="D128" s="19" t="s">
        <v>65</v>
      </c>
      <c r="E128" s="19">
        <v>2</v>
      </c>
      <c r="F128" s="21">
        <v>8.52</v>
      </c>
      <c r="G128" s="21">
        <v>1.48</v>
      </c>
      <c r="H128" s="3">
        <f t="shared" si="0"/>
        <v>1</v>
      </c>
      <c r="I128" s="3">
        <f t="shared" si="1"/>
        <v>0</v>
      </c>
      <c r="J128" s="3">
        <f t="shared" si="2"/>
        <v>0</v>
      </c>
      <c r="K128" s="3">
        <f t="shared" si="3"/>
        <v>1</v>
      </c>
    </row>
    <row r="129" spans="1:11" ht="12.75">
      <c r="A129" s="19" t="s">
        <v>43</v>
      </c>
      <c r="B129" s="19" t="s">
        <v>44</v>
      </c>
      <c r="C129" s="19" t="s">
        <v>59</v>
      </c>
      <c r="D129" s="19" t="s">
        <v>65</v>
      </c>
      <c r="E129" s="19">
        <v>2</v>
      </c>
      <c r="F129" s="21">
        <v>14.52</v>
      </c>
      <c r="G129" s="21">
        <v>2</v>
      </c>
      <c r="H129" s="3">
        <f t="shared" si="0"/>
        <v>0</v>
      </c>
      <c r="I129" s="3">
        <f t="shared" si="1"/>
        <v>0</v>
      </c>
      <c r="J129" s="3">
        <f t="shared" si="2"/>
        <v>0</v>
      </c>
      <c r="K129" s="3">
        <f t="shared" si="3"/>
        <v>1</v>
      </c>
    </row>
    <row r="130" spans="1:11" ht="12.75">
      <c r="A130" s="19" t="s">
        <v>43</v>
      </c>
      <c r="B130" s="19" t="s">
        <v>44</v>
      </c>
      <c r="C130" s="19" t="s">
        <v>59</v>
      </c>
      <c r="D130" s="19" t="s">
        <v>65</v>
      </c>
      <c r="E130" s="19">
        <v>2</v>
      </c>
      <c r="F130" s="21">
        <v>11.38</v>
      </c>
      <c r="G130" s="21">
        <v>2</v>
      </c>
      <c r="H130" s="3">
        <f t="shared" si="0"/>
        <v>0</v>
      </c>
      <c r="I130" s="3">
        <f t="shared" si="1"/>
        <v>0</v>
      </c>
      <c r="J130" s="3">
        <f t="shared" si="2"/>
        <v>0</v>
      </c>
      <c r="K130" s="3">
        <f t="shared" si="3"/>
        <v>1</v>
      </c>
    </row>
    <row r="131" spans="1:11" ht="12.75">
      <c r="A131" s="19" t="s">
        <v>47</v>
      </c>
      <c r="B131" s="19" t="s">
        <v>44</v>
      </c>
      <c r="C131" s="19" t="s">
        <v>59</v>
      </c>
      <c r="D131" s="19" t="s">
        <v>65</v>
      </c>
      <c r="E131" s="19">
        <v>3</v>
      </c>
      <c r="F131" s="21">
        <v>22.82</v>
      </c>
      <c r="G131" s="21">
        <v>2.1800000000000002</v>
      </c>
      <c r="H131" s="3">
        <f t="shared" si="0"/>
        <v>1</v>
      </c>
      <c r="I131" s="3">
        <f t="shared" si="1"/>
        <v>0</v>
      </c>
      <c r="J131" s="3">
        <f t="shared" si="2"/>
        <v>0</v>
      </c>
      <c r="K131" s="3">
        <f t="shared" si="3"/>
        <v>1</v>
      </c>
    </row>
    <row r="132" spans="1:11" ht="12.75">
      <c r="A132" s="19" t="s">
        <v>47</v>
      </c>
      <c r="B132" s="19" t="s">
        <v>44</v>
      </c>
      <c r="C132" s="19" t="s">
        <v>59</v>
      </c>
      <c r="D132" s="19" t="s">
        <v>65</v>
      </c>
      <c r="E132" s="19">
        <v>2</v>
      </c>
      <c r="F132" s="21">
        <v>19.079999999999998</v>
      </c>
      <c r="G132" s="21">
        <v>1.5</v>
      </c>
      <c r="H132" s="3">
        <f t="shared" si="0"/>
        <v>1</v>
      </c>
      <c r="I132" s="3">
        <f t="shared" si="1"/>
        <v>0</v>
      </c>
      <c r="J132" s="3">
        <f t="shared" si="2"/>
        <v>0</v>
      </c>
      <c r="K132" s="3">
        <f t="shared" si="3"/>
        <v>1</v>
      </c>
    </row>
    <row r="133" spans="1:11" ht="12.75">
      <c r="A133" s="19" t="s">
        <v>43</v>
      </c>
      <c r="B133" s="19" t="s">
        <v>44</v>
      </c>
      <c r="C133" s="19" t="s">
        <v>59</v>
      </c>
      <c r="D133" s="19" t="s">
        <v>65</v>
      </c>
      <c r="E133" s="19">
        <v>2</v>
      </c>
      <c r="F133" s="21">
        <v>20.27</v>
      </c>
      <c r="G133" s="21">
        <v>2.83</v>
      </c>
      <c r="H133" s="3">
        <f t="shared" si="0"/>
        <v>0</v>
      </c>
      <c r="I133" s="3">
        <f t="shared" si="1"/>
        <v>0</v>
      </c>
      <c r="J133" s="3">
        <f t="shared" si="2"/>
        <v>0</v>
      </c>
      <c r="K133" s="3">
        <f t="shared" si="3"/>
        <v>1</v>
      </c>
    </row>
    <row r="134" spans="1:11" ht="12.75">
      <c r="A134" s="19" t="s">
        <v>43</v>
      </c>
      <c r="B134" s="19" t="s">
        <v>44</v>
      </c>
      <c r="C134" s="19" t="s">
        <v>59</v>
      </c>
      <c r="D134" s="19" t="s">
        <v>65</v>
      </c>
      <c r="E134" s="19">
        <v>2</v>
      </c>
      <c r="F134" s="21">
        <v>11.17</v>
      </c>
      <c r="G134" s="21">
        <v>1.5</v>
      </c>
      <c r="H134" s="3">
        <f t="shared" si="0"/>
        <v>0</v>
      </c>
      <c r="I134" s="3">
        <f t="shared" si="1"/>
        <v>0</v>
      </c>
      <c r="J134" s="3">
        <f t="shared" si="2"/>
        <v>0</v>
      </c>
      <c r="K134" s="3">
        <f t="shared" si="3"/>
        <v>1</v>
      </c>
    </row>
    <row r="135" spans="1:11" ht="12.75">
      <c r="A135" s="19" t="s">
        <v>43</v>
      </c>
      <c r="B135" s="19" t="s">
        <v>44</v>
      </c>
      <c r="C135" s="19" t="s">
        <v>59</v>
      </c>
      <c r="D135" s="19" t="s">
        <v>65</v>
      </c>
      <c r="E135" s="19">
        <v>2</v>
      </c>
      <c r="F135" s="21">
        <v>12.26</v>
      </c>
      <c r="G135" s="21">
        <v>2</v>
      </c>
      <c r="H135" s="3">
        <f t="shared" si="0"/>
        <v>0</v>
      </c>
      <c r="I135" s="3">
        <f t="shared" si="1"/>
        <v>0</v>
      </c>
      <c r="J135" s="3">
        <f t="shared" si="2"/>
        <v>0</v>
      </c>
      <c r="K135" s="3">
        <f t="shared" si="3"/>
        <v>1</v>
      </c>
    </row>
    <row r="136" spans="1:11" ht="12.75">
      <c r="A136" s="19" t="s">
        <v>43</v>
      </c>
      <c r="B136" s="19" t="s">
        <v>44</v>
      </c>
      <c r="C136" s="19" t="s">
        <v>59</v>
      </c>
      <c r="D136" s="19" t="s">
        <v>65</v>
      </c>
      <c r="E136" s="19">
        <v>2</v>
      </c>
      <c r="F136" s="21">
        <v>18.260000000000002</v>
      </c>
      <c r="G136" s="21">
        <v>3.25</v>
      </c>
      <c r="H136" s="3">
        <f t="shared" si="0"/>
        <v>0</v>
      </c>
      <c r="I136" s="3">
        <f t="shared" si="1"/>
        <v>0</v>
      </c>
      <c r="J136" s="3">
        <f t="shared" si="2"/>
        <v>0</v>
      </c>
      <c r="K136" s="3">
        <f t="shared" si="3"/>
        <v>1</v>
      </c>
    </row>
    <row r="137" spans="1:11" ht="12.75">
      <c r="A137" s="19" t="s">
        <v>43</v>
      </c>
      <c r="B137" s="19" t="s">
        <v>44</v>
      </c>
      <c r="C137" s="19" t="s">
        <v>59</v>
      </c>
      <c r="D137" s="19" t="s">
        <v>65</v>
      </c>
      <c r="E137" s="19">
        <v>2</v>
      </c>
      <c r="F137" s="21">
        <v>8.51</v>
      </c>
      <c r="G137" s="21">
        <v>1.25</v>
      </c>
      <c r="H137" s="3">
        <f t="shared" si="0"/>
        <v>0</v>
      </c>
      <c r="I137" s="3">
        <f t="shared" si="1"/>
        <v>0</v>
      </c>
      <c r="J137" s="3">
        <f t="shared" si="2"/>
        <v>0</v>
      </c>
      <c r="K137" s="3">
        <f t="shared" si="3"/>
        <v>1</v>
      </c>
    </row>
    <row r="138" spans="1:11" ht="12.75">
      <c r="A138" s="19" t="s">
        <v>43</v>
      </c>
      <c r="B138" s="19" t="s">
        <v>44</v>
      </c>
      <c r="C138" s="19" t="s">
        <v>59</v>
      </c>
      <c r="D138" s="19" t="s">
        <v>65</v>
      </c>
      <c r="E138" s="19">
        <v>2</v>
      </c>
      <c r="F138" s="21">
        <v>10.33</v>
      </c>
      <c r="G138" s="21">
        <v>2</v>
      </c>
      <c r="H138" s="3">
        <f t="shared" si="0"/>
        <v>0</v>
      </c>
      <c r="I138" s="3">
        <f t="shared" si="1"/>
        <v>0</v>
      </c>
      <c r="J138" s="3">
        <f t="shared" si="2"/>
        <v>0</v>
      </c>
      <c r="K138" s="3">
        <f t="shared" si="3"/>
        <v>1</v>
      </c>
    </row>
    <row r="139" spans="1:11" ht="12.75">
      <c r="A139" s="19" t="s">
        <v>43</v>
      </c>
      <c r="B139" s="19" t="s">
        <v>44</v>
      </c>
      <c r="C139" s="19" t="s">
        <v>59</v>
      </c>
      <c r="D139" s="19" t="s">
        <v>65</v>
      </c>
      <c r="E139" s="19">
        <v>2</v>
      </c>
      <c r="F139" s="21">
        <v>14.15</v>
      </c>
      <c r="G139" s="21">
        <v>2</v>
      </c>
      <c r="H139" s="3">
        <f t="shared" si="0"/>
        <v>0</v>
      </c>
      <c r="I139" s="3">
        <f t="shared" si="1"/>
        <v>0</v>
      </c>
      <c r="J139" s="3">
        <f t="shared" si="2"/>
        <v>0</v>
      </c>
      <c r="K139" s="3">
        <f t="shared" si="3"/>
        <v>1</v>
      </c>
    </row>
    <row r="140" spans="1:11" ht="12.75">
      <c r="A140" s="19" t="s">
        <v>47</v>
      </c>
      <c r="B140" s="19" t="s">
        <v>58</v>
      </c>
      <c r="C140" s="19" t="s">
        <v>59</v>
      </c>
      <c r="D140" s="19" t="s">
        <v>65</v>
      </c>
      <c r="E140" s="19">
        <v>2</v>
      </c>
      <c r="F140" s="21">
        <v>16</v>
      </c>
      <c r="G140" s="21">
        <v>2</v>
      </c>
      <c r="H140" s="3">
        <f t="shared" si="0"/>
        <v>1</v>
      </c>
      <c r="I140" s="3">
        <f t="shared" si="1"/>
        <v>1</v>
      </c>
      <c r="J140" s="3">
        <f t="shared" si="2"/>
        <v>0</v>
      </c>
      <c r="K140" s="3">
        <f t="shared" si="3"/>
        <v>1</v>
      </c>
    </row>
    <row r="141" spans="1:11" ht="12.75">
      <c r="A141" s="19" t="s">
        <v>43</v>
      </c>
      <c r="B141" s="19" t="s">
        <v>44</v>
      </c>
      <c r="C141" s="19" t="s">
        <v>59</v>
      </c>
      <c r="D141" s="19" t="s">
        <v>65</v>
      </c>
      <c r="E141" s="19">
        <v>2</v>
      </c>
      <c r="F141" s="21">
        <v>13.16</v>
      </c>
      <c r="G141" s="21">
        <v>2.75</v>
      </c>
      <c r="H141" s="3">
        <f t="shared" si="0"/>
        <v>0</v>
      </c>
      <c r="I141" s="3">
        <f t="shared" si="1"/>
        <v>0</v>
      </c>
      <c r="J141" s="3">
        <f t="shared" si="2"/>
        <v>0</v>
      </c>
      <c r="K141" s="3">
        <f t="shared" si="3"/>
        <v>1</v>
      </c>
    </row>
    <row r="142" spans="1:11" ht="12.75">
      <c r="A142" s="19" t="s">
        <v>43</v>
      </c>
      <c r="B142" s="19" t="s">
        <v>44</v>
      </c>
      <c r="C142" s="19" t="s">
        <v>59</v>
      </c>
      <c r="D142" s="19" t="s">
        <v>65</v>
      </c>
      <c r="E142" s="19">
        <v>2</v>
      </c>
      <c r="F142" s="21">
        <v>17.47</v>
      </c>
      <c r="G142" s="21">
        <v>3.5</v>
      </c>
      <c r="H142" s="3">
        <f t="shared" si="0"/>
        <v>0</v>
      </c>
      <c r="I142" s="3">
        <f t="shared" si="1"/>
        <v>0</v>
      </c>
      <c r="J142" s="3">
        <f t="shared" si="2"/>
        <v>0</v>
      </c>
      <c r="K142" s="3">
        <f t="shared" si="3"/>
        <v>1</v>
      </c>
    </row>
    <row r="143" spans="1:11" ht="12.75">
      <c r="A143" s="19" t="s">
        <v>47</v>
      </c>
      <c r="B143" s="19" t="s">
        <v>44</v>
      </c>
      <c r="C143" s="19" t="s">
        <v>59</v>
      </c>
      <c r="D143" s="19" t="s">
        <v>65</v>
      </c>
      <c r="E143" s="19">
        <v>6</v>
      </c>
      <c r="F143" s="21">
        <v>34.299999999999997</v>
      </c>
      <c r="G143" s="21">
        <v>6.7</v>
      </c>
      <c r="H143" s="3">
        <f t="shared" si="0"/>
        <v>1</v>
      </c>
      <c r="I143" s="3">
        <f t="shared" si="1"/>
        <v>0</v>
      </c>
      <c r="J143" s="3">
        <f t="shared" si="2"/>
        <v>0</v>
      </c>
      <c r="K143" s="3">
        <f t="shared" si="3"/>
        <v>1</v>
      </c>
    </row>
    <row r="144" spans="1:11" ht="12.75">
      <c r="A144" s="19" t="s">
        <v>47</v>
      </c>
      <c r="B144" s="19" t="s">
        <v>44</v>
      </c>
      <c r="C144" s="19" t="s">
        <v>59</v>
      </c>
      <c r="D144" s="19" t="s">
        <v>65</v>
      </c>
      <c r="E144" s="19">
        <v>5</v>
      </c>
      <c r="F144" s="21">
        <v>41.19</v>
      </c>
      <c r="G144" s="21">
        <v>5</v>
      </c>
      <c r="H144" s="3">
        <f t="shared" si="0"/>
        <v>1</v>
      </c>
      <c r="I144" s="3">
        <f t="shared" si="1"/>
        <v>0</v>
      </c>
      <c r="J144" s="3">
        <f t="shared" si="2"/>
        <v>0</v>
      </c>
      <c r="K144" s="3">
        <f t="shared" si="3"/>
        <v>1</v>
      </c>
    </row>
    <row r="145" spans="1:11" ht="12.75">
      <c r="A145" s="19" t="s">
        <v>43</v>
      </c>
      <c r="B145" s="19" t="s">
        <v>44</v>
      </c>
      <c r="C145" s="19" t="s">
        <v>59</v>
      </c>
      <c r="D145" s="19" t="s">
        <v>65</v>
      </c>
      <c r="E145" s="19">
        <v>6</v>
      </c>
      <c r="F145" s="21">
        <v>27.05</v>
      </c>
      <c r="G145" s="21">
        <v>5</v>
      </c>
      <c r="H145" s="3">
        <f t="shared" si="0"/>
        <v>0</v>
      </c>
      <c r="I145" s="3">
        <f t="shared" si="1"/>
        <v>0</v>
      </c>
      <c r="J145" s="3">
        <f t="shared" si="2"/>
        <v>0</v>
      </c>
      <c r="K145" s="3">
        <f t="shared" si="3"/>
        <v>1</v>
      </c>
    </row>
    <row r="146" spans="1:11" ht="12.75">
      <c r="A146" s="19" t="s">
        <v>43</v>
      </c>
      <c r="B146" s="19" t="s">
        <v>44</v>
      </c>
      <c r="C146" s="19" t="s">
        <v>59</v>
      </c>
      <c r="D146" s="19" t="s">
        <v>65</v>
      </c>
      <c r="E146" s="19">
        <v>2</v>
      </c>
      <c r="F146" s="21">
        <v>16.43</v>
      </c>
      <c r="G146" s="21">
        <v>2.2999999999999998</v>
      </c>
      <c r="H146" s="3">
        <f t="shared" si="0"/>
        <v>0</v>
      </c>
      <c r="I146" s="3">
        <f t="shared" si="1"/>
        <v>0</v>
      </c>
      <c r="J146" s="3">
        <f t="shared" si="2"/>
        <v>0</v>
      </c>
      <c r="K146" s="3">
        <f t="shared" si="3"/>
        <v>1</v>
      </c>
    </row>
    <row r="147" spans="1:11" ht="12.75">
      <c r="A147" s="19" t="s">
        <v>43</v>
      </c>
      <c r="B147" s="19" t="s">
        <v>44</v>
      </c>
      <c r="C147" s="19" t="s">
        <v>59</v>
      </c>
      <c r="D147" s="19" t="s">
        <v>65</v>
      </c>
      <c r="E147" s="19">
        <v>2</v>
      </c>
      <c r="F147" s="21">
        <v>8.35</v>
      </c>
      <c r="G147" s="21">
        <v>1.5</v>
      </c>
      <c r="H147" s="3">
        <f t="shared" si="0"/>
        <v>0</v>
      </c>
      <c r="I147" s="3">
        <f t="shared" si="1"/>
        <v>0</v>
      </c>
      <c r="J147" s="3">
        <f t="shared" si="2"/>
        <v>0</v>
      </c>
      <c r="K147" s="3">
        <f t="shared" si="3"/>
        <v>1</v>
      </c>
    </row>
    <row r="148" spans="1:11" ht="12.75">
      <c r="A148" s="19" t="s">
        <v>43</v>
      </c>
      <c r="B148" s="19" t="s">
        <v>44</v>
      </c>
      <c r="C148" s="19" t="s">
        <v>59</v>
      </c>
      <c r="D148" s="19" t="s">
        <v>65</v>
      </c>
      <c r="E148" s="19">
        <v>3</v>
      </c>
      <c r="F148" s="21">
        <v>18.64</v>
      </c>
      <c r="G148" s="21">
        <v>1.36</v>
      </c>
      <c r="H148" s="3">
        <f t="shared" si="0"/>
        <v>0</v>
      </c>
      <c r="I148" s="3">
        <f t="shared" si="1"/>
        <v>0</v>
      </c>
      <c r="J148" s="3">
        <f t="shared" si="2"/>
        <v>0</v>
      </c>
      <c r="K148" s="3">
        <f t="shared" si="3"/>
        <v>1</v>
      </c>
    </row>
    <row r="149" spans="1:11" ht="12.75">
      <c r="A149" s="19" t="s">
        <v>43</v>
      </c>
      <c r="B149" s="19" t="s">
        <v>44</v>
      </c>
      <c r="C149" s="19" t="s">
        <v>59</v>
      </c>
      <c r="D149" s="19" t="s">
        <v>65</v>
      </c>
      <c r="E149" s="19">
        <v>2</v>
      </c>
      <c r="F149" s="21">
        <v>11.87</v>
      </c>
      <c r="G149" s="21">
        <v>1.63</v>
      </c>
      <c r="H149" s="3">
        <f t="shared" si="0"/>
        <v>0</v>
      </c>
      <c r="I149" s="3">
        <f t="shared" si="1"/>
        <v>0</v>
      </c>
      <c r="J149" s="3">
        <f t="shared" si="2"/>
        <v>0</v>
      </c>
      <c r="K149" s="3">
        <f t="shared" si="3"/>
        <v>1</v>
      </c>
    </row>
    <row r="150" spans="1:11" ht="12.75">
      <c r="A150" s="19" t="s">
        <v>47</v>
      </c>
      <c r="B150" s="19" t="s">
        <v>44</v>
      </c>
      <c r="C150" s="19" t="s">
        <v>59</v>
      </c>
      <c r="D150" s="19" t="s">
        <v>65</v>
      </c>
      <c r="E150" s="19">
        <v>2</v>
      </c>
      <c r="F150" s="21">
        <v>9.7799999999999994</v>
      </c>
      <c r="G150" s="21">
        <v>1.73</v>
      </c>
      <c r="H150" s="3">
        <f t="shared" si="0"/>
        <v>1</v>
      </c>
      <c r="I150" s="3">
        <f t="shared" si="1"/>
        <v>0</v>
      </c>
      <c r="J150" s="3">
        <f t="shared" si="2"/>
        <v>0</v>
      </c>
      <c r="K150" s="3">
        <f t="shared" si="3"/>
        <v>1</v>
      </c>
    </row>
    <row r="151" spans="1:11" ht="12.75">
      <c r="A151" s="19" t="s">
        <v>47</v>
      </c>
      <c r="B151" s="19" t="s">
        <v>44</v>
      </c>
      <c r="C151" s="19" t="s">
        <v>59</v>
      </c>
      <c r="D151" s="19" t="s">
        <v>65</v>
      </c>
      <c r="E151" s="19">
        <v>2</v>
      </c>
      <c r="F151" s="21">
        <v>7.51</v>
      </c>
      <c r="G151" s="21">
        <v>2</v>
      </c>
      <c r="H151" s="3">
        <f t="shared" si="0"/>
        <v>1</v>
      </c>
      <c r="I151" s="3">
        <f t="shared" si="1"/>
        <v>0</v>
      </c>
      <c r="J151" s="3">
        <f t="shared" si="2"/>
        <v>0</v>
      </c>
      <c r="K151" s="3">
        <f t="shared" si="3"/>
        <v>1</v>
      </c>
    </row>
    <row r="152" spans="1:11" ht="12.75">
      <c r="A152" s="19" t="s">
        <v>47</v>
      </c>
      <c r="B152" s="19" t="s">
        <v>44</v>
      </c>
      <c r="C152" s="19" t="s">
        <v>45</v>
      </c>
      <c r="D152" s="19" t="s">
        <v>46</v>
      </c>
      <c r="E152" s="19">
        <v>2</v>
      </c>
      <c r="F152" s="21">
        <v>14.07</v>
      </c>
      <c r="G152" s="21">
        <v>2.5</v>
      </c>
      <c r="H152" s="3">
        <f t="shared" si="0"/>
        <v>1</v>
      </c>
      <c r="I152" s="3">
        <f t="shared" si="1"/>
        <v>0</v>
      </c>
      <c r="J152" s="3">
        <f t="shared" si="2"/>
        <v>3</v>
      </c>
      <c r="K152" s="3">
        <f t="shared" si="3"/>
        <v>0</v>
      </c>
    </row>
    <row r="153" spans="1:11" ht="12.75">
      <c r="A153" s="19" t="s">
        <v>47</v>
      </c>
      <c r="B153" s="19" t="s">
        <v>44</v>
      </c>
      <c r="C153" s="19" t="s">
        <v>45</v>
      </c>
      <c r="D153" s="19" t="s">
        <v>46</v>
      </c>
      <c r="E153" s="19">
        <v>2</v>
      </c>
      <c r="F153" s="21">
        <v>13.13</v>
      </c>
      <c r="G153" s="21">
        <v>2</v>
      </c>
      <c r="H153" s="3">
        <f t="shared" si="0"/>
        <v>1</v>
      </c>
      <c r="I153" s="3">
        <f t="shared" si="1"/>
        <v>0</v>
      </c>
      <c r="J153" s="3">
        <f t="shared" si="2"/>
        <v>3</v>
      </c>
      <c r="K153" s="3">
        <f t="shared" si="3"/>
        <v>0</v>
      </c>
    </row>
    <row r="154" spans="1:11" ht="12.75">
      <c r="A154" s="19" t="s">
        <v>47</v>
      </c>
      <c r="B154" s="19" t="s">
        <v>44</v>
      </c>
      <c r="C154" s="19" t="s">
        <v>45</v>
      </c>
      <c r="D154" s="19" t="s">
        <v>46</v>
      </c>
      <c r="E154" s="19">
        <v>3</v>
      </c>
      <c r="F154" s="21">
        <v>17.260000000000002</v>
      </c>
      <c r="G154" s="21">
        <v>2.74</v>
      </c>
      <c r="H154" s="3">
        <f t="shared" si="0"/>
        <v>1</v>
      </c>
      <c r="I154" s="3">
        <f t="shared" si="1"/>
        <v>0</v>
      </c>
      <c r="J154" s="3">
        <f t="shared" si="2"/>
        <v>3</v>
      </c>
      <c r="K154" s="3">
        <f t="shared" si="3"/>
        <v>0</v>
      </c>
    </row>
    <row r="155" spans="1:11" ht="12.75">
      <c r="A155" s="19" t="s">
        <v>47</v>
      </c>
      <c r="B155" s="19" t="s">
        <v>44</v>
      </c>
      <c r="C155" s="19" t="s">
        <v>45</v>
      </c>
      <c r="D155" s="19" t="s">
        <v>46</v>
      </c>
      <c r="E155" s="19">
        <v>4</v>
      </c>
      <c r="F155" s="21">
        <v>24.55</v>
      </c>
      <c r="G155" s="21">
        <v>2</v>
      </c>
      <c r="H155" s="3">
        <f t="shared" si="0"/>
        <v>1</v>
      </c>
      <c r="I155" s="3">
        <f t="shared" si="1"/>
        <v>0</v>
      </c>
      <c r="J155" s="3">
        <f t="shared" si="2"/>
        <v>3</v>
      </c>
      <c r="K155" s="3">
        <f t="shared" si="3"/>
        <v>0</v>
      </c>
    </row>
    <row r="156" spans="1:11" ht="12.75">
      <c r="A156" s="19" t="s">
        <v>47</v>
      </c>
      <c r="B156" s="19" t="s">
        <v>44</v>
      </c>
      <c r="C156" s="19" t="s">
        <v>45</v>
      </c>
      <c r="D156" s="19" t="s">
        <v>46</v>
      </c>
      <c r="E156" s="19">
        <v>4</v>
      </c>
      <c r="F156" s="21">
        <v>19.77</v>
      </c>
      <c r="G156" s="21">
        <v>2</v>
      </c>
      <c r="H156" s="3">
        <f t="shared" si="0"/>
        <v>1</v>
      </c>
      <c r="I156" s="3">
        <f t="shared" si="1"/>
        <v>0</v>
      </c>
      <c r="J156" s="3">
        <f t="shared" si="2"/>
        <v>3</v>
      </c>
      <c r="K156" s="3">
        <f t="shared" si="3"/>
        <v>0</v>
      </c>
    </row>
    <row r="157" spans="1:11" ht="12.75">
      <c r="A157" s="19" t="s">
        <v>43</v>
      </c>
      <c r="B157" s="19" t="s">
        <v>44</v>
      </c>
      <c r="C157" s="19" t="s">
        <v>45</v>
      </c>
      <c r="D157" s="19" t="s">
        <v>46</v>
      </c>
      <c r="E157" s="19">
        <v>5</v>
      </c>
      <c r="F157" s="21">
        <v>29.85</v>
      </c>
      <c r="G157" s="21">
        <v>5.14</v>
      </c>
      <c r="H157" s="3">
        <f t="shared" si="0"/>
        <v>0</v>
      </c>
      <c r="I157" s="3">
        <f t="shared" si="1"/>
        <v>0</v>
      </c>
      <c r="J157" s="3">
        <f t="shared" si="2"/>
        <v>3</v>
      </c>
      <c r="K157" s="3">
        <f t="shared" si="3"/>
        <v>0</v>
      </c>
    </row>
    <row r="158" spans="1:11" ht="12.75">
      <c r="A158" s="19" t="s">
        <v>47</v>
      </c>
      <c r="B158" s="19" t="s">
        <v>44</v>
      </c>
      <c r="C158" s="19" t="s">
        <v>45</v>
      </c>
      <c r="D158" s="19" t="s">
        <v>46</v>
      </c>
      <c r="E158" s="19">
        <v>6</v>
      </c>
      <c r="F158" s="21">
        <v>48.17</v>
      </c>
      <c r="G158" s="21">
        <v>5</v>
      </c>
      <c r="H158" s="3">
        <f t="shared" si="0"/>
        <v>1</v>
      </c>
      <c r="I158" s="3">
        <f t="shared" si="1"/>
        <v>0</v>
      </c>
      <c r="J158" s="3">
        <f t="shared" si="2"/>
        <v>3</v>
      </c>
      <c r="K158" s="3">
        <f t="shared" si="3"/>
        <v>0</v>
      </c>
    </row>
    <row r="159" spans="1:11" ht="12.75">
      <c r="A159" s="19" t="s">
        <v>43</v>
      </c>
      <c r="B159" s="19" t="s">
        <v>44</v>
      </c>
      <c r="C159" s="19" t="s">
        <v>45</v>
      </c>
      <c r="D159" s="19" t="s">
        <v>46</v>
      </c>
      <c r="E159" s="19">
        <v>4</v>
      </c>
      <c r="F159" s="21">
        <v>25</v>
      </c>
      <c r="G159" s="21">
        <v>3.75</v>
      </c>
      <c r="H159" s="3">
        <f t="shared" si="0"/>
        <v>0</v>
      </c>
      <c r="I159" s="3">
        <f t="shared" si="1"/>
        <v>0</v>
      </c>
      <c r="J159" s="3">
        <f t="shared" si="2"/>
        <v>3</v>
      </c>
      <c r="K159" s="3">
        <f t="shared" si="3"/>
        <v>0</v>
      </c>
    </row>
    <row r="160" spans="1:11" ht="12.75">
      <c r="A160" s="19" t="s">
        <v>43</v>
      </c>
      <c r="B160" s="19" t="s">
        <v>44</v>
      </c>
      <c r="C160" s="19" t="s">
        <v>45</v>
      </c>
      <c r="D160" s="19" t="s">
        <v>46</v>
      </c>
      <c r="E160" s="19">
        <v>2</v>
      </c>
      <c r="F160" s="21">
        <v>13.39</v>
      </c>
      <c r="G160" s="21">
        <v>2.61</v>
      </c>
      <c r="H160" s="3">
        <f t="shared" si="0"/>
        <v>0</v>
      </c>
      <c r="I160" s="3">
        <f t="shared" si="1"/>
        <v>0</v>
      </c>
      <c r="J160" s="3">
        <f t="shared" si="2"/>
        <v>3</v>
      </c>
      <c r="K160" s="3">
        <f t="shared" si="3"/>
        <v>0</v>
      </c>
    </row>
    <row r="161" spans="1:11" ht="12.75">
      <c r="A161" s="19" t="s">
        <v>47</v>
      </c>
      <c r="B161" s="19" t="s">
        <v>44</v>
      </c>
      <c r="C161" s="19" t="s">
        <v>45</v>
      </c>
      <c r="D161" s="19" t="s">
        <v>46</v>
      </c>
      <c r="E161" s="19">
        <v>4</v>
      </c>
      <c r="F161" s="21">
        <v>16.489999999999998</v>
      </c>
      <c r="G161" s="21">
        <v>2</v>
      </c>
      <c r="H161" s="3">
        <f t="shared" si="0"/>
        <v>1</v>
      </c>
      <c r="I161" s="3">
        <f t="shared" si="1"/>
        <v>0</v>
      </c>
      <c r="J161" s="3">
        <f t="shared" si="2"/>
        <v>3</v>
      </c>
      <c r="K161" s="3">
        <f t="shared" si="3"/>
        <v>0</v>
      </c>
    </row>
    <row r="162" spans="1:11" ht="12.75">
      <c r="A162" s="19" t="s">
        <v>47</v>
      </c>
      <c r="B162" s="19" t="s">
        <v>44</v>
      </c>
      <c r="C162" s="19" t="s">
        <v>45</v>
      </c>
      <c r="D162" s="19" t="s">
        <v>46</v>
      </c>
      <c r="E162" s="19">
        <v>4</v>
      </c>
      <c r="F162" s="21">
        <v>21.5</v>
      </c>
      <c r="G162" s="21">
        <v>3.5</v>
      </c>
      <c r="H162" s="3">
        <f t="shared" si="0"/>
        <v>1</v>
      </c>
      <c r="I162" s="3">
        <f t="shared" si="1"/>
        <v>0</v>
      </c>
      <c r="J162" s="3">
        <f t="shared" si="2"/>
        <v>3</v>
      </c>
      <c r="K162" s="3">
        <f t="shared" si="3"/>
        <v>0</v>
      </c>
    </row>
    <row r="163" spans="1:11" ht="12.75">
      <c r="A163" s="19" t="s">
        <v>47</v>
      </c>
      <c r="B163" s="19" t="s">
        <v>44</v>
      </c>
      <c r="C163" s="19" t="s">
        <v>45</v>
      </c>
      <c r="D163" s="19" t="s">
        <v>46</v>
      </c>
      <c r="E163" s="19">
        <v>2</v>
      </c>
      <c r="F163" s="21">
        <v>12.66</v>
      </c>
      <c r="G163" s="21">
        <v>2.5</v>
      </c>
      <c r="H163" s="3">
        <f t="shared" si="0"/>
        <v>1</v>
      </c>
      <c r="I163" s="3">
        <f t="shared" si="1"/>
        <v>0</v>
      </c>
      <c r="J163" s="3">
        <f t="shared" si="2"/>
        <v>3</v>
      </c>
      <c r="K163" s="3">
        <f t="shared" si="3"/>
        <v>0</v>
      </c>
    </row>
    <row r="164" spans="1:11" ht="12.75">
      <c r="A164" s="19" t="s">
        <v>43</v>
      </c>
      <c r="B164" s="19" t="s">
        <v>44</v>
      </c>
      <c r="C164" s="19" t="s">
        <v>45</v>
      </c>
      <c r="D164" s="19" t="s">
        <v>46</v>
      </c>
      <c r="E164" s="19">
        <v>3</v>
      </c>
      <c r="F164" s="21">
        <v>16.21</v>
      </c>
      <c r="G164" s="21">
        <v>2</v>
      </c>
      <c r="H164" s="3">
        <f t="shared" si="0"/>
        <v>0</v>
      </c>
      <c r="I164" s="3">
        <f t="shared" si="1"/>
        <v>0</v>
      </c>
      <c r="J164" s="3">
        <f t="shared" si="2"/>
        <v>3</v>
      </c>
      <c r="K164" s="3">
        <f t="shared" si="3"/>
        <v>0</v>
      </c>
    </row>
    <row r="165" spans="1:11" ht="12.75">
      <c r="A165" s="19" t="s">
        <v>47</v>
      </c>
      <c r="B165" s="19" t="s">
        <v>44</v>
      </c>
      <c r="C165" s="19" t="s">
        <v>45</v>
      </c>
      <c r="D165" s="19" t="s">
        <v>46</v>
      </c>
      <c r="E165" s="19">
        <v>2</v>
      </c>
      <c r="F165" s="21">
        <v>13.81</v>
      </c>
      <c r="G165" s="21">
        <v>2</v>
      </c>
      <c r="H165" s="3">
        <f t="shared" si="0"/>
        <v>1</v>
      </c>
      <c r="I165" s="3">
        <f t="shared" si="1"/>
        <v>0</v>
      </c>
      <c r="J165" s="3">
        <f t="shared" si="2"/>
        <v>3</v>
      </c>
      <c r="K165" s="3">
        <f t="shared" si="3"/>
        <v>0</v>
      </c>
    </row>
    <row r="166" spans="1:11" ht="12.75">
      <c r="A166" s="19" t="s">
        <v>43</v>
      </c>
      <c r="B166" s="19" t="s">
        <v>58</v>
      </c>
      <c r="C166" s="19" t="s">
        <v>45</v>
      </c>
      <c r="D166" s="19" t="s">
        <v>46</v>
      </c>
      <c r="E166" s="19">
        <v>2</v>
      </c>
      <c r="F166" s="21">
        <v>17.510000000000002</v>
      </c>
      <c r="G166" s="21">
        <v>3</v>
      </c>
      <c r="H166" s="3">
        <f t="shared" si="0"/>
        <v>0</v>
      </c>
      <c r="I166" s="3">
        <f t="shared" si="1"/>
        <v>1</v>
      </c>
      <c r="J166" s="3">
        <f t="shared" si="2"/>
        <v>3</v>
      </c>
      <c r="K166" s="3">
        <f t="shared" si="3"/>
        <v>0</v>
      </c>
    </row>
    <row r="167" spans="1:11" ht="12.75">
      <c r="A167" s="19" t="s">
        <v>47</v>
      </c>
      <c r="B167" s="19" t="s">
        <v>44</v>
      </c>
      <c r="C167" s="19" t="s">
        <v>45</v>
      </c>
      <c r="D167" s="19" t="s">
        <v>46</v>
      </c>
      <c r="E167" s="19">
        <v>3</v>
      </c>
      <c r="F167" s="21">
        <v>24.52</v>
      </c>
      <c r="G167" s="21">
        <v>3.48</v>
      </c>
      <c r="H167" s="3">
        <f t="shared" si="0"/>
        <v>1</v>
      </c>
      <c r="I167" s="3">
        <f t="shared" si="1"/>
        <v>0</v>
      </c>
      <c r="J167" s="3">
        <f t="shared" si="2"/>
        <v>3</v>
      </c>
      <c r="K167" s="3">
        <f t="shared" si="3"/>
        <v>0</v>
      </c>
    </row>
    <row r="168" spans="1:11" ht="12.75">
      <c r="A168" s="19" t="s">
        <v>47</v>
      </c>
      <c r="B168" s="19" t="s">
        <v>44</v>
      </c>
      <c r="C168" s="19" t="s">
        <v>45</v>
      </c>
      <c r="D168" s="19" t="s">
        <v>46</v>
      </c>
      <c r="E168" s="19">
        <v>2</v>
      </c>
      <c r="F168" s="21">
        <v>20.76</v>
      </c>
      <c r="G168" s="21">
        <v>2.2400000000000002</v>
      </c>
      <c r="H168" s="3">
        <f t="shared" si="0"/>
        <v>1</v>
      </c>
      <c r="I168" s="3">
        <f t="shared" si="1"/>
        <v>0</v>
      </c>
      <c r="J168" s="3">
        <f t="shared" si="2"/>
        <v>3</v>
      </c>
      <c r="K168" s="3">
        <f t="shared" si="3"/>
        <v>0</v>
      </c>
    </row>
    <row r="169" spans="1:11" ht="12.75">
      <c r="A169" s="19" t="s">
        <v>47</v>
      </c>
      <c r="B169" s="19" t="s">
        <v>44</v>
      </c>
      <c r="C169" s="19" t="s">
        <v>45</v>
      </c>
      <c r="D169" s="19" t="s">
        <v>46</v>
      </c>
      <c r="E169" s="19">
        <v>4</v>
      </c>
      <c r="F169" s="21">
        <v>31.71</v>
      </c>
      <c r="G169" s="21">
        <v>4.5</v>
      </c>
      <c r="H169" s="3">
        <f t="shared" si="0"/>
        <v>1</v>
      </c>
      <c r="I169" s="3">
        <f t="shared" si="1"/>
        <v>0</v>
      </c>
      <c r="J169" s="3">
        <f t="shared" si="2"/>
        <v>3</v>
      </c>
      <c r="K169" s="3">
        <f t="shared" si="3"/>
        <v>0</v>
      </c>
    </row>
    <row r="170" spans="1:11" ht="12.75">
      <c r="A170" s="19" t="s">
        <v>43</v>
      </c>
      <c r="B170" s="19" t="s">
        <v>58</v>
      </c>
      <c r="C170" s="19" t="s">
        <v>61</v>
      </c>
      <c r="D170" s="19" t="s">
        <v>46</v>
      </c>
      <c r="E170" s="19">
        <v>2</v>
      </c>
      <c r="F170" s="21">
        <v>10.59</v>
      </c>
      <c r="G170" s="21">
        <v>1.61</v>
      </c>
      <c r="H170" s="3">
        <f t="shared" si="0"/>
        <v>0</v>
      </c>
      <c r="I170" s="3">
        <f t="shared" si="1"/>
        <v>1</v>
      </c>
      <c r="J170" s="3">
        <f t="shared" si="2"/>
        <v>2</v>
      </c>
      <c r="K170" s="3">
        <f t="shared" si="3"/>
        <v>0</v>
      </c>
    </row>
    <row r="171" spans="1:11" ht="12.75">
      <c r="A171" s="19" t="s">
        <v>43</v>
      </c>
      <c r="B171" s="19" t="s">
        <v>58</v>
      </c>
      <c r="C171" s="19" t="s">
        <v>61</v>
      </c>
      <c r="D171" s="19" t="s">
        <v>46</v>
      </c>
      <c r="E171" s="19">
        <v>2</v>
      </c>
      <c r="F171" s="21">
        <v>10.63</v>
      </c>
      <c r="G171" s="21">
        <v>2</v>
      </c>
      <c r="H171" s="3">
        <f t="shared" si="0"/>
        <v>0</v>
      </c>
      <c r="I171" s="3">
        <f t="shared" si="1"/>
        <v>1</v>
      </c>
      <c r="J171" s="3">
        <f t="shared" si="2"/>
        <v>2</v>
      </c>
      <c r="K171" s="3">
        <f t="shared" si="3"/>
        <v>0</v>
      </c>
    </row>
    <row r="172" spans="1:11" ht="12.75">
      <c r="A172" s="19" t="s">
        <v>47</v>
      </c>
      <c r="B172" s="19" t="s">
        <v>58</v>
      </c>
      <c r="C172" s="19" t="s">
        <v>61</v>
      </c>
      <c r="D172" s="19" t="s">
        <v>46</v>
      </c>
      <c r="E172" s="19">
        <v>3</v>
      </c>
      <c r="F172" s="21">
        <v>50.81</v>
      </c>
      <c r="G172" s="21">
        <v>10</v>
      </c>
      <c r="H172" s="3">
        <f t="shared" si="0"/>
        <v>1</v>
      </c>
      <c r="I172" s="3">
        <f t="shared" si="1"/>
        <v>1</v>
      </c>
      <c r="J172" s="3">
        <f t="shared" si="2"/>
        <v>2</v>
      </c>
      <c r="K172" s="3">
        <f t="shared" si="3"/>
        <v>0</v>
      </c>
    </row>
    <row r="173" spans="1:11" ht="12.75">
      <c r="A173" s="19" t="s">
        <v>47</v>
      </c>
      <c r="B173" s="19" t="s">
        <v>58</v>
      </c>
      <c r="C173" s="19" t="s">
        <v>61</v>
      </c>
      <c r="D173" s="19" t="s">
        <v>46</v>
      </c>
      <c r="E173" s="19">
        <v>2</v>
      </c>
      <c r="F173" s="21">
        <v>15.81</v>
      </c>
      <c r="G173" s="21">
        <v>3.16</v>
      </c>
      <c r="H173" s="3">
        <f t="shared" si="0"/>
        <v>1</v>
      </c>
      <c r="I173" s="3">
        <f t="shared" si="1"/>
        <v>1</v>
      </c>
      <c r="J173" s="3">
        <f t="shared" si="2"/>
        <v>2</v>
      </c>
      <c r="K173" s="3">
        <f t="shared" si="3"/>
        <v>0</v>
      </c>
    </row>
    <row r="174" spans="1:11" ht="12.75">
      <c r="A174" s="19" t="s">
        <v>47</v>
      </c>
      <c r="B174" s="19" t="s">
        <v>58</v>
      </c>
      <c r="C174" s="19" t="s">
        <v>45</v>
      </c>
      <c r="D174" s="19" t="s">
        <v>46</v>
      </c>
      <c r="E174" s="19">
        <v>2</v>
      </c>
      <c r="F174" s="21">
        <v>7.25</v>
      </c>
      <c r="G174" s="21">
        <v>5.15</v>
      </c>
      <c r="H174" s="3">
        <f t="shared" si="0"/>
        <v>1</v>
      </c>
      <c r="I174" s="3">
        <f t="shared" si="1"/>
        <v>1</v>
      </c>
      <c r="J174" s="3">
        <f t="shared" si="2"/>
        <v>3</v>
      </c>
      <c r="K174" s="3">
        <f t="shared" si="3"/>
        <v>0</v>
      </c>
    </row>
    <row r="175" spans="1:11" ht="12.75">
      <c r="A175" s="19" t="s">
        <v>47</v>
      </c>
      <c r="B175" s="19" t="s">
        <v>58</v>
      </c>
      <c r="C175" s="19" t="s">
        <v>45</v>
      </c>
      <c r="D175" s="19" t="s">
        <v>46</v>
      </c>
      <c r="E175" s="19">
        <v>2</v>
      </c>
      <c r="F175" s="21">
        <v>31.85</v>
      </c>
      <c r="G175" s="21">
        <v>3.18</v>
      </c>
      <c r="H175" s="3">
        <f t="shared" si="0"/>
        <v>1</v>
      </c>
      <c r="I175" s="3">
        <f t="shared" si="1"/>
        <v>1</v>
      </c>
      <c r="J175" s="3">
        <f t="shared" si="2"/>
        <v>3</v>
      </c>
      <c r="K175" s="3">
        <f t="shared" si="3"/>
        <v>0</v>
      </c>
    </row>
    <row r="176" spans="1:11" ht="12.75">
      <c r="A176" s="19" t="s">
        <v>47</v>
      </c>
      <c r="B176" s="19" t="s">
        <v>58</v>
      </c>
      <c r="C176" s="19" t="s">
        <v>45</v>
      </c>
      <c r="D176" s="19" t="s">
        <v>46</v>
      </c>
      <c r="E176" s="19">
        <v>2</v>
      </c>
      <c r="F176" s="21">
        <v>16.82</v>
      </c>
      <c r="G176" s="21">
        <v>4</v>
      </c>
      <c r="H176" s="3">
        <f t="shared" si="0"/>
        <v>1</v>
      </c>
      <c r="I176" s="3">
        <f t="shared" si="1"/>
        <v>1</v>
      </c>
      <c r="J176" s="3">
        <f t="shared" si="2"/>
        <v>3</v>
      </c>
      <c r="K176" s="3">
        <f t="shared" si="3"/>
        <v>0</v>
      </c>
    </row>
    <row r="177" spans="1:11" ht="12.75">
      <c r="A177" s="19" t="s">
        <v>47</v>
      </c>
      <c r="B177" s="19" t="s">
        <v>58</v>
      </c>
      <c r="C177" s="19" t="s">
        <v>45</v>
      </c>
      <c r="D177" s="19" t="s">
        <v>46</v>
      </c>
      <c r="E177" s="19">
        <v>2</v>
      </c>
      <c r="F177" s="21">
        <v>32.9</v>
      </c>
      <c r="G177" s="21">
        <v>3.11</v>
      </c>
      <c r="H177" s="3">
        <f t="shared" si="0"/>
        <v>1</v>
      </c>
      <c r="I177" s="3">
        <f t="shared" si="1"/>
        <v>1</v>
      </c>
      <c r="J177" s="3">
        <f t="shared" si="2"/>
        <v>3</v>
      </c>
      <c r="K177" s="3">
        <f t="shared" si="3"/>
        <v>0</v>
      </c>
    </row>
    <row r="178" spans="1:11" ht="12.75">
      <c r="A178" s="19" t="s">
        <v>47</v>
      </c>
      <c r="B178" s="19" t="s">
        <v>58</v>
      </c>
      <c r="C178" s="19" t="s">
        <v>45</v>
      </c>
      <c r="D178" s="19" t="s">
        <v>46</v>
      </c>
      <c r="E178" s="19">
        <v>2</v>
      </c>
      <c r="F178" s="21">
        <v>17.89</v>
      </c>
      <c r="G178" s="21">
        <v>2</v>
      </c>
      <c r="H178" s="3">
        <f t="shared" si="0"/>
        <v>1</v>
      </c>
      <c r="I178" s="3">
        <f t="shared" si="1"/>
        <v>1</v>
      </c>
      <c r="J178" s="3">
        <f t="shared" si="2"/>
        <v>3</v>
      </c>
      <c r="K178" s="3">
        <f t="shared" si="3"/>
        <v>0</v>
      </c>
    </row>
    <row r="179" spans="1:11" ht="12.75">
      <c r="A179" s="19" t="s">
        <v>47</v>
      </c>
      <c r="B179" s="19" t="s">
        <v>58</v>
      </c>
      <c r="C179" s="19" t="s">
        <v>45</v>
      </c>
      <c r="D179" s="19" t="s">
        <v>46</v>
      </c>
      <c r="E179" s="19">
        <v>2</v>
      </c>
      <c r="F179" s="21">
        <v>14.48</v>
      </c>
      <c r="G179" s="21">
        <v>2</v>
      </c>
      <c r="H179" s="3">
        <f t="shared" si="0"/>
        <v>1</v>
      </c>
      <c r="I179" s="3">
        <f t="shared" si="1"/>
        <v>1</v>
      </c>
      <c r="J179" s="3">
        <f t="shared" si="2"/>
        <v>3</v>
      </c>
      <c r="K179" s="3">
        <f t="shared" si="3"/>
        <v>0</v>
      </c>
    </row>
    <row r="180" spans="1:11" ht="12.75">
      <c r="A180" s="19" t="s">
        <v>43</v>
      </c>
      <c r="B180" s="19" t="s">
        <v>58</v>
      </c>
      <c r="C180" s="19" t="s">
        <v>45</v>
      </c>
      <c r="D180" s="19" t="s">
        <v>46</v>
      </c>
      <c r="E180" s="19">
        <v>2</v>
      </c>
      <c r="F180" s="21">
        <v>9.6</v>
      </c>
      <c r="G180" s="21">
        <v>4</v>
      </c>
      <c r="H180" s="3">
        <f t="shared" si="0"/>
        <v>0</v>
      </c>
      <c r="I180" s="3">
        <f t="shared" si="1"/>
        <v>1</v>
      </c>
      <c r="J180" s="3">
        <f t="shared" si="2"/>
        <v>3</v>
      </c>
      <c r="K180" s="3">
        <f t="shared" si="3"/>
        <v>0</v>
      </c>
    </row>
    <row r="181" spans="1:11" ht="12.75">
      <c r="A181" s="19" t="s">
        <v>47</v>
      </c>
      <c r="B181" s="19" t="s">
        <v>58</v>
      </c>
      <c r="C181" s="19" t="s">
        <v>45</v>
      </c>
      <c r="D181" s="19" t="s">
        <v>46</v>
      </c>
      <c r="E181" s="19">
        <v>2</v>
      </c>
      <c r="F181" s="21">
        <v>34.630000000000003</v>
      </c>
      <c r="G181" s="21">
        <v>3.55</v>
      </c>
      <c r="H181" s="3">
        <f t="shared" si="0"/>
        <v>1</v>
      </c>
      <c r="I181" s="3">
        <f t="shared" si="1"/>
        <v>1</v>
      </c>
      <c r="J181" s="3">
        <f t="shared" si="2"/>
        <v>3</v>
      </c>
      <c r="K181" s="3">
        <f t="shared" si="3"/>
        <v>0</v>
      </c>
    </row>
    <row r="182" spans="1:11" ht="12.75">
      <c r="A182" s="19" t="s">
        <v>47</v>
      </c>
      <c r="B182" s="19" t="s">
        <v>58</v>
      </c>
      <c r="C182" s="19" t="s">
        <v>45</v>
      </c>
      <c r="D182" s="19" t="s">
        <v>46</v>
      </c>
      <c r="E182" s="19">
        <v>4</v>
      </c>
      <c r="F182" s="21">
        <v>34.65</v>
      </c>
      <c r="G182" s="21">
        <v>3.68</v>
      </c>
      <c r="H182" s="3">
        <f t="shared" si="0"/>
        <v>1</v>
      </c>
      <c r="I182" s="3">
        <f t="shared" si="1"/>
        <v>1</v>
      </c>
      <c r="J182" s="3">
        <f t="shared" si="2"/>
        <v>3</v>
      </c>
      <c r="K182" s="3">
        <f t="shared" si="3"/>
        <v>0</v>
      </c>
    </row>
    <row r="183" spans="1:11" ht="12.75">
      <c r="A183" s="19" t="s">
        <v>47</v>
      </c>
      <c r="B183" s="19" t="s">
        <v>58</v>
      </c>
      <c r="C183" s="19" t="s">
        <v>45</v>
      </c>
      <c r="D183" s="19" t="s">
        <v>46</v>
      </c>
      <c r="E183" s="19">
        <v>2</v>
      </c>
      <c r="F183" s="21">
        <v>23.33</v>
      </c>
      <c r="G183" s="21">
        <v>5.65</v>
      </c>
      <c r="H183" s="3">
        <f t="shared" si="0"/>
        <v>1</v>
      </c>
      <c r="I183" s="3">
        <f t="shared" si="1"/>
        <v>1</v>
      </c>
      <c r="J183" s="3">
        <f t="shared" si="2"/>
        <v>3</v>
      </c>
      <c r="K183" s="3">
        <f t="shared" si="3"/>
        <v>0</v>
      </c>
    </row>
    <row r="184" spans="1:11" ht="12.75">
      <c r="A184" s="19" t="s">
        <v>47</v>
      </c>
      <c r="B184" s="19" t="s">
        <v>58</v>
      </c>
      <c r="C184" s="19" t="s">
        <v>45</v>
      </c>
      <c r="D184" s="19" t="s">
        <v>46</v>
      </c>
      <c r="E184" s="19">
        <v>3</v>
      </c>
      <c r="F184" s="21">
        <v>45.35</v>
      </c>
      <c r="G184" s="21">
        <v>3.5</v>
      </c>
      <c r="H184" s="3">
        <f t="shared" si="0"/>
        <v>1</v>
      </c>
      <c r="I184" s="3">
        <f t="shared" si="1"/>
        <v>1</v>
      </c>
      <c r="J184" s="3">
        <f t="shared" si="2"/>
        <v>3</v>
      </c>
      <c r="K184" s="3">
        <f t="shared" si="3"/>
        <v>0</v>
      </c>
    </row>
    <row r="185" spans="1:11" ht="12.75">
      <c r="A185" s="19" t="s">
        <v>47</v>
      </c>
      <c r="B185" s="19" t="s">
        <v>58</v>
      </c>
      <c r="C185" s="19" t="s">
        <v>45</v>
      </c>
      <c r="D185" s="19" t="s">
        <v>46</v>
      </c>
      <c r="E185" s="19">
        <v>4</v>
      </c>
      <c r="F185" s="21">
        <v>23.17</v>
      </c>
      <c r="G185" s="21">
        <v>6.5</v>
      </c>
      <c r="H185" s="3">
        <f t="shared" si="0"/>
        <v>1</v>
      </c>
      <c r="I185" s="3">
        <f t="shared" si="1"/>
        <v>1</v>
      </c>
      <c r="J185" s="3">
        <f t="shared" si="2"/>
        <v>3</v>
      </c>
      <c r="K185" s="3">
        <f t="shared" si="3"/>
        <v>0</v>
      </c>
    </row>
    <row r="186" spans="1:11" ht="12.75">
      <c r="A186" s="19" t="s">
        <v>47</v>
      </c>
      <c r="B186" s="19" t="s">
        <v>58</v>
      </c>
      <c r="C186" s="19" t="s">
        <v>45</v>
      </c>
      <c r="D186" s="19" t="s">
        <v>46</v>
      </c>
      <c r="E186" s="19">
        <v>2</v>
      </c>
      <c r="F186" s="21">
        <v>40.549999999999997</v>
      </c>
      <c r="G186" s="21">
        <v>3</v>
      </c>
      <c r="H186" s="3">
        <f t="shared" si="0"/>
        <v>1</v>
      </c>
      <c r="I186" s="3">
        <f t="shared" si="1"/>
        <v>1</v>
      </c>
      <c r="J186" s="3">
        <f t="shared" si="2"/>
        <v>3</v>
      </c>
      <c r="K186" s="3">
        <f t="shared" si="3"/>
        <v>0</v>
      </c>
    </row>
    <row r="187" spans="1:11" ht="12.75">
      <c r="A187" s="19" t="s">
        <v>47</v>
      </c>
      <c r="B187" s="19" t="s">
        <v>44</v>
      </c>
      <c r="C187" s="19" t="s">
        <v>45</v>
      </c>
      <c r="D187" s="19" t="s">
        <v>46</v>
      </c>
      <c r="E187" s="19">
        <v>5</v>
      </c>
      <c r="F187" s="21">
        <v>20.69</v>
      </c>
      <c r="G187" s="21">
        <v>5</v>
      </c>
      <c r="H187" s="3">
        <f t="shared" si="0"/>
        <v>1</v>
      </c>
      <c r="I187" s="3">
        <f t="shared" si="1"/>
        <v>0</v>
      </c>
      <c r="J187" s="3">
        <f t="shared" si="2"/>
        <v>3</v>
      </c>
      <c r="K187" s="3">
        <f t="shared" si="3"/>
        <v>0</v>
      </c>
    </row>
    <row r="188" spans="1:11" ht="12.75">
      <c r="A188" s="19" t="s">
        <v>43</v>
      </c>
      <c r="B188" s="19" t="s">
        <v>58</v>
      </c>
      <c r="C188" s="19" t="s">
        <v>45</v>
      </c>
      <c r="D188" s="19" t="s">
        <v>46</v>
      </c>
      <c r="E188" s="19">
        <v>3</v>
      </c>
      <c r="F188" s="21">
        <v>20.9</v>
      </c>
      <c r="G188" s="21">
        <v>3.5</v>
      </c>
      <c r="H188" s="3">
        <f t="shared" si="0"/>
        <v>0</v>
      </c>
      <c r="I188" s="3">
        <f t="shared" si="1"/>
        <v>1</v>
      </c>
      <c r="J188" s="3">
        <f t="shared" si="2"/>
        <v>3</v>
      </c>
      <c r="K188" s="3">
        <f t="shared" si="3"/>
        <v>0</v>
      </c>
    </row>
    <row r="189" spans="1:11" ht="12.75">
      <c r="A189" s="19" t="s">
        <v>47</v>
      </c>
      <c r="B189" s="19" t="s">
        <v>58</v>
      </c>
      <c r="C189" s="19" t="s">
        <v>45</v>
      </c>
      <c r="D189" s="19" t="s">
        <v>46</v>
      </c>
      <c r="E189" s="19">
        <v>5</v>
      </c>
      <c r="F189" s="21">
        <v>30.46</v>
      </c>
      <c r="G189" s="21">
        <v>2</v>
      </c>
      <c r="H189" s="3">
        <f t="shared" si="0"/>
        <v>1</v>
      </c>
      <c r="I189" s="3">
        <f t="shared" si="1"/>
        <v>1</v>
      </c>
      <c r="J189" s="3">
        <f t="shared" si="2"/>
        <v>3</v>
      </c>
      <c r="K189" s="3">
        <f t="shared" si="3"/>
        <v>0</v>
      </c>
    </row>
    <row r="190" spans="1:11" ht="12.75">
      <c r="A190" s="19" t="s">
        <v>43</v>
      </c>
      <c r="B190" s="19" t="s">
        <v>58</v>
      </c>
      <c r="C190" s="19" t="s">
        <v>45</v>
      </c>
      <c r="D190" s="19" t="s">
        <v>46</v>
      </c>
      <c r="E190" s="19">
        <v>3</v>
      </c>
      <c r="F190" s="21">
        <v>18.149999999999999</v>
      </c>
      <c r="G190" s="21">
        <v>3.5</v>
      </c>
      <c r="H190" s="3">
        <f t="shared" si="0"/>
        <v>0</v>
      </c>
      <c r="I190" s="3">
        <f t="shared" si="1"/>
        <v>1</v>
      </c>
      <c r="J190" s="3">
        <f t="shared" si="2"/>
        <v>3</v>
      </c>
      <c r="K190" s="3">
        <f t="shared" si="3"/>
        <v>0</v>
      </c>
    </row>
    <row r="191" spans="1:11" ht="12.75">
      <c r="A191" s="19" t="s">
        <v>47</v>
      </c>
      <c r="B191" s="19" t="s">
        <v>58</v>
      </c>
      <c r="C191" s="19" t="s">
        <v>45</v>
      </c>
      <c r="D191" s="19" t="s">
        <v>46</v>
      </c>
      <c r="E191" s="19">
        <v>3</v>
      </c>
      <c r="F191" s="21">
        <v>23.1</v>
      </c>
      <c r="G191" s="21">
        <v>4</v>
      </c>
      <c r="H191" s="3">
        <f t="shared" si="0"/>
        <v>1</v>
      </c>
      <c r="I191" s="3">
        <f t="shared" si="1"/>
        <v>1</v>
      </c>
      <c r="J191" s="3">
        <f t="shared" si="2"/>
        <v>3</v>
      </c>
      <c r="K191" s="3">
        <f t="shared" si="3"/>
        <v>0</v>
      </c>
    </row>
    <row r="192" spans="1:11" ht="12.75">
      <c r="A192" s="19" t="s">
        <v>47</v>
      </c>
      <c r="B192" s="19" t="s">
        <v>58</v>
      </c>
      <c r="C192" s="19" t="s">
        <v>45</v>
      </c>
      <c r="D192" s="19" t="s">
        <v>46</v>
      </c>
      <c r="E192" s="19">
        <v>2</v>
      </c>
      <c r="F192" s="21">
        <v>15.69</v>
      </c>
      <c r="G192" s="21">
        <v>1.5</v>
      </c>
      <c r="H192" s="3">
        <f t="shared" si="0"/>
        <v>1</v>
      </c>
      <c r="I192" s="3">
        <f t="shared" si="1"/>
        <v>1</v>
      </c>
      <c r="J192" s="3">
        <f t="shared" si="2"/>
        <v>3</v>
      </c>
      <c r="K192" s="3">
        <f t="shared" si="3"/>
        <v>0</v>
      </c>
    </row>
    <row r="193" spans="1:11" ht="12.75">
      <c r="A193" s="19" t="s">
        <v>43</v>
      </c>
      <c r="B193" s="19" t="s">
        <v>58</v>
      </c>
      <c r="C193" s="19" t="s">
        <v>59</v>
      </c>
      <c r="D193" s="19" t="s">
        <v>65</v>
      </c>
      <c r="E193" s="19">
        <v>2</v>
      </c>
      <c r="F193" s="21">
        <v>19.809999999999999</v>
      </c>
      <c r="G193" s="21">
        <v>4.1900000000000004</v>
      </c>
      <c r="H193" s="3">
        <f t="shared" si="0"/>
        <v>0</v>
      </c>
      <c r="I193" s="3">
        <f t="shared" si="1"/>
        <v>1</v>
      </c>
      <c r="J193" s="3">
        <f t="shared" si="2"/>
        <v>0</v>
      </c>
      <c r="K193" s="3">
        <f t="shared" si="3"/>
        <v>1</v>
      </c>
    </row>
    <row r="194" spans="1:11" ht="12.75">
      <c r="A194" s="19" t="s">
        <v>47</v>
      </c>
      <c r="B194" s="19" t="s">
        <v>58</v>
      </c>
      <c r="C194" s="19" t="s">
        <v>59</v>
      </c>
      <c r="D194" s="19" t="s">
        <v>65</v>
      </c>
      <c r="E194" s="19">
        <v>2</v>
      </c>
      <c r="F194" s="21">
        <v>28.44</v>
      </c>
      <c r="G194" s="21">
        <v>2.56</v>
      </c>
      <c r="H194" s="3">
        <f t="shared" si="0"/>
        <v>1</v>
      </c>
      <c r="I194" s="3">
        <f t="shared" si="1"/>
        <v>1</v>
      </c>
      <c r="J194" s="3">
        <f t="shared" si="2"/>
        <v>0</v>
      </c>
      <c r="K194" s="3">
        <f t="shared" si="3"/>
        <v>1</v>
      </c>
    </row>
    <row r="195" spans="1:11" ht="12.75">
      <c r="A195" s="19" t="s">
        <v>47</v>
      </c>
      <c r="B195" s="19" t="s">
        <v>58</v>
      </c>
      <c r="C195" s="19" t="s">
        <v>59</v>
      </c>
      <c r="D195" s="19" t="s">
        <v>65</v>
      </c>
      <c r="E195" s="19">
        <v>2</v>
      </c>
      <c r="F195" s="21">
        <v>15.48</v>
      </c>
      <c r="G195" s="21">
        <v>2.02</v>
      </c>
      <c r="H195" s="3">
        <f t="shared" si="0"/>
        <v>1</v>
      </c>
      <c r="I195" s="3">
        <f t="shared" si="1"/>
        <v>1</v>
      </c>
      <c r="J195" s="3">
        <f t="shared" si="2"/>
        <v>0</v>
      </c>
      <c r="K195" s="3">
        <f t="shared" si="3"/>
        <v>1</v>
      </c>
    </row>
    <row r="196" spans="1:11" ht="12.75">
      <c r="A196" s="19" t="s">
        <v>47</v>
      </c>
      <c r="B196" s="19" t="s">
        <v>58</v>
      </c>
      <c r="C196" s="19" t="s">
        <v>59</v>
      </c>
      <c r="D196" s="19" t="s">
        <v>65</v>
      </c>
      <c r="E196" s="19">
        <v>2</v>
      </c>
      <c r="F196" s="21">
        <v>16.579999999999998</v>
      </c>
      <c r="G196" s="21">
        <v>4</v>
      </c>
      <c r="H196" s="3">
        <f t="shared" si="0"/>
        <v>1</v>
      </c>
      <c r="I196" s="3">
        <f t="shared" si="1"/>
        <v>1</v>
      </c>
      <c r="J196" s="3">
        <f t="shared" si="2"/>
        <v>0</v>
      </c>
      <c r="K196" s="3">
        <f t="shared" si="3"/>
        <v>1</v>
      </c>
    </row>
    <row r="197" spans="1:11" ht="12.75">
      <c r="A197" s="19" t="s">
        <v>47</v>
      </c>
      <c r="B197" s="19" t="s">
        <v>44</v>
      </c>
      <c r="C197" s="19" t="s">
        <v>59</v>
      </c>
      <c r="D197" s="19" t="s">
        <v>65</v>
      </c>
      <c r="E197" s="19">
        <v>2</v>
      </c>
      <c r="F197" s="21">
        <v>7.56</v>
      </c>
      <c r="G197" s="21">
        <v>1.44</v>
      </c>
      <c r="H197" s="3">
        <f t="shared" si="0"/>
        <v>1</v>
      </c>
      <c r="I197" s="3">
        <f t="shared" si="1"/>
        <v>0</v>
      </c>
      <c r="J197" s="3">
        <f t="shared" si="2"/>
        <v>0</v>
      </c>
      <c r="K197" s="3">
        <f t="shared" si="3"/>
        <v>1</v>
      </c>
    </row>
    <row r="198" spans="1:11" ht="12.75">
      <c r="A198" s="19" t="s">
        <v>47</v>
      </c>
      <c r="B198" s="19" t="s">
        <v>58</v>
      </c>
      <c r="C198" s="19" t="s">
        <v>59</v>
      </c>
      <c r="D198" s="19" t="s">
        <v>65</v>
      </c>
      <c r="E198" s="19">
        <v>2</v>
      </c>
      <c r="F198" s="21">
        <v>10.34</v>
      </c>
      <c r="G198" s="21">
        <v>2</v>
      </c>
      <c r="H198" s="3">
        <f t="shared" si="0"/>
        <v>1</v>
      </c>
      <c r="I198" s="3">
        <f t="shared" si="1"/>
        <v>1</v>
      </c>
      <c r="J198" s="3">
        <f t="shared" si="2"/>
        <v>0</v>
      </c>
      <c r="K198" s="3">
        <f t="shared" si="3"/>
        <v>1</v>
      </c>
    </row>
    <row r="199" spans="1:11" ht="12.75">
      <c r="A199" s="19" t="s">
        <v>43</v>
      </c>
      <c r="B199" s="19" t="s">
        <v>58</v>
      </c>
      <c r="C199" s="19" t="s">
        <v>59</v>
      </c>
      <c r="D199" s="19" t="s">
        <v>65</v>
      </c>
      <c r="E199" s="19">
        <v>4</v>
      </c>
      <c r="F199" s="21">
        <v>43.11</v>
      </c>
      <c r="G199" s="21">
        <v>5</v>
      </c>
      <c r="H199" s="3">
        <f t="shared" si="0"/>
        <v>0</v>
      </c>
      <c r="I199" s="3">
        <f t="shared" si="1"/>
        <v>1</v>
      </c>
      <c r="J199" s="3">
        <f t="shared" si="2"/>
        <v>0</v>
      </c>
      <c r="K199" s="3">
        <f t="shared" si="3"/>
        <v>1</v>
      </c>
    </row>
    <row r="200" spans="1:11" ht="12.75">
      <c r="A200" s="19" t="s">
        <v>43</v>
      </c>
      <c r="B200" s="19" t="s">
        <v>58</v>
      </c>
      <c r="C200" s="19" t="s">
        <v>59</v>
      </c>
      <c r="D200" s="19" t="s">
        <v>65</v>
      </c>
      <c r="E200" s="19">
        <v>2</v>
      </c>
      <c r="F200" s="21">
        <v>13</v>
      </c>
      <c r="G200" s="21">
        <v>2</v>
      </c>
      <c r="H200" s="3">
        <f t="shared" si="0"/>
        <v>0</v>
      </c>
      <c r="I200" s="3">
        <f t="shared" si="1"/>
        <v>1</v>
      </c>
      <c r="J200" s="3">
        <f t="shared" si="2"/>
        <v>0</v>
      </c>
      <c r="K200" s="3">
        <f t="shared" si="3"/>
        <v>1</v>
      </c>
    </row>
    <row r="201" spans="1:11" ht="12.75">
      <c r="A201" s="19" t="s">
        <v>47</v>
      </c>
      <c r="B201" s="19" t="s">
        <v>58</v>
      </c>
      <c r="C201" s="19" t="s">
        <v>59</v>
      </c>
      <c r="D201" s="19" t="s">
        <v>65</v>
      </c>
      <c r="E201" s="19">
        <v>2</v>
      </c>
      <c r="F201" s="21">
        <v>13.51</v>
      </c>
      <c r="G201" s="21">
        <v>2</v>
      </c>
      <c r="H201" s="3">
        <f t="shared" si="0"/>
        <v>1</v>
      </c>
      <c r="I201" s="3">
        <f t="shared" si="1"/>
        <v>1</v>
      </c>
      <c r="J201" s="3">
        <f t="shared" si="2"/>
        <v>0</v>
      </c>
      <c r="K201" s="3">
        <f t="shared" si="3"/>
        <v>1</v>
      </c>
    </row>
    <row r="202" spans="1:11" ht="12.75">
      <c r="A202" s="19" t="s">
        <v>47</v>
      </c>
      <c r="B202" s="19" t="s">
        <v>58</v>
      </c>
      <c r="C202" s="19" t="s">
        <v>59</v>
      </c>
      <c r="D202" s="19" t="s">
        <v>65</v>
      </c>
      <c r="E202" s="19">
        <v>3</v>
      </c>
      <c r="F202" s="21">
        <v>18.71</v>
      </c>
      <c r="G202" s="21">
        <v>4</v>
      </c>
      <c r="H202" s="3">
        <f t="shared" si="0"/>
        <v>1</v>
      </c>
      <c r="I202" s="3">
        <f t="shared" si="1"/>
        <v>1</v>
      </c>
      <c r="J202" s="3">
        <f t="shared" si="2"/>
        <v>0</v>
      </c>
      <c r="K202" s="3">
        <f t="shared" si="3"/>
        <v>1</v>
      </c>
    </row>
    <row r="203" spans="1:11" ht="12.75">
      <c r="A203" s="19" t="s">
        <v>43</v>
      </c>
      <c r="B203" s="19" t="s">
        <v>58</v>
      </c>
      <c r="C203" s="19" t="s">
        <v>59</v>
      </c>
      <c r="D203" s="19" t="s">
        <v>65</v>
      </c>
      <c r="E203" s="19">
        <v>2</v>
      </c>
      <c r="F203" s="21">
        <v>12.74</v>
      </c>
      <c r="G203" s="21">
        <v>2.0099999999999998</v>
      </c>
      <c r="H203" s="3">
        <f t="shared" si="0"/>
        <v>0</v>
      </c>
      <c r="I203" s="3">
        <f t="shared" si="1"/>
        <v>1</v>
      </c>
      <c r="J203" s="3">
        <f t="shared" si="2"/>
        <v>0</v>
      </c>
      <c r="K203" s="3">
        <f t="shared" si="3"/>
        <v>1</v>
      </c>
    </row>
    <row r="204" spans="1:11" ht="12.75">
      <c r="A204" s="19" t="s">
        <v>43</v>
      </c>
      <c r="B204" s="19" t="s">
        <v>58</v>
      </c>
      <c r="C204" s="19" t="s">
        <v>59</v>
      </c>
      <c r="D204" s="19" t="s">
        <v>65</v>
      </c>
      <c r="E204" s="19">
        <v>2</v>
      </c>
      <c r="F204" s="21">
        <v>16.399999999999999</v>
      </c>
      <c r="G204" s="21">
        <v>2.5</v>
      </c>
      <c r="H204" s="3">
        <f t="shared" si="0"/>
        <v>0</v>
      </c>
      <c r="I204" s="3">
        <f t="shared" si="1"/>
        <v>1</v>
      </c>
      <c r="J204" s="3">
        <f t="shared" si="2"/>
        <v>0</v>
      </c>
      <c r="K204" s="3">
        <f t="shared" si="3"/>
        <v>1</v>
      </c>
    </row>
    <row r="205" spans="1:11" ht="12.75">
      <c r="A205" s="19" t="s">
        <v>47</v>
      </c>
      <c r="B205" s="19" t="s">
        <v>58</v>
      </c>
      <c r="C205" s="19" t="s">
        <v>59</v>
      </c>
      <c r="D205" s="19" t="s">
        <v>65</v>
      </c>
      <c r="E205" s="19">
        <v>4</v>
      </c>
      <c r="F205" s="21">
        <v>20.53</v>
      </c>
      <c r="G205" s="21">
        <v>4</v>
      </c>
      <c r="H205" s="3">
        <f t="shared" si="0"/>
        <v>1</v>
      </c>
      <c r="I205" s="3">
        <f t="shared" si="1"/>
        <v>1</v>
      </c>
      <c r="J205" s="3">
        <f t="shared" si="2"/>
        <v>0</v>
      </c>
      <c r="K205" s="3">
        <f t="shared" si="3"/>
        <v>1</v>
      </c>
    </row>
    <row r="206" spans="1:11" ht="12.75">
      <c r="A206" s="19" t="s">
        <v>43</v>
      </c>
      <c r="B206" s="19" t="s">
        <v>58</v>
      </c>
      <c r="C206" s="19" t="s">
        <v>59</v>
      </c>
      <c r="D206" s="19" t="s">
        <v>65</v>
      </c>
      <c r="E206" s="19">
        <v>3</v>
      </c>
      <c r="F206" s="21">
        <v>16.47</v>
      </c>
      <c r="G206" s="21">
        <v>3.23</v>
      </c>
      <c r="H206" s="3">
        <f t="shared" si="0"/>
        <v>0</v>
      </c>
      <c r="I206" s="3">
        <f t="shared" si="1"/>
        <v>1</v>
      </c>
      <c r="J206" s="3">
        <f t="shared" si="2"/>
        <v>0</v>
      </c>
      <c r="K206" s="3">
        <f t="shared" si="3"/>
        <v>1</v>
      </c>
    </row>
    <row r="207" spans="1:11" ht="12.75">
      <c r="A207" s="19" t="s">
        <v>47</v>
      </c>
      <c r="B207" s="19" t="s">
        <v>58</v>
      </c>
      <c r="C207" s="19" t="s">
        <v>61</v>
      </c>
      <c r="D207" s="19" t="s">
        <v>46</v>
      </c>
      <c r="E207" s="19">
        <v>3</v>
      </c>
      <c r="F207" s="21">
        <v>26.59</v>
      </c>
      <c r="G207" s="21">
        <v>3.41</v>
      </c>
      <c r="H207" s="3">
        <f t="shared" si="0"/>
        <v>1</v>
      </c>
      <c r="I207" s="3">
        <f t="shared" si="1"/>
        <v>1</v>
      </c>
      <c r="J207" s="3">
        <f t="shared" si="2"/>
        <v>2</v>
      </c>
      <c r="K207" s="3">
        <f t="shared" si="3"/>
        <v>0</v>
      </c>
    </row>
    <row r="208" spans="1:11" ht="12.75">
      <c r="A208" s="19" t="s">
        <v>47</v>
      </c>
      <c r="B208" s="19" t="s">
        <v>58</v>
      </c>
      <c r="C208" s="19" t="s">
        <v>61</v>
      </c>
      <c r="D208" s="19" t="s">
        <v>46</v>
      </c>
      <c r="E208" s="19">
        <v>4</v>
      </c>
      <c r="F208" s="21">
        <v>38.729999999999997</v>
      </c>
      <c r="G208" s="21">
        <v>3</v>
      </c>
      <c r="H208" s="3">
        <f t="shared" si="0"/>
        <v>1</v>
      </c>
      <c r="I208" s="3">
        <f t="shared" si="1"/>
        <v>1</v>
      </c>
      <c r="J208" s="3">
        <f t="shared" si="2"/>
        <v>2</v>
      </c>
      <c r="K208" s="3">
        <f t="shared" si="3"/>
        <v>0</v>
      </c>
    </row>
    <row r="209" spans="1:11" ht="12.75">
      <c r="A209" s="19" t="s">
        <v>47</v>
      </c>
      <c r="B209" s="19" t="s">
        <v>58</v>
      </c>
      <c r="C209" s="19" t="s">
        <v>61</v>
      </c>
      <c r="D209" s="19" t="s">
        <v>46</v>
      </c>
      <c r="E209" s="19">
        <v>2</v>
      </c>
      <c r="F209" s="21">
        <v>24.27</v>
      </c>
      <c r="G209" s="21">
        <v>2.0299999999999998</v>
      </c>
      <c r="H209" s="3">
        <f t="shared" si="0"/>
        <v>1</v>
      </c>
      <c r="I209" s="3">
        <f t="shared" si="1"/>
        <v>1</v>
      </c>
      <c r="J209" s="3">
        <f t="shared" si="2"/>
        <v>2</v>
      </c>
      <c r="K209" s="3">
        <f t="shared" si="3"/>
        <v>0</v>
      </c>
    </row>
    <row r="210" spans="1:11" ht="12.75">
      <c r="A210" s="19" t="s">
        <v>43</v>
      </c>
      <c r="B210" s="19" t="s">
        <v>58</v>
      </c>
      <c r="C210" s="19" t="s">
        <v>61</v>
      </c>
      <c r="D210" s="19" t="s">
        <v>46</v>
      </c>
      <c r="E210" s="19">
        <v>2</v>
      </c>
      <c r="F210" s="21">
        <v>12.76</v>
      </c>
      <c r="G210" s="21">
        <v>2.23</v>
      </c>
      <c r="H210" s="3">
        <f t="shared" si="0"/>
        <v>0</v>
      </c>
      <c r="I210" s="3">
        <f t="shared" si="1"/>
        <v>1</v>
      </c>
      <c r="J210" s="3">
        <f t="shared" si="2"/>
        <v>2</v>
      </c>
      <c r="K210" s="3">
        <f t="shared" si="3"/>
        <v>0</v>
      </c>
    </row>
    <row r="211" spans="1:11" ht="12.75">
      <c r="A211" s="19" t="s">
        <v>47</v>
      </c>
      <c r="B211" s="19" t="s">
        <v>58</v>
      </c>
      <c r="C211" s="19" t="s">
        <v>61</v>
      </c>
      <c r="D211" s="19" t="s">
        <v>46</v>
      </c>
      <c r="E211" s="19">
        <v>3</v>
      </c>
      <c r="F211" s="21">
        <v>30.06</v>
      </c>
      <c r="G211" s="21">
        <v>2</v>
      </c>
      <c r="H211" s="3">
        <f t="shared" si="0"/>
        <v>1</v>
      </c>
      <c r="I211" s="3">
        <f t="shared" si="1"/>
        <v>1</v>
      </c>
      <c r="J211" s="3">
        <f t="shared" si="2"/>
        <v>2</v>
      </c>
      <c r="K211" s="3">
        <f t="shared" si="3"/>
        <v>0</v>
      </c>
    </row>
    <row r="212" spans="1:11" ht="12.75">
      <c r="A212" s="19" t="s">
        <v>47</v>
      </c>
      <c r="B212" s="19" t="s">
        <v>58</v>
      </c>
      <c r="C212" s="19" t="s">
        <v>61</v>
      </c>
      <c r="D212" s="19" t="s">
        <v>46</v>
      </c>
      <c r="E212" s="19">
        <v>4</v>
      </c>
      <c r="F212" s="21">
        <v>25.89</v>
      </c>
      <c r="G212" s="21">
        <v>5.16</v>
      </c>
      <c r="H212" s="3">
        <f t="shared" si="0"/>
        <v>1</v>
      </c>
      <c r="I212" s="3">
        <f t="shared" si="1"/>
        <v>1</v>
      </c>
      <c r="J212" s="3">
        <f t="shared" si="2"/>
        <v>2</v>
      </c>
      <c r="K212" s="3">
        <f t="shared" si="3"/>
        <v>0</v>
      </c>
    </row>
    <row r="213" spans="1:11" ht="12.75">
      <c r="A213" s="19" t="s">
        <v>47</v>
      </c>
      <c r="B213" s="19" t="s">
        <v>44</v>
      </c>
      <c r="C213" s="19" t="s">
        <v>61</v>
      </c>
      <c r="D213" s="19" t="s">
        <v>46</v>
      </c>
      <c r="E213" s="19">
        <v>4</v>
      </c>
      <c r="F213" s="21">
        <v>48.33</v>
      </c>
      <c r="G213" s="21">
        <v>9</v>
      </c>
      <c r="H213" s="3">
        <f t="shared" si="0"/>
        <v>1</v>
      </c>
      <c r="I213" s="3">
        <f t="shared" si="1"/>
        <v>0</v>
      </c>
      <c r="J213" s="3">
        <f t="shared" si="2"/>
        <v>2</v>
      </c>
      <c r="K213" s="3">
        <f t="shared" si="3"/>
        <v>0</v>
      </c>
    </row>
    <row r="214" spans="1:11" ht="12.75">
      <c r="A214" s="19" t="s">
        <v>43</v>
      </c>
      <c r="B214" s="19" t="s">
        <v>58</v>
      </c>
      <c r="C214" s="19" t="s">
        <v>61</v>
      </c>
      <c r="D214" s="19" t="s">
        <v>46</v>
      </c>
      <c r="E214" s="19">
        <v>2</v>
      </c>
      <c r="F214" s="21">
        <v>13.27</v>
      </c>
      <c r="G214" s="21">
        <v>2.5</v>
      </c>
      <c r="H214" s="3">
        <f t="shared" si="0"/>
        <v>0</v>
      </c>
      <c r="I214" s="3">
        <f t="shared" si="1"/>
        <v>1</v>
      </c>
      <c r="J214" s="3">
        <f t="shared" si="2"/>
        <v>2</v>
      </c>
      <c r="K214" s="3">
        <f t="shared" si="3"/>
        <v>0</v>
      </c>
    </row>
    <row r="215" spans="1:11" ht="12.75">
      <c r="A215" s="19" t="s">
        <v>43</v>
      </c>
      <c r="B215" s="19" t="s">
        <v>58</v>
      </c>
      <c r="C215" s="19" t="s">
        <v>61</v>
      </c>
      <c r="D215" s="19" t="s">
        <v>46</v>
      </c>
      <c r="E215" s="19">
        <v>3</v>
      </c>
      <c r="F215" s="21">
        <v>28.17</v>
      </c>
      <c r="G215" s="21">
        <v>6.5</v>
      </c>
      <c r="H215" s="3">
        <f t="shared" si="0"/>
        <v>0</v>
      </c>
      <c r="I215" s="3">
        <f t="shared" si="1"/>
        <v>1</v>
      </c>
      <c r="J215" s="3">
        <f t="shared" si="2"/>
        <v>2</v>
      </c>
      <c r="K215" s="3">
        <f t="shared" si="3"/>
        <v>0</v>
      </c>
    </row>
    <row r="216" spans="1:11" ht="12.75">
      <c r="A216" s="19" t="s">
        <v>43</v>
      </c>
      <c r="B216" s="19" t="s">
        <v>58</v>
      </c>
      <c r="C216" s="19" t="s">
        <v>61</v>
      </c>
      <c r="D216" s="19" t="s">
        <v>46</v>
      </c>
      <c r="E216" s="19">
        <v>2</v>
      </c>
      <c r="F216" s="21">
        <v>12.9</v>
      </c>
      <c r="G216" s="21">
        <v>1.1000000000000001</v>
      </c>
      <c r="H216" s="3">
        <f t="shared" si="0"/>
        <v>0</v>
      </c>
      <c r="I216" s="3">
        <f t="shared" si="1"/>
        <v>1</v>
      </c>
      <c r="J216" s="3">
        <f t="shared" si="2"/>
        <v>2</v>
      </c>
      <c r="K216" s="3">
        <f t="shared" si="3"/>
        <v>0</v>
      </c>
    </row>
    <row r="217" spans="1:11" ht="12.75">
      <c r="A217" s="19" t="s">
        <v>47</v>
      </c>
      <c r="B217" s="19" t="s">
        <v>58</v>
      </c>
      <c r="C217" s="19" t="s">
        <v>61</v>
      </c>
      <c r="D217" s="19" t="s">
        <v>46</v>
      </c>
      <c r="E217" s="19">
        <v>5</v>
      </c>
      <c r="F217" s="21">
        <v>28.15</v>
      </c>
      <c r="G217" s="21">
        <v>3</v>
      </c>
      <c r="H217" s="3">
        <f t="shared" si="0"/>
        <v>1</v>
      </c>
      <c r="I217" s="3">
        <f t="shared" si="1"/>
        <v>1</v>
      </c>
      <c r="J217" s="3">
        <f t="shared" si="2"/>
        <v>2</v>
      </c>
      <c r="K217" s="3">
        <f t="shared" si="3"/>
        <v>0</v>
      </c>
    </row>
    <row r="218" spans="1:11" ht="12.75">
      <c r="A218" s="19" t="s">
        <v>47</v>
      </c>
      <c r="B218" s="19" t="s">
        <v>58</v>
      </c>
      <c r="C218" s="19" t="s">
        <v>61</v>
      </c>
      <c r="D218" s="19" t="s">
        <v>46</v>
      </c>
      <c r="E218" s="19">
        <v>2</v>
      </c>
      <c r="F218" s="21">
        <v>11.59</v>
      </c>
      <c r="G218" s="21">
        <v>1.5</v>
      </c>
      <c r="H218" s="3">
        <f t="shared" si="0"/>
        <v>1</v>
      </c>
      <c r="I218" s="3">
        <f t="shared" si="1"/>
        <v>1</v>
      </c>
      <c r="J218" s="3">
        <f t="shared" si="2"/>
        <v>2</v>
      </c>
      <c r="K218" s="3">
        <f t="shared" si="3"/>
        <v>0</v>
      </c>
    </row>
    <row r="219" spans="1:11" ht="12.75">
      <c r="A219" s="19" t="s">
        <v>47</v>
      </c>
      <c r="B219" s="19" t="s">
        <v>58</v>
      </c>
      <c r="C219" s="19" t="s">
        <v>61</v>
      </c>
      <c r="D219" s="19" t="s">
        <v>46</v>
      </c>
      <c r="E219" s="19">
        <v>2</v>
      </c>
      <c r="F219" s="21">
        <v>7.74</v>
      </c>
      <c r="G219" s="21">
        <v>1.44</v>
      </c>
      <c r="H219" s="3">
        <f t="shared" si="0"/>
        <v>1</v>
      </c>
      <c r="I219" s="3">
        <f t="shared" si="1"/>
        <v>1</v>
      </c>
      <c r="J219" s="3">
        <f t="shared" si="2"/>
        <v>2</v>
      </c>
      <c r="K219" s="3">
        <f t="shared" si="3"/>
        <v>0</v>
      </c>
    </row>
    <row r="220" spans="1:11" ht="12.75">
      <c r="A220" s="19" t="s">
        <v>43</v>
      </c>
      <c r="B220" s="19" t="s">
        <v>58</v>
      </c>
      <c r="C220" s="19" t="s">
        <v>61</v>
      </c>
      <c r="D220" s="19" t="s">
        <v>46</v>
      </c>
      <c r="E220" s="19">
        <v>4</v>
      </c>
      <c r="F220" s="21">
        <v>30.14</v>
      </c>
      <c r="G220" s="21">
        <v>3.09</v>
      </c>
      <c r="H220" s="3">
        <f t="shared" si="0"/>
        <v>0</v>
      </c>
      <c r="I220" s="3">
        <f t="shared" si="1"/>
        <v>1</v>
      </c>
      <c r="J220" s="3">
        <f t="shared" si="2"/>
        <v>2</v>
      </c>
      <c r="K220" s="3">
        <f t="shared" si="3"/>
        <v>0</v>
      </c>
    </row>
    <row r="221" spans="1:11" ht="12.75">
      <c r="A221" s="19" t="s">
        <v>47</v>
      </c>
      <c r="B221" s="19" t="s">
        <v>58</v>
      </c>
      <c r="C221" s="19" t="s">
        <v>60</v>
      </c>
      <c r="D221" s="19" t="s">
        <v>65</v>
      </c>
      <c r="E221" s="19">
        <v>2</v>
      </c>
      <c r="F221" s="21">
        <v>12.16</v>
      </c>
      <c r="G221" s="21">
        <v>2.2000000000000002</v>
      </c>
      <c r="H221" s="3">
        <f t="shared" si="0"/>
        <v>1</v>
      </c>
      <c r="I221" s="3">
        <f t="shared" si="1"/>
        <v>1</v>
      </c>
      <c r="J221" s="3">
        <f t="shared" si="2"/>
        <v>1</v>
      </c>
      <c r="K221" s="3">
        <f t="shared" si="3"/>
        <v>1</v>
      </c>
    </row>
    <row r="222" spans="1:11" ht="12.75">
      <c r="A222" s="19" t="s">
        <v>43</v>
      </c>
      <c r="B222" s="19" t="s">
        <v>58</v>
      </c>
      <c r="C222" s="19" t="s">
        <v>60</v>
      </c>
      <c r="D222" s="19" t="s">
        <v>65</v>
      </c>
      <c r="E222" s="19">
        <v>2</v>
      </c>
      <c r="F222" s="21">
        <v>13.42</v>
      </c>
      <c r="G222" s="21">
        <v>3.48</v>
      </c>
      <c r="H222" s="3">
        <f t="shared" si="0"/>
        <v>0</v>
      </c>
      <c r="I222" s="3">
        <f t="shared" si="1"/>
        <v>1</v>
      </c>
      <c r="J222" s="3">
        <f t="shared" si="2"/>
        <v>1</v>
      </c>
      <c r="K222" s="3">
        <f t="shared" si="3"/>
        <v>1</v>
      </c>
    </row>
    <row r="223" spans="1:11" ht="12.75">
      <c r="A223" s="19" t="s">
        <v>47</v>
      </c>
      <c r="B223" s="19" t="s">
        <v>58</v>
      </c>
      <c r="C223" s="19" t="s">
        <v>60</v>
      </c>
      <c r="D223" s="19" t="s">
        <v>65</v>
      </c>
      <c r="E223" s="19">
        <v>1</v>
      </c>
      <c r="F223" s="21">
        <v>8.58</v>
      </c>
      <c r="G223" s="21">
        <v>1.92</v>
      </c>
      <c r="H223" s="3">
        <f t="shared" si="0"/>
        <v>1</v>
      </c>
      <c r="I223" s="3">
        <f t="shared" si="1"/>
        <v>1</v>
      </c>
      <c r="J223" s="3">
        <f t="shared" si="2"/>
        <v>1</v>
      </c>
      <c r="K223" s="3">
        <f t="shared" si="3"/>
        <v>1</v>
      </c>
    </row>
    <row r="224" spans="1:11" ht="12.75">
      <c r="A224" s="19" t="s">
        <v>43</v>
      </c>
      <c r="B224" s="19" t="s">
        <v>44</v>
      </c>
      <c r="C224" s="19" t="s">
        <v>60</v>
      </c>
      <c r="D224" s="19" t="s">
        <v>65</v>
      </c>
      <c r="E224" s="19">
        <v>3</v>
      </c>
      <c r="F224" s="21">
        <v>15.98</v>
      </c>
      <c r="G224" s="21">
        <v>3</v>
      </c>
      <c r="H224" s="3">
        <f t="shared" si="0"/>
        <v>0</v>
      </c>
      <c r="I224" s="3">
        <f t="shared" si="1"/>
        <v>0</v>
      </c>
      <c r="J224" s="3">
        <f t="shared" si="2"/>
        <v>1</v>
      </c>
      <c r="K224" s="3">
        <f t="shared" si="3"/>
        <v>1</v>
      </c>
    </row>
    <row r="225" spans="1:11" ht="12.75">
      <c r="A225" s="19" t="s">
        <v>47</v>
      </c>
      <c r="B225" s="19" t="s">
        <v>58</v>
      </c>
      <c r="C225" s="19" t="s">
        <v>60</v>
      </c>
      <c r="D225" s="19" t="s">
        <v>65</v>
      </c>
      <c r="E225" s="19">
        <v>2</v>
      </c>
      <c r="F225" s="21">
        <v>13.42</v>
      </c>
      <c r="G225" s="21">
        <v>1.58</v>
      </c>
      <c r="H225" s="3">
        <f t="shared" si="0"/>
        <v>1</v>
      </c>
      <c r="I225" s="3">
        <f t="shared" si="1"/>
        <v>1</v>
      </c>
      <c r="J225" s="3">
        <f t="shared" si="2"/>
        <v>1</v>
      </c>
      <c r="K225" s="3">
        <f t="shared" si="3"/>
        <v>1</v>
      </c>
    </row>
    <row r="226" spans="1:11" ht="12.75">
      <c r="A226" s="19" t="s">
        <v>43</v>
      </c>
      <c r="B226" s="19" t="s">
        <v>58</v>
      </c>
      <c r="C226" s="19" t="s">
        <v>60</v>
      </c>
      <c r="D226" s="19" t="s">
        <v>65</v>
      </c>
      <c r="E226" s="19">
        <v>2</v>
      </c>
      <c r="F226" s="21">
        <v>16.27</v>
      </c>
      <c r="G226" s="21">
        <v>2.5</v>
      </c>
      <c r="H226" s="3">
        <f t="shared" si="0"/>
        <v>0</v>
      </c>
      <c r="I226" s="3">
        <f t="shared" si="1"/>
        <v>1</v>
      </c>
      <c r="J226" s="3">
        <f t="shared" si="2"/>
        <v>1</v>
      </c>
      <c r="K226" s="3">
        <f t="shared" si="3"/>
        <v>1</v>
      </c>
    </row>
    <row r="227" spans="1:11" ht="12.75">
      <c r="A227" s="19" t="s">
        <v>43</v>
      </c>
      <c r="B227" s="19" t="s">
        <v>58</v>
      </c>
      <c r="C227" s="19" t="s">
        <v>60</v>
      </c>
      <c r="D227" s="19" t="s">
        <v>65</v>
      </c>
      <c r="E227" s="19">
        <v>2</v>
      </c>
      <c r="F227" s="21">
        <v>10.09</v>
      </c>
      <c r="G227" s="21">
        <v>2</v>
      </c>
      <c r="H227" s="3">
        <f t="shared" si="0"/>
        <v>0</v>
      </c>
      <c r="I227" s="3">
        <f t="shared" si="1"/>
        <v>1</v>
      </c>
      <c r="J227" s="3">
        <f t="shared" si="2"/>
        <v>1</v>
      </c>
      <c r="K227" s="3">
        <f t="shared" si="3"/>
        <v>1</v>
      </c>
    </row>
    <row r="228" spans="1:11" ht="12.75">
      <c r="A228" s="19" t="s">
        <v>47</v>
      </c>
      <c r="B228" s="19" t="s">
        <v>44</v>
      </c>
      <c r="C228" s="19" t="s">
        <v>61</v>
      </c>
      <c r="D228" s="19" t="s">
        <v>46</v>
      </c>
      <c r="E228" s="19">
        <v>4</v>
      </c>
      <c r="F228" s="21">
        <v>20.45</v>
      </c>
      <c r="G228" s="21">
        <v>3</v>
      </c>
      <c r="H228" s="3">
        <f t="shared" si="0"/>
        <v>1</v>
      </c>
      <c r="I228" s="3">
        <f t="shared" si="1"/>
        <v>0</v>
      </c>
      <c r="J228" s="3">
        <f t="shared" si="2"/>
        <v>2</v>
      </c>
      <c r="K228" s="3">
        <f t="shared" si="3"/>
        <v>0</v>
      </c>
    </row>
    <row r="229" spans="1:11" ht="12.75">
      <c r="A229" s="19" t="s">
        <v>47</v>
      </c>
      <c r="B229" s="19" t="s">
        <v>44</v>
      </c>
      <c r="C229" s="19" t="s">
        <v>61</v>
      </c>
      <c r="D229" s="19" t="s">
        <v>46</v>
      </c>
      <c r="E229" s="19">
        <v>2</v>
      </c>
      <c r="F229" s="21">
        <v>13.28</v>
      </c>
      <c r="G229" s="21">
        <v>2.72</v>
      </c>
      <c r="H229" s="3">
        <f t="shared" si="0"/>
        <v>1</v>
      </c>
      <c r="I229" s="3">
        <f t="shared" si="1"/>
        <v>0</v>
      </c>
      <c r="J229" s="3">
        <f t="shared" si="2"/>
        <v>2</v>
      </c>
      <c r="K229" s="3">
        <f t="shared" si="3"/>
        <v>0</v>
      </c>
    </row>
    <row r="230" spans="1:11" ht="12.75">
      <c r="A230" s="19" t="s">
        <v>43</v>
      </c>
      <c r="B230" s="19" t="s">
        <v>58</v>
      </c>
      <c r="C230" s="19" t="s">
        <v>61</v>
      </c>
      <c r="D230" s="19" t="s">
        <v>46</v>
      </c>
      <c r="E230" s="19">
        <v>2</v>
      </c>
      <c r="F230" s="21">
        <v>22.12</v>
      </c>
      <c r="G230" s="21">
        <v>2.88</v>
      </c>
      <c r="H230" s="3">
        <f t="shared" si="0"/>
        <v>0</v>
      </c>
      <c r="I230" s="3">
        <f t="shared" si="1"/>
        <v>1</v>
      </c>
      <c r="J230" s="3">
        <f t="shared" si="2"/>
        <v>2</v>
      </c>
      <c r="K230" s="3">
        <f t="shared" si="3"/>
        <v>0</v>
      </c>
    </row>
    <row r="231" spans="1:11" ht="12.75">
      <c r="A231" s="19" t="s">
        <v>47</v>
      </c>
      <c r="B231" s="19" t="s">
        <v>58</v>
      </c>
      <c r="C231" s="19" t="s">
        <v>61</v>
      </c>
      <c r="D231" s="19" t="s">
        <v>46</v>
      </c>
      <c r="E231" s="19">
        <v>4</v>
      </c>
      <c r="F231" s="21">
        <v>24.01</v>
      </c>
      <c r="G231" s="21">
        <v>2</v>
      </c>
      <c r="H231" s="3">
        <f t="shared" si="0"/>
        <v>1</v>
      </c>
      <c r="I231" s="3">
        <f t="shared" si="1"/>
        <v>1</v>
      </c>
      <c r="J231" s="3">
        <f t="shared" si="2"/>
        <v>2</v>
      </c>
      <c r="K231" s="3">
        <f t="shared" si="3"/>
        <v>0</v>
      </c>
    </row>
    <row r="232" spans="1:11" ht="12.75">
      <c r="A232" s="19" t="s">
        <v>47</v>
      </c>
      <c r="B232" s="19" t="s">
        <v>58</v>
      </c>
      <c r="C232" s="19" t="s">
        <v>61</v>
      </c>
      <c r="D232" s="19" t="s">
        <v>46</v>
      </c>
      <c r="E232" s="19">
        <v>3</v>
      </c>
      <c r="F232" s="21">
        <v>15.69</v>
      </c>
      <c r="G232" s="21">
        <v>3</v>
      </c>
      <c r="H232" s="3">
        <f t="shared" si="0"/>
        <v>1</v>
      </c>
      <c r="I232" s="3">
        <f t="shared" si="1"/>
        <v>1</v>
      </c>
      <c r="J232" s="3">
        <f t="shared" si="2"/>
        <v>2</v>
      </c>
      <c r="K232" s="3">
        <f t="shared" si="3"/>
        <v>0</v>
      </c>
    </row>
    <row r="233" spans="1:11" ht="12.75">
      <c r="A233" s="19" t="s">
        <v>47</v>
      </c>
      <c r="B233" s="19" t="s">
        <v>44</v>
      </c>
      <c r="C233" s="19" t="s">
        <v>61</v>
      </c>
      <c r="D233" s="19" t="s">
        <v>46</v>
      </c>
      <c r="E233" s="19">
        <v>2</v>
      </c>
      <c r="F233" s="21">
        <v>11.61</v>
      </c>
      <c r="G233" s="21">
        <v>3.39</v>
      </c>
      <c r="H233" s="3">
        <f t="shared" si="0"/>
        <v>1</v>
      </c>
      <c r="I233" s="3">
        <f t="shared" si="1"/>
        <v>0</v>
      </c>
      <c r="J233" s="3">
        <f t="shared" si="2"/>
        <v>2</v>
      </c>
      <c r="K233" s="3">
        <f t="shared" si="3"/>
        <v>0</v>
      </c>
    </row>
    <row r="234" spans="1:11" ht="12.75">
      <c r="A234" s="19" t="s">
        <v>47</v>
      </c>
      <c r="B234" s="19" t="s">
        <v>44</v>
      </c>
      <c r="C234" s="19" t="s">
        <v>61</v>
      </c>
      <c r="D234" s="19" t="s">
        <v>46</v>
      </c>
      <c r="E234" s="19">
        <v>2</v>
      </c>
      <c r="F234" s="21">
        <v>10.77</v>
      </c>
      <c r="G234" s="21">
        <v>1.47</v>
      </c>
      <c r="H234" s="3">
        <f t="shared" si="0"/>
        <v>1</v>
      </c>
      <c r="I234" s="3">
        <f t="shared" si="1"/>
        <v>0</v>
      </c>
      <c r="J234" s="3">
        <f t="shared" si="2"/>
        <v>2</v>
      </c>
      <c r="K234" s="3">
        <f t="shared" si="3"/>
        <v>0</v>
      </c>
    </row>
    <row r="235" spans="1:11" ht="12.75">
      <c r="A235" s="19" t="s">
        <v>47</v>
      </c>
      <c r="B235" s="19" t="s">
        <v>58</v>
      </c>
      <c r="C235" s="19" t="s">
        <v>61</v>
      </c>
      <c r="D235" s="19" t="s">
        <v>46</v>
      </c>
      <c r="E235" s="19">
        <v>2</v>
      </c>
      <c r="F235" s="21">
        <v>15.53</v>
      </c>
      <c r="G235" s="21">
        <v>3</v>
      </c>
      <c r="H235" s="3">
        <f t="shared" si="0"/>
        <v>1</v>
      </c>
      <c r="I235" s="3">
        <f t="shared" si="1"/>
        <v>1</v>
      </c>
      <c r="J235" s="3">
        <f t="shared" si="2"/>
        <v>2</v>
      </c>
      <c r="K235" s="3">
        <f t="shared" si="3"/>
        <v>0</v>
      </c>
    </row>
    <row r="236" spans="1:11" ht="12.75">
      <c r="A236" s="19" t="s">
        <v>47</v>
      </c>
      <c r="B236" s="19" t="s">
        <v>44</v>
      </c>
      <c r="C236" s="19" t="s">
        <v>61</v>
      </c>
      <c r="D236" s="19" t="s">
        <v>46</v>
      </c>
      <c r="E236" s="19">
        <v>2</v>
      </c>
      <c r="F236" s="21">
        <v>10.07</v>
      </c>
      <c r="G236" s="21">
        <v>1.25</v>
      </c>
      <c r="H236" s="3">
        <f t="shared" si="0"/>
        <v>1</v>
      </c>
      <c r="I236" s="3">
        <f t="shared" si="1"/>
        <v>0</v>
      </c>
      <c r="J236" s="3">
        <f t="shared" si="2"/>
        <v>2</v>
      </c>
      <c r="K236" s="3">
        <f t="shared" si="3"/>
        <v>0</v>
      </c>
    </row>
    <row r="237" spans="1:11" ht="12.75">
      <c r="A237" s="19" t="s">
        <v>47</v>
      </c>
      <c r="B237" s="19" t="s">
        <v>58</v>
      </c>
      <c r="C237" s="19" t="s">
        <v>61</v>
      </c>
      <c r="D237" s="19" t="s">
        <v>46</v>
      </c>
      <c r="E237" s="19">
        <v>2</v>
      </c>
      <c r="F237" s="21">
        <v>12.6</v>
      </c>
      <c r="G237" s="21">
        <v>1</v>
      </c>
      <c r="H237" s="3">
        <f t="shared" si="0"/>
        <v>1</v>
      </c>
      <c r="I237" s="3">
        <f t="shared" si="1"/>
        <v>1</v>
      </c>
      <c r="J237" s="3">
        <f t="shared" si="2"/>
        <v>2</v>
      </c>
      <c r="K237" s="3">
        <f t="shared" si="3"/>
        <v>0</v>
      </c>
    </row>
    <row r="238" spans="1:11" ht="12.75">
      <c r="A238" s="19" t="s">
        <v>47</v>
      </c>
      <c r="B238" s="19" t="s">
        <v>58</v>
      </c>
      <c r="C238" s="19" t="s">
        <v>61</v>
      </c>
      <c r="D238" s="19" t="s">
        <v>46</v>
      </c>
      <c r="E238" s="19">
        <v>2</v>
      </c>
      <c r="F238" s="21">
        <v>32.83</v>
      </c>
      <c r="G238" s="21">
        <v>1.17</v>
      </c>
      <c r="H238" s="3">
        <f t="shared" si="0"/>
        <v>1</v>
      </c>
      <c r="I238" s="3">
        <f t="shared" si="1"/>
        <v>1</v>
      </c>
      <c r="J238" s="3">
        <f t="shared" si="2"/>
        <v>2</v>
      </c>
      <c r="K238" s="3">
        <f t="shared" si="3"/>
        <v>0</v>
      </c>
    </row>
    <row r="239" spans="1:11" ht="12.75">
      <c r="A239" s="19" t="s">
        <v>43</v>
      </c>
      <c r="B239" s="19" t="s">
        <v>44</v>
      </c>
      <c r="C239" s="19" t="s">
        <v>61</v>
      </c>
      <c r="D239" s="19" t="s">
        <v>46</v>
      </c>
      <c r="E239" s="19">
        <v>3</v>
      </c>
      <c r="F239" s="21">
        <v>35.83</v>
      </c>
      <c r="G239" s="21">
        <v>4.67</v>
      </c>
      <c r="H239" s="3">
        <f t="shared" si="0"/>
        <v>0</v>
      </c>
      <c r="I239" s="3">
        <f t="shared" si="1"/>
        <v>0</v>
      </c>
      <c r="J239" s="3">
        <f t="shared" si="2"/>
        <v>2</v>
      </c>
      <c r="K239" s="3">
        <f t="shared" si="3"/>
        <v>0</v>
      </c>
    </row>
    <row r="240" spans="1:11" ht="12.75">
      <c r="A240" s="19" t="s">
        <v>47</v>
      </c>
      <c r="B240" s="19" t="s">
        <v>44</v>
      </c>
      <c r="C240" s="19" t="s">
        <v>61</v>
      </c>
      <c r="D240" s="19" t="s">
        <v>46</v>
      </c>
      <c r="E240" s="19">
        <v>3</v>
      </c>
      <c r="F240" s="21">
        <v>29.03</v>
      </c>
      <c r="G240" s="21">
        <v>5.92</v>
      </c>
      <c r="H240" s="3">
        <f t="shared" si="0"/>
        <v>1</v>
      </c>
      <c r="I240" s="3">
        <f t="shared" si="1"/>
        <v>0</v>
      </c>
      <c r="J240" s="3">
        <f t="shared" si="2"/>
        <v>2</v>
      </c>
      <c r="K240" s="3">
        <f t="shared" si="3"/>
        <v>0</v>
      </c>
    </row>
    <row r="241" spans="1:11" ht="12.75">
      <c r="A241" s="19" t="s">
        <v>43</v>
      </c>
      <c r="B241" s="19" t="s">
        <v>58</v>
      </c>
      <c r="C241" s="19" t="s">
        <v>61</v>
      </c>
      <c r="D241" s="19" t="s">
        <v>46</v>
      </c>
      <c r="E241" s="19">
        <v>2</v>
      </c>
      <c r="F241" s="21">
        <v>27.18</v>
      </c>
      <c r="G241" s="21">
        <v>2</v>
      </c>
      <c r="H241" s="3">
        <f t="shared" si="0"/>
        <v>0</v>
      </c>
      <c r="I241" s="3">
        <f t="shared" si="1"/>
        <v>1</v>
      </c>
      <c r="J241" s="3">
        <f t="shared" si="2"/>
        <v>2</v>
      </c>
      <c r="K241" s="3">
        <f t="shared" si="3"/>
        <v>0</v>
      </c>
    </row>
    <row r="242" spans="1:11" ht="12.75">
      <c r="A242" s="19" t="s">
        <v>47</v>
      </c>
      <c r="B242" s="19" t="s">
        <v>58</v>
      </c>
      <c r="C242" s="19" t="s">
        <v>61</v>
      </c>
      <c r="D242" s="19" t="s">
        <v>46</v>
      </c>
      <c r="E242" s="19">
        <v>2</v>
      </c>
      <c r="F242" s="21">
        <v>22.67</v>
      </c>
      <c r="G242" s="21">
        <v>2</v>
      </c>
      <c r="H242" s="3">
        <f t="shared" si="0"/>
        <v>1</v>
      </c>
      <c r="I242" s="3">
        <f t="shared" si="1"/>
        <v>1</v>
      </c>
      <c r="J242" s="3">
        <f t="shared" si="2"/>
        <v>2</v>
      </c>
      <c r="K242" s="3">
        <f t="shared" si="3"/>
        <v>0</v>
      </c>
    </row>
    <row r="243" spans="1:11" ht="12.75">
      <c r="A243" s="19" t="s">
        <v>47</v>
      </c>
      <c r="B243" s="19" t="s">
        <v>44</v>
      </c>
      <c r="C243" s="19" t="s">
        <v>61</v>
      </c>
      <c r="D243" s="19" t="s">
        <v>46</v>
      </c>
      <c r="E243" s="19">
        <v>2</v>
      </c>
      <c r="F243" s="21">
        <v>17.82</v>
      </c>
      <c r="G243" s="21">
        <v>1.75</v>
      </c>
      <c r="H243" s="3">
        <f t="shared" si="0"/>
        <v>1</v>
      </c>
      <c r="I243" s="3">
        <f t="shared" si="1"/>
        <v>0</v>
      </c>
      <c r="J243" s="3">
        <f t="shared" si="2"/>
        <v>2</v>
      </c>
      <c r="K243" s="3">
        <f t="shared" si="3"/>
        <v>0</v>
      </c>
    </row>
    <row r="244" spans="1:11" ht="12.75">
      <c r="A244" s="19" t="s">
        <v>43</v>
      </c>
      <c r="B244" s="19" t="s">
        <v>44</v>
      </c>
      <c r="C244" s="19" t="s">
        <v>59</v>
      </c>
      <c r="D244" s="19" t="s">
        <v>46</v>
      </c>
      <c r="E244" s="19">
        <v>2</v>
      </c>
      <c r="F244" s="21">
        <v>18.78</v>
      </c>
      <c r="G244" s="21">
        <v>3</v>
      </c>
      <c r="H244" s="3">
        <f t="shared" si="0"/>
        <v>0</v>
      </c>
      <c r="I244" s="3">
        <f t="shared" si="1"/>
        <v>0</v>
      </c>
      <c r="J244" s="3">
        <f t="shared" si="2"/>
        <v>0</v>
      </c>
      <c r="K244" s="3">
        <f t="shared" si="3"/>
        <v>0</v>
      </c>
    </row>
    <row r="245" spans="1:11" ht="12.75">
      <c r="F245" s="21"/>
      <c r="G245" s="21"/>
      <c r="H245" s="3"/>
      <c r="I245" s="20"/>
      <c r="J245" s="3" t="str">
        <f t="shared" si="2"/>
        <v/>
      </c>
      <c r="K245" s="3"/>
    </row>
    <row r="246" spans="1:11" ht="12.75">
      <c r="H246" s="3"/>
      <c r="I246" s="20"/>
      <c r="J246" s="3" t="str">
        <f t="shared" si="2"/>
        <v/>
      </c>
      <c r="K246" s="3"/>
    </row>
    <row r="247" spans="1:11" ht="12.75">
      <c r="H247" s="3"/>
      <c r="I247" s="20"/>
      <c r="J247" s="3" t="str">
        <f t="shared" si="2"/>
        <v/>
      </c>
      <c r="K247" s="3"/>
    </row>
    <row r="248" spans="1:11" ht="12.75">
      <c r="H248" s="3"/>
      <c r="I248" s="20"/>
      <c r="J248" s="3" t="str">
        <f t="shared" si="2"/>
        <v/>
      </c>
      <c r="K248" s="3"/>
    </row>
    <row r="249" spans="1:11" ht="12.75">
      <c r="H249" s="3"/>
      <c r="I249" s="20"/>
      <c r="J249" s="3" t="str">
        <f t="shared" si="2"/>
        <v/>
      </c>
      <c r="K249" s="3"/>
    </row>
    <row r="250" spans="1:11" ht="12.75">
      <c r="H250" s="3"/>
      <c r="I250" s="20"/>
      <c r="J250" s="3" t="str">
        <f t="shared" si="2"/>
        <v/>
      </c>
      <c r="K250" s="3"/>
    </row>
    <row r="251" spans="1:11" ht="12.75">
      <c r="H251" s="3"/>
      <c r="I251" s="20"/>
      <c r="J251" s="3" t="str">
        <f t="shared" si="2"/>
        <v/>
      </c>
      <c r="K251" s="3"/>
    </row>
    <row r="252" spans="1:11" ht="12.75">
      <c r="H252" s="3"/>
      <c r="I252" s="20"/>
      <c r="J252" s="3" t="str">
        <f t="shared" si="2"/>
        <v/>
      </c>
      <c r="K252" s="3"/>
    </row>
    <row r="253" spans="1:11" ht="12.75">
      <c r="H253" s="3"/>
      <c r="I253" s="20"/>
      <c r="J253" s="3" t="str">
        <f t="shared" si="2"/>
        <v/>
      </c>
      <c r="K253" s="3"/>
    </row>
    <row r="254" spans="1:11" ht="12.75">
      <c r="H254" s="3"/>
      <c r="I254" s="20"/>
      <c r="J254" s="3" t="str">
        <f t="shared" si="2"/>
        <v/>
      </c>
      <c r="K254" s="3"/>
    </row>
    <row r="255" spans="1:11" ht="12.75">
      <c r="H255" s="3"/>
      <c r="I255" s="20"/>
      <c r="J255" s="3" t="str">
        <f t="shared" si="2"/>
        <v/>
      </c>
      <c r="K255" s="3"/>
    </row>
    <row r="256" spans="1:11" ht="12.75">
      <c r="H256" s="3"/>
      <c r="I256" s="20"/>
      <c r="J256" s="3" t="str">
        <f t="shared" si="2"/>
        <v/>
      </c>
      <c r="K256" s="3"/>
    </row>
    <row r="257" spans="8:11" ht="12.75">
      <c r="H257" s="3"/>
      <c r="I257" s="20"/>
      <c r="J257" s="3" t="str">
        <f t="shared" ref="J257:J298" si="4">IF(C257="Thur", 0, IF(C257="Fri", 1, IF(C257="Sat", 2, IF(C257="Sun", 3,""))))</f>
        <v/>
      </c>
      <c r="K257" s="3"/>
    </row>
    <row r="258" spans="8:11" ht="12.75">
      <c r="H258" s="3"/>
      <c r="I258" s="20"/>
      <c r="J258" s="3" t="str">
        <f t="shared" si="4"/>
        <v/>
      </c>
      <c r="K258" s="3"/>
    </row>
    <row r="259" spans="8:11" ht="12.75">
      <c r="H259" s="3"/>
      <c r="I259" s="20"/>
      <c r="J259" s="3" t="str">
        <f t="shared" si="4"/>
        <v/>
      </c>
      <c r="K259" s="3"/>
    </row>
    <row r="260" spans="8:11" ht="12.75">
      <c r="H260" s="3"/>
      <c r="I260" s="20"/>
      <c r="J260" s="3" t="str">
        <f t="shared" si="4"/>
        <v/>
      </c>
      <c r="K260" s="3"/>
    </row>
    <row r="261" spans="8:11" ht="12.75">
      <c r="H261" s="3"/>
      <c r="I261" s="20"/>
      <c r="J261" s="3" t="str">
        <f t="shared" si="4"/>
        <v/>
      </c>
      <c r="K261" s="3"/>
    </row>
    <row r="262" spans="8:11" ht="12.75">
      <c r="H262" s="3"/>
      <c r="I262" s="20"/>
      <c r="J262" s="3" t="str">
        <f t="shared" si="4"/>
        <v/>
      </c>
      <c r="K262" s="3"/>
    </row>
    <row r="263" spans="8:11" ht="12.75">
      <c r="H263" s="3"/>
      <c r="I263" s="20"/>
      <c r="J263" s="3" t="str">
        <f t="shared" si="4"/>
        <v/>
      </c>
      <c r="K263" s="3"/>
    </row>
    <row r="264" spans="8:11" ht="12.75">
      <c r="H264" s="3"/>
      <c r="I264" s="20"/>
      <c r="J264" s="3" t="str">
        <f t="shared" si="4"/>
        <v/>
      </c>
      <c r="K264" s="3"/>
    </row>
    <row r="265" spans="8:11" ht="12.75">
      <c r="H265" s="3"/>
      <c r="I265" s="20"/>
      <c r="J265" s="3" t="str">
        <f t="shared" si="4"/>
        <v/>
      </c>
      <c r="K265" s="3"/>
    </row>
    <row r="266" spans="8:11" ht="12.75">
      <c r="H266" s="3"/>
      <c r="I266" s="20"/>
      <c r="J266" s="3" t="str">
        <f t="shared" si="4"/>
        <v/>
      </c>
      <c r="K266" s="3"/>
    </row>
    <row r="267" spans="8:11" ht="12.75">
      <c r="H267" s="3"/>
      <c r="I267" s="20"/>
      <c r="J267" s="3" t="str">
        <f t="shared" si="4"/>
        <v/>
      </c>
      <c r="K267" s="3"/>
    </row>
    <row r="268" spans="8:11" ht="12.75">
      <c r="H268" s="3"/>
      <c r="I268" s="20"/>
      <c r="J268" s="3" t="str">
        <f t="shared" si="4"/>
        <v/>
      </c>
      <c r="K268" s="3"/>
    </row>
    <row r="269" spans="8:11" ht="12.75">
      <c r="H269" s="3"/>
      <c r="I269" s="20"/>
      <c r="J269" s="3" t="str">
        <f t="shared" si="4"/>
        <v/>
      </c>
      <c r="K269" s="3"/>
    </row>
    <row r="270" spans="8:11" ht="12.75">
      <c r="H270" s="3"/>
      <c r="I270" s="20"/>
      <c r="J270" s="3" t="str">
        <f t="shared" si="4"/>
        <v/>
      </c>
      <c r="K270" s="3"/>
    </row>
    <row r="271" spans="8:11" ht="12.75">
      <c r="H271" s="3"/>
      <c r="I271" s="20"/>
      <c r="J271" s="3" t="str">
        <f t="shared" si="4"/>
        <v/>
      </c>
      <c r="K271" s="3"/>
    </row>
    <row r="272" spans="8:11" ht="12.75">
      <c r="H272" s="3"/>
      <c r="I272" s="20"/>
      <c r="J272" s="3" t="str">
        <f t="shared" si="4"/>
        <v/>
      </c>
      <c r="K272" s="3"/>
    </row>
    <row r="273" spans="8:11" ht="12.75">
      <c r="H273" s="3"/>
      <c r="I273" s="20"/>
      <c r="J273" s="3" t="str">
        <f t="shared" si="4"/>
        <v/>
      </c>
      <c r="K273" s="3"/>
    </row>
    <row r="274" spans="8:11" ht="12.75">
      <c r="H274" s="3"/>
      <c r="I274" s="20"/>
      <c r="J274" s="3" t="str">
        <f t="shared" si="4"/>
        <v/>
      </c>
      <c r="K274" s="3"/>
    </row>
    <row r="275" spans="8:11" ht="12.75">
      <c r="H275" s="3"/>
      <c r="I275" s="20"/>
      <c r="J275" s="3" t="str">
        <f t="shared" si="4"/>
        <v/>
      </c>
      <c r="K275" s="3"/>
    </row>
    <row r="276" spans="8:11" ht="12.75">
      <c r="H276" s="3"/>
      <c r="I276" s="20"/>
      <c r="J276" s="3" t="str">
        <f t="shared" si="4"/>
        <v/>
      </c>
      <c r="K276" s="3"/>
    </row>
    <row r="277" spans="8:11" ht="12.75">
      <c r="H277" s="3"/>
      <c r="I277" s="20"/>
      <c r="J277" s="3" t="str">
        <f t="shared" si="4"/>
        <v/>
      </c>
    </row>
    <row r="278" spans="8:11" ht="12.75">
      <c r="H278" s="3"/>
      <c r="I278" s="20"/>
      <c r="J278" s="3" t="str">
        <f t="shared" si="4"/>
        <v/>
      </c>
    </row>
    <row r="279" spans="8:11" ht="12.75">
      <c r="H279" s="3"/>
      <c r="I279" s="20"/>
      <c r="J279" s="3" t="str">
        <f t="shared" si="4"/>
        <v/>
      </c>
    </row>
    <row r="280" spans="8:11" ht="12.75">
      <c r="H280" s="3"/>
      <c r="I280" s="20"/>
      <c r="J280" s="3" t="str">
        <f t="shared" si="4"/>
        <v/>
      </c>
    </row>
    <row r="281" spans="8:11" ht="12.75">
      <c r="H281" s="3"/>
      <c r="I281" s="20"/>
      <c r="J281" s="3" t="str">
        <f t="shared" si="4"/>
        <v/>
      </c>
    </row>
    <row r="282" spans="8:11" ht="12.75">
      <c r="H282" s="3"/>
      <c r="I282" s="20"/>
      <c r="J282" s="3" t="str">
        <f t="shared" si="4"/>
        <v/>
      </c>
    </row>
    <row r="283" spans="8:11" ht="12.75">
      <c r="H283" s="3"/>
      <c r="I283" s="20"/>
      <c r="J283" s="3" t="str">
        <f t="shared" si="4"/>
        <v/>
      </c>
    </row>
    <row r="284" spans="8:11" ht="12.75">
      <c r="H284" s="3"/>
      <c r="I284" s="20"/>
      <c r="J284" s="3" t="str">
        <f t="shared" si="4"/>
        <v/>
      </c>
    </row>
    <row r="285" spans="8:11" ht="12.75">
      <c r="H285" s="3"/>
      <c r="I285" s="20"/>
      <c r="J285" s="3" t="str">
        <f t="shared" si="4"/>
        <v/>
      </c>
    </row>
    <row r="286" spans="8:11" ht="12.75">
      <c r="H286" s="3"/>
      <c r="I286" s="20"/>
      <c r="J286" s="3" t="str">
        <f t="shared" si="4"/>
        <v/>
      </c>
    </row>
    <row r="287" spans="8:11" ht="12.75">
      <c r="H287" s="3"/>
      <c r="I287" s="20"/>
      <c r="J287" s="3" t="str">
        <f t="shared" si="4"/>
        <v/>
      </c>
    </row>
    <row r="288" spans="8:11" ht="12.75">
      <c r="H288" s="3"/>
      <c r="I288" s="20"/>
      <c r="J288" s="3" t="str">
        <f t="shared" si="4"/>
        <v/>
      </c>
    </row>
    <row r="289" spans="8:10" ht="12.75">
      <c r="H289" s="3"/>
      <c r="I289" s="20"/>
      <c r="J289" s="3" t="str">
        <f t="shared" si="4"/>
        <v/>
      </c>
    </row>
    <row r="290" spans="8:10" ht="12.75">
      <c r="H290" s="3"/>
      <c r="I290" s="20"/>
      <c r="J290" s="3" t="str">
        <f t="shared" si="4"/>
        <v/>
      </c>
    </row>
    <row r="291" spans="8:10" ht="12.75">
      <c r="H291" s="3"/>
      <c r="I291" s="20"/>
      <c r="J291" s="3" t="str">
        <f t="shared" si="4"/>
        <v/>
      </c>
    </row>
    <row r="292" spans="8:10" ht="12.75">
      <c r="H292" s="3"/>
      <c r="I292" s="20"/>
      <c r="J292" s="3" t="str">
        <f t="shared" si="4"/>
        <v/>
      </c>
    </row>
    <row r="293" spans="8:10" ht="12.75">
      <c r="H293" s="3"/>
      <c r="I293" s="20"/>
      <c r="J293" s="3" t="str">
        <f t="shared" si="4"/>
        <v/>
      </c>
    </row>
    <row r="294" spans="8:10" ht="12.75">
      <c r="H294" s="3"/>
      <c r="I294" s="20"/>
      <c r="J294" s="3" t="str">
        <f t="shared" si="4"/>
        <v/>
      </c>
    </row>
    <row r="295" spans="8:10" ht="12.75">
      <c r="H295" s="3"/>
      <c r="I295" s="20"/>
      <c r="J295" s="3" t="str">
        <f t="shared" si="4"/>
        <v/>
      </c>
    </row>
    <row r="296" spans="8:10" ht="12.75">
      <c r="H296" s="3"/>
      <c r="I296" s="20"/>
      <c r="J296" s="3" t="str">
        <f t="shared" si="4"/>
        <v/>
      </c>
    </row>
    <row r="297" spans="8:10" ht="12.75">
      <c r="H297" s="3"/>
      <c r="I297" s="20"/>
      <c r="J297" s="3" t="str">
        <f t="shared" si="4"/>
        <v/>
      </c>
    </row>
    <row r="298" spans="8:10" ht="12.75">
      <c r="H298" s="3"/>
      <c r="I298" s="20"/>
      <c r="J298" s="3" t="str">
        <f t="shared" si="4"/>
        <v/>
      </c>
    </row>
    <row r="299" spans="8:10" ht="12.75">
      <c r="H299" s="3"/>
      <c r="I299" s="20"/>
    </row>
    <row r="300" spans="8:10" ht="12.75">
      <c r="H300" s="3"/>
      <c r="I300" s="20"/>
    </row>
    <row r="301" spans="8:10" ht="12.75">
      <c r="H301" s="3"/>
      <c r="I301" s="20"/>
    </row>
    <row r="302" spans="8:10" ht="12.75">
      <c r="H302" s="3"/>
      <c r="I302" s="20"/>
    </row>
    <row r="303" spans="8:10" ht="12.75">
      <c r="H303" s="3"/>
      <c r="I303" s="20"/>
    </row>
    <row r="304" spans="8:10" ht="12.75">
      <c r="H304" s="3"/>
      <c r="I304" s="20"/>
    </row>
    <row r="305" spans="8:9" ht="12.75">
      <c r="H305" s="3"/>
      <c r="I305" s="20"/>
    </row>
    <row r="306" spans="8:9" ht="12.75">
      <c r="H306" s="3"/>
      <c r="I306" s="20"/>
    </row>
    <row r="307" spans="8:9" ht="12.75">
      <c r="H307" s="3"/>
      <c r="I307" s="20"/>
    </row>
    <row r="308" spans="8:9" ht="12.75">
      <c r="H308" s="3"/>
      <c r="I308" s="20"/>
    </row>
    <row r="309" spans="8:9" ht="12.75">
      <c r="H309" s="3"/>
      <c r="I309" s="20"/>
    </row>
    <row r="310" spans="8:9" ht="12.75">
      <c r="H310" s="3"/>
      <c r="I310" s="20"/>
    </row>
    <row r="311" spans="8:9" ht="12.75">
      <c r="H311" s="3"/>
      <c r="I311" s="20"/>
    </row>
    <row r="312" spans="8:9" ht="12.75">
      <c r="H312" s="3"/>
      <c r="I312" s="20"/>
    </row>
    <row r="313" spans="8:9" ht="12.75">
      <c r="H313" s="3"/>
      <c r="I313" s="20"/>
    </row>
    <row r="314" spans="8:9" ht="12.75">
      <c r="H314" s="3"/>
      <c r="I314" s="20"/>
    </row>
    <row r="315" spans="8:9" ht="12.75">
      <c r="H315" s="3"/>
      <c r="I315" s="20"/>
    </row>
    <row r="316" spans="8:9" ht="12.75">
      <c r="H316" s="3"/>
      <c r="I316" s="20"/>
    </row>
    <row r="317" spans="8:9" ht="12.75">
      <c r="H317" s="3"/>
      <c r="I317" s="20"/>
    </row>
    <row r="318" spans="8:9" ht="12.75">
      <c r="H318" s="3"/>
      <c r="I318" s="20"/>
    </row>
    <row r="319" spans="8:9" ht="12.75">
      <c r="H319" s="3"/>
      <c r="I319" s="20"/>
    </row>
    <row r="320" spans="8:9" ht="12.75">
      <c r="H320" s="3"/>
      <c r="I320" s="20"/>
    </row>
    <row r="321" spans="8:9" ht="12.75">
      <c r="H321" s="3"/>
      <c r="I321" s="20"/>
    </row>
    <row r="322" spans="8:9" ht="12.75">
      <c r="H322" s="3"/>
      <c r="I322" s="20"/>
    </row>
    <row r="323" spans="8:9" ht="12.75">
      <c r="H323" s="3"/>
      <c r="I323" s="20"/>
    </row>
    <row r="324" spans="8:9" ht="12.75">
      <c r="H324" s="3"/>
      <c r="I324" s="20"/>
    </row>
    <row r="325" spans="8:9" ht="12.75">
      <c r="H325" s="3"/>
      <c r="I325" s="20"/>
    </row>
    <row r="326" spans="8:9" ht="12.75">
      <c r="H326" s="3"/>
      <c r="I326" s="20"/>
    </row>
    <row r="327" spans="8:9" ht="12.75">
      <c r="H327" s="3"/>
      <c r="I327" s="20"/>
    </row>
    <row r="328" spans="8:9" ht="12.75">
      <c r="H328" s="3"/>
      <c r="I328" s="20"/>
    </row>
    <row r="329" spans="8:9" ht="12.75">
      <c r="H329" s="3"/>
      <c r="I329" s="20"/>
    </row>
    <row r="330" spans="8:9" ht="12.75">
      <c r="H330" s="3"/>
      <c r="I330" s="20"/>
    </row>
    <row r="331" spans="8:9" ht="12.75">
      <c r="H331" s="3"/>
      <c r="I331" s="20"/>
    </row>
    <row r="332" spans="8:9" ht="12.75">
      <c r="H332" s="3"/>
      <c r="I332" s="20"/>
    </row>
    <row r="333" spans="8:9" ht="12.75">
      <c r="H333" s="3"/>
      <c r="I333" s="20"/>
    </row>
    <row r="334" spans="8:9" ht="12.75">
      <c r="H334" s="3"/>
      <c r="I334" s="20"/>
    </row>
    <row r="335" spans="8:9" ht="12.75">
      <c r="H335" s="3"/>
      <c r="I335" s="20"/>
    </row>
    <row r="336" spans="8:9" ht="12.75">
      <c r="H336" s="3"/>
      <c r="I336" s="20"/>
    </row>
    <row r="337" spans="8:9" ht="12.75">
      <c r="H337" s="3"/>
      <c r="I337" s="20"/>
    </row>
    <row r="338" spans="8:9" ht="12.75">
      <c r="H338" s="3"/>
      <c r="I338" s="20"/>
    </row>
    <row r="339" spans="8:9" ht="12.75">
      <c r="H339" s="3"/>
      <c r="I339" s="20"/>
    </row>
    <row r="340" spans="8:9" ht="12.75">
      <c r="H340" s="3"/>
      <c r="I340" s="20"/>
    </row>
    <row r="341" spans="8:9" ht="12.75">
      <c r="H341" s="3"/>
      <c r="I341" s="20"/>
    </row>
    <row r="342" spans="8:9" ht="12.75">
      <c r="H342" s="3"/>
      <c r="I342" s="20"/>
    </row>
    <row r="343" spans="8:9" ht="12.75">
      <c r="H343" s="3"/>
      <c r="I343" s="20"/>
    </row>
    <row r="344" spans="8:9" ht="12.75">
      <c r="H344" s="3"/>
      <c r="I344" s="20"/>
    </row>
    <row r="345" spans="8:9" ht="12.75">
      <c r="H345" s="3"/>
      <c r="I345" s="20"/>
    </row>
    <row r="346" spans="8:9" ht="12.75">
      <c r="H346" s="3"/>
      <c r="I346" s="20"/>
    </row>
    <row r="347" spans="8:9" ht="12.75">
      <c r="H347" s="3"/>
      <c r="I347" s="20"/>
    </row>
    <row r="348" spans="8:9" ht="12.75">
      <c r="H348" s="3"/>
      <c r="I348" s="20"/>
    </row>
    <row r="349" spans="8:9" ht="12.75">
      <c r="H349" s="3"/>
      <c r="I349" s="20"/>
    </row>
    <row r="350" spans="8:9" ht="12.75">
      <c r="H350" s="3"/>
      <c r="I350" s="20"/>
    </row>
    <row r="351" spans="8:9" ht="12.75">
      <c r="H351" s="3"/>
      <c r="I351" s="20"/>
    </row>
    <row r="352" spans="8:9" ht="12.75">
      <c r="H352" s="3"/>
      <c r="I352" s="20"/>
    </row>
    <row r="353" spans="8:9" ht="12.75">
      <c r="H353" s="3"/>
      <c r="I353" s="20"/>
    </row>
    <row r="354" spans="8:9" ht="12.75">
      <c r="H354" s="3"/>
      <c r="I354" s="20"/>
    </row>
    <row r="355" spans="8:9" ht="12.75">
      <c r="H355" s="3"/>
      <c r="I355" s="20"/>
    </row>
    <row r="356" spans="8:9" ht="12.75">
      <c r="H356" s="3"/>
      <c r="I356" s="20"/>
    </row>
    <row r="357" spans="8:9" ht="12.75">
      <c r="H357" s="3"/>
      <c r="I357" s="20"/>
    </row>
    <row r="358" spans="8:9" ht="12.75">
      <c r="H358" s="3"/>
      <c r="I358" s="20"/>
    </row>
    <row r="359" spans="8:9" ht="12.75">
      <c r="H359" s="3"/>
      <c r="I359" s="20"/>
    </row>
    <row r="360" spans="8:9" ht="12.75">
      <c r="H360" s="3"/>
      <c r="I360" s="20"/>
    </row>
    <row r="361" spans="8:9" ht="12.75">
      <c r="H361" s="3"/>
      <c r="I361" s="20"/>
    </row>
    <row r="362" spans="8:9" ht="12.75">
      <c r="H362" s="3"/>
      <c r="I362" s="20"/>
    </row>
    <row r="363" spans="8:9" ht="12.75">
      <c r="H363" s="3"/>
      <c r="I363" s="20"/>
    </row>
    <row r="364" spans="8:9" ht="12.75">
      <c r="H364" s="3"/>
      <c r="I364" s="20"/>
    </row>
    <row r="365" spans="8:9" ht="12.75">
      <c r="H365" s="3"/>
      <c r="I365" s="20"/>
    </row>
    <row r="366" spans="8:9" ht="12.75">
      <c r="H366" s="3"/>
      <c r="I366" s="20"/>
    </row>
    <row r="367" spans="8:9" ht="12.75">
      <c r="H367" s="3"/>
      <c r="I367" s="20"/>
    </row>
    <row r="368" spans="8:9" ht="12.75">
      <c r="H368" s="3"/>
      <c r="I368" s="20"/>
    </row>
    <row r="369" spans="8:9" ht="12.75">
      <c r="H369" s="3"/>
      <c r="I369" s="20"/>
    </row>
    <row r="370" spans="8:9" ht="12.75">
      <c r="H370" s="3"/>
      <c r="I370" s="20"/>
    </row>
    <row r="371" spans="8:9" ht="12.75">
      <c r="H371" s="3"/>
      <c r="I371" s="20"/>
    </row>
    <row r="372" spans="8:9" ht="12.75">
      <c r="H372" s="3"/>
      <c r="I372" s="20"/>
    </row>
    <row r="373" spans="8:9" ht="12.75">
      <c r="H373" s="3"/>
      <c r="I373" s="20"/>
    </row>
    <row r="374" spans="8:9" ht="12.75">
      <c r="H374" s="3"/>
      <c r="I374" s="20"/>
    </row>
    <row r="375" spans="8:9" ht="12.75">
      <c r="H375" s="3"/>
      <c r="I375" s="20"/>
    </row>
    <row r="376" spans="8:9" ht="12.75">
      <c r="H376" s="3"/>
      <c r="I376" s="20"/>
    </row>
    <row r="377" spans="8:9" ht="12.75">
      <c r="H377" s="3"/>
      <c r="I377" s="20"/>
    </row>
    <row r="378" spans="8:9" ht="12.75">
      <c r="H378" s="3"/>
      <c r="I378" s="20"/>
    </row>
    <row r="379" spans="8:9" ht="12.75">
      <c r="H379" s="3"/>
      <c r="I379" s="20"/>
    </row>
    <row r="380" spans="8:9" ht="12.75">
      <c r="H380" s="3"/>
      <c r="I380" s="20"/>
    </row>
    <row r="381" spans="8:9" ht="12.75">
      <c r="H381" s="3"/>
      <c r="I381" s="20"/>
    </row>
    <row r="382" spans="8:9" ht="12.75">
      <c r="H382" s="3"/>
      <c r="I382" s="20"/>
    </row>
    <row r="383" spans="8:9" ht="12.75">
      <c r="H383" s="3"/>
      <c r="I383" s="20"/>
    </row>
    <row r="384" spans="8:9" ht="12.75">
      <c r="H384" s="3"/>
      <c r="I384" s="20"/>
    </row>
    <row r="385" spans="8:9" ht="12.75">
      <c r="H385" s="3"/>
      <c r="I385" s="20"/>
    </row>
    <row r="386" spans="8:9" ht="12.75">
      <c r="H386" s="3"/>
      <c r="I386" s="20"/>
    </row>
    <row r="387" spans="8:9" ht="12.75">
      <c r="H387" s="3"/>
      <c r="I387" s="20"/>
    </row>
    <row r="388" spans="8:9" ht="12.75">
      <c r="H388" s="3"/>
      <c r="I388" s="20"/>
    </row>
    <row r="389" spans="8:9" ht="12.75">
      <c r="H389" s="3"/>
      <c r="I389" s="20"/>
    </row>
    <row r="390" spans="8:9" ht="12.75">
      <c r="H390" s="3"/>
      <c r="I390" s="20"/>
    </row>
    <row r="391" spans="8:9" ht="12.75">
      <c r="H391" s="3"/>
      <c r="I391" s="20"/>
    </row>
    <row r="392" spans="8:9" ht="12.75">
      <c r="H392" s="3"/>
      <c r="I392" s="20"/>
    </row>
    <row r="393" spans="8:9" ht="12.75">
      <c r="H393" s="3"/>
      <c r="I393" s="20"/>
    </row>
    <row r="394" spans="8:9" ht="12.75">
      <c r="H394" s="3"/>
      <c r="I394" s="20"/>
    </row>
    <row r="395" spans="8:9" ht="12.75">
      <c r="H395" s="3"/>
      <c r="I395" s="20"/>
    </row>
    <row r="396" spans="8:9" ht="12.75">
      <c r="H396" s="3"/>
      <c r="I396" s="20"/>
    </row>
    <row r="397" spans="8:9" ht="12.75">
      <c r="H397" s="3"/>
      <c r="I397" s="20"/>
    </row>
    <row r="398" spans="8:9" ht="12.75">
      <c r="H398" s="3"/>
      <c r="I398" s="20"/>
    </row>
    <row r="399" spans="8:9" ht="12.75">
      <c r="H399" s="3"/>
      <c r="I399" s="20"/>
    </row>
    <row r="400" spans="8:9" ht="12.75">
      <c r="H400" s="3"/>
      <c r="I400" s="20"/>
    </row>
    <row r="401" spans="8:9" ht="12.75">
      <c r="H401" s="3"/>
      <c r="I401" s="20"/>
    </row>
    <row r="402" spans="8:9" ht="12.75">
      <c r="H402" s="3"/>
      <c r="I402" s="20"/>
    </row>
    <row r="403" spans="8:9" ht="12.75">
      <c r="H403" s="3"/>
      <c r="I403" s="20"/>
    </row>
    <row r="404" spans="8:9" ht="12.75">
      <c r="H404" s="3"/>
      <c r="I404" s="20"/>
    </row>
    <row r="405" spans="8:9" ht="12.75">
      <c r="H405" s="3"/>
      <c r="I405" s="20"/>
    </row>
    <row r="406" spans="8:9" ht="12.75">
      <c r="H406" s="3"/>
      <c r="I406" s="20"/>
    </row>
    <row r="407" spans="8:9" ht="12.75">
      <c r="H407" s="3"/>
      <c r="I407" s="20"/>
    </row>
    <row r="408" spans="8:9" ht="12.75">
      <c r="H408" s="3"/>
      <c r="I408" s="20"/>
    </row>
    <row r="409" spans="8:9" ht="12.75">
      <c r="H409" s="3"/>
      <c r="I409" s="20"/>
    </row>
    <row r="410" spans="8:9" ht="12.75">
      <c r="H410" s="3"/>
      <c r="I410" s="20"/>
    </row>
    <row r="411" spans="8:9" ht="12.75">
      <c r="H411" s="3"/>
      <c r="I411" s="20"/>
    </row>
    <row r="412" spans="8:9" ht="12.75">
      <c r="H412" s="3"/>
      <c r="I412" s="20"/>
    </row>
    <row r="413" spans="8:9" ht="12.75">
      <c r="H413" s="3"/>
      <c r="I413" s="20"/>
    </row>
    <row r="414" spans="8:9" ht="12.75">
      <c r="H414" s="3"/>
      <c r="I414" s="20"/>
    </row>
    <row r="415" spans="8:9" ht="12.75">
      <c r="H415" s="3"/>
      <c r="I415" s="20"/>
    </row>
    <row r="416" spans="8:9" ht="12.75">
      <c r="H416" s="3"/>
      <c r="I416" s="20"/>
    </row>
    <row r="417" spans="8:9" ht="12.75">
      <c r="H417" s="3"/>
      <c r="I417" s="20"/>
    </row>
    <row r="418" spans="8:9" ht="12.75">
      <c r="H418" s="3"/>
      <c r="I418" s="20"/>
    </row>
    <row r="419" spans="8:9" ht="12.75">
      <c r="H419" s="3"/>
      <c r="I419" s="20"/>
    </row>
    <row r="420" spans="8:9" ht="12.75">
      <c r="H420" s="3"/>
      <c r="I420" s="20"/>
    </row>
    <row r="421" spans="8:9" ht="12.75">
      <c r="H421" s="3"/>
      <c r="I421" s="20"/>
    </row>
    <row r="422" spans="8:9" ht="12.75">
      <c r="H422" s="3"/>
      <c r="I422" s="20"/>
    </row>
    <row r="423" spans="8:9" ht="12.75">
      <c r="H423" s="3"/>
      <c r="I423" s="20"/>
    </row>
    <row r="424" spans="8:9" ht="12.75">
      <c r="H424" s="3"/>
      <c r="I424" s="20"/>
    </row>
    <row r="425" spans="8:9" ht="12.75">
      <c r="H425" s="3"/>
      <c r="I425" s="20"/>
    </row>
    <row r="426" spans="8:9" ht="12.75">
      <c r="H426" s="3"/>
      <c r="I426" s="20"/>
    </row>
    <row r="427" spans="8:9" ht="12.75">
      <c r="H427" s="3"/>
      <c r="I427" s="20"/>
    </row>
    <row r="428" spans="8:9" ht="12.75">
      <c r="H428" s="3"/>
      <c r="I428" s="20"/>
    </row>
    <row r="429" spans="8:9" ht="12.75">
      <c r="H429" s="3"/>
      <c r="I429" s="20"/>
    </row>
    <row r="430" spans="8:9" ht="12.75">
      <c r="H430" s="3"/>
      <c r="I430" s="20"/>
    </row>
    <row r="431" spans="8:9" ht="12.75">
      <c r="H431" s="3"/>
      <c r="I431" s="20"/>
    </row>
    <row r="432" spans="8:9" ht="12.75">
      <c r="H432" s="3"/>
      <c r="I432" s="20"/>
    </row>
    <row r="433" spans="8:9" ht="12.75">
      <c r="H433" s="3"/>
      <c r="I433" s="20"/>
    </row>
    <row r="434" spans="8:9" ht="12.75">
      <c r="H434" s="3"/>
      <c r="I434" s="20"/>
    </row>
    <row r="435" spans="8:9" ht="12.75">
      <c r="H435" s="3"/>
      <c r="I435" s="20"/>
    </row>
    <row r="436" spans="8:9" ht="12.75">
      <c r="H436" s="3"/>
      <c r="I436" s="20"/>
    </row>
    <row r="437" spans="8:9" ht="12.75">
      <c r="H437" s="3"/>
      <c r="I437" s="20"/>
    </row>
    <row r="438" spans="8:9" ht="12.75">
      <c r="H438" s="3"/>
      <c r="I438" s="20"/>
    </row>
    <row r="439" spans="8:9" ht="12.75">
      <c r="H439" s="3"/>
      <c r="I439" s="20"/>
    </row>
    <row r="440" spans="8:9" ht="12.75">
      <c r="H440" s="3"/>
      <c r="I440" s="20"/>
    </row>
    <row r="441" spans="8:9" ht="12.75">
      <c r="H441" s="3"/>
      <c r="I441" s="20"/>
    </row>
    <row r="442" spans="8:9" ht="12.75">
      <c r="H442" s="3"/>
      <c r="I442" s="20"/>
    </row>
    <row r="443" spans="8:9" ht="12.75">
      <c r="H443" s="3"/>
      <c r="I443" s="20"/>
    </row>
    <row r="444" spans="8:9" ht="12.75">
      <c r="H444" s="3"/>
      <c r="I444" s="20"/>
    </row>
    <row r="445" spans="8:9" ht="12.75">
      <c r="H445" s="3"/>
      <c r="I445" s="20"/>
    </row>
    <row r="446" spans="8:9" ht="12.75">
      <c r="H446" s="3"/>
      <c r="I446" s="20"/>
    </row>
    <row r="447" spans="8:9" ht="12.75">
      <c r="H447" s="3"/>
      <c r="I447" s="20"/>
    </row>
    <row r="448" spans="8:9" ht="12.75">
      <c r="H448" s="3"/>
      <c r="I448" s="20"/>
    </row>
    <row r="449" spans="8:9" ht="12.75">
      <c r="H449" s="3"/>
      <c r="I449" s="20"/>
    </row>
    <row r="450" spans="8:9" ht="12.75">
      <c r="H450" s="3"/>
      <c r="I450" s="20"/>
    </row>
    <row r="451" spans="8:9" ht="12.75">
      <c r="H451" s="3"/>
      <c r="I451" s="20"/>
    </row>
    <row r="452" spans="8:9" ht="12.75">
      <c r="H452" s="3"/>
      <c r="I452" s="20"/>
    </row>
    <row r="453" spans="8:9" ht="12.75">
      <c r="H453" s="3"/>
      <c r="I453" s="20"/>
    </row>
    <row r="454" spans="8:9" ht="12.75">
      <c r="H454" s="3"/>
      <c r="I454" s="20"/>
    </row>
    <row r="455" spans="8:9" ht="12.75">
      <c r="H455" s="3"/>
      <c r="I455" s="20"/>
    </row>
    <row r="456" spans="8:9" ht="12.75">
      <c r="H456" s="3"/>
      <c r="I456" s="20"/>
    </row>
    <row r="457" spans="8:9" ht="12.75">
      <c r="H457" s="3"/>
      <c r="I457" s="20"/>
    </row>
    <row r="458" spans="8:9" ht="12.75">
      <c r="H458" s="3"/>
      <c r="I458" s="20"/>
    </row>
    <row r="459" spans="8:9" ht="12.75">
      <c r="H459" s="3"/>
      <c r="I459" s="20"/>
    </row>
    <row r="460" spans="8:9" ht="12.75">
      <c r="H460" s="3"/>
      <c r="I460" s="20"/>
    </row>
    <row r="461" spans="8:9" ht="12.75">
      <c r="H461" s="3"/>
      <c r="I461" s="20"/>
    </row>
    <row r="462" spans="8:9" ht="12.75">
      <c r="H462" s="3"/>
      <c r="I462" s="20"/>
    </row>
    <row r="463" spans="8:9" ht="12.75">
      <c r="H463" s="3"/>
      <c r="I463" s="20"/>
    </row>
    <row r="464" spans="8:9" ht="12.75">
      <c r="H464" s="3"/>
      <c r="I464" s="20"/>
    </row>
    <row r="465" spans="8:9" ht="12.75">
      <c r="H465" s="3"/>
      <c r="I465" s="20"/>
    </row>
    <row r="466" spans="8:9" ht="12.75">
      <c r="H466" s="3"/>
      <c r="I466" s="20"/>
    </row>
    <row r="467" spans="8:9" ht="12.75">
      <c r="H467" s="3"/>
      <c r="I467" s="20"/>
    </row>
    <row r="468" spans="8:9" ht="12.75">
      <c r="H468" s="3"/>
      <c r="I468" s="20"/>
    </row>
    <row r="469" spans="8:9" ht="12.75">
      <c r="H469" s="3"/>
      <c r="I469" s="20"/>
    </row>
    <row r="470" spans="8:9" ht="12.75">
      <c r="H470" s="3"/>
      <c r="I470" s="20"/>
    </row>
    <row r="471" spans="8:9" ht="12.75">
      <c r="H471" s="3"/>
      <c r="I471" s="20"/>
    </row>
    <row r="472" spans="8:9" ht="12.75">
      <c r="H472" s="3"/>
      <c r="I472" s="20"/>
    </row>
    <row r="473" spans="8:9" ht="12.75">
      <c r="H473" s="3"/>
      <c r="I473" s="20"/>
    </row>
    <row r="474" spans="8:9" ht="12.75">
      <c r="H474" s="3"/>
      <c r="I474" s="20"/>
    </row>
    <row r="475" spans="8:9" ht="12.75">
      <c r="H475" s="3"/>
      <c r="I475" s="20"/>
    </row>
    <row r="476" spans="8:9" ht="12.75">
      <c r="H476" s="3"/>
      <c r="I476" s="20"/>
    </row>
    <row r="477" spans="8:9" ht="12.75">
      <c r="H477" s="3"/>
      <c r="I477" s="20"/>
    </row>
    <row r="478" spans="8:9" ht="12.75">
      <c r="H478" s="3"/>
      <c r="I478" s="20"/>
    </row>
    <row r="479" spans="8:9" ht="12.75">
      <c r="H479" s="3"/>
      <c r="I479" s="20"/>
    </row>
    <row r="480" spans="8:9" ht="12.75">
      <c r="H480" s="3"/>
      <c r="I480" s="20"/>
    </row>
    <row r="481" spans="8:9" ht="12.75">
      <c r="H481" s="3"/>
      <c r="I481" s="20"/>
    </row>
    <row r="482" spans="8:9" ht="12.75">
      <c r="H482" s="3"/>
      <c r="I482" s="20"/>
    </row>
    <row r="483" spans="8:9" ht="12.75">
      <c r="H483" s="3"/>
      <c r="I483" s="20"/>
    </row>
    <row r="484" spans="8:9" ht="12.75">
      <c r="H484" s="3"/>
      <c r="I484" s="20"/>
    </row>
    <row r="485" spans="8:9" ht="12.75">
      <c r="H485" s="3"/>
      <c r="I485" s="20"/>
    </row>
    <row r="486" spans="8:9" ht="12.75">
      <c r="H486" s="3"/>
      <c r="I486" s="20"/>
    </row>
    <row r="487" spans="8:9" ht="12.75">
      <c r="H487" s="3"/>
      <c r="I487" s="20"/>
    </row>
    <row r="488" spans="8:9" ht="12.75">
      <c r="H488" s="3"/>
      <c r="I488" s="20"/>
    </row>
    <row r="489" spans="8:9" ht="12.75">
      <c r="H489" s="3"/>
      <c r="I489" s="20"/>
    </row>
    <row r="490" spans="8:9" ht="12.75">
      <c r="H490" s="3"/>
      <c r="I490" s="20"/>
    </row>
    <row r="491" spans="8:9" ht="12.75">
      <c r="H491" s="3"/>
      <c r="I491" s="20"/>
    </row>
    <row r="492" spans="8:9" ht="12.75">
      <c r="H492" s="3"/>
      <c r="I492" s="20"/>
    </row>
    <row r="493" spans="8:9" ht="12.75">
      <c r="H493" s="3"/>
      <c r="I493" s="20"/>
    </row>
    <row r="494" spans="8:9" ht="12.75">
      <c r="H494" s="3"/>
      <c r="I494" s="20"/>
    </row>
    <row r="495" spans="8:9" ht="12.75">
      <c r="H495" s="3"/>
      <c r="I495" s="20"/>
    </row>
    <row r="496" spans="8:9" ht="12.75">
      <c r="H496" s="3"/>
      <c r="I496" s="20"/>
    </row>
    <row r="497" spans="8:9" ht="12.75">
      <c r="H497" s="3"/>
      <c r="I497" s="20"/>
    </row>
    <row r="498" spans="8:9" ht="12.75">
      <c r="H498" s="3"/>
      <c r="I498" s="20"/>
    </row>
    <row r="499" spans="8:9" ht="12.75">
      <c r="H499" s="3"/>
      <c r="I499" s="20"/>
    </row>
    <row r="500" spans="8:9" ht="12.75">
      <c r="H500" s="3"/>
      <c r="I500" s="20"/>
    </row>
    <row r="501" spans="8:9" ht="12.75">
      <c r="H501" s="3"/>
      <c r="I501" s="20"/>
    </row>
    <row r="502" spans="8:9" ht="12.75">
      <c r="H502" s="3"/>
      <c r="I502" s="20"/>
    </row>
    <row r="503" spans="8:9" ht="12.75">
      <c r="H503" s="3"/>
      <c r="I503" s="20"/>
    </row>
    <row r="504" spans="8:9" ht="12.75">
      <c r="H504" s="3"/>
      <c r="I504" s="20"/>
    </row>
    <row r="505" spans="8:9" ht="12.75">
      <c r="H505" s="3"/>
      <c r="I505" s="20"/>
    </row>
    <row r="506" spans="8:9" ht="12.75">
      <c r="H506" s="3"/>
      <c r="I506" s="20"/>
    </row>
    <row r="507" spans="8:9" ht="12.75">
      <c r="H507" s="3"/>
      <c r="I507" s="20"/>
    </row>
    <row r="508" spans="8:9" ht="12.75">
      <c r="H508" s="3"/>
      <c r="I508" s="20"/>
    </row>
    <row r="509" spans="8:9" ht="12.75">
      <c r="H509" s="3"/>
      <c r="I509" s="20"/>
    </row>
    <row r="510" spans="8:9" ht="12.75">
      <c r="H510" s="3"/>
      <c r="I510" s="20"/>
    </row>
    <row r="511" spans="8:9" ht="12.75">
      <c r="H511" s="3"/>
      <c r="I511" s="20"/>
    </row>
    <row r="512" spans="8:9" ht="12.75">
      <c r="H512" s="3"/>
      <c r="I512" s="20"/>
    </row>
    <row r="513" spans="8:9" ht="12.75">
      <c r="H513" s="3"/>
      <c r="I513" s="20"/>
    </row>
    <row r="514" spans="8:9" ht="12.75">
      <c r="H514" s="3"/>
      <c r="I514" s="20"/>
    </row>
    <row r="515" spans="8:9" ht="12.75">
      <c r="H515" s="3"/>
      <c r="I515" s="20"/>
    </row>
    <row r="516" spans="8:9" ht="12.75">
      <c r="H516" s="3"/>
      <c r="I516" s="20"/>
    </row>
    <row r="517" spans="8:9" ht="12.75">
      <c r="H517" s="3"/>
      <c r="I517" s="20"/>
    </row>
    <row r="518" spans="8:9" ht="12.75">
      <c r="H518" s="3"/>
      <c r="I518" s="20"/>
    </row>
    <row r="519" spans="8:9" ht="12.75">
      <c r="H519" s="3"/>
      <c r="I519" s="20"/>
    </row>
    <row r="520" spans="8:9" ht="12.75">
      <c r="H520" s="3"/>
      <c r="I520" s="20"/>
    </row>
    <row r="521" spans="8:9" ht="12.75">
      <c r="H521" s="3"/>
      <c r="I521" s="20"/>
    </row>
    <row r="522" spans="8:9" ht="12.75">
      <c r="H522" s="3"/>
      <c r="I522" s="20"/>
    </row>
    <row r="523" spans="8:9" ht="12.75">
      <c r="H523" s="3"/>
      <c r="I523" s="20"/>
    </row>
    <row r="524" spans="8:9" ht="12.75">
      <c r="H524" s="3"/>
      <c r="I524" s="20"/>
    </row>
    <row r="525" spans="8:9" ht="12.75">
      <c r="H525" s="3"/>
      <c r="I525" s="20"/>
    </row>
    <row r="526" spans="8:9" ht="12.75">
      <c r="H526" s="3"/>
      <c r="I526" s="20"/>
    </row>
    <row r="527" spans="8:9" ht="12.75">
      <c r="H527" s="3"/>
      <c r="I527" s="20"/>
    </row>
    <row r="528" spans="8:9" ht="12.75">
      <c r="H528" s="3"/>
      <c r="I528" s="20"/>
    </row>
    <row r="529" spans="8:9" ht="12.75">
      <c r="H529" s="3"/>
      <c r="I529" s="20"/>
    </row>
    <row r="530" spans="8:9" ht="12.75">
      <c r="H530" s="3"/>
      <c r="I530" s="20"/>
    </row>
    <row r="531" spans="8:9" ht="12.75">
      <c r="H531" s="3"/>
      <c r="I531" s="20"/>
    </row>
    <row r="532" spans="8:9" ht="12.75">
      <c r="H532" s="3"/>
      <c r="I532" s="20"/>
    </row>
    <row r="533" spans="8:9" ht="12.75">
      <c r="H533" s="3"/>
      <c r="I533" s="20"/>
    </row>
    <row r="534" spans="8:9" ht="12.75">
      <c r="H534" s="3"/>
      <c r="I534" s="20"/>
    </row>
    <row r="535" spans="8:9" ht="12.75">
      <c r="H535" s="3"/>
      <c r="I535" s="20"/>
    </row>
    <row r="536" spans="8:9" ht="12.75">
      <c r="H536" s="3"/>
      <c r="I536" s="20"/>
    </row>
    <row r="537" spans="8:9" ht="12.75">
      <c r="H537" s="3"/>
      <c r="I537" s="20"/>
    </row>
    <row r="538" spans="8:9" ht="12.75">
      <c r="H538" s="3"/>
      <c r="I538" s="20"/>
    </row>
    <row r="539" spans="8:9" ht="12.75">
      <c r="H539" s="3"/>
      <c r="I539" s="20"/>
    </row>
    <row r="540" spans="8:9" ht="12.75">
      <c r="H540" s="3"/>
      <c r="I540" s="20"/>
    </row>
    <row r="541" spans="8:9" ht="12.75">
      <c r="H541" s="3"/>
      <c r="I541" s="20"/>
    </row>
    <row r="542" spans="8:9" ht="12.75">
      <c r="H542" s="3"/>
      <c r="I542" s="20"/>
    </row>
    <row r="543" spans="8:9" ht="12.75">
      <c r="H543" s="3"/>
      <c r="I543" s="20"/>
    </row>
    <row r="544" spans="8:9" ht="12.75">
      <c r="H544" s="3"/>
      <c r="I544" s="20"/>
    </row>
    <row r="545" spans="8:9" ht="12.75">
      <c r="H545" s="3"/>
      <c r="I545" s="20"/>
    </row>
    <row r="546" spans="8:9" ht="12.75">
      <c r="H546" s="3"/>
      <c r="I546" s="20"/>
    </row>
    <row r="547" spans="8:9" ht="12.75">
      <c r="H547" s="3"/>
      <c r="I547" s="20"/>
    </row>
    <row r="548" spans="8:9" ht="12.75">
      <c r="H548" s="3"/>
      <c r="I548" s="20"/>
    </row>
    <row r="549" spans="8:9" ht="12.75">
      <c r="H549" s="3"/>
      <c r="I549" s="20"/>
    </row>
    <row r="550" spans="8:9" ht="12.75">
      <c r="H550" s="3"/>
      <c r="I550" s="20"/>
    </row>
    <row r="551" spans="8:9" ht="12.75">
      <c r="H551" s="3"/>
      <c r="I551" s="20"/>
    </row>
    <row r="552" spans="8:9" ht="12.75">
      <c r="H552" s="3"/>
      <c r="I552" s="20"/>
    </row>
    <row r="553" spans="8:9" ht="12.75">
      <c r="H553" s="3"/>
      <c r="I553" s="20"/>
    </row>
    <row r="554" spans="8:9" ht="12.75">
      <c r="H554" s="3"/>
      <c r="I554" s="20"/>
    </row>
    <row r="555" spans="8:9" ht="12.75">
      <c r="H555" s="3"/>
      <c r="I555" s="20"/>
    </row>
    <row r="556" spans="8:9" ht="12.75">
      <c r="H556" s="3"/>
      <c r="I556" s="20"/>
    </row>
    <row r="557" spans="8:9" ht="12.75">
      <c r="H557" s="3"/>
      <c r="I557" s="20"/>
    </row>
    <row r="558" spans="8:9" ht="12.75">
      <c r="H558" s="3"/>
      <c r="I558" s="20"/>
    </row>
    <row r="559" spans="8:9" ht="12.75">
      <c r="H559" s="3"/>
      <c r="I559" s="20"/>
    </row>
    <row r="560" spans="8:9" ht="12.75">
      <c r="H560" s="3"/>
      <c r="I560" s="20"/>
    </row>
    <row r="561" spans="8:9" ht="12.75">
      <c r="H561" s="3"/>
      <c r="I561" s="20"/>
    </row>
    <row r="562" spans="8:9" ht="12.75">
      <c r="H562" s="3"/>
      <c r="I562" s="20"/>
    </row>
    <row r="563" spans="8:9" ht="12.75">
      <c r="H563" s="3"/>
      <c r="I563" s="20"/>
    </row>
    <row r="564" spans="8:9" ht="12.75">
      <c r="H564" s="3"/>
      <c r="I564" s="20"/>
    </row>
    <row r="565" spans="8:9" ht="12.75">
      <c r="H565" s="3"/>
      <c r="I565" s="20"/>
    </row>
    <row r="566" spans="8:9" ht="12.75">
      <c r="H566" s="3"/>
      <c r="I566" s="20"/>
    </row>
    <row r="567" spans="8:9" ht="12.75">
      <c r="H567" s="3"/>
      <c r="I567" s="20"/>
    </row>
    <row r="568" spans="8:9" ht="12.75">
      <c r="H568" s="3"/>
      <c r="I568" s="20"/>
    </row>
    <row r="569" spans="8:9" ht="12.75">
      <c r="H569" s="3"/>
      <c r="I569" s="20"/>
    </row>
    <row r="570" spans="8:9" ht="12.75">
      <c r="H570" s="3"/>
      <c r="I570" s="20"/>
    </row>
    <row r="571" spans="8:9" ht="12.75">
      <c r="H571" s="3"/>
      <c r="I571" s="20"/>
    </row>
    <row r="572" spans="8:9" ht="12.75">
      <c r="H572" s="3"/>
      <c r="I572" s="20"/>
    </row>
    <row r="573" spans="8:9" ht="12.75">
      <c r="H573" s="3"/>
      <c r="I573" s="20"/>
    </row>
    <row r="574" spans="8:9" ht="12.75">
      <c r="H574" s="3"/>
      <c r="I574" s="20"/>
    </row>
    <row r="575" spans="8:9" ht="12.75">
      <c r="H575" s="3"/>
      <c r="I575" s="20"/>
    </row>
    <row r="576" spans="8:9" ht="12.75">
      <c r="H576" s="3"/>
      <c r="I576" s="20"/>
    </row>
    <row r="577" spans="8:9" ht="12.75">
      <c r="H577" s="3"/>
      <c r="I577" s="20"/>
    </row>
    <row r="578" spans="8:9" ht="12.75">
      <c r="H578" s="3"/>
      <c r="I578" s="20"/>
    </row>
    <row r="579" spans="8:9" ht="12.75">
      <c r="H579" s="3"/>
      <c r="I579" s="20"/>
    </row>
    <row r="580" spans="8:9" ht="12.75">
      <c r="H580" s="3"/>
      <c r="I580" s="20"/>
    </row>
    <row r="581" spans="8:9" ht="12.75">
      <c r="H581" s="3"/>
      <c r="I581" s="20"/>
    </row>
    <row r="582" spans="8:9" ht="12.75">
      <c r="H582" s="3"/>
      <c r="I582" s="20"/>
    </row>
    <row r="583" spans="8:9" ht="12.75">
      <c r="H583" s="3"/>
      <c r="I583" s="20"/>
    </row>
    <row r="584" spans="8:9" ht="12.75">
      <c r="H584" s="3"/>
      <c r="I584" s="20"/>
    </row>
    <row r="585" spans="8:9" ht="12.75">
      <c r="H585" s="3"/>
      <c r="I585" s="20"/>
    </row>
    <row r="586" spans="8:9" ht="12.75">
      <c r="H586" s="3"/>
      <c r="I586" s="20"/>
    </row>
    <row r="587" spans="8:9" ht="12.75">
      <c r="H587" s="3"/>
      <c r="I587" s="20"/>
    </row>
    <row r="588" spans="8:9" ht="12.75">
      <c r="H588" s="3"/>
      <c r="I588" s="20"/>
    </row>
    <row r="589" spans="8:9" ht="12.75">
      <c r="H589" s="3"/>
      <c r="I589" s="20"/>
    </row>
    <row r="590" spans="8:9" ht="12.75">
      <c r="H590" s="3"/>
      <c r="I590" s="20"/>
    </row>
    <row r="591" spans="8:9" ht="12.75">
      <c r="H591" s="3"/>
      <c r="I591" s="20"/>
    </row>
    <row r="592" spans="8:9" ht="12.75">
      <c r="H592" s="3"/>
      <c r="I592" s="20"/>
    </row>
    <row r="593" spans="8:9" ht="12.75">
      <c r="H593" s="3"/>
      <c r="I593" s="20"/>
    </row>
    <row r="594" spans="8:9" ht="12.75">
      <c r="H594" s="3"/>
      <c r="I594" s="20"/>
    </row>
    <row r="595" spans="8:9" ht="12.75">
      <c r="H595" s="3"/>
      <c r="I595" s="20"/>
    </row>
    <row r="596" spans="8:9" ht="12.75">
      <c r="H596" s="3"/>
      <c r="I596" s="20"/>
    </row>
    <row r="597" spans="8:9" ht="12.75">
      <c r="H597" s="3"/>
      <c r="I597" s="20"/>
    </row>
    <row r="598" spans="8:9" ht="12.75">
      <c r="H598" s="3"/>
      <c r="I598" s="20"/>
    </row>
    <row r="599" spans="8:9" ht="12.75">
      <c r="H599" s="3"/>
      <c r="I599" s="20"/>
    </row>
    <row r="600" spans="8:9" ht="12.75">
      <c r="H600" s="3"/>
      <c r="I600" s="20"/>
    </row>
    <row r="601" spans="8:9" ht="12.75">
      <c r="H601" s="3"/>
      <c r="I601" s="20"/>
    </row>
    <row r="602" spans="8:9" ht="12.75">
      <c r="H602" s="3"/>
      <c r="I602" s="20"/>
    </row>
    <row r="603" spans="8:9" ht="12.75">
      <c r="H603" s="3"/>
      <c r="I603" s="20"/>
    </row>
    <row r="604" spans="8:9" ht="12.75">
      <c r="H604" s="3"/>
      <c r="I604" s="20"/>
    </row>
    <row r="605" spans="8:9" ht="12.75">
      <c r="H605" s="3"/>
      <c r="I605" s="20"/>
    </row>
    <row r="606" spans="8:9" ht="12.75">
      <c r="H606" s="3"/>
      <c r="I606" s="20"/>
    </row>
    <row r="607" spans="8:9" ht="12.75">
      <c r="H607" s="3"/>
      <c r="I607" s="20"/>
    </row>
    <row r="608" spans="8:9" ht="12.75">
      <c r="H608" s="3"/>
      <c r="I608" s="20"/>
    </row>
    <row r="609" spans="8:9" ht="12.75">
      <c r="H609" s="3"/>
      <c r="I609" s="20"/>
    </row>
    <row r="610" spans="8:9" ht="12.75">
      <c r="H610" s="3"/>
      <c r="I610" s="20"/>
    </row>
    <row r="611" spans="8:9" ht="12.75">
      <c r="H611" s="3"/>
      <c r="I611" s="20"/>
    </row>
    <row r="612" spans="8:9" ht="12.75">
      <c r="H612" s="3"/>
      <c r="I612" s="20"/>
    </row>
    <row r="613" spans="8:9" ht="12.75">
      <c r="H613" s="3"/>
      <c r="I613" s="20"/>
    </row>
    <row r="614" spans="8:9" ht="12.75">
      <c r="H614" s="3"/>
      <c r="I614" s="20"/>
    </row>
    <row r="615" spans="8:9" ht="12.75">
      <c r="H615" s="3"/>
      <c r="I615" s="20"/>
    </row>
    <row r="616" spans="8:9" ht="12.75">
      <c r="H616" s="3"/>
      <c r="I616" s="20"/>
    </row>
    <row r="617" spans="8:9" ht="12.75">
      <c r="H617" s="3"/>
      <c r="I617" s="20"/>
    </row>
    <row r="618" spans="8:9" ht="12.75">
      <c r="H618" s="3"/>
      <c r="I618" s="20"/>
    </row>
    <row r="619" spans="8:9" ht="12.75">
      <c r="H619" s="3"/>
      <c r="I619" s="20"/>
    </row>
    <row r="620" spans="8:9" ht="12.75">
      <c r="H620" s="3"/>
      <c r="I620" s="20"/>
    </row>
    <row r="621" spans="8:9" ht="12.75">
      <c r="H621" s="3"/>
      <c r="I621" s="20"/>
    </row>
    <row r="622" spans="8:9" ht="12.75">
      <c r="H622" s="3"/>
      <c r="I622" s="20"/>
    </row>
    <row r="623" spans="8:9" ht="12.75">
      <c r="H623" s="3"/>
      <c r="I623" s="20"/>
    </row>
    <row r="624" spans="8:9" ht="12.75">
      <c r="H624" s="3"/>
      <c r="I624" s="20"/>
    </row>
    <row r="625" spans="8:9" ht="12.75">
      <c r="H625" s="3"/>
      <c r="I625" s="20"/>
    </row>
    <row r="626" spans="8:9" ht="12.75">
      <c r="H626" s="3"/>
      <c r="I626" s="20"/>
    </row>
    <row r="627" spans="8:9" ht="12.75">
      <c r="H627" s="3"/>
      <c r="I627" s="20"/>
    </row>
    <row r="628" spans="8:9" ht="12.75">
      <c r="H628" s="3"/>
      <c r="I628" s="20"/>
    </row>
    <row r="629" spans="8:9" ht="12.75">
      <c r="H629" s="3"/>
      <c r="I629" s="20"/>
    </row>
    <row r="630" spans="8:9" ht="12.75">
      <c r="H630" s="3"/>
      <c r="I630" s="20"/>
    </row>
    <row r="631" spans="8:9" ht="12.75">
      <c r="H631" s="3"/>
      <c r="I631" s="20"/>
    </row>
    <row r="632" spans="8:9" ht="12.75">
      <c r="H632" s="3"/>
      <c r="I632" s="20"/>
    </row>
    <row r="633" spans="8:9" ht="12.75">
      <c r="H633" s="3"/>
      <c r="I633" s="20"/>
    </row>
    <row r="634" spans="8:9" ht="12.75">
      <c r="H634" s="3"/>
      <c r="I634" s="20"/>
    </row>
    <row r="635" spans="8:9" ht="12.75">
      <c r="H635" s="3"/>
      <c r="I635" s="20"/>
    </row>
    <row r="636" spans="8:9" ht="12.75">
      <c r="H636" s="3"/>
      <c r="I636" s="20"/>
    </row>
    <row r="637" spans="8:9" ht="12.75">
      <c r="H637" s="3"/>
      <c r="I637" s="20"/>
    </row>
    <row r="638" spans="8:9" ht="12.75">
      <c r="H638" s="3"/>
      <c r="I638" s="20"/>
    </row>
    <row r="639" spans="8:9" ht="12.75">
      <c r="H639" s="3"/>
      <c r="I639" s="20"/>
    </row>
    <row r="640" spans="8:9" ht="12.75">
      <c r="H640" s="3"/>
      <c r="I640" s="20"/>
    </row>
    <row r="641" spans="8:9" ht="12.75">
      <c r="H641" s="3"/>
      <c r="I641" s="20"/>
    </row>
    <row r="642" spans="8:9" ht="12.75">
      <c r="H642" s="3"/>
      <c r="I642" s="20"/>
    </row>
    <row r="643" spans="8:9" ht="12.75">
      <c r="H643" s="3"/>
      <c r="I643" s="20"/>
    </row>
    <row r="644" spans="8:9" ht="12.75">
      <c r="H644" s="3"/>
      <c r="I644" s="20"/>
    </row>
    <row r="645" spans="8:9" ht="12.75">
      <c r="H645" s="3"/>
      <c r="I645" s="20"/>
    </row>
    <row r="646" spans="8:9" ht="12.75">
      <c r="H646" s="3"/>
      <c r="I646" s="20"/>
    </row>
    <row r="647" spans="8:9" ht="12.75">
      <c r="H647" s="3"/>
      <c r="I647" s="20"/>
    </row>
    <row r="648" spans="8:9" ht="12.75">
      <c r="H648" s="3"/>
      <c r="I648" s="20"/>
    </row>
    <row r="649" spans="8:9" ht="12.75">
      <c r="H649" s="3"/>
      <c r="I649" s="20"/>
    </row>
    <row r="650" spans="8:9" ht="12.75">
      <c r="H650" s="3"/>
      <c r="I650" s="20"/>
    </row>
    <row r="651" spans="8:9" ht="12.75">
      <c r="H651" s="3"/>
      <c r="I651" s="20"/>
    </row>
    <row r="652" spans="8:9" ht="12.75">
      <c r="H652" s="3"/>
      <c r="I652" s="20"/>
    </row>
    <row r="653" spans="8:9" ht="12.75">
      <c r="H653" s="3"/>
      <c r="I653" s="20"/>
    </row>
    <row r="654" spans="8:9" ht="12.75">
      <c r="H654" s="3"/>
      <c r="I654" s="20"/>
    </row>
    <row r="655" spans="8:9" ht="12.75">
      <c r="H655" s="3"/>
      <c r="I655" s="20"/>
    </row>
    <row r="656" spans="8:9" ht="12.75">
      <c r="H656" s="3"/>
      <c r="I656" s="20"/>
    </row>
    <row r="657" spans="8:9" ht="12.75">
      <c r="H657" s="3"/>
      <c r="I657" s="20"/>
    </row>
    <row r="658" spans="8:9" ht="12.75">
      <c r="H658" s="3"/>
      <c r="I658" s="20"/>
    </row>
    <row r="659" spans="8:9" ht="12.75">
      <c r="H659" s="3"/>
      <c r="I659" s="20"/>
    </row>
    <row r="660" spans="8:9" ht="12.75">
      <c r="H660" s="3"/>
      <c r="I660" s="20"/>
    </row>
    <row r="661" spans="8:9" ht="12.75">
      <c r="H661" s="3"/>
      <c r="I661" s="20"/>
    </row>
    <row r="662" spans="8:9" ht="12.75">
      <c r="H662" s="3"/>
      <c r="I662" s="20"/>
    </row>
    <row r="663" spans="8:9" ht="12.75">
      <c r="H663" s="3"/>
      <c r="I663" s="20"/>
    </row>
    <row r="664" spans="8:9" ht="12.75">
      <c r="H664" s="3"/>
      <c r="I664" s="20"/>
    </row>
    <row r="665" spans="8:9" ht="12.75">
      <c r="H665" s="3"/>
      <c r="I665" s="20"/>
    </row>
    <row r="666" spans="8:9" ht="12.75">
      <c r="H666" s="3"/>
      <c r="I666" s="20"/>
    </row>
    <row r="667" spans="8:9" ht="12.75">
      <c r="H667" s="3"/>
      <c r="I667" s="20"/>
    </row>
    <row r="668" spans="8:9" ht="12.75">
      <c r="H668" s="3"/>
      <c r="I668" s="20"/>
    </row>
    <row r="669" spans="8:9" ht="12.75">
      <c r="H669" s="3"/>
      <c r="I669" s="20"/>
    </row>
    <row r="670" spans="8:9" ht="12.75">
      <c r="H670" s="3"/>
      <c r="I670" s="20"/>
    </row>
    <row r="671" spans="8:9" ht="12.75">
      <c r="H671" s="3"/>
      <c r="I671" s="20"/>
    </row>
    <row r="672" spans="8:9" ht="12.75">
      <c r="H672" s="3"/>
      <c r="I672" s="20"/>
    </row>
    <row r="673" spans="8:9" ht="12.75">
      <c r="H673" s="3"/>
      <c r="I673" s="20"/>
    </row>
    <row r="674" spans="8:9" ht="12.75">
      <c r="H674" s="3"/>
      <c r="I674" s="20"/>
    </row>
    <row r="675" spans="8:9" ht="12.75">
      <c r="H675" s="3"/>
      <c r="I675" s="20"/>
    </row>
    <row r="676" spans="8:9" ht="12.75">
      <c r="H676" s="3"/>
      <c r="I676" s="20"/>
    </row>
    <row r="677" spans="8:9" ht="12.75">
      <c r="H677" s="3"/>
      <c r="I677" s="20"/>
    </row>
    <row r="678" spans="8:9" ht="12.75">
      <c r="H678" s="3"/>
      <c r="I678" s="20"/>
    </row>
    <row r="679" spans="8:9" ht="12.75">
      <c r="H679" s="3"/>
      <c r="I679" s="20"/>
    </row>
    <row r="680" spans="8:9" ht="12.75">
      <c r="H680" s="3"/>
      <c r="I680" s="20"/>
    </row>
    <row r="681" spans="8:9" ht="12.75">
      <c r="H681" s="3"/>
      <c r="I681" s="20"/>
    </row>
    <row r="682" spans="8:9" ht="12.75">
      <c r="H682" s="3"/>
      <c r="I682" s="20"/>
    </row>
    <row r="683" spans="8:9" ht="12.75">
      <c r="H683" s="3"/>
      <c r="I683" s="20"/>
    </row>
    <row r="684" spans="8:9" ht="12.75">
      <c r="H684" s="3"/>
      <c r="I684" s="20"/>
    </row>
    <row r="685" spans="8:9" ht="12.75">
      <c r="H685" s="3"/>
      <c r="I685" s="20"/>
    </row>
    <row r="686" spans="8:9" ht="12.75">
      <c r="H686" s="3"/>
      <c r="I686" s="20"/>
    </row>
    <row r="687" spans="8:9" ht="12.75">
      <c r="H687" s="3"/>
      <c r="I687" s="20"/>
    </row>
    <row r="688" spans="8:9" ht="12.75">
      <c r="H688" s="3"/>
      <c r="I688" s="20"/>
    </row>
    <row r="689" spans="8:9" ht="12.75">
      <c r="H689" s="3"/>
      <c r="I689" s="20"/>
    </row>
    <row r="690" spans="8:9" ht="12.75">
      <c r="H690" s="3"/>
      <c r="I690" s="20"/>
    </row>
    <row r="691" spans="8:9" ht="12.75">
      <c r="H691" s="3"/>
      <c r="I691" s="20"/>
    </row>
    <row r="692" spans="8:9" ht="12.75">
      <c r="H692" s="3"/>
      <c r="I692" s="20"/>
    </row>
    <row r="693" spans="8:9" ht="12.75">
      <c r="H693" s="3"/>
      <c r="I693" s="20"/>
    </row>
    <row r="694" spans="8:9" ht="12.75">
      <c r="H694" s="3"/>
      <c r="I694" s="20"/>
    </row>
    <row r="695" spans="8:9" ht="12.75">
      <c r="H695" s="3"/>
      <c r="I695" s="20"/>
    </row>
    <row r="696" spans="8:9" ht="12.75">
      <c r="H696" s="3"/>
      <c r="I696" s="20"/>
    </row>
    <row r="697" spans="8:9" ht="12.75">
      <c r="H697" s="3"/>
      <c r="I697" s="20"/>
    </row>
    <row r="698" spans="8:9" ht="12.75">
      <c r="H698" s="3"/>
      <c r="I698" s="20"/>
    </row>
    <row r="699" spans="8:9" ht="12.75">
      <c r="H699" s="3"/>
      <c r="I699" s="20"/>
    </row>
    <row r="700" spans="8:9" ht="12.75">
      <c r="H700" s="3"/>
      <c r="I700" s="20"/>
    </row>
    <row r="701" spans="8:9" ht="12.75">
      <c r="H701" s="3"/>
      <c r="I701" s="20"/>
    </row>
    <row r="702" spans="8:9" ht="12.75">
      <c r="H702" s="3"/>
      <c r="I702" s="20"/>
    </row>
    <row r="703" spans="8:9" ht="12.75">
      <c r="H703" s="3"/>
      <c r="I703" s="20"/>
    </row>
    <row r="704" spans="8:9" ht="12.75">
      <c r="H704" s="3"/>
      <c r="I704" s="20"/>
    </row>
    <row r="705" spans="8:9" ht="12.75">
      <c r="H705" s="3"/>
      <c r="I705" s="20"/>
    </row>
    <row r="706" spans="8:9" ht="12.75">
      <c r="H706" s="3"/>
      <c r="I706" s="20"/>
    </row>
    <row r="707" spans="8:9" ht="12.75">
      <c r="H707" s="3"/>
      <c r="I707" s="20"/>
    </row>
    <row r="708" spans="8:9" ht="12.75">
      <c r="H708" s="3"/>
      <c r="I708" s="20"/>
    </row>
    <row r="709" spans="8:9" ht="12.75">
      <c r="H709" s="3"/>
      <c r="I709" s="20"/>
    </row>
    <row r="710" spans="8:9" ht="12.75">
      <c r="H710" s="3"/>
      <c r="I710" s="20"/>
    </row>
    <row r="711" spans="8:9" ht="12.75">
      <c r="H711" s="3"/>
      <c r="I711" s="20"/>
    </row>
    <row r="712" spans="8:9" ht="12.75">
      <c r="H712" s="3"/>
      <c r="I712" s="20"/>
    </row>
    <row r="713" spans="8:9" ht="12.75">
      <c r="H713" s="3"/>
      <c r="I713" s="20"/>
    </row>
    <row r="714" spans="8:9" ht="12.75">
      <c r="H714" s="3"/>
      <c r="I714" s="20"/>
    </row>
    <row r="715" spans="8:9" ht="12.75">
      <c r="H715" s="3"/>
      <c r="I715" s="20"/>
    </row>
    <row r="716" spans="8:9" ht="12.75">
      <c r="H716" s="3"/>
      <c r="I716" s="20"/>
    </row>
    <row r="717" spans="8:9" ht="12.75">
      <c r="H717" s="3"/>
      <c r="I717" s="20"/>
    </row>
    <row r="718" spans="8:9" ht="12.75">
      <c r="H718" s="3"/>
      <c r="I718" s="20"/>
    </row>
    <row r="719" spans="8:9" ht="12.75">
      <c r="H719" s="3"/>
      <c r="I719" s="20"/>
    </row>
    <row r="720" spans="8:9" ht="12.75">
      <c r="H720" s="3"/>
      <c r="I720" s="20"/>
    </row>
    <row r="721" spans="8:9" ht="12.75">
      <c r="H721" s="3"/>
      <c r="I721" s="20"/>
    </row>
    <row r="722" spans="8:9" ht="12.75">
      <c r="H722" s="3"/>
      <c r="I722" s="20"/>
    </row>
    <row r="723" spans="8:9" ht="12.75">
      <c r="H723" s="3"/>
      <c r="I723" s="20"/>
    </row>
    <row r="724" spans="8:9" ht="12.75">
      <c r="H724" s="3"/>
      <c r="I724" s="20"/>
    </row>
    <row r="725" spans="8:9" ht="12.75">
      <c r="H725" s="3"/>
      <c r="I725" s="20"/>
    </row>
    <row r="726" spans="8:9" ht="12.75">
      <c r="H726" s="3"/>
      <c r="I726" s="20"/>
    </row>
    <row r="727" spans="8:9" ht="12.75">
      <c r="H727" s="3"/>
      <c r="I727" s="20"/>
    </row>
    <row r="728" spans="8:9" ht="12.75">
      <c r="H728" s="3"/>
      <c r="I728" s="20"/>
    </row>
    <row r="729" spans="8:9" ht="12.75">
      <c r="H729" s="3"/>
      <c r="I729" s="20"/>
    </row>
    <row r="730" spans="8:9" ht="12.75">
      <c r="H730" s="3"/>
      <c r="I730" s="20"/>
    </row>
    <row r="731" spans="8:9" ht="12.75">
      <c r="H731" s="3"/>
      <c r="I731" s="20"/>
    </row>
    <row r="732" spans="8:9" ht="12.75">
      <c r="H732" s="3"/>
      <c r="I732" s="20"/>
    </row>
    <row r="733" spans="8:9" ht="12.75">
      <c r="H733" s="3"/>
      <c r="I733" s="20"/>
    </row>
    <row r="734" spans="8:9" ht="12.75">
      <c r="H734" s="3"/>
      <c r="I734" s="20"/>
    </row>
    <row r="735" spans="8:9" ht="12.75">
      <c r="H735" s="3"/>
      <c r="I735" s="20"/>
    </row>
    <row r="736" spans="8:9" ht="12.75">
      <c r="H736" s="3"/>
      <c r="I736" s="20"/>
    </row>
    <row r="737" spans="8:9" ht="12.75">
      <c r="H737" s="3"/>
      <c r="I737" s="20"/>
    </row>
    <row r="738" spans="8:9" ht="12.75">
      <c r="H738" s="3"/>
      <c r="I738" s="20"/>
    </row>
    <row r="739" spans="8:9" ht="12.75">
      <c r="H739" s="3"/>
      <c r="I739" s="20"/>
    </row>
    <row r="740" spans="8:9" ht="12.75">
      <c r="H740" s="3"/>
      <c r="I740" s="20"/>
    </row>
    <row r="741" spans="8:9" ht="12.75">
      <c r="H741" s="3"/>
      <c r="I741" s="20"/>
    </row>
    <row r="742" spans="8:9" ht="12.75">
      <c r="H742" s="3"/>
      <c r="I742" s="20"/>
    </row>
    <row r="743" spans="8:9" ht="12.75">
      <c r="H743" s="3"/>
      <c r="I743" s="20"/>
    </row>
    <row r="744" spans="8:9" ht="12.75">
      <c r="H744" s="3"/>
      <c r="I744" s="20"/>
    </row>
    <row r="745" spans="8:9" ht="12.75">
      <c r="H745" s="3"/>
      <c r="I745" s="20"/>
    </row>
    <row r="746" spans="8:9" ht="12.75">
      <c r="H746" s="3"/>
      <c r="I746" s="20"/>
    </row>
    <row r="747" spans="8:9" ht="12.75">
      <c r="H747" s="3"/>
      <c r="I747" s="20"/>
    </row>
    <row r="748" spans="8:9" ht="12.75">
      <c r="H748" s="3"/>
      <c r="I748" s="20"/>
    </row>
    <row r="749" spans="8:9" ht="12.75">
      <c r="H749" s="3"/>
      <c r="I749" s="20"/>
    </row>
    <row r="750" spans="8:9" ht="12.75">
      <c r="H750" s="3"/>
      <c r="I750" s="20"/>
    </row>
    <row r="751" spans="8:9" ht="12.75">
      <c r="H751" s="3"/>
      <c r="I751" s="20"/>
    </row>
    <row r="752" spans="8:9" ht="12.75">
      <c r="H752" s="3"/>
      <c r="I752" s="20"/>
    </row>
    <row r="753" spans="8:9" ht="12.75">
      <c r="H753" s="3"/>
      <c r="I753" s="20"/>
    </row>
    <row r="754" spans="8:9" ht="12.75">
      <c r="H754" s="3"/>
      <c r="I754" s="20"/>
    </row>
    <row r="755" spans="8:9" ht="12.75">
      <c r="H755" s="3"/>
      <c r="I755" s="20"/>
    </row>
    <row r="756" spans="8:9" ht="12.75">
      <c r="H756" s="3"/>
      <c r="I756" s="20"/>
    </row>
    <row r="757" spans="8:9" ht="12.75">
      <c r="H757" s="3"/>
      <c r="I757" s="20"/>
    </row>
    <row r="758" spans="8:9" ht="12.75">
      <c r="H758" s="3"/>
      <c r="I758" s="20"/>
    </row>
    <row r="759" spans="8:9" ht="12.75">
      <c r="H759" s="3"/>
      <c r="I759" s="20"/>
    </row>
    <row r="760" spans="8:9" ht="12.75">
      <c r="H760" s="3"/>
      <c r="I760" s="20"/>
    </row>
    <row r="761" spans="8:9" ht="12.75">
      <c r="H761" s="3"/>
      <c r="I761" s="20"/>
    </row>
    <row r="762" spans="8:9" ht="12.75">
      <c r="H762" s="3"/>
      <c r="I762" s="20"/>
    </row>
    <row r="763" spans="8:9" ht="12.75">
      <c r="H763" s="3"/>
      <c r="I763" s="20"/>
    </row>
    <row r="764" spans="8:9" ht="12.75">
      <c r="H764" s="3"/>
      <c r="I764" s="20"/>
    </row>
    <row r="765" spans="8:9" ht="12.75">
      <c r="H765" s="3"/>
      <c r="I765" s="20"/>
    </row>
    <row r="766" spans="8:9" ht="12.75">
      <c r="H766" s="3"/>
      <c r="I766" s="20"/>
    </row>
    <row r="767" spans="8:9" ht="12.75">
      <c r="H767" s="3"/>
      <c r="I767" s="20"/>
    </row>
    <row r="768" spans="8:9" ht="12.75">
      <c r="H768" s="3"/>
      <c r="I768" s="20"/>
    </row>
    <row r="769" spans="8:9" ht="12.75">
      <c r="H769" s="3"/>
      <c r="I769" s="20"/>
    </row>
    <row r="770" spans="8:9" ht="12.75">
      <c r="H770" s="3"/>
      <c r="I770" s="20"/>
    </row>
    <row r="771" spans="8:9" ht="12.75">
      <c r="H771" s="3"/>
      <c r="I771" s="20"/>
    </row>
    <row r="772" spans="8:9" ht="12.75">
      <c r="H772" s="3"/>
      <c r="I772" s="20"/>
    </row>
    <row r="773" spans="8:9" ht="12.75">
      <c r="H773" s="3"/>
      <c r="I773" s="20"/>
    </row>
    <row r="774" spans="8:9" ht="12.75">
      <c r="H774" s="3"/>
      <c r="I774" s="20"/>
    </row>
    <row r="775" spans="8:9" ht="12.75">
      <c r="H775" s="3"/>
      <c r="I775" s="20"/>
    </row>
    <row r="776" spans="8:9" ht="12.75">
      <c r="H776" s="3"/>
      <c r="I776" s="20"/>
    </row>
    <row r="777" spans="8:9" ht="12.75">
      <c r="H777" s="3"/>
      <c r="I777" s="20"/>
    </row>
    <row r="778" spans="8:9" ht="12.75">
      <c r="H778" s="3"/>
      <c r="I778" s="20"/>
    </row>
    <row r="779" spans="8:9" ht="12.75">
      <c r="H779" s="3"/>
      <c r="I779" s="20"/>
    </row>
    <row r="780" spans="8:9" ht="12.75">
      <c r="H780" s="3"/>
      <c r="I780" s="20"/>
    </row>
    <row r="781" spans="8:9" ht="12.75">
      <c r="H781" s="3"/>
      <c r="I781" s="20"/>
    </row>
    <row r="782" spans="8:9" ht="12.75">
      <c r="H782" s="3"/>
      <c r="I782" s="20"/>
    </row>
    <row r="783" spans="8:9" ht="12.75">
      <c r="H783" s="3"/>
      <c r="I783" s="20"/>
    </row>
    <row r="784" spans="8:9" ht="12.75">
      <c r="H784" s="3"/>
      <c r="I784" s="20"/>
    </row>
    <row r="785" spans="8:9" ht="12.75">
      <c r="H785" s="3"/>
      <c r="I785" s="20"/>
    </row>
    <row r="786" spans="8:9" ht="12.75">
      <c r="H786" s="3"/>
      <c r="I786" s="20"/>
    </row>
    <row r="787" spans="8:9" ht="12.75">
      <c r="H787" s="3"/>
      <c r="I787" s="20"/>
    </row>
    <row r="788" spans="8:9" ht="12.75">
      <c r="H788" s="3"/>
      <c r="I788" s="20"/>
    </row>
    <row r="789" spans="8:9" ht="12.75">
      <c r="H789" s="3"/>
      <c r="I789" s="20"/>
    </row>
    <row r="790" spans="8:9" ht="12.75">
      <c r="H790" s="3"/>
      <c r="I790" s="20"/>
    </row>
    <row r="791" spans="8:9" ht="12.75">
      <c r="H791" s="3"/>
      <c r="I791" s="20"/>
    </row>
    <row r="792" spans="8:9" ht="12.75">
      <c r="H792" s="3"/>
      <c r="I792" s="20"/>
    </row>
    <row r="793" spans="8:9" ht="12.75">
      <c r="H793" s="3"/>
      <c r="I793" s="20"/>
    </row>
    <row r="794" spans="8:9" ht="12.75">
      <c r="H794" s="3"/>
      <c r="I794" s="20"/>
    </row>
    <row r="795" spans="8:9" ht="12.75">
      <c r="H795" s="3"/>
      <c r="I795" s="20"/>
    </row>
    <row r="796" spans="8:9" ht="12.75">
      <c r="H796" s="3"/>
      <c r="I796" s="20"/>
    </row>
    <row r="797" spans="8:9" ht="12.75">
      <c r="H797" s="3"/>
      <c r="I797" s="20"/>
    </row>
    <row r="798" spans="8:9" ht="12.75">
      <c r="H798" s="3"/>
      <c r="I798" s="20"/>
    </row>
    <row r="799" spans="8:9" ht="12.75">
      <c r="H799" s="3"/>
      <c r="I799" s="20"/>
    </row>
    <row r="800" spans="8:9" ht="12.75">
      <c r="H800" s="3"/>
      <c r="I800" s="20"/>
    </row>
    <row r="801" spans="8:9" ht="12.75">
      <c r="H801" s="3"/>
      <c r="I801" s="20"/>
    </row>
    <row r="802" spans="8:9" ht="12.75">
      <c r="H802" s="3"/>
      <c r="I802" s="20"/>
    </row>
    <row r="803" spans="8:9" ht="12.75">
      <c r="H803" s="3"/>
      <c r="I803" s="20"/>
    </row>
    <row r="804" spans="8:9" ht="12.75">
      <c r="H804" s="3"/>
      <c r="I804" s="20"/>
    </row>
    <row r="805" spans="8:9" ht="12.75">
      <c r="H805" s="3"/>
      <c r="I805" s="20"/>
    </row>
    <row r="806" spans="8:9" ht="12.75">
      <c r="H806" s="3"/>
      <c r="I806" s="20"/>
    </row>
    <row r="807" spans="8:9" ht="12.75">
      <c r="H807" s="3"/>
      <c r="I807" s="20"/>
    </row>
    <row r="808" spans="8:9" ht="12.75">
      <c r="H808" s="3"/>
      <c r="I808" s="20"/>
    </row>
    <row r="809" spans="8:9" ht="12.75">
      <c r="H809" s="3"/>
      <c r="I809" s="20"/>
    </row>
    <row r="810" spans="8:9" ht="12.75">
      <c r="H810" s="3"/>
      <c r="I810" s="20"/>
    </row>
    <row r="811" spans="8:9" ht="12.75">
      <c r="H811" s="3"/>
      <c r="I811" s="20"/>
    </row>
    <row r="812" spans="8:9" ht="12.75">
      <c r="H812" s="3"/>
      <c r="I812" s="20"/>
    </row>
    <row r="813" spans="8:9" ht="12.75">
      <c r="H813" s="3"/>
      <c r="I813" s="20"/>
    </row>
    <row r="814" spans="8:9" ht="12.75">
      <c r="H814" s="3"/>
      <c r="I814" s="20"/>
    </row>
    <row r="815" spans="8:9" ht="12.75">
      <c r="H815" s="3"/>
      <c r="I815" s="20"/>
    </row>
    <row r="816" spans="8:9" ht="12.75">
      <c r="H816" s="3"/>
      <c r="I816" s="20"/>
    </row>
    <row r="817" spans="8:9" ht="12.75">
      <c r="H817" s="3"/>
      <c r="I817" s="20"/>
    </row>
    <row r="818" spans="8:9" ht="12.75">
      <c r="H818" s="3"/>
      <c r="I818" s="20"/>
    </row>
    <row r="819" spans="8:9" ht="12.75">
      <c r="H819" s="3"/>
      <c r="I819" s="20"/>
    </row>
    <row r="820" spans="8:9" ht="12.75">
      <c r="H820" s="3"/>
      <c r="I820" s="20"/>
    </row>
    <row r="821" spans="8:9" ht="12.75">
      <c r="H821" s="3"/>
      <c r="I821" s="20"/>
    </row>
    <row r="822" spans="8:9" ht="12.75">
      <c r="H822" s="3"/>
      <c r="I822" s="20"/>
    </row>
    <row r="823" spans="8:9" ht="12.75">
      <c r="H823" s="3"/>
      <c r="I823" s="20"/>
    </row>
    <row r="824" spans="8:9" ht="12.75">
      <c r="H824" s="3"/>
      <c r="I824" s="20"/>
    </row>
    <row r="825" spans="8:9" ht="12.75">
      <c r="H825" s="3"/>
      <c r="I825" s="20"/>
    </row>
    <row r="826" spans="8:9" ht="12.75">
      <c r="H826" s="3"/>
      <c r="I826" s="20"/>
    </row>
    <row r="827" spans="8:9" ht="12.75">
      <c r="H827" s="3"/>
      <c r="I827" s="20"/>
    </row>
    <row r="828" spans="8:9" ht="12.75">
      <c r="H828" s="3"/>
      <c r="I828" s="20"/>
    </row>
    <row r="829" spans="8:9" ht="12.75">
      <c r="H829" s="3"/>
      <c r="I829" s="20"/>
    </row>
    <row r="830" spans="8:9" ht="12.75">
      <c r="H830" s="3"/>
      <c r="I830" s="20"/>
    </row>
    <row r="831" spans="8:9" ht="12.75">
      <c r="H831" s="3"/>
      <c r="I831" s="20"/>
    </row>
    <row r="832" spans="8:9" ht="12.75">
      <c r="H832" s="3"/>
      <c r="I832" s="20"/>
    </row>
    <row r="833" spans="8:9" ht="12.75">
      <c r="H833" s="3"/>
      <c r="I833" s="20"/>
    </row>
    <row r="834" spans="8:9" ht="12.75">
      <c r="H834" s="3"/>
      <c r="I834" s="20"/>
    </row>
    <row r="835" spans="8:9" ht="12.75">
      <c r="H835" s="3"/>
      <c r="I835" s="20"/>
    </row>
    <row r="836" spans="8:9" ht="12.75">
      <c r="H836" s="3"/>
      <c r="I836" s="20"/>
    </row>
    <row r="837" spans="8:9" ht="12.75">
      <c r="H837" s="3"/>
      <c r="I837" s="20"/>
    </row>
    <row r="838" spans="8:9" ht="12.75">
      <c r="H838" s="3"/>
      <c r="I838" s="20"/>
    </row>
    <row r="839" spans="8:9" ht="12.75">
      <c r="H839" s="3"/>
      <c r="I839" s="20"/>
    </row>
    <row r="840" spans="8:9" ht="12.75">
      <c r="H840" s="3"/>
      <c r="I840" s="20"/>
    </row>
    <row r="841" spans="8:9" ht="12.75">
      <c r="H841" s="3"/>
      <c r="I841" s="20"/>
    </row>
    <row r="842" spans="8:9" ht="12.75">
      <c r="H842" s="3"/>
      <c r="I842" s="20"/>
    </row>
    <row r="843" spans="8:9" ht="12.75">
      <c r="H843" s="3"/>
      <c r="I843" s="20"/>
    </row>
    <row r="844" spans="8:9" ht="12.75">
      <c r="H844" s="3"/>
      <c r="I844" s="20"/>
    </row>
    <row r="845" spans="8:9" ht="12.75">
      <c r="H845" s="3"/>
      <c r="I845" s="20"/>
    </row>
    <row r="846" spans="8:9" ht="12.75">
      <c r="H846" s="3"/>
      <c r="I846" s="20"/>
    </row>
    <row r="847" spans="8:9" ht="12.75">
      <c r="H847" s="3"/>
      <c r="I847" s="20"/>
    </row>
    <row r="848" spans="8:9" ht="12.75">
      <c r="H848" s="3"/>
      <c r="I848" s="20"/>
    </row>
    <row r="849" spans="8:9" ht="12.75">
      <c r="H849" s="3"/>
      <c r="I849" s="20"/>
    </row>
    <row r="850" spans="8:9" ht="12.75">
      <c r="H850" s="3"/>
      <c r="I850" s="20"/>
    </row>
    <row r="851" spans="8:9" ht="12.75">
      <c r="H851" s="3"/>
      <c r="I851" s="20"/>
    </row>
    <row r="852" spans="8:9" ht="12.75">
      <c r="H852" s="3"/>
      <c r="I852" s="20"/>
    </row>
    <row r="853" spans="8:9" ht="12.75">
      <c r="H853" s="3"/>
      <c r="I853" s="20"/>
    </row>
    <row r="854" spans="8:9" ht="12.75">
      <c r="H854" s="3"/>
      <c r="I854" s="20"/>
    </row>
    <row r="855" spans="8:9" ht="12.75">
      <c r="H855" s="3"/>
      <c r="I855" s="20"/>
    </row>
    <row r="856" spans="8:9" ht="12.75">
      <c r="H856" s="3"/>
      <c r="I856" s="20"/>
    </row>
    <row r="857" spans="8:9" ht="12.75">
      <c r="H857" s="3"/>
      <c r="I857" s="20"/>
    </row>
    <row r="858" spans="8:9" ht="12.75">
      <c r="H858" s="3"/>
      <c r="I858" s="20"/>
    </row>
    <row r="859" spans="8:9" ht="12.75">
      <c r="H859" s="3"/>
      <c r="I859" s="20"/>
    </row>
    <row r="860" spans="8:9" ht="12.75">
      <c r="H860" s="3"/>
      <c r="I860" s="20"/>
    </row>
    <row r="861" spans="8:9" ht="12.75">
      <c r="H861" s="3"/>
      <c r="I861" s="20"/>
    </row>
    <row r="862" spans="8:9" ht="12.75">
      <c r="H862" s="3"/>
      <c r="I862" s="20"/>
    </row>
    <row r="863" spans="8:9" ht="12.75">
      <c r="H863" s="3"/>
      <c r="I863" s="20"/>
    </row>
    <row r="864" spans="8:9" ht="12.75">
      <c r="H864" s="3"/>
      <c r="I864" s="20"/>
    </row>
    <row r="865" spans="8:9" ht="12.75">
      <c r="H865" s="3"/>
      <c r="I865" s="20"/>
    </row>
    <row r="866" spans="8:9" ht="12.75">
      <c r="H866" s="3"/>
      <c r="I866" s="20"/>
    </row>
    <row r="867" spans="8:9" ht="12.75">
      <c r="H867" s="3"/>
      <c r="I867" s="20"/>
    </row>
    <row r="868" spans="8:9" ht="12.75">
      <c r="H868" s="3"/>
      <c r="I868" s="20"/>
    </row>
    <row r="869" spans="8:9" ht="12.75">
      <c r="H869" s="3"/>
      <c r="I869" s="20"/>
    </row>
    <row r="870" spans="8:9" ht="12.75">
      <c r="H870" s="3"/>
      <c r="I870" s="20"/>
    </row>
    <row r="871" spans="8:9" ht="12.75">
      <c r="H871" s="3"/>
      <c r="I871" s="20"/>
    </row>
    <row r="872" spans="8:9" ht="12.75">
      <c r="H872" s="3"/>
      <c r="I872" s="20"/>
    </row>
    <row r="873" spans="8:9" ht="12.75">
      <c r="H873" s="3"/>
      <c r="I873" s="20"/>
    </row>
    <row r="874" spans="8:9" ht="12.75">
      <c r="H874" s="3"/>
      <c r="I874" s="20"/>
    </row>
    <row r="875" spans="8:9" ht="12.75">
      <c r="H875" s="3"/>
      <c r="I875" s="20"/>
    </row>
    <row r="876" spans="8:9" ht="12.75">
      <c r="H876" s="3"/>
      <c r="I876" s="20"/>
    </row>
    <row r="877" spans="8:9" ht="12.75">
      <c r="H877" s="3"/>
      <c r="I877" s="20"/>
    </row>
    <row r="878" spans="8:9" ht="12.75">
      <c r="H878" s="3"/>
      <c r="I878" s="20"/>
    </row>
    <row r="879" spans="8:9" ht="12.75">
      <c r="H879" s="3"/>
      <c r="I879" s="20"/>
    </row>
    <row r="880" spans="8:9" ht="12.75">
      <c r="H880" s="3"/>
      <c r="I880" s="20"/>
    </row>
    <row r="881" spans="8:9" ht="12.75">
      <c r="H881" s="3"/>
      <c r="I881" s="20"/>
    </row>
    <row r="882" spans="8:9" ht="12.75">
      <c r="H882" s="3"/>
      <c r="I882" s="20"/>
    </row>
    <row r="883" spans="8:9" ht="12.75">
      <c r="H883" s="3"/>
      <c r="I883" s="20"/>
    </row>
    <row r="884" spans="8:9" ht="12.75">
      <c r="H884" s="3"/>
      <c r="I884" s="20"/>
    </row>
    <row r="885" spans="8:9" ht="12.75">
      <c r="H885" s="3"/>
      <c r="I885" s="20"/>
    </row>
    <row r="886" spans="8:9" ht="12.75">
      <c r="H886" s="3"/>
      <c r="I886" s="20"/>
    </row>
    <row r="887" spans="8:9" ht="12.75">
      <c r="H887" s="3"/>
      <c r="I887" s="20"/>
    </row>
    <row r="888" spans="8:9" ht="12.75">
      <c r="H888" s="3"/>
      <c r="I888" s="20"/>
    </row>
    <row r="889" spans="8:9" ht="12.75">
      <c r="H889" s="3"/>
      <c r="I889" s="20"/>
    </row>
    <row r="890" spans="8:9" ht="12.75">
      <c r="H890" s="3"/>
      <c r="I890" s="20"/>
    </row>
    <row r="891" spans="8:9" ht="12.75">
      <c r="H891" s="3"/>
      <c r="I891" s="20"/>
    </row>
    <row r="892" spans="8:9" ht="12.75">
      <c r="H892" s="3"/>
      <c r="I892" s="20"/>
    </row>
    <row r="893" spans="8:9" ht="12.75">
      <c r="H893" s="3"/>
      <c r="I893" s="20"/>
    </row>
    <row r="894" spans="8:9" ht="12.75">
      <c r="H894" s="3"/>
      <c r="I894" s="20"/>
    </row>
    <row r="895" spans="8:9" ht="12.75">
      <c r="H895" s="3"/>
      <c r="I895" s="20"/>
    </row>
    <row r="896" spans="8:9" ht="12.75">
      <c r="H896" s="3"/>
      <c r="I896" s="20"/>
    </row>
    <row r="897" spans="8:9" ht="12.75">
      <c r="H897" s="3"/>
      <c r="I897" s="20"/>
    </row>
    <row r="898" spans="8:9" ht="12.75">
      <c r="H898" s="3"/>
      <c r="I898" s="20"/>
    </row>
    <row r="899" spans="8:9" ht="12.75">
      <c r="H899" s="3"/>
      <c r="I899" s="20"/>
    </row>
    <row r="900" spans="8:9" ht="12.75">
      <c r="H900" s="3"/>
      <c r="I900" s="20"/>
    </row>
    <row r="901" spans="8:9" ht="12.75">
      <c r="H901" s="3"/>
      <c r="I901" s="20"/>
    </row>
    <row r="902" spans="8:9" ht="12.75">
      <c r="H902" s="3"/>
      <c r="I902" s="20"/>
    </row>
    <row r="903" spans="8:9" ht="12.75">
      <c r="H903" s="3"/>
      <c r="I903" s="20"/>
    </row>
    <row r="904" spans="8:9" ht="12.75">
      <c r="H904" s="3"/>
      <c r="I904" s="20"/>
    </row>
    <row r="905" spans="8:9" ht="12.75">
      <c r="H905" s="3"/>
      <c r="I905" s="20"/>
    </row>
    <row r="906" spans="8:9" ht="12.75">
      <c r="H906" s="3"/>
      <c r="I906" s="20"/>
    </row>
    <row r="907" spans="8:9" ht="12.75">
      <c r="H907" s="3"/>
      <c r="I907" s="20"/>
    </row>
    <row r="908" spans="8:9" ht="12.75">
      <c r="H908" s="3"/>
      <c r="I908" s="20"/>
    </row>
    <row r="909" spans="8:9" ht="12.75">
      <c r="H909" s="3"/>
      <c r="I909" s="20"/>
    </row>
    <row r="910" spans="8:9" ht="12.75">
      <c r="H910" s="3"/>
      <c r="I910" s="20"/>
    </row>
    <row r="911" spans="8:9" ht="12.75">
      <c r="H911" s="3"/>
      <c r="I911" s="20"/>
    </row>
    <row r="912" spans="8:9" ht="12.75">
      <c r="H912" s="3"/>
      <c r="I912" s="20"/>
    </row>
    <row r="913" spans="8:9" ht="12.75">
      <c r="H913" s="3"/>
      <c r="I913" s="20"/>
    </row>
    <row r="914" spans="8:9" ht="12.75">
      <c r="H914" s="3"/>
      <c r="I914" s="20"/>
    </row>
    <row r="915" spans="8:9" ht="12.75">
      <c r="H915" s="3"/>
      <c r="I915" s="20"/>
    </row>
    <row r="916" spans="8:9" ht="12.75">
      <c r="H916" s="3"/>
      <c r="I916" s="20"/>
    </row>
    <row r="917" spans="8:9" ht="12.75">
      <c r="H917" s="3"/>
      <c r="I917" s="20"/>
    </row>
    <row r="918" spans="8:9" ht="12.75">
      <c r="H918" s="3"/>
      <c r="I918" s="20"/>
    </row>
    <row r="919" spans="8:9" ht="12.75">
      <c r="H919" s="3"/>
      <c r="I919" s="20"/>
    </row>
    <row r="920" spans="8:9" ht="12.75">
      <c r="H920" s="3"/>
      <c r="I920" s="20"/>
    </row>
    <row r="921" spans="8:9" ht="12.75">
      <c r="H921" s="3"/>
      <c r="I921" s="20"/>
    </row>
    <row r="922" spans="8:9" ht="12.75">
      <c r="H922" s="3"/>
      <c r="I922" s="20"/>
    </row>
    <row r="923" spans="8:9" ht="12.75">
      <c r="H923" s="3"/>
      <c r="I923" s="20"/>
    </row>
    <row r="924" spans="8:9" ht="12.75">
      <c r="H924" s="3"/>
      <c r="I924" s="20"/>
    </row>
    <row r="925" spans="8:9" ht="12.75">
      <c r="H925" s="3"/>
      <c r="I925" s="20"/>
    </row>
    <row r="926" spans="8:9" ht="12.75">
      <c r="H926" s="3"/>
      <c r="I926" s="20"/>
    </row>
    <row r="927" spans="8:9" ht="12.75">
      <c r="H927" s="3"/>
      <c r="I927" s="20"/>
    </row>
    <row r="928" spans="8:9" ht="12.75">
      <c r="H928" s="3"/>
      <c r="I928" s="20"/>
    </row>
    <row r="929" spans="8:9" ht="12.75">
      <c r="H929" s="3"/>
      <c r="I929" s="20"/>
    </row>
    <row r="930" spans="8:9" ht="12.75">
      <c r="H930" s="3"/>
      <c r="I930" s="20"/>
    </row>
    <row r="931" spans="8:9" ht="12.75">
      <c r="H931" s="3"/>
      <c r="I931" s="20"/>
    </row>
    <row r="932" spans="8:9" ht="12.75">
      <c r="H932" s="3"/>
      <c r="I932" s="20"/>
    </row>
    <row r="933" spans="8:9" ht="12.75">
      <c r="H933" s="3"/>
      <c r="I933" s="20"/>
    </row>
    <row r="934" spans="8:9" ht="12.75">
      <c r="H934" s="3"/>
      <c r="I934" s="20"/>
    </row>
    <row r="935" spans="8:9" ht="12.75">
      <c r="H935" s="3"/>
      <c r="I935" s="20"/>
    </row>
    <row r="936" spans="8:9" ht="12.75">
      <c r="H936" s="3"/>
      <c r="I936" s="20"/>
    </row>
    <row r="937" spans="8:9" ht="12.75">
      <c r="H937" s="3"/>
      <c r="I937" s="20"/>
    </row>
    <row r="938" spans="8:9" ht="12.75">
      <c r="H938" s="3"/>
      <c r="I938" s="20"/>
    </row>
    <row r="939" spans="8:9" ht="12.75">
      <c r="H939" s="3"/>
      <c r="I939" s="20"/>
    </row>
    <row r="940" spans="8:9" ht="12.75">
      <c r="H940" s="3"/>
      <c r="I940" s="20"/>
    </row>
    <row r="941" spans="8:9" ht="12.75">
      <c r="H941" s="3"/>
      <c r="I941" s="20"/>
    </row>
    <row r="942" spans="8:9" ht="12.75">
      <c r="H942" s="3"/>
      <c r="I942" s="20"/>
    </row>
    <row r="943" spans="8:9" ht="12.75">
      <c r="H943" s="3"/>
      <c r="I943" s="20"/>
    </row>
    <row r="944" spans="8:9" ht="12.75">
      <c r="H944" s="3"/>
      <c r="I944" s="20"/>
    </row>
    <row r="945" spans="8:9" ht="12.75">
      <c r="H945" s="3"/>
      <c r="I945" s="20"/>
    </row>
    <row r="946" spans="8:9" ht="12.75">
      <c r="H946" s="3"/>
      <c r="I946" s="20"/>
    </row>
    <row r="947" spans="8:9" ht="12.75">
      <c r="H947" s="3"/>
      <c r="I947" s="20"/>
    </row>
    <row r="948" spans="8:9" ht="12.75">
      <c r="H948" s="3"/>
      <c r="I948" s="20"/>
    </row>
    <row r="949" spans="8:9" ht="12.75">
      <c r="H949" s="3"/>
      <c r="I949" s="20"/>
    </row>
    <row r="950" spans="8:9" ht="12.75">
      <c r="H950" s="3"/>
      <c r="I950" s="20"/>
    </row>
    <row r="951" spans="8:9" ht="12.75">
      <c r="H951" s="3"/>
      <c r="I951" s="20"/>
    </row>
    <row r="952" spans="8:9" ht="12.75">
      <c r="H952" s="3"/>
      <c r="I952" s="20"/>
    </row>
    <row r="953" spans="8:9" ht="12.75">
      <c r="H953" s="3"/>
      <c r="I953" s="20"/>
    </row>
    <row r="954" spans="8:9" ht="12.75">
      <c r="H954" s="3"/>
      <c r="I954" s="20"/>
    </row>
    <row r="955" spans="8:9" ht="12.75">
      <c r="H955" s="3"/>
      <c r="I955" s="20"/>
    </row>
    <row r="956" spans="8:9" ht="12.75">
      <c r="H956" s="3"/>
      <c r="I956" s="20"/>
    </row>
    <row r="957" spans="8:9" ht="12.75">
      <c r="H957" s="3"/>
      <c r="I957" s="20"/>
    </row>
    <row r="958" spans="8:9" ht="12.75">
      <c r="H958" s="3"/>
      <c r="I958" s="20"/>
    </row>
    <row r="959" spans="8:9" ht="12.75">
      <c r="H959" s="3"/>
      <c r="I959" s="20"/>
    </row>
    <row r="960" spans="8:9" ht="12.75">
      <c r="H960" s="3"/>
      <c r="I960" s="20"/>
    </row>
    <row r="961" spans="8:9" ht="12.75">
      <c r="H961" s="3"/>
      <c r="I961" s="20"/>
    </row>
    <row r="962" spans="8:9" ht="12.75">
      <c r="H962" s="3"/>
      <c r="I962" s="20"/>
    </row>
    <row r="963" spans="8:9" ht="12.75">
      <c r="H963" s="3"/>
      <c r="I963" s="20"/>
    </row>
    <row r="964" spans="8:9" ht="12.75">
      <c r="H964" s="3"/>
      <c r="I964" s="20"/>
    </row>
    <row r="965" spans="8:9" ht="12.75">
      <c r="H965" s="3"/>
      <c r="I965" s="20"/>
    </row>
    <row r="966" spans="8:9" ht="12.75">
      <c r="H966" s="3"/>
      <c r="I966" s="20"/>
    </row>
    <row r="967" spans="8:9" ht="12.75">
      <c r="H967" s="3"/>
      <c r="I967" s="20"/>
    </row>
    <row r="968" spans="8:9" ht="12.75">
      <c r="H968" s="3"/>
      <c r="I968" s="20"/>
    </row>
    <row r="969" spans="8:9" ht="12.75">
      <c r="H969" s="3"/>
      <c r="I969" s="20"/>
    </row>
    <row r="970" spans="8:9" ht="12.75">
      <c r="H970" s="3"/>
      <c r="I970" s="20"/>
    </row>
    <row r="971" spans="8:9" ht="12.75">
      <c r="H971" s="3"/>
      <c r="I971" s="20"/>
    </row>
    <row r="972" spans="8:9" ht="12.75">
      <c r="H972" s="3"/>
      <c r="I972" s="20"/>
    </row>
    <row r="973" spans="8:9" ht="12.75">
      <c r="H973" s="3"/>
      <c r="I973" s="20"/>
    </row>
    <row r="974" spans="8:9" ht="12.75">
      <c r="H974" s="3"/>
      <c r="I974" s="20"/>
    </row>
    <row r="975" spans="8:9" ht="12.75">
      <c r="H975" s="3"/>
      <c r="I975" s="20"/>
    </row>
    <row r="976" spans="8:9" ht="12.75">
      <c r="H976" s="3"/>
      <c r="I976" s="20"/>
    </row>
    <row r="977" spans="8:9" ht="12.75">
      <c r="H977" s="3"/>
      <c r="I977" s="20"/>
    </row>
    <row r="978" spans="8:9" ht="12.75">
      <c r="H978" s="3"/>
      <c r="I978" s="20"/>
    </row>
    <row r="979" spans="8:9" ht="12.75">
      <c r="H979" s="3"/>
      <c r="I979" s="20"/>
    </row>
    <row r="980" spans="8:9" ht="12.75">
      <c r="H980" s="3"/>
      <c r="I980" s="20"/>
    </row>
    <row r="981" spans="8:9" ht="12.75">
      <c r="H981" s="3"/>
      <c r="I981" s="20"/>
    </row>
    <row r="982" spans="8:9" ht="12.75">
      <c r="H982" s="3"/>
      <c r="I982" s="20"/>
    </row>
    <row r="983" spans="8:9" ht="12.75">
      <c r="H983" s="3"/>
      <c r="I983" s="20"/>
    </row>
    <row r="984" spans="8:9" ht="12.75">
      <c r="H984" s="3"/>
      <c r="I984" s="20"/>
    </row>
    <row r="985" spans="8:9" ht="12.75">
      <c r="H985" s="3"/>
      <c r="I985" s="20"/>
    </row>
    <row r="986" spans="8:9" ht="12.75">
      <c r="H986" s="3"/>
      <c r="I986" s="20"/>
    </row>
    <row r="987" spans="8:9" ht="12.75">
      <c r="H987" s="3"/>
      <c r="I987" s="20"/>
    </row>
    <row r="988" spans="8:9" ht="12.75">
      <c r="H988" s="3"/>
      <c r="I988" s="20"/>
    </row>
    <row r="989" spans="8:9" ht="12.75">
      <c r="H989" s="3"/>
      <c r="I989" s="20"/>
    </row>
    <row r="990" spans="8:9" ht="12.75">
      <c r="H990" s="3"/>
      <c r="I990" s="20"/>
    </row>
    <row r="991" spans="8:9" ht="12.75">
      <c r="H991" s="3"/>
      <c r="I991" s="20"/>
    </row>
    <row r="992" spans="8:9" ht="12.75">
      <c r="H992" s="3"/>
      <c r="I992" s="20"/>
    </row>
    <row r="993" spans="8:9" ht="12.75">
      <c r="H993" s="3"/>
      <c r="I993" s="20"/>
    </row>
    <row r="994" spans="8:9" ht="12.75">
      <c r="H994" s="3"/>
      <c r="I994" s="20"/>
    </row>
    <row r="995" spans="8:9" ht="12.75">
      <c r="H995" s="3"/>
      <c r="I995" s="20"/>
    </row>
    <row r="996" spans="8:9" ht="12.75">
      <c r="H996" s="3"/>
      <c r="I996" s="20"/>
    </row>
    <row r="997" spans="8:9" ht="12.75">
      <c r="H997" s="3"/>
      <c r="I997" s="20"/>
    </row>
    <row r="998" spans="8:9" ht="12.75">
      <c r="H998" s="3"/>
      <c r="I998" s="20"/>
    </row>
    <row r="999" spans="8:9" ht="12.75">
      <c r="H999" s="3"/>
      <c r="I999" s="20"/>
    </row>
    <row r="1000" spans="8:9" ht="12.75">
      <c r="H1000" s="3"/>
      <c r="I1000" s="20"/>
    </row>
  </sheetData>
  <mergeCells count="4">
    <mergeCell ref="N12:O12"/>
    <mergeCell ref="N15:O15"/>
    <mergeCell ref="N18:O18"/>
    <mergeCell ref="N23:O2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0"/>
  <sheetViews>
    <sheetView tabSelected="1" topLeftCell="L1" workbookViewId="0">
      <selection activeCell="Q37" sqref="Q37"/>
    </sheetView>
  </sheetViews>
  <sheetFormatPr defaultColWidth="14.42578125" defaultRowHeight="15.75" customHeight="1"/>
  <cols>
    <col min="1" max="1" width="13.42578125" customWidth="1"/>
    <col min="2" max="2" width="14.5703125" customWidth="1"/>
    <col min="3" max="7" width="13.42578125" customWidth="1"/>
    <col min="12" max="13" width="11.28515625" customWidth="1"/>
    <col min="14" max="14" width="21.5703125" customWidth="1"/>
    <col min="15" max="15" width="20.5703125" customWidth="1"/>
    <col min="16" max="16" width="19.5703125" customWidth="1"/>
  </cols>
  <sheetData>
    <row r="1" spans="1:22" ht="15.75" customHeight="1">
      <c r="A1" s="3" t="s">
        <v>39</v>
      </c>
      <c r="B1" s="20" t="s">
        <v>40</v>
      </c>
      <c r="C1" s="19" t="s">
        <v>41</v>
      </c>
      <c r="D1" s="19" t="s">
        <v>42</v>
      </c>
      <c r="E1" s="31" t="s">
        <v>36</v>
      </c>
      <c r="F1" s="32" t="s">
        <v>37</v>
      </c>
      <c r="G1" s="19" t="s">
        <v>38</v>
      </c>
      <c r="H1" s="33" t="s">
        <v>66</v>
      </c>
      <c r="I1" s="19" t="s">
        <v>67</v>
      </c>
      <c r="N1" s="19" t="s">
        <v>68</v>
      </c>
    </row>
    <row r="2" spans="1:22" ht="15.75" customHeight="1">
      <c r="A2" s="3">
        <v>0</v>
      </c>
      <c r="B2" s="3">
        <v>0</v>
      </c>
      <c r="C2" s="3">
        <v>3</v>
      </c>
      <c r="D2" s="3">
        <v>0</v>
      </c>
      <c r="E2" s="31">
        <v>2</v>
      </c>
      <c r="F2" s="32">
        <v>16.989999999999998</v>
      </c>
      <c r="G2" s="21">
        <v>1.01</v>
      </c>
      <c r="H2" s="33">
        <f t="shared" ref="H2:H244" si="0">$O$17+($E2*$O$18)+($F2*$O$19)</f>
        <v>2.6307657675423743</v>
      </c>
      <c r="I2" s="33">
        <f t="shared" ref="I2:I244" si="1">$H2-$G2</f>
        <v>1.6207657675423743</v>
      </c>
    </row>
    <row r="3" spans="1:22" ht="15.75" customHeight="1">
      <c r="A3" s="3">
        <v>1</v>
      </c>
      <c r="B3" s="3">
        <v>0</v>
      </c>
      <c r="C3" s="3">
        <v>3</v>
      </c>
      <c r="D3" s="3">
        <v>0</v>
      </c>
      <c r="E3" s="31">
        <v>3</v>
      </c>
      <c r="F3" s="32">
        <v>10.34</v>
      </c>
      <c r="G3" s="21">
        <v>1.66</v>
      </c>
      <c r="H3" s="33">
        <f t="shared" si="0"/>
        <v>2.2070734058151942</v>
      </c>
      <c r="I3" s="33">
        <f t="shared" si="1"/>
        <v>0.54707340581519426</v>
      </c>
      <c r="K3" s="34" t="s">
        <v>69</v>
      </c>
      <c r="L3" s="35">
        <f>SUMSQ(I2:I244)</f>
        <v>247.48609300870612</v>
      </c>
      <c r="M3" s="19"/>
      <c r="N3" s="36" t="s">
        <v>70</v>
      </c>
      <c r="O3" s="36"/>
    </row>
    <row r="4" spans="1:22" ht="15.75" customHeight="1">
      <c r="A4" s="3">
        <v>1</v>
      </c>
      <c r="B4" s="3">
        <v>0</v>
      </c>
      <c r="C4" s="3">
        <v>3</v>
      </c>
      <c r="D4" s="3">
        <v>0</v>
      </c>
      <c r="E4" s="31">
        <v>3</v>
      </c>
      <c r="F4" s="32">
        <v>21.01</v>
      </c>
      <c r="G4" s="21">
        <v>3.5</v>
      </c>
      <c r="H4" s="33">
        <f t="shared" si="0"/>
        <v>3.1955144121216992</v>
      </c>
      <c r="I4" s="33">
        <f t="shared" si="1"/>
        <v>-0.30448558787830082</v>
      </c>
      <c r="K4" s="37" t="s">
        <v>71</v>
      </c>
      <c r="L4" s="38">
        <f>COUNT(I2:I244)</f>
        <v>243</v>
      </c>
      <c r="M4" s="19"/>
      <c r="N4" s="19" t="s">
        <v>72</v>
      </c>
      <c r="O4" s="19">
        <v>0.68327752327495839</v>
      </c>
    </row>
    <row r="5" spans="1:22" ht="15.75" customHeight="1">
      <c r="A5" s="3">
        <v>1</v>
      </c>
      <c r="B5" s="3">
        <v>0</v>
      </c>
      <c r="C5" s="3">
        <v>3</v>
      </c>
      <c r="D5" s="3">
        <v>0</v>
      </c>
      <c r="E5" s="31">
        <v>2</v>
      </c>
      <c r="F5" s="32">
        <v>23.68</v>
      </c>
      <c r="G5" s="21">
        <v>3.31</v>
      </c>
      <c r="H5" s="33">
        <f t="shared" si="0"/>
        <v>3.2505099411309892</v>
      </c>
      <c r="I5" s="33">
        <f t="shared" si="1"/>
        <v>-5.949005886901082E-2</v>
      </c>
      <c r="K5" s="37"/>
      <c r="L5" s="38"/>
      <c r="M5" s="19"/>
      <c r="N5" s="19" t="s">
        <v>73</v>
      </c>
      <c r="O5" s="19">
        <v>0.46686817381276124</v>
      </c>
    </row>
    <row r="6" spans="1:22" ht="15.75" customHeight="1">
      <c r="A6" s="3">
        <v>0</v>
      </c>
      <c r="B6" s="3">
        <v>0</v>
      </c>
      <c r="C6" s="3">
        <v>3</v>
      </c>
      <c r="D6" s="3">
        <v>0</v>
      </c>
      <c r="E6" s="31">
        <v>4</v>
      </c>
      <c r="F6" s="32">
        <v>24.59</v>
      </c>
      <c r="G6" s="21">
        <v>3.61</v>
      </c>
      <c r="H6" s="33">
        <f t="shared" si="0"/>
        <v>3.7195026028327143</v>
      </c>
      <c r="I6" s="33">
        <f t="shared" si="1"/>
        <v>0.1095026028327144</v>
      </c>
      <c r="K6" s="39" t="s">
        <v>74</v>
      </c>
      <c r="L6" s="40">
        <f>L3/L4</f>
        <v>1.0184612881016712</v>
      </c>
      <c r="M6" s="19"/>
      <c r="N6" s="19" t="s">
        <v>75</v>
      </c>
      <c r="O6" s="19">
        <v>0.46242540859453429</v>
      </c>
    </row>
    <row r="7" spans="1:22" ht="15.75" customHeight="1">
      <c r="A7" s="3">
        <v>1</v>
      </c>
      <c r="B7" s="3">
        <v>0</v>
      </c>
      <c r="C7" s="3">
        <v>3</v>
      </c>
      <c r="D7" s="3">
        <v>0</v>
      </c>
      <c r="E7" s="31">
        <v>4</v>
      </c>
      <c r="F7" s="32">
        <v>25.29</v>
      </c>
      <c r="G7" s="21">
        <v>4.71</v>
      </c>
      <c r="H7" s="33">
        <f t="shared" si="0"/>
        <v>3.7843487794413884</v>
      </c>
      <c r="I7" s="33">
        <f t="shared" si="1"/>
        <v>-0.9256512205586116</v>
      </c>
      <c r="N7" s="19" t="s">
        <v>76</v>
      </c>
      <c r="O7" s="19">
        <v>1.0154762696404787</v>
      </c>
    </row>
    <row r="8" spans="1:22" ht="15.75" customHeight="1">
      <c r="A8" s="3">
        <v>1</v>
      </c>
      <c r="B8" s="3">
        <v>0</v>
      </c>
      <c r="C8" s="3">
        <v>3</v>
      </c>
      <c r="D8" s="3">
        <v>0</v>
      </c>
      <c r="E8" s="31">
        <v>2</v>
      </c>
      <c r="F8" s="32">
        <v>8.77</v>
      </c>
      <c r="G8" s="21">
        <v>2</v>
      </c>
      <c r="H8" s="33">
        <f t="shared" si="0"/>
        <v>1.8692863793662291</v>
      </c>
      <c r="I8" s="33">
        <f t="shared" si="1"/>
        <v>-0.1307136206337709</v>
      </c>
      <c r="N8" s="41" t="s">
        <v>77</v>
      </c>
      <c r="O8" s="41">
        <v>243</v>
      </c>
    </row>
    <row r="9" spans="1:22" ht="15.75" customHeight="1">
      <c r="A9" s="3">
        <v>1</v>
      </c>
      <c r="B9" s="3">
        <v>0</v>
      </c>
      <c r="C9" s="3">
        <v>3</v>
      </c>
      <c r="D9" s="3">
        <v>0</v>
      </c>
      <c r="E9" s="31">
        <v>4</v>
      </c>
      <c r="F9" s="32">
        <v>26.88</v>
      </c>
      <c r="G9" s="21">
        <v>3.12</v>
      </c>
      <c r="H9" s="33">
        <f t="shared" si="0"/>
        <v>3.9316422377382341</v>
      </c>
      <c r="I9" s="33">
        <f t="shared" si="1"/>
        <v>0.81164223773823396</v>
      </c>
    </row>
    <row r="10" spans="1:22" ht="15.75" customHeight="1">
      <c r="A10" s="3">
        <v>1</v>
      </c>
      <c r="B10" s="3">
        <v>0</v>
      </c>
      <c r="C10" s="3">
        <v>3</v>
      </c>
      <c r="D10" s="3">
        <v>0</v>
      </c>
      <c r="E10" s="31">
        <v>2</v>
      </c>
      <c r="F10" s="32">
        <v>15.04</v>
      </c>
      <c r="G10" s="21">
        <v>1.96</v>
      </c>
      <c r="H10" s="33">
        <f t="shared" si="0"/>
        <v>2.4501228469896392</v>
      </c>
      <c r="I10" s="33">
        <f t="shared" si="1"/>
        <v>0.49012284698963926</v>
      </c>
      <c r="N10" s="19" t="s">
        <v>78</v>
      </c>
    </row>
    <row r="11" spans="1:22" ht="15.75" customHeight="1">
      <c r="A11" s="3">
        <v>1</v>
      </c>
      <c r="B11" s="3">
        <v>0</v>
      </c>
      <c r="C11" s="3">
        <v>3</v>
      </c>
      <c r="D11" s="3">
        <v>0</v>
      </c>
      <c r="E11" s="31">
        <v>2</v>
      </c>
      <c r="F11" s="32">
        <v>14.78</v>
      </c>
      <c r="G11" s="21">
        <v>3.23</v>
      </c>
      <c r="H11" s="33">
        <f t="shared" si="0"/>
        <v>2.4260371242492744</v>
      </c>
      <c r="I11" s="33">
        <f t="shared" si="1"/>
        <v>-0.80396287575072556</v>
      </c>
      <c r="N11" s="36"/>
      <c r="O11" s="36" t="s">
        <v>79</v>
      </c>
      <c r="P11" s="36" t="s">
        <v>80</v>
      </c>
      <c r="Q11" s="36" t="s">
        <v>81</v>
      </c>
      <c r="R11" s="36" t="s">
        <v>82</v>
      </c>
      <c r="S11" s="36" t="s">
        <v>83</v>
      </c>
    </row>
    <row r="12" spans="1:22" ht="15.75" customHeight="1">
      <c r="A12" s="3">
        <v>1</v>
      </c>
      <c r="B12" s="3">
        <v>0</v>
      </c>
      <c r="C12" s="3">
        <v>3</v>
      </c>
      <c r="D12" s="3">
        <v>0</v>
      </c>
      <c r="E12" s="31">
        <v>2</v>
      </c>
      <c r="F12" s="32">
        <v>10.27</v>
      </c>
      <c r="G12" s="21">
        <v>1.71</v>
      </c>
      <c r="H12" s="33">
        <f t="shared" si="0"/>
        <v>2.0082424720991021</v>
      </c>
      <c r="I12" s="33">
        <f t="shared" si="1"/>
        <v>0.29824247209910215</v>
      </c>
      <c r="N12" s="19" t="s">
        <v>84</v>
      </c>
      <c r="O12" s="19">
        <v>2</v>
      </c>
      <c r="P12" s="19">
        <v>216.72572262915392</v>
      </c>
      <c r="Q12" s="19">
        <v>108.36286131457696</v>
      </c>
      <c r="R12" s="19">
        <v>105.08504295869096</v>
      </c>
      <c r="S12" s="19">
        <v>0</v>
      </c>
    </row>
    <row r="13" spans="1:22" ht="15.75" customHeight="1">
      <c r="A13" s="3">
        <v>0</v>
      </c>
      <c r="B13" s="3">
        <v>0</v>
      </c>
      <c r="C13" s="3">
        <v>3</v>
      </c>
      <c r="D13" s="3">
        <v>0</v>
      </c>
      <c r="E13" s="31">
        <v>4</v>
      </c>
      <c r="F13" s="32">
        <v>35.26</v>
      </c>
      <c r="G13" s="21">
        <v>5</v>
      </c>
      <c r="H13" s="33">
        <f t="shared" si="0"/>
        <v>4.7079436091392193</v>
      </c>
      <c r="I13" s="33">
        <f t="shared" si="1"/>
        <v>-0.29205639086078072</v>
      </c>
      <c r="N13" s="19" t="s">
        <v>85</v>
      </c>
      <c r="O13" s="19">
        <v>240</v>
      </c>
      <c r="P13" s="19">
        <v>247.48609300870615</v>
      </c>
      <c r="Q13" s="19">
        <v>1.0311920542029422</v>
      </c>
    </row>
    <row r="14" spans="1:22" ht="15.75" customHeight="1">
      <c r="A14" s="3">
        <v>1</v>
      </c>
      <c r="B14" s="3">
        <v>0</v>
      </c>
      <c r="C14" s="3">
        <v>3</v>
      </c>
      <c r="D14" s="3">
        <v>0</v>
      </c>
      <c r="E14" s="31">
        <v>2</v>
      </c>
      <c r="F14" s="32">
        <v>15.42</v>
      </c>
      <c r="G14" s="21">
        <v>1.57</v>
      </c>
      <c r="H14" s="33">
        <f t="shared" si="0"/>
        <v>2.4853250571486338</v>
      </c>
      <c r="I14" s="33">
        <f t="shared" si="1"/>
        <v>0.91532505714863377</v>
      </c>
      <c r="N14" s="41" t="s">
        <v>86</v>
      </c>
      <c r="O14" s="41">
        <v>242</v>
      </c>
      <c r="P14" s="41">
        <v>464.21181563786007</v>
      </c>
      <c r="Q14" s="41"/>
      <c r="R14" s="41"/>
      <c r="S14" s="41"/>
    </row>
    <row r="15" spans="1:22" ht="15.75" customHeight="1">
      <c r="A15" s="3">
        <v>1</v>
      </c>
      <c r="B15" s="3">
        <v>0</v>
      </c>
      <c r="C15" s="3">
        <v>3</v>
      </c>
      <c r="D15" s="3">
        <v>0</v>
      </c>
      <c r="E15" s="31">
        <v>4</v>
      </c>
      <c r="F15" s="32">
        <v>18.43</v>
      </c>
      <c r="G15" s="21">
        <v>3</v>
      </c>
      <c r="H15" s="33">
        <f t="shared" si="0"/>
        <v>3.1488562486763811</v>
      </c>
      <c r="I15" s="33">
        <f t="shared" si="1"/>
        <v>0.14885624867638114</v>
      </c>
    </row>
    <row r="16" spans="1:22" ht="15.75" customHeight="1">
      <c r="A16" s="3">
        <v>0</v>
      </c>
      <c r="B16" s="3">
        <v>0</v>
      </c>
      <c r="C16" s="3">
        <v>3</v>
      </c>
      <c r="D16" s="3">
        <v>0</v>
      </c>
      <c r="E16" s="31">
        <v>2</v>
      </c>
      <c r="F16" s="32">
        <v>14.83</v>
      </c>
      <c r="G16" s="21">
        <v>3.02</v>
      </c>
      <c r="H16" s="33">
        <f t="shared" si="0"/>
        <v>2.430668994007037</v>
      </c>
      <c r="I16" s="33">
        <f t="shared" si="1"/>
        <v>-0.58933100599296306</v>
      </c>
      <c r="N16" s="36"/>
      <c r="O16" s="36" t="s">
        <v>87</v>
      </c>
      <c r="P16" s="36" t="s">
        <v>76</v>
      </c>
      <c r="Q16" s="36" t="s">
        <v>88</v>
      </c>
      <c r="R16" s="36" t="s">
        <v>89</v>
      </c>
      <c r="S16" s="36" t="s">
        <v>90</v>
      </c>
      <c r="T16" s="36" t="s">
        <v>91</v>
      </c>
      <c r="U16" s="36" t="s">
        <v>90</v>
      </c>
      <c r="V16" s="36" t="s">
        <v>91</v>
      </c>
    </row>
    <row r="17" spans="1:22" ht="15.75" customHeight="1">
      <c r="A17" s="3">
        <v>1</v>
      </c>
      <c r="B17" s="3">
        <v>0</v>
      </c>
      <c r="C17" s="3">
        <v>3</v>
      </c>
      <c r="D17" s="3">
        <v>0</v>
      </c>
      <c r="E17" s="31">
        <v>2</v>
      </c>
      <c r="F17" s="32">
        <v>21.58</v>
      </c>
      <c r="G17" s="21">
        <v>3.92</v>
      </c>
      <c r="H17" s="33">
        <f t="shared" si="0"/>
        <v>3.0559714113049665</v>
      </c>
      <c r="I17" s="33">
        <f t="shared" si="1"/>
        <v>-0.86402858869503341</v>
      </c>
      <c r="M17" s="17" t="s">
        <v>92</v>
      </c>
      <c r="N17" s="19" t="s">
        <v>93</v>
      </c>
      <c r="O17" s="17">
        <v>0.67216379174424823</v>
      </c>
      <c r="P17" s="19">
        <v>0.19439185206207479</v>
      </c>
      <c r="Q17" s="19">
        <v>3.457777600316331</v>
      </c>
      <c r="R17" s="19">
        <v>6.4418198522821636E-4</v>
      </c>
      <c r="S17" s="19">
        <v>0.28923175263540618</v>
      </c>
      <c r="T17" s="19">
        <v>1.0550958308530902</v>
      </c>
      <c r="U17" s="19">
        <v>0.28923175263540618</v>
      </c>
      <c r="V17" s="19">
        <v>1.0550958308530902</v>
      </c>
    </row>
    <row r="18" spans="1:22" ht="15.75" customHeight="1">
      <c r="A18" s="3">
        <v>0</v>
      </c>
      <c r="B18" s="3">
        <v>0</v>
      </c>
      <c r="C18" s="3">
        <v>3</v>
      </c>
      <c r="D18" s="3">
        <v>0</v>
      </c>
      <c r="E18" s="31">
        <v>3</v>
      </c>
      <c r="F18" s="32">
        <v>10.33</v>
      </c>
      <c r="G18" s="21">
        <v>1.67</v>
      </c>
      <c r="H18" s="33">
        <f t="shared" si="0"/>
        <v>2.2061470318636416</v>
      </c>
      <c r="I18" s="33">
        <f t="shared" si="1"/>
        <v>0.53614703186364165</v>
      </c>
      <c r="M18" s="17" t="s">
        <v>94</v>
      </c>
      <c r="N18" s="19" t="s">
        <v>36</v>
      </c>
      <c r="O18" s="17">
        <v>0.19234631605522434</v>
      </c>
      <c r="P18" s="19">
        <v>8.5486042879984833E-2</v>
      </c>
      <c r="Q18" s="19">
        <v>2.250031813090966</v>
      </c>
      <c r="R18" s="19">
        <v>2.535350895555722E-2</v>
      </c>
      <c r="S18" s="19">
        <v>2.3947566991785268E-2</v>
      </c>
      <c r="T18" s="19">
        <v>0.36074506511866344</v>
      </c>
      <c r="U18" s="19">
        <v>2.3947566991785268E-2</v>
      </c>
      <c r="V18" s="19">
        <v>0.36074506511866344</v>
      </c>
    </row>
    <row r="19" spans="1:22" ht="15.75" customHeight="1">
      <c r="A19" s="3">
        <v>1</v>
      </c>
      <c r="B19" s="3">
        <v>0</v>
      </c>
      <c r="C19" s="3">
        <v>3</v>
      </c>
      <c r="D19" s="3">
        <v>0</v>
      </c>
      <c r="E19" s="31">
        <v>3</v>
      </c>
      <c r="F19" s="32">
        <v>16.29</v>
      </c>
      <c r="G19" s="21">
        <v>3.71</v>
      </c>
      <c r="H19" s="33">
        <f t="shared" si="0"/>
        <v>2.7582659069889246</v>
      </c>
      <c r="I19" s="33">
        <f t="shared" si="1"/>
        <v>-0.95173409301107537</v>
      </c>
      <c r="M19" s="17" t="s">
        <v>95</v>
      </c>
      <c r="N19" s="41" t="s">
        <v>37</v>
      </c>
      <c r="O19" s="42">
        <v>9.2637395155248825E-2</v>
      </c>
      <c r="P19" s="41">
        <v>9.1372069203435897E-3</v>
      </c>
      <c r="Q19" s="41">
        <v>10.138480606036811</v>
      </c>
      <c r="R19" s="41">
        <v>2.4602758688134199E-20</v>
      </c>
      <c r="S19" s="41">
        <v>7.463803334738206E-2</v>
      </c>
      <c r="T19" s="41">
        <v>0.11063675696311559</v>
      </c>
      <c r="U19" s="41">
        <v>7.463803334738206E-2</v>
      </c>
      <c r="V19" s="41">
        <v>0.11063675696311559</v>
      </c>
    </row>
    <row r="20" spans="1:22" ht="15.75" customHeight="1">
      <c r="A20" s="3">
        <v>0</v>
      </c>
      <c r="B20" s="3">
        <v>0</v>
      </c>
      <c r="C20" s="3">
        <v>3</v>
      </c>
      <c r="D20" s="3">
        <v>0</v>
      </c>
      <c r="E20" s="31">
        <v>3</v>
      </c>
      <c r="F20" s="32">
        <v>16.97</v>
      </c>
      <c r="G20" s="21">
        <v>3.5</v>
      </c>
      <c r="H20" s="33">
        <f t="shared" si="0"/>
        <v>2.8212593356944939</v>
      </c>
      <c r="I20" s="33">
        <f t="shared" si="1"/>
        <v>-0.67874066430550606</v>
      </c>
    </row>
    <row r="21" spans="1:22">
      <c r="A21" s="3">
        <v>1</v>
      </c>
      <c r="B21" s="3">
        <v>0</v>
      </c>
      <c r="C21" s="3">
        <v>2</v>
      </c>
      <c r="D21" s="3">
        <v>0</v>
      </c>
      <c r="E21" s="31">
        <v>3</v>
      </c>
      <c r="F21" s="32">
        <v>20.65</v>
      </c>
      <c r="G21" s="21">
        <v>3.35</v>
      </c>
      <c r="H21" s="33">
        <f t="shared" si="0"/>
        <v>3.1621649498658093</v>
      </c>
      <c r="I21" s="33">
        <f t="shared" si="1"/>
        <v>-0.18783505013419077</v>
      </c>
      <c r="N21" s="43" t="s">
        <v>96</v>
      </c>
    </row>
    <row r="22" spans="1:22" ht="15.75" customHeight="1">
      <c r="A22" s="3">
        <v>1</v>
      </c>
      <c r="B22" s="3">
        <v>0</v>
      </c>
      <c r="C22" s="3">
        <v>2</v>
      </c>
      <c r="D22" s="3">
        <v>0</v>
      </c>
      <c r="E22" s="31">
        <v>2</v>
      </c>
      <c r="F22" s="32">
        <v>17.920000000000002</v>
      </c>
      <c r="G22" s="21">
        <v>4.08</v>
      </c>
      <c r="H22" s="33">
        <f t="shared" si="0"/>
        <v>2.7169185450367559</v>
      </c>
      <c r="I22" s="33">
        <f t="shared" si="1"/>
        <v>-1.3630814549632442</v>
      </c>
    </row>
    <row r="23" spans="1:22" ht="15">
      <c r="A23" s="3">
        <v>0</v>
      </c>
      <c r="B23" s="3">
        <v>0</v>
      </c>
      <c r="C23" s="3">
        <v>2</v>
      </c>
      <c r="D23" s="3">
        <v>0</v>
      </c>
      <c r="E23" s="31">
        <v>2</v>
      </c>
      <c r="F23" s="32">
        <v>20.29</v>
      </c>
      <c r="G23" s="21">
        <v>2.75</v>
      </c>
      <c r="H23" s="33">
        <f t="shared" si="0"/>
        <v>2.9364691715546956</v>
      </c>
      <c r="I23" s="33">
        <f t="shared" si="1"/>
        <v>0.18646917155469556</v>
      </c>
      <c r="N23" s="43" t="s">
        <v>97</v>
      </c>
    </row>
    <row r="24" spans="1:22" ht="15">
      <c r="A24" s="3">
        <v>0</v>
      </c>
      <c r="B24" s="3">
        <v>0</v>
      </c>
      <c r="C24" s="3">
        <v>2</v>
      </c>
      <c r="D24" s="3">
        <v>0</v>
      </c>
      <c r="E24" s="31">
        <v>2</v>
      </c>
      <c r="F24" s="32">
        <v>15.77</v>
      </c>
      <c r="G24" s="21">
        <v>2.23</v>
      </c>
      <c r="H24" s="33">
        <f t="shared" si="0"/>
        <v>2.5177481454529707</v>
      </c>
      <c r="I24" s="33">
        <f t="shared" si="1"/>
        <v>0.28774814545297067</v>
      </c>
      <c r="N24" s="43" t="s">
        <v>98</v>
      </c>
    </row>
    <row r="25" spans="1:22" ht="15">
      <c r="A25" s="3">
        <v>1</v>
      </c>
      <c r="B25" s="3">
        <v>0</v>
      </c>
      <c r="C25" s="3">
        <v>2</v>
      </c>
      <c r="D25" s="3">
        <v>0</v>
      </c>
      <c r="E25" s="31">
        <v>4</v>
      </c>
      <c r="F25" s="32">
        <v>39.42</v>
      </c>
      <c r="G25" s="21">
        <v>7.58</v>
      </c>
      <c r="H25" s="33">
        <f t="shared" si="0"/>
        <v>5.0933151729850543</v>
      </c>
      <c r="I25" s="33">
        <f t="shared" si="1"/>
        <v>-2.4866848270149458</v>
      </c>
      <c r="N25" s="43" t="s">
        <v>99</v>
      </c>
    </row>
    <row r="26" spans="1:22" ht="12.75">
      <c r="A26" s="3">
        <v>1</v>
      </c>
      <c r="B26" s="3">
        <v>0</v>
      </c>
      <c r="C26" s="3">
        <v>2</v>
      </c>
      <c r="D26" s="3">
        <v>0</v>
      </c>
      <c r="E26" s="31">
        <v>2</v>
      </c>
      <c r="F26" s="32">
        <v>19.82</v>
      </c>
      <c r="G26" s="21">
        <v>3.18</v>
      </c>
      <c r="H26" s="33">
        <f t="shared" si="0"/>
        <v>2.8929295958317285</v>
      </c>
      <c r="I26" s="33">
        <f t="shared" si="1"/>
        <v>-0.28707040416827168</v>
      </c>
    </row>
    <row r="27" spans="1:22" ht="15">
      <c r="A27" s="3">
        <v>1</v>
      </c>
      <c r="B27" s="3">
        <v>0</v>
      </c>
      <c r="C27" s="3">
        <v>2</v>
      </c>
      <c r="D27" s="3">
        <v>0</v>
      </c>
      <c r="E27" s="31">
        <v>4</v>
      </c>
      <c r="F27" s="32">
        <v>17.809999999999999</v>
      </c>
      <c r="G27" s="21">
        <v>2.34</v>
      </c>
      <c r="H27" s="33">
        <f t="shared" si="0"/>
        <v>3.0914210636801274</v>
      </c>
      <c r="I27" s="33">
        <f t="shared" si="1"/>
        <v>0.75142106368012751</v>
      </c>
      <c r="N27" s="43" t="s">
        <v>100</v>
      </c>
      <c r="O27" s="43" t="s">
        <v>101</v>
      </c>
      <c r="P27" s="43" t="s">
        <v>102</v>
      </c>
    </row>
    <row r="28" spans="1:22" ht="15">
      <c r="A28" s="3">
        <v>1</v>
      </c>
      <c r="B28" s="3">
        <v>0</v>
      </c>
      <c r="C28" s="3">
        <v>2</v>
      </c>
      <c r="D28" s="3">
        <v>0</v>
      </c>
      <c r="E28" s="31">
        <v>2</v>
      </c>
      <c r="F28" s="32">
        <v>13.37</v>
      </c>
      <c r="G28" s="21">
        <v>2</v>
      </c>
      <c r="H28" s="33">
        <f t="shared" si="0"/>
        <v>2.2954183970803737</v>
      </c>
      <c r="I28" s="33">
        <f t="shared" si="1"/>
        <v>0.29541839708037365</v>
      </c>
      <c r="N28" s="44">
        <v>2.6666666666666665</v>
      </c>
      <c r="O28" s="45">
        <f>AVERAGE(T34:T36)</f>
        <v>16.113333333333333</v>
      </c>
      <c r="P28" s="46">
        <f>$O$17+($N28*$O$18)+($O28*$O$19)</f>
        <v>2.6777845284930892</v>
      </c>
    </row>
    <row r="29" spans="1:22" ht="12.75">
      <c r="A29" s="3">
        <v>1</v>
      </c>
      <c r="B29" s="3">
        <v>0</v>
      </c>
      <c r="C29" s="3">
        <v>2</v>
      </c>
      <c r="D29" s="3">
        <v>0</v>
      </c>
      <c r="E29" s="31">
        <v>2</v>
      </c>
      <c r="F29" s="32">
        <v>12.69</v>
      </c>
      <c r="G29" s="21">
        <v>2</v>
      </c>
      <c r="H29" s="33">
        <f t="shared" si="0"/>
        <v>2.2324249683748043</v>
      </c>
      <c r="I29" s="33">
        <f t="shared" si="1"/>
        <v>0.23242496837480431</v>
      </c>
    </row>
    <row r="30" spans="1:22" ht="12.75">
      <c r="A30" s="3">
        <v>1</v>
      </c>
      <c r="B30" s="3">
        <v>0</v>
      </c>
      <c r="C30" s="3">
        <v>2</v>
      </c>
      <c r="D30" s="3">
        <v>0</v>
      </c>
      <c r="E30" s="31">
        <v>2</v>
      </c>
      <c r="F30" s="32">
        <v>21.7</v>
      </c>
      <c r="G30" s="21">
        <v>4.3</v>
      </c>
      <c r="H30" s="33">
        <f t="shared" si="0"/>
        <v>3.0670878987235963</v>
      </c>
      <c r="I30" s="33">
        <f t="shared" si="1"/>
        <v>-1.2329121012764035</v>
      </c>
    </row>
    <row r="31" spans="1:22" ht="15">
      <c r="A31" s="3">
        <v>0</v>
      </c>
      <c r="B31" s="3">
        <v>0</v>
      </c>
      <c r="C31" s="3">
        <v>2</v>
      </c>
      <c r="D31" s="3">
        <v>0</v>
      </c>
      <c r="E31" s="31">
        <v>2</v>
      </c>
      <c r="F31" s="32">
        <v>19.649999999999999</v>
      </c>
      <c r="G31" s="21">
        <v>3</v>
      </c>
      <c r="H31" s="33">
        <f t="shared" si="0"/>
        <v>2.8771812386553361</v>
      </c>
      <c r="I31" s="33">
        <f t="shared" si="1"/>
        <v>-0.12281876134466385</v>
      </c>
      <c r="Q31" s="43"/>
    </row>
    <row r="32" spans="1:22" ht="15">
      <c r="A32" s="3">
        <v>1</v>
      </c>
      <c r="B32" s="3">
        <v>0</v>
      </c>
      <c r="C32" s="3">
        <v>2</v>
      </c>
      <c r="D32" s="3">
        <v>0</v>
      </c>
      <c r="E32" s="31">
        <v>2</v>
      </c>
      <c r="F32" s="32">
        <v>9.5500000000000007</v>
      </c>
      <c r="G32" s="21">
        <v>1.45</v>
      </c>
      <c r="H32" s="33">
        <f t="shared" si="0"/>
        <v>1.9415435475873233</v>
      </c>
      <c r="I32" s="33">
        <f t="shared" si="1"/>
        <v>0.49154354758732333</v>
      </c>
      <c r="Q32" s="43" t="s">
        <v>103</v>
      </c>
      <c r="T32" s="19" t="s">
        <v>104</v>
      </c>
    </row>
    <row r="33" spans="1:20" ht="12.75">
      <c r="A33" s="3">
        <v>1</v>
      </c>
      <c r="B33" s="3">
        <v>0</v>
      </c>
      <c r="C33" s="3">
        <v>2</v>
      </c>
      <c r="D33" s="3">
        <v>0</v>
      </c>
      <c r="E33" s="31">
        <v>4</v>
      </c>
      <c r="F33" s="32">
        <v>18.350000000000001</v>
      </c>
      <c r="G33" s="21">
        <v>2.5</v>
      </c>
      <c r="H33" s="33">
        <f t="shared" si="0"/>
        <v>3.1414452570639617</v>
      </c>
      <c r="I33" s="33">
        <f t="shared" si="1"/>
        <v>0.64144525706396172</v>
      </c>
      <c r="T33" s="19" t="e">
        <v>#N/A</v>
      </c>
    </row>
    <row r="34" spans="1:20" ht="12.75">
      <c r="A34" s="3">
        <v>0</v>
      </c>
      <c r="B34" s="3">
        <v>0</v>
      </c>
      <c r="C34" s="3">
        <v>2</v>
      </c>
      <c r="D34" s="3">
        <v>0</v>
      </c>
      <c r="E34" s="31">
        <v>2</v>
      </c>
      <c r="F34" s="32">
        <v>15.06</v>
      </c>
      <c r="G34" s="21">
        <v>3</v>
      </c>
      <c r="H34" s="33">
        <f t="shared" si="0"/>
        <v>2.451975594892744</v>
      </c>
      <c r="I34" s="33">
        <f t="shared" si="1"/>
        <v>-0.54802440510725603</v>
      </c>
      <c r="T34" s="32">
        <f t="shared" ref="T34:T36" si="2">AVERAGE(F2)</f>
        <v>16.989999999999998</v>
      </c>
    </row>
    <row r="35" spans="1:20" ht="12.75">
      <c r="A35" s="3">
        <v>0</v>
      </c>
      <c r="B35" s="3">
        <v>0</v>
      </c>
      <c r="C35" s="3">
        <v>2</v>
      </c>
      <c r="D35" s="3">
        <v>0</v>
      </c>
      <c r="E35" s="31">
        <v>4</v>
      </c>
      <c r="F35" s="32">
        <v>20.69</v>
      </c>
      <c r="G35" s="21">
        <v>2.4500000000000002</v>
      </c>
      <c r="H35" s="33">
        <f t="shared" si="0"/>
        <v>3.3582167617272436</v>
      </c>
      <c r="I35" s="33">
        <f t="shared" si="1"/>
        <v>0.90821676172724342</v>
      </c>
      <c r="T35" s="32">
        <f t="shared" si="2"/>
        <v>10.34</v>
      </c>
    </row>
    <row r="36" spans="1:20" ht="12.75">
      <c r="A36" s="3">
        <v>1</v>
      </c>
      <c r="B36" s="3">
        <v>0</v>
      </c>
      <c r="C36" s="3">
        <v>2</v>
      </c>
      <c r="D36" s="3">
        <v>0</v>
      </c>
      <c r="E36" s="31">
        <v>2</v>
      </c>
      <c r="F36" s="32">
        <v>17.78</v>
      </c>
      <c r="G36" s="21">
        <v>3.27</v>
      </c>
      <c r="H36" s="33">
        <f t="shared" si="0"/>
        <v>2.7039493097150213</v>
      </c>
      <c r="I36" s="33">
        <f t="shared" si="1"/>
        <v>-0.56605069028497867</v>
      </c>
      <c r="T36" s="32">
        <f t="shared" si="2"/>
        <v>21.01</v>
      </c>
    </row>
    <row r="37" spans="1:20" ht="12.75">
      <c r="A37" s="3">
        <v>1</v>
      </c>
      <c r="B37" s="3">
        <v>0</v>
      </c>
      <c r="C37" s="3">
        <v>2</v>
      </c>
      <c r="D37" s="3">
        <v>0</v>
      </c>
      <c r="E37" s="31">
        <v>3</v>
      </c>
      <c r="F37" s="32">
        <v>24.06</v>
      </c>
      <c r="G37" s="21">
        <v>3.6</v>
      </c>
      <c r="H37" s="33">
        <f t="shared" si="0"/>
        <v>3.4780584673452077</v>
      </c>
      <c r="I37" s="33">
        <f t="shared" si="1"/>
        <v>-0.12194153265479235</v>
      </c>
    </row>
    <row r="38" spans="1:20" ht="12.75">
      <c r="A38" s="3">
        <v>1</v>
      </c>
      <c r="B38" s="3">
        <v>0</v>
      </c>
      <c r="C38" s="3">
        <v>2</v>
      </c>
      <c r="D38" s="3">
        <v>0</v>
      </c>
      <c r="E38" s="31">
        <v>3</v>
      </c>
      <c r="F38" s="32">
        <v>16.309999999999999</v>
      </c>
      <c r="G38" s="21">
        <v>2</v>
      </c>
      <c r="H38" s="33">
        <f t="shared" si="0"/>
        <v>2.7601186548920298</v>
      </c>
      <c r="I38" s="33">
        <f t="shared" si="1"/>
        <v>0.76011865489202979</v>
      </c>
    </row>
    <row r="39" spans="1:20" ht="12.75">
      <c r="A39" s="3">
        <v>0</v>
      </c>
      <c r="B39" s="3">
        <v>0</v>
      </c>
      <c r="C39" s="3">
        <v>2</v>
      </c>
      <c r="D39" s="3">
        <v>0</v>
      </c>
      <c r="E39" s="31">
        <v>3</v>
      </c>
      <c r="F39" s="32">
        <v>16.93</v>
      </c>
      <c r="G39" s="21">
        <v>3.07</v>
      </c>
      <c r="H39" s="33">
        <f t="shared" si="0"/>
        <v>2.8175538398882836</v>
      </c>
      <c r="I39" s="33">
        <f t="shared" si="1"/>
        <v>-0.25244616011171628</v>
      </c>
    </row>
    <row r="40" spans="1:20" ht="12.75">
      <c r="A40" s="3">
        <v>1</v>
      </c>
      <c r="B40" s="3">
        <v>0</v>
      </c>
      <c r="C40" s="3">
        <v>2</v>
      </c>
      <c r="D40" s="3">
        <v>0</v>
      </c>
      <c r="E40" s="31">
        <v>3</v>
      </c>
      <c r="F40" s="32">
        <v>18.690000000000001</v>
      </c>
      <c r="G40" s="21">
        <v>2.31</v>
      </c>
      <c r="H40" s="33">
        <f t="shared" si="0"/>
        <v>2.9805956553615216</v>
      </c>
      <c r="I40" s="33">
        <f t="shared" si="1"/>
        <v>0.67059565536152155</v>
      </c>
    </row>
    <row r="41" spans="1:20" ht="12.75">
      <c r="A41" s="3">
        <v>1</v>
      </c>
      <c r="B41" s="3">
        <v>0</v>
      </c>
      <c r="C41" s="3">
        <v>2</v>
      </c>
      <c r="D41" s="3">
        <v>0</v>
      </c>
      <c r="E41" s="31">
        <v>3</v>
      </c>
      <c r="F41" s="32">
        <v>31.27</v>
      </c>
      <c r="G41" s="21">
        <v>5</v>
      </c>
      <c r="H41" s="33">
        <f t="shared" si="0"/>
        <v>4.1459740864145518</v>
      </c>
      <c r="I41" s="33">
        <f t="shared" si="1"/>
        <v>-0.85402591358544822</v>
      </c>
    </row>
    <row r="42" spans="1:20" ht="12.75">
      <c r="A42" s="3">
        <v>1</v>
      </c>
      <c r="B42" s="3">
        <v>0</v>
      </c>
      <c r="C42" s="3">
        <v>2</v>
      </c>
      <c r="D42" s="3">
        <v>0</v>
      </c>
      <c r="E42" s="31">
        <v>3</v>
      </c>
      <c r="F42" s="32">
        <v>16.04</v>
      </c>
      <c r="G42" s="21">
        <v>2.2400000000000002</v>
      </c>
      <c r="H42" s="33">
        <f t="shared" si="0"/>
        <v>2.7351065582001124</v>
      </c>
      <c r="I42" s="33">
        <f t="shared" si="1"/>
        <v>0.49510655820011218</v>
      </c>
    </row>
    <row r="43" spans="1:20" ht="12.75">
      <c r="A43" s="3">
        <v>1</v>
      </c>
      <c r="B43" s="3">
        <v>0</v>
      </c>
      <c r="C43" s="3">
        <v>3</v>
      </c>
      <c r="D43" s="3">
        <v>0</v>
      </c>
      <c r="E43" s="31">
        <v>2</v>
      </c>
      <c r="F43" s="32">
        <v>17.46</v>
      </c>
      <c r="G43" s="21">
        <v>2.54</v>
      </c>
      <c r="H43" s="33">
        <f t="shared" si="0"/>
        <v>2.6743053432653414</v>
      </c>
      <c r="I43" s="33">
        <f t="shared" si="1"/>
        <v>0.13430534326534138</v>
      </c>
    </row>
    <row r="44" spans="1:20" ht="12.75">
      <c r="A44" s="3">
        <v>1</v>
      </c>
      <c r="B44" s="3">
        <v>0</v>
      </c>
      <c r="C44" s="3">
        <v>3</v>
      </c>
      <c r="D44" s="3">
        <v>0</v>
      </c>
      <c r="E44" s="31">
        <v>2</v>
      </c>
      <c r="F44" s="32">
        <v>13.94</v>
      </c>
      <c r="G44" s="21">
        <v>3.06</v>
      </c>
      <c r="H44" s="33">
        <f t="shared" si="0"/>
        <v>2.3482217123188658</v>
      </c>
      <c r="I44" s="33">
        <f t="shared" si="1"/>
        <v>-0.71177828768113427</v>
      </c>
    </row>
    <row r="45" spans="1:20" ht="12.75">
      <c r="A45" s="3">
        <v>1</v>
      </c>
      <c r="B45" s="3">
        <v>0</v>
      </c>
      <c r="C45" s="3">
        <v>3</v>
      </c>
      <c r="D45" s="3">
        <v>0</v>
      </c>
      <c r="E45" s="31">
        <v>2</v>
      </c>
      <c r="F45" s="32">
        <v>9.68</v>
      </c>
      <c r="G45" s="21">
        <v>1.32</v>
      </c>
      <c r="H45" s="33">
        <f t="shared" si="0"/>
        <v>1.9535864089575055</v>
      </c>
      <c r="I45" s="33">
        <f t="shared" si="1"/>
        <v>0.6335864089575054</v>
      </c>
    </row>
    <row r="46" spans="1:20" ht="12.75">
      <c r="A46" s="3">
        <v>1</v>
      </c>
      <c r="B46" s="3">
        <v>0</v>
      </c>
      <c r="C46" s="3">
        <v>3</v>
      </c>
      <c r="D46" s="3">
        <v>0</v>
      </c>
      <c r="E46" s="31">
        <v>4</v>
      </c>
      <c r="F46" s="32">
        <v>30.4</v>
      </c>
      <c r="G46" s="21">
        <v>5.6</v>
      </c>
      <c r="H46" s="33">
        <f t="shared" si="0"/>
        <v>4.2577258686847097</v>
      </c>
      <c r="I46" s="33">
        <f t="shared" si="1"/>
        <v>-1.3422741313152899</v>
      </c>
    </row>
    <row r="47" spans="1:20" ht="12.75">
      <c r="A47" s="3">
        <v>1</v>
      </c>
      <c r="B47" s="3">
        <v>0</v>
      </c>
      <c r="C47" s="3">
        <v>3</v>
      </c>
      <c r="D47" s="3">
        <v>0</v>
      </c>
      <c r="E47" s="31">
        <v>2</v>
      </c>
      <c r="F47" s="32">
        <v>18.29</v>
      </c>
      <c r="G47" s="21">
        <v>3</v>
      </c>
      <c r="H47" s="33">
        <f t="shared" si="0"/>
        <v>2.7511943812441979</v>
      </c>
      <c r="I47" s="33">
        <f t="shared" si="1"/>
        <v>-0.24880561875580209</v>
      </c>
    </row>
    <row r="48" spans="1:20" ht="12.75">
      <c r="A48" s="3">
        <v>1</v>
      </c>
      <c r="B48" s="3">
        <v>0</v>
      </c>
      <c r="C48" s="3">
        <v>3</v>
      </c>
      <c r="D48" s="3">
        <v>0</v>
      </c>
      <c r="E48" s="31">
        <v>2</v>
      </c>
      <c r="F48" s="32">
        <v>22.23</v>
      </c>
      <c r="G48" s="21">
        <v>5</v>
      </c>
      <c r="H48" s="33">
        <f t="shared" si="0"/>
        <v>3.1161857181558785</v>
      </c>
      <c r="I48" s="33">
        <f t="shared" si="1"/>
        <v>-1.8838142818441215</v>
      </c>
    </row>
    <row r="49" spans="1:9" ht="12.75">
      <c r="A49" s="3">
        <v>1</v>
      </c>
      <c r="B49" s="3">
        <v>0</v>
      </c>
      <c r="C49" s="3">
        <v>3</v>
      </c>
      <c r="D49" s="3">
        <v>0</v>
      </c>
      <c r="E49" s="31">
        <v>4</v>
      </c>
      <c r="F49" s="32">
        <v>32.4</v>
      </c>
      <c r="G49" s="21">
        <v>6</v>
      </c>
      <c r="H49" s="33">
        <f t="shared" si="0"/>
        <v>4.4430006589952074</v>
      </c>
      <c r="I49" s="33">
        <f t="shared" si="1"/>
        <v>-1.5569993410047926</v>
      </c>
    </row>
    <row r="50" spans="1:9" ht="12.75">
      <c r="A50" s="3">
        <v>1</v>
      </c>
      <c r="B50" s="3">
        <v>0</v>
      </c>
      <c r="C50" s="3">
        <v>3</v>
      </c>
      <c r="D50" s="3">
        <v>0</v>
      </c>
      <c r="E50" s="31">
        <v>3</v>
      </c>
      <c r="F50" s="32">
        <v>28.55</v>
      </c>
      <c r="G50" s="21">
        <v>2.0499999999999998</v>
      </c>
      <c r="H50" s="33">
        <f t="shared" si="0"/>
        <v>3.8940003715922753</v>
      </c>
      <c r="I50" s="33">
        <f t="shared" si="1"/>
        <v>1.8440003715922755</v>
      </c>
    </row>
    <row r="51" spans="1:9" ht="12.75">
      <c r="A51" s="3">
        <v>1</v>
      </c>
      <c r="B51" s="3">
        <v>0</v>
      </c>
      <c r="C51" s="3">
        <v>3</v>
      </c>
      <c r="D51" s="3">
        <v>0</v>
      </c>
      <c r="E51" s="31">
        <v>2</v>
      </c>
      <c r="F51" s="32">
        <v>18.04</v>
      </c>
      <c r="G51" s="21">
        <v>3</v>
      </c>
      <c r="H51" s="33">
        <f t="shared" si="0"/>
        <v>2.7280350324553857</v>
      </c>
      <c r="I51" s="33">
        <f t="shared" si="1"/>
        <v>-0.2719649675446143</v>
      </c>
    </row>
    <row r="52" spans="1:9" ht="12.75">
      <c r="A52" s="3">
        <v>1</v>
      </c>
      <c r="B52" s="3">
        <v>0</v>
      </c>
      <c r="C52" s="3">
        <v>3</v>
      </c>
      <c r="D52" s="3">
        <v>0</v>
      </c>
      <c r="E52" s="31">
        <v>2</v>
      </c>
      <c r="F52" s="32">
        <v>12.54</v>
      </c>
      <c r="G52" s="21">
        <v>2.5</v>
      </c>
      <c r="H52" s="33">
        <f t="shared" si="0"/>
        <v>2.2185293591015172</v>
      </c>
      <c r="I52" s="33">
        <f t="shared" si="1"/>
        <v>-0.28147064089848284</v>
      </c>
    </row>
    <row r="53" spans="1:9" ht="12.75">
      <c r="A53" s="3">
        <v>0</v>
      </c>
      <c r="B53" s="3">
        <v>0</v>
      </c>
      <c r="C53" s="3">
        <v>3</v>
      </c>
      <c r="D53" s="3">
        <v>0</v>
      </c>
      <c r="E53" s="31">
        <v>2</v>
      </c>
      <c r="F53" s="32">
        <v>10.29</v>
      </c>
      <c r="G53" s="21">
        <v>2.6</v>
      </c>
      <c r="H53" s="33">
        <f t="shared" si="0"/>
        <v>2.0100952200022073</v>
      </c>
      <c r="I53" s="33">
        <f t="shared" si="1"/>
        <v>-0.58990477999779278</v>
      </c>
    </row>
    <row r="54" spans="1:9" ht="12.75">
      <c r="A54" s="3">
        <v>0</v>
      </c>
      <c r="B54" s="3">
        <v>0</v>
      </c>
      <c r="C54" s="3">
        <v>3</v>
      </c>
      <c r="D54" s="3">
        <v>0</v>
      </c>
      <c r="E54" s="31">
        <v>4</v>
      </c>
      <c r="F54" s="32">
        <v>34.81</v>
      </c>
      <c r="G54" s="21">
        <v>5.2</v>
      </c>
      <c r="H54" s="33">
        <f t="shared" si="0"/>
        <v>4.6662567813193574</v>
      </c>
      <c r="I54" s="33">
        <f t="shared" si="1"/>
        <v>-0.53374321868064278</v>
      </c>
    </row>
    <row r="55" spans="1:9" ht="12.75">
      <c r="A55" s="3">
        <v>1</v>
      </c>
      <c r="B55" s="3">
        <v>0</v>
      </c>
      <c r="C55" s="3">
        <v>3</v>
      </c>
      <c r="D55" s="3">
        <v>0</v>
      </c>
      <c r="E55" s="31">
        <v>2</v>
      </c>
      <c r="F55" s="32">
        <v>9.94</v>
      </c>
      <c r="G55" s="21">
        <v>1.56</v>
      </c>
      <c r="H55" s="33">
        <f t="shared" si="0"/>
        <v>1.97767213169787</v>
      </c>
      <c r="I55" s="33">
        <f t="shared" si="1"/>
        <v>0.41767213169786999</v>
      </c>
    </row>
    <row r="56" spans="1:9" ht="12.75">
      <c r="A56" s="3">
        <v>1</v>
      </c>
      <c r="B56" s="3">
        <v>0</v>
      </c>
      <c r="C56" s="3">
        <v>3</v>
      </c>
      <c r="D56" s="3">
        <v>0</v>
      </c>
      <c r="E56" s="31">
        <v>4</v>
      </c>
      <c r="F56" s="32">
        <v>25.56</v>
      </c>
      <c r="G56" s="21">
        <v>4.34</v>
      </c>
      <c r="H56" s="33">
        <f t="shared" si="0"/>
        <v>3.8093608761333053</v>
      </c>
      <c r="I56" s="33">
        <f t="shared" si="1"/>
        <v>-0.53063912386669454</v>
      </c>
    </row>
    <row r="57" spans="1:9" ht="12.75">
      <c r="A57" s="3">
        <v>1</v>
      </c>
      <c r="B57" s="3">
        <v>0</v>
      </c>
      <c r="C57" s="3">
        <v>3</v>
      </c>
      <c r="D57" s="3">
        <v>0</v>
      </c>
      <c r="E57" s="31">
        <v>2</v>
      </c>
      <c r="F57" s="32">
        <v>19.489999999999998</v>
      </c>
      <c r="G57" s="21">
        <v>3.51</v>
      </c>
      <c r="H57" s="33">
        <f t="shared" si="0"/>
        <v>2.8623592554304964</v>
      </c>
      <c r="I57" s="33">
        <f t="shared" si="1"/>
        <v>-0.64764074456950338</v>
      </c>
    </row>
    <row r="58" spans="1:9" ht="12.75">
      <c r="A58" s="3">
        <v>1</v>
      </c>
      <c r="B58" s="3">
        <v>1</v>
      </c>
      <c r="C58" s="3">
        <v>2</v>
      </c>
      <c r="D58" s="3">
        <v>0</v>
      </c>
      <c r="E58" s="31">
        <v>4</v>
      </c>
      <c r="F58" s="32">
        <v>38.01</v>
      </c>
      <c r="G58" s="21">
        <v>3</v>
      </c>
      <c r="H58" s="33">
        <f t="shared" si="0"/>
        <v>4.9626964458161531</v>
      </c>
      <c r="I58" s="33">
        <f t="shared" si="1"/>
        <v>1.9626964458161531</v>
      </c>
    </row>
    <row r="59" spans="1:9" ht="12.75">
      <c r="A59" s="3">
        <v>0</v>
      </c>
      <c r="B59" s="3">
        <v>0</v>
      </c>
      <c r="C59" s="3">
        <v>2</v>
      </c>
      <c r="D59" s="3">
        <v>0</v>
      </c>
      <c r="E59" s="31">
        <v>2</v>
      </c>
      <c r="F59" s="32">
        <v>26.41</v>
      </c>
      <c r="G59" s="21">
        <v>1.5</v>
      </c>
      <c r="H59" s="33">
        <f t="shared" si="0"/>
        <v>3.5034100299048183</v>
      </c>
      <c r="I59" s="33">
        <f t="shared" si="1"/>
        <v>2.0034100299048183</v>
      </c>
    </row>
    <row r="60" spans="1:9" ht="12.75">
      <c r="A60" s="3">
        <v>1</v>
      </c>
      <c r="B60" s="3">
        <v>1</v>
      </c>
      <c r="C60" s="3">
        <v>2</v>
      </c>
      <c r="D60" s="3">
        <v>0</v>
      </c>
      <c r="E60" s="31">
        <v>2</v>
      </c>
      <c r="F60" s="32">
        <v>11.24</v>
      </c>
      <c r="G60" s="21">
        <v>1.76</v>
      </c>
      <c r="H60" s="33">
        <f t="shared" si="0"/>
        <v>2.0981007453996936</v>
      </c>
      <c r="I60" s="33">
        <f t="shared" si="1"/>
        <v>0.33810074539969359</v>
      </c>
    </row>
    <row r="61" spans="1:9" ht="12.75">
      <c r="A61" s="3">
        <v>1</v>
      </c>
      <c r="B61" s="3">
        <v>0</v>
      </c>
      <c r="C61" s="3">
        <v>2</v>
      </c>
      <c r="D61" s="3">
        <v>0</v>
      </c>
      <c r="E61" s="31">
        <v>4</v>
      </c>
      <c r="F61" s="32">
        <v>48.27</v>
      </c>
      <c r="G61" s="21">
        <v>6.73</v>
      </c>
      <c r="H61" s="33">
        <f t="shared" si="0"/>
        <v>5.913156120109007</v>
      </c>
      <c r="I61" s="33">
        <f t="shared" si="1"/>
        <v>-0.81684387989099339</v>
      </c>
    </row>
    <row r="62" spans="1:9" ht="12.75">
      <c r="A62" s="3">
        <v>1</v>
      </c>
      <c r="B62" s="3">
        <v>1</v>
      </c>
      <c r="C62" s="3">
        <v>2</v>
      </c>
      <c r="D62" s="3">
        <v>0</v>
      </c>
      <c r="E62" s="31">
        <v>2</v>
      </c>
      <c r="F62" s="32">
        <v>20.29</v>
      </c>
      <c r="G62" s="21">
        <v>3.21</v>
      </c>
      <c r="H62" s="33">
        <f t="shared" si="0"/>
        <v>2.9364691715546956</v>
      </c>
      <c r="I62" s="33">
        <f t="shared" si="1"/>
        <v>-0.27353082844530441</v>
      </c>
    </row>
    <row r="63" spans="1:9" ht="12.75">
      <c r="A63" s="3">
        <v>1</v>
      </c>
      <c r="B63" s="3">
        <v>1</v>
      </c>
      <c r="C63" s="3">
        <v>2</v>
      </c>
      <c r="D63" s="3">
        <v>0</v>
      </c>
      <c r="E63" s="31">
        <v>2</v>
      </c>
      <c r="F63" s="32">
        <v>13.81</v>
      </c>
      <c r="G63" s="21">
        <v>2</v>
      </c>
      <c r="H63" s="33">
        <f t="shared" si="0"/>
        <v>2.3361788509486834</v>
      </c>
      <c r="I63" s="33">
        <f t="shared" si="1"/>
        <v>0.33617885094868338</v>
      </c>
    </row>
    <row r="64" spans="1:9" ht="12.75">
      <c r="A64" s="3">
        <v>1</v>
      </c>
      <c r="B64" s="3">
        <v>1</v>
      </c>
      <c r="C64" s="3">
        <v>2</v>
      </c>
      <c r="D64" s="3">
        <v>0</v>
      </c>
      <c r="E64" s="31">
        <v>2</v>
      </c>
      <c r="F64" s="32">
        <v>11.02</v>
      </c>
      <c r="G64" s="21">
        <v>1.98</v>
      </c>
      <c r="H64" s="33">
        <f t="shared" si="0"/>
        <v>2.0777205184655392</v>
      </c>
      <c r="I64" s="33">
        <f t="shared" si="1"/>
        <v>9.7720518465539197E-2</v>
      </c>
    </row>
    <row r="65" spans="1:9" ht="12.75">
      <c r="A65" s="3">
        <v>1</v>
      </c>
      <c r="B65" s="3">
        <v>1</v>
      </c>
      <c r="C65" s="3">
        <v>2</v>
      </c>
      <c r="D65" s="3">
        <v>0</v>
      </c>
      <c r="E65" s="31">
        <v>4</v>
      </c>
      <c r="F65" s="32">
        <v>18.29</v>
      </c>
      <c r="G65" s="21">
        <v>3.76</v>
      </c>
      <c r="H65" s="33">
        <f t="shared" si="0"/>
        <v>3.1358870133546466</v>
      </c>
      <c r="I65" s="33">
        <f t="shared" si="1"/>
        <v>-0.6241129866453532</v>
      </c>
    </row>
    <row r="66" spans="1:9" ht="12.75">
      <c r="A66" s="3">
        <v>1</v>
      </c>
      <c r="B66" s="3">
        <v>0</v>
      </c>
      <c r="C66" s="3">
        <v>2</v>
      </c>
      <c r="D66" s="3">
        <v>0</v>
      </c>
      <c r="E66" s="31">
        <v>3</v>
      </c>
      <c r="F66" s="32">
        <v>17.59</v>
      </c>
      <c r="G66" s="21">
        <v>2.64</v>
      </c>
      <c r="H66" s="33">
        <f t="shared" si="0"/>
        <v>2.8786945206907482</v>
      </c>
      <c r="I66" s="33">
        <f t="shared" si="1"/>
        <v>0.23869452069074804</v>
      </c>
    </row>
    <row r="67" spans="1:9" ht="12.75">
      <c r="A67" s="3">
        <v>1</v>
      </c>
      <c r="B67" s="3">
        <v>0</v>
      </c>
      <c r="C67" s="3">
        <v>2</v>
      </c>
      <c r="D67" s="3">
        <v>0</v>
      </c>
      <c r="E67" s="31">
        <v>3</v>
      </c>
      <c r="F67" s="32">
        <v>20.079999999999998</v>
      </c>
      <c r="G67" s="21">
        <v>3.15</v>
      </c>
      <c r="H67" s="33">
        <f t="shared" si="0"/>
        <v>3.1093616346273176</v>
      </c>
      <c r="I67" s="33">
        <f t="shared" si="1"/>
        <v>-4.0638365372682284E-2</v>
      </c>
    </row>
    <row r="68" spans="1:9" ht="12.75">
      <c r="A68" s="3">
        <v>0</v>
      </c>
      <c r="B68" s="3">
        <v>0</v>
      </c>
      <c r="C68" s="3">
        <v>2</v>
      </c>
      <c r="D68" s="3">
        <v>0</v>
      </c>
      <c r="E68" s="31">
        <v>2</v>
      </c>
      <c r="F68" s="32">
        <v>16.45</v>
      </c>
      <c r="G68" s="21">
        <v>2.4700000000000002</v>
      </c>
      <c r="H68" s="33">
        <f t="shared" si="0"/>
        <v>2.58074157415854</v>
      </c>
      <c r="I68" s="33">
        <f t="shared" si="1"/>
        <v>0.1107415741585398</v>
      </c>
    </row>
    <row r="69" spans="1:9" ht="12.75">
      <c r="A69" s="3">
        <v>0</v>
      </c>
      <c r="B69" s="3">
        <v>1</v>
      </c>
      <c r="C69" s="3">
        <v>2</v>
      </c>
      <c r="D69" s="3">
        <v>0</v>
      </c>
      <c r="E69" s="31">
        <v>1</v>
      </c>
      <c r="F69" s="32">
        <v>3.07</v>
      </c>
      <c r="G69" s="21">
        <v>1</v>
      </c>
      <c r="H69" s="33">
        <f t="shared" si="0"/>
        <v>1.1489069109260863</v>
      </c>
      <c r="I69" s="33">
        <f t="shared" si="1"/>
        <v>0.14890691092608632</v>
      </c>
    </row>
    <row r="70" spans="1:9" ht="12.75">
      <c r="A70" s="3">
        <v>1</v>
      </c>
      <c r="B70" s="3">
        <v>0</v>
      </c>
      <c r="C70" s="3">
        <v>2</v>
      </c>
      <c r="D70" s="3">
        <v>0</v>
      </c>
      <c r="E70" s="31">
        <v>2</v>
      </c>
      <c r="F70" s="32">
        <v>20.23</v>
      </c>
      <c r="G70" s="21">
        <v>2.0099999999999998</v>
      </c>
      <c r="H70" s="33">
        <f t="shared" si="0"/>
        <v>2.9309109278453809</v>
      </c>
      <c r="I70" s="33">
        <f t="shared" si="1"/>
        <v>0.92091092784538109</v>
      </c>
    </row>
    <row r="71" spans="1:9" ht="12.75">
      <c r="A71" s="3">
        <v>1</v>
      </c>
      <c r="B71" s="3">
        <v>1</v>
      </c>
      <c r="C71" s="3">
        <v>2</v>
      </c>
      <c r="D71" s="3">
        <v>0</v>
      </c>
      <c r="E71" s="31">
        <v>2</v>
      </c>
      <c r="F71" s="32">
        <v>15.01</v>
      </c>
      <c r="G71" s="21">
        <v>2.09</v>
      </c>
      <c r="H71" s="33">
        <f t="shared" si="0"/>
        <v>2.4473437251349814</v>
      </c>
      <c r="I71" s="33">
        <f t="shared" si="1"/>
        <v>0.35734372513498158</v>
      </c>
    </row>
    <row r="72" spans="1:9" ht="12.75">
      <c r="A72" s="3">
        <v>1</v>
      </c>
      <c r="B72" s="3">
        <v>0</v>
      </c>
      <c r="C72" s="3">
        <v>2</v>
      </c>
      <c r="D72" s="3">
        <v>0</v>
      </c>
      <c r="E72" s="31">
        <v>2</v>
      </c>
      <c r="F72" s="32">
        <v>12.02</v>
      </c>
      <c r="G72" s="21">
        <v>1.97</v>
      </c>
      <c r="H72" s="33">
        <f t="shared" si="0"/>
        <v>2.170357913620788</v>
      </c>
      <c r="I72" s="33">
        <f t="shared" si="1"/>
        <v>0.20035791362078803</v>
      </c>
    </row>
    <row r="73" spans="1:9" ht="12.75">
      <c r="A73" s="3">
        <v>0</v>
      </c>
      <c r="B73" s="3">
        <v>0</v>
      </c>
      <c r="C73" s="3">
        <v>2</v>
      </c>
      <c r="D73" s="3">
        <v>0</v>
      </c>
      <c r="E73" s="31">
        <v>3</v>
      </c>
      <c r="F73" s="32">
        <v>17.07</v>
      </c>
      <c r="G73" s="21">
        <v>3</v>
      </c>
      <c r="H73" s="33">
        <f t="shared" si="0"/>
        <v>2.830523075210019</v>
      </c>
      <c r="I73" s="33">
        <f t="shared" si="1"/>
        <v>-0.169476924789981</v>
      </c>
    </row>
    <row r="74" spans="1:9" ht="12.75">
      <c r="A74" s="3">
        <v>0</v>
      </c>
      <c r="B74" s="3">
        <v>1</v>
      </c>
      <c r="C74" s="3">
        <v>2</v>
      </c>
      <c r="D74" s="3">
        <v>0</v>
      </c>
      <c r="E74" s="31">
        <v>2</v>
      </c>
      <c r="F74" s="32">
        <v>26.86</v>
      </c>
      <c r="G74" s="21">
        <v>3.14</v>
      </c>
      <c r="H74" s="33">
        <f t="shared" si="0"/>
        <v>3.5450968577246802</v>
      </c>
      <c r="I74" s="33">
        <f t="shared" si="1"/>
        <v>0.40509685772468007</v>
      </c>
    </row>
    <row r="75" spans="1:9" ht="12.75">
      <c r="A75" s="3">
        <v>0</v>
      </c>
      <c r="B75" s="3">
        <v>1</v>
      </c>
      <c r="C75" s="3">
        <v>2</v>
      </c>
      <c r="D75" s="3">
        <v>0</v>
      </c>
      <c r="E75" s="31">
        <v>2</v>
      </c>
      <c r="F75" s="32">
        <v>25.28</v>
      </c>
      <c r="G75" s="21">
        <v>5</v>
      </c>
      <c r="H75" s="33">
        <f t="shared" si="0"/>
        <v>3.3987297733793875</v>
      </c>
      <c r="I75" s="33">
        <f t="shared" si="1"/>
        <v>-1.6012702266206125</v>
      </c>
    </row>
    <row r="76" spans="1:9" ht="12.75">
      <c r="A76" s="3">
        <v>0</v>
      </c>
      <c r="B76" s="3">
        <v>0</v>
      </c>
      <c r="C76" s="3">
        <v>2</v>
      </c>
      <c r="D76" s="3">
        <v>0</v>
      </c>
      <c r="E76" s="31">
        <v>2</v>
      </c>
      <c r="F76" s="32">
        <v>14.73</v>
      </c>
      <c r="G76" s="21">
        <v>2.2000000000000002</v>
      </c>
      <c r="H76" s="33">
        <f t="shared" si="0"/>
        <v>2.4214052544915123</v>
      </c>
      <c r="I76" s="33">
        <f t="shared" si="1"/>
        <v>0.22140525449151216</v>
      </c>
    </row>
    <row r="77" spans="1:9" ht="12.75">
      <c r="A77" s="3">
        <v>1</v>
      </c>
      <c r="B77" s="3">
        <v>0</v>
      </c>
      <c r="C77" s="3">
        <v>2</v>
      </c>
      <c r="D77" s="3">
        <v>0</v>
      </c>
      <c r="E77" s="31">
        <v>2</v>
      </c>
      <c r="F77" s="32">
        <v>10.51</v>
      </c>
      <c r="G77" s="21">
        <v>1.25</v>
      </c>
      <c r="H77" s="33">
        <f t="shared" si="0"/>
        <v>2.0304754469363622</v>
      </c>
      <c r="I77" s="33">
        <f t="shared" si="1"/>
        <v>0.78047544693636217</v>
      </c>
    </row>
    <row r="78" spans="1:9" ht="12.75">
      <c r="A78" s="3">
        <v>1</v>
      </c>
      <c r="B78" s="3">
        <v>1</v>
      </c>
      <c r="C78" s="3">
        <v>2</v>
      </c>
      <c r="D78" s="3">
        <v>0</v>
      </c>
      <c r="E78" s="31">
        <v>2</v>
      </c>
      <c r="F78" s="32">
        <v>17.920000000000002</v>
      </c>
      <c r="G78" s="21">
        <v>3.08</v>
      </c>
      <c r="H78" s="33">
        <f t="shared" si="0"/>
        <v>2.7169185450367559</v>
      </c>
      <c r="I78" s="33">
        <f t="shared" si="1"/>
        <v>-0.36308145496324418</v>
      </c>
    </row>
    <row r="79" spans="1:9" ht="12.75">
      <c r="A79" s="3">
        <v>1</v>
      </c>
      <c r="B79" s="3">
        <v>0</v>
      </c>
      <c r="C79" s="3">
        <v>0</v>
      </c>
      <c r="D79" s="3">
        <v>1</v>
      </c>
      <c r="E79" s="31">
        <v>4</v>
      </c>
      <c r="F79" s="32">
        <v>27.2</v>
      </c>
      <c r="G79" s="21">
        <v>4</v>
      </c>
      <c r="H79" s="33">
        <f t="shared" si="0"/>
        <v>3.9612862041879136</v>
      </c>
      <c r="I79" s="33">
        <f t="shared" si="1"/>
        <v>-3.8713795812086449E-2</v>
      </c>
    </row>
    <row r="80" spans="1:9" ht="12.75">
      <c r="A80" s="3">
        <v>1</v>
      </c>
      <c r="B80" s="3">
        <v>0</v>
      </c>
      <c r="C80" s="3">
        <v>0</v>
      </c>
      <c r="D80" s="3">
        <v>1</v>
      </c>
      <c r="E80" s="31">
        <v>2</v>
      </c>
      <c r="F80" s="32">
        <v>22.76</v>
      </c>
      <c r="G80" s="21">
        <v>3</v>
      </c>
      <c r="H80" s="33">
        <f t="shared" si="0"/>
        <v>3.1652835375881603</v>
      </c>
      <c r="I80" s="33">
        <f t="shared" si="1"/>
        <v>0.16528353758816028</v>
      </c>
    </row>
    <row r="81" spans="1:9" ht="12.75">
      <c r="A81" s="3">
        <v>1</v>
      </c>
      <c r="B81" s="3">
        <v>0</v>
      </c>
      <c r="C81" s="3">
        <v>0</v>
      </c>
      <c r="D81" s="3">
        <v>1</v>
      </c>
      <c r="E81" s="31">
        <v>2</v>
      </c>
      <c r="F81" s="32">
        <v>17.29</v>
      </c>
      <c r="G81" s="21">
        <v>2.71</v>
      </c>
      <c r="H81" s="33">
        <f t="shared" si="0"/>
        <v>2.6585569860889491</v>
      </c>
      <c r="I81" s="33">
        <f t="shared" si="1"/>
        <v>-5.1443013911050883E-2</v>
      </c>
    </row>
    <row r="82" spans="1:9" ht="12.75">
      <c r="A82" s="3">
        <v>1</v>
      </c>
      <c r="B82" s="3">
        <v>1</v>
      </c>
      <c r="C82" s="3">
        <v>0</v>
      </c>
      <c r="D82" s="3">
        <v>1</v>
      </c>
      <c r="E82" s="31">
        <v>2</v>
      </c>
      <c r="F82" s="32">
        <v>19.440000000000001</v>
      </c>
      <c r="G82" s="21">
        <v>3</v>
      </c>
      <c r="H82" s="33">
        <f t="shared" si="0"/>
        <v>2.8577273856727343</v>
      </c>
      <c r="I82" s="33">
        <f t="shared" si="1"/>
        <v>-0.14227261432726568</v>
      </c>
    </row>
    <row r="83" spans="1:9" ht="12.75">
      <c r="A83" s="3">
        <v>1</v>
      </c>
      <c r="B83" s="3">
        <v>0</v>
      </c>
      <c r="C83" s="3">
        <v>0</v>
      </c>
      <c r="D83" s="3">
        <v>1</v>
      </c>
      <c r="E83" s="31">
        <v>2</v>
      </c>
      <c r="F83" s="32">
        <v>16.66</v>
      </c>
      <c r="G83" s="21">
        <v>3.4</v>
      </c>
      <c r="H83" s="33">
        <f t="shared" si="0"/>
        <v>2.6001954271411423</v>
      </c>
      <c r="I83" s="33">
        <f t="shared" si="1"/>
        <v>-0.79980457285885764</v>
      </c>
    </row>
    <row r="84" spans="1:9" ht="12.75">
      <c r="A84" s="3">
        <v>0</v>
      </c>
      <c r="B84" s="3">
        <v>0</v>
      </c>
      <c r="C84" s="3">
        <v>0</v>
      </c>
      <c r="D84" s="3">
        <v>1</v>
      </c>
      <c r="E84" s="31">
        <v>1</v>
      </c>
      <c r="F84" s="32">
        <v>10.07</v>
      </c>
      <c r="G84" s="21">
        <v>1.83</v>
      </c>
      <c r="H84" s="33">
        <f t="shared" si="0"/>
        <v>1.7973686770128283</v>
      </c>
      <c r="I84" s="33">
        <f t="shared" si="1"/>
        <v>-3.2631322987171751E-2</v>
      </c>
    </row>
    <row r="85" spans="1:9" ht="12.75">
      <c r="A85" s="3">
        <v>1</v>
      </c>
      <c r="B85" s="3">
        <v>1</v>
      </c>
      <c r="C85" s="3">
        <v>0</v>
      </c>
      <c r="D85" s="3">
        <v>1</v>
      </c>
      <c r="E85" s="31">
        <v>2</v>
      </c>
      <c r="F85" s="32">
        <v>32.68</v>
      </c>
      <c r="G85" s="21">
        <v>5</v>
      </c>
      <c r="H85" s="33">
        <f t="shared" si="0"/>
        <v>4.0842464975282287</v>
      </c>
      <c r="I85" s="33">
        <f t="shared" si="1"/>
        <v>-0.91575350247177134</v>
      </c>
    </row>
    <row r="86" spans="1:9" ht="12.75">
      <c r="A86" s="3">
        <v>1</v>
      </c>
      <c r="B86" s="3">
        <v>0</v>
      </c>
      <c r="C86" s="3">
        <v>0</v>
      </c>
      <c r="D86" s="3">
        <v>1</v>
      </c>
      <c r="E86" s="31">
        <v>2</v>
      </c>
      <c r="F86" s="32">
        <v>15.98</v>
      </c>
      <c r="G86" s="21">
        <v>2.0299999999999998</v>
      </c>
      <c r="H86" s="33">
        <f t="shared" si="0"/>
        <v>2.5372019984355729</v>
      </c>
      <c r="I86" s="33">
        <f t="shared" si="1"/>
        <v>0.50720199843557312</v>
      </c>
    </row>
    <row r="87" spans="1:9" ht="12.75">
      <c r="A87" s="3">
        <v>0</v>
      </c>
      <c r="B87" s="3">
        <v>0</v>
      </c>
      <c r="C87" s="3">
        <v>0</v>
      </c>
      <c r="D87" s="3">
        <v>1</v>
      </c>
      <c r="E87" s="31">
        <v>4</v>
      </c>
      <c r="F87" s="32">
        <v>34.83</v>
      </c>
      <c r="G87" s="21">
        <v>5.17</v>
      </c>
      <c r="H87" s="33">
        <f t="shared" si="0"/>
        <v>4.6681095292224626</v>
      </c>
      <c r="I87" s="33">
        <f t="shared" si="1"/>
        <v>-0.50189047077753735</v>
      </c>
    </row>
    <row r="88" spans="1:9" ht="12.75">
      <c r="A88" s="3">
        <v>1</v>
      </c>
      <c r="B88" s="3">
        <v>0</v>
      </c>
      <c r="C88" s="3">
        <v>0</v>
      </c>
      <c r="D88" s="3">
        <v>1</v>
      </c>
      <c r="E88" s="31">
        <v>2</v>
      </c>
      <c r="F88" s="32">
        <v>13.03</v>
      </c>
      <c r="G88" s="21">
        <v>2</v>
      </c>
      <c r="H88" s="33">
        <f t="shared" si="0"/>
        <v>2.263921682727589</v>
      </c>
      <c r="I88" s="33">
        <f t="shared" si="1"/>
        <v>0.26392168272758898</v>
      </c>
    </row>
    <row r="89" spans="1:9" ht="12.75">
      <c r="A89" s="3">
        <v>1</v>
      </c>
      <c r="B89" s="3">
        <v>0</v>
      </c>
      <c r="C89" s="3">
        <v>0</v>
      </c>
      <c r="D89" s="3">
        <v>1</v>
      </c>
      <c r="E89" s="31">
        <v>2</v>
      </c>
      <c r="F89" s="32">
        <v>18.28</v>
      </c>
      <c r="G89" s="21">
        <v>4</v>
      </c>
      <c r="H89" s="33">
        <f t="shared" si="0"/>
        <v>2.7502680072926458</v>
      </c>
      <c r="I89" s="33">
        <f t="shared" si="1"/>
        <v>-1.2497319927073542</v>
      </c>
    </row>
    <row r="90" spans="1:9" ht="12.75">
      <c r="A90" s="3">
        <v>1</v>
      </c>
      <c r="B90" s="3">
        <v>0</v>
      </c>
      <c r="C90" s="3">
        <v>0</v>
      </c>
      <c r="D90" s="3">
        <v>1</v>
      </c>
      <c r="E90" s="31">
        <v>2</v>
      </c>
      <c r="F90" s="32">
        <v>24.71</v>
      </c>
      <c r="G90" s="21">
        <v>5.85</v>
      </c>
      <c r="H90" s="33">
        <f t="shared" si="0"/>
        <v>3.3459264581408954</v>
      </c>
      <c r="I90" s="33">
        <f t="shared" si="1"/>
        <v>-2.5040735418591042</v>
      </c>
    </row>
    <row r="91" spans="1:9" ht="12.75">
      <c r="A91" s="3">
        <v>1</v>
      </c>
      <c r="B91" s="3">
        <v>0</v>
      </c>
      <c r="C91" s="3">
        <v>0</v>
      </c>
      <c r="D91" s="3">
        <v>1</v>
      </c>
      <c r="E91" s="31">
        <v>2</v>
      </c>
      <c r="F91" s="32">
        <v>21.16</v>
      </c>
      <c r="G91" s="21">
        <v>3</v>
      </c>
      <c r="H91" s="33">
        <f t="shared" si="0"/>
        <v>3.017063705339762</v>
      </c>
      <c r="I91" s="33">
        <f t="shared" si="1"/>
        <v>1.7063705339761981E-2</v>
      </c>
    </row>
    <row r="92" spans="1:9" ht="12.75">
      <c r="A92" s="3">
        <v>1</v>
      </c>
      <c r="B92" s="3">
        <v>1</v>
      </c>
      <c r="C92" s="3">
        <v>1</v>
      </c>
      <c r="D92" s="3">
        <v>0</v>
      </c>
      <c r="E92" s="31">
        <v>2</v>
      </c>
      <c r="F92" s="32">
        <v>28.97</v>
      </c>
      <c r="G92" s="21">
        <v>3</v>
      </c>
      <c r="H92" s="33">
        <f t="shared" si="0"/>
        <v>3.7405617615022551</v>
      </c>
      <c r="I92" s="33">
        <f t="shared" si="1"/>
        <v>0.74056176150225506</v>
      </c>
    </row>
    <row r="93" spans="1:9" ht="12.75">
      <c r="A93" s="3">
        <v>1</v>
      </c>
      <c r="B93" s="3">
        <v>0</v>
      </c>
      <c r="C93" s="3">
        <v>1</v>
      </c>
      <c r="D93" s="3">
        <v>0</v>
      </c>
      <c r="E93" s="31">
        <v>2</v>
      </c>
      <c r="F93" s="32">
        <v>22.49</v>
      </c>
      <c r="G93" s="21">
        <v>3.5</v>
      </c>
      <c r="H93" s="33">
        <f t="shared" si="0"/>
        <v>3.1402714408962429</v>
      </c>
      <c r="I93" s="33">
        <f t="shared" si="1"/>
        <v>-0.35972855910375712</v>
      </c>
    </row>
    <row r="94" spans="1:9" ht="12.75">
      <c r="A94" s="3">
        <v>0</v>
      </c>
      <c r="B94" s="3">
        <v>1</v>
      </c>
      <c r="C94" s="3">
        <v>1</v>
      </c>
      <c r="D94" s="3">
        <v>0</v>
      </c>
      <c r="E94" s="31">
        <v>2</v>
      </c>
      <c r="F94" s="32">
        <v>5.75</v>
      </c>
      <c r="G94" s="21">
        <v>1</v>
      </c>
      <c r="H94" s="33">
        <f t="shared" si="0"/>
        <v>1.5895214459973777</v>
      </c>
      <c r="I94" s="33">
        <f t="shared" si="1"/>
        <v>0.58952144599737766</v>
      </c>
    </row>
    <row r="95" spans="1:9" ht="12.75">
      <c r="A95" s="3">
        <v>0</v>
      </c>
      <c r="B95" s="3">
        <v>1</v>
      </c>
      <c r="C95" s="3">
        <v>1</v>
      </c>
      <c r="D95" s="3">
        <v>0</v>
      </c>
      <c r="E95" s="31">
        <v>2</v>
      </c>
      <c r="F95" s="32">
        <v>16.32</v>
      </c>
      <c r="G95" s="21">
        <v>4.3</v>
      </c>
      <c r="H95" s="33">
        <f t="shared" si="0"/>
        <v>2.5686987127883576</v>
      </c>
      <c r="I95" s="33">
        <f t="shared" si="1"/>
        <v>-1.7313012872116422</v>
      </c>
    </row>
    <row r="96" spans="1:9" ht="12.75">
      <c r="A96" s="3">
        <v>0</v>
      </c>
      <c r="B96" s="3">
        <v>0</v>
      </c>
      <c r="C96" s="3">
        <v>1</v>
      </c>
      <c r="D96" s="3">
        <v>0</v>
      </c>
      <c r="E96" s="31">
        <v>2</v>
      </c>
      <c r="F96" s="32">
        <v>22.75</v>
      </c>
      <c r="G96" s="21">
        <v>3.25</v>
      </c>
      <c r="H96" s="33">
        <f t="shared" si="0"/>
        <v>3.1643571636366077</v>
      </c>
      <c r="I96" s="33">
        <f t="shared" si="1"/>
        <v>-8.5642836363392316E-2</v>
      </c>
    </row>
    <row r="97" spans="1:9" ht="12.75">
      <c r="A97" s="3">
        <v>1</v>
      </c>
      <c r="B97" s="3">
        <v>1</v>
      </c>
      <c r="C97" s="3">
        <v>1</v>
      </c>
      <c r="D97" s="3">
        <v>0</v>
      </c>
      <c r="E97" s="31">
        <v>4</v>
      </c>
      <c r="F97" s="32">
        <v>40.17</v>
      </c>
      <c r="G97" s="21">
        <v>4.7300000000000004</v>
      </c>
      <c r="H97" s="33">
        <f t="shared" si="0"/>
        <v>5.1627932193514905</v>
      </c>
      <c r="I97" s="33">
        <f t="shared" si="1"/>
        <v>0.43279321935149007</v>
      </c>
    </row>
    <row r="98" spans="1:9" ht="12.75">
      <c r="A98" s="3">
        <v>1</v>
      </c>
      <c r="B98" s="3">
        <v>1</v>
      </c>
      <c r="C98" s="3">
        <v>1</v>
      </c>
      <c r="D98" s="3">
        <v>0</v>
      </c>
      <c r="E98" s="31">
        <v>2</v>
      </c>
      <c r="F98" s="32">
        <v>27.28</v>
      </c>
      <c r="G98" s="21">
        <v>4</v>
      </c>
      <c r="H98" s="33">
        <f t="shared" si="0"/>
        <v>3.5840045636898852</v>
      </c>
      <c r="I98" s="33">
        <f t="shared" si="1"/>
        <v>-0.41599543631011482</v>
      </c>
    </row>
    <row r="99" spans="1:9" ht="12.75">
      <c r="A99" s="3">
        <v>1</v>
      </c>
      <c r="B99" s="3">
        <v>1</v>
      </c>
      <c r="C99" s="3">
        <v>1</v>
      </c>
      <c r="D99" s="3">
        <v>0</v>
      </c>
      <c r="E99" s="31">
        <v>2</v>
      </c>
      <c r="F99" s="32">
        <v>12.03</v>
      </c>
      <c r="G99" s="21">
        <v>1.5</v>
      </c>
      <c r="H99" s="33">
        <f t="shared" si="0"/>
        <v>2.1712842875723402</v>
      </c>
      <c r="I99" s="33">
        <f t="shared" si="1"/>
        <v>0.67128428757234015</v>
      </c>
    </row>
    <row r="100" spans="1:9" ht="12.75">
      <c r="A100" s="3">
        <v>1</v>
      </c>
      <c r="B100" s="3">
        <v>1</v>
      </c>
      <c r="C100" s="3">
        <v>1</v>
      </c>
      <c r="D100" s="3">
        <v>0</v>
      </c>
      <c r="E100" s="31">
        <v>2</v>
      </c>
      <c r="F100" s="32">
        <v>21.01</v>
      </c>
      <c r="G100" s="21">
        <v>3</v>
      </c>
      <c r="H100" s="33">
        <f t="shared" si="0"/>
        <v>3.0031680960664748</v>
      </c>
      <c r="I100" s="33">
        <f t="shared" si="1"/>
        <v>3.1680960664748348E-3</v>
      </c>
    </row>
    <row r="101" spans="1:9" ht="12.75">
      <c r="A101" s="3">
        <v>1</v>
      </c>
      <c r="B101" s="3">
        <v>0</v>
      </c>
      <c r="C101" s="3">
        <v>1</v>
      </c>
      <c r="D101" s="3">
        <v>0</v>
      </c>
      <c r="E101" s="31">
        <v>2</v>
      </c>
      <c r="F101" s="32">
        <v>12.46</v>
      </c>
      <c r="G101" s="21">
        <v>1.5</v>
      </c>
      <c r="H101" s="33">
        <f t="shared" si="0"/>
        <v>2.2111183674890973</v>
      </c>
      <c r="I101" s="33">
        <f t="shared" si="1"/>
        <v>0.71111836748909729</v>
      </c>
    </row>
    <row r="102" spans="1:9" ht="12.75">
      <c r="A102" s="3">
        <v>0</v>
      </c>
      <c r="B102" s="3">
        <v>1</v>
      </c>
      <c r="C102" s="3">
        <v>1</v>
      </c>
      <c r="D102" s="3">
        <v>0</v>
      </c>
      <c r="E102" s="31">
        <v>2</v>
      </c>
      <c r="F102" s="32">
        <v>11.35</v>
      </c>
      <c r="G102" s="21">
        <v>2.5</v>
      </c>
      <c r="H102" s="33">
        <f t="shared" si="0"/>
        <v>2.1082908588667708</v>
      </c>
      <c r="I102" s="33">
        <f t="shared" si="1"/>
        <v>-0.39170914113322919</v>
      </c>
    </row>
    <row r="103" spans="1:9" ht="12.75">
      <c r="A103" s="3">
        <v>0</v>
      </c>
      <c r="B103" s="3">
        <v>1</v>
      </c>
      <c r="C103" s="3">
        <v>1</v>
      </c>
      <c r="D103" s="3">
        <v>0</v>
      </c>
      <c r="E103" s="31">
        <v>2</v>
      </c>
      <c r="F103" s="32">
        <v>15.38</v>
      </c>
      <c r="G103" s="21">
        <v>3</v>
      </c>
      <c r="H103" s="33">
        <f t="shared" si="0"/>
        <v>2.4816195613424239</v>
      </c>
      <c r="I103" s="33">
        <f t="shared" si="1"/>
        <v>-0.5183804386575761</v>
      </c>
    </row>
    <row r="104" spans="1:9" ht="12.75">
      <c r="A104" s="3">
        <v>0</v>
      </c>
      <c r="B104" s="3">
        <v>1</v>
      </c>
      <c r="C104" s="3">
        <v>2</v>
      </c>
      <c r="D104" s="3">
        <v>0</v>
      </c>
      <c r="E104" s="31">
        <v>3</v>
      </c>
      <c r="F104" s="32">
        <v>44.3</v>
      </c>
      <c r="G104" s="21">
        <v>2.5</v>
      </c>
      <c r="H104" s="33">
        <f t="shared" si="0"/>
        <v>5.3530393452874439</v>
      </c>
      <c r="I104" s="33">
        <f t="shared" si="1"/>
        <v>2.8530393452874439</v>
      </c>
    </row>
    <row r="105" spans="1:9" ht="12.75">
      <c r="A105" s="3">
        <v>0</v>
      </c>
      <c r="B105" s="3">
        <v>1</v>
      </c>
      <c r="C105" s="3">
        <v>2</v>
      </c>
      <c r="D105" s="3">
        <v>0</v>
      </c>
      <c r="E105" s="31">
        <v>2</v>
      </c>
      <c r="F105" s="32">
        <v>22.42</v>
      </c>
      <c r="G105" s="21">
        <v>3.48</v>
      </c>
      <c r="H105" s="33">
        <f t="shared" si="0"/>
        <v>3.1337868232353756</v>
      </c>
      <c r="I105" s="33">
        <f t="shared" si="1"/>
        <v>-0.34621317676462438</v>
      </c>
    </row>
    <row r="106" spans="1:9" ht="12.75">
      <c r="A106" s="3">
        <v>0</v>
      </c>
      <c r="B106" s="3">
        <v>0</v>
      </c>
      <c r="C106" s="3">
        <v>2</v>
      </c>
      <c r="D106" s="3">
        <v>0</v>
      </c>
      <c r="E106" s="31">
        <v>2</v>
      </c>
      <c r="F106" s="32">
        <v>20.92</v>
      </c>
      <c r="G106" s="21">
        <v>4.08</v>
      </c>
      <c r="H106" s="33">
        <f t="shared" si="0"/>
        <v>2.9948307305025024</v>
      </c>
      <c r="I106" s="33">
        <f t="shared" si="1"/>
        <v>-1.0851692694974977</v>
      </c>
    </row>
    <row r="107" spans="1:9" ht="12.75">
      <c r="A107" s="3">
        <v>1</v>
      </c>
      <c r="B107" s="3">
        <v>1</v>
      </c>
      <c r="C107" s="3">
        <v>2</v>
      </c>
      <c r="D107" s="3">
        <v>0</v>
      </c>
      <c r="E107" s="31">
        <v>2</v>
      </c>
      <c r="F107" s="32">
        <v>15.36</v>
      </c>
      <c r="G107" s="21">
        <v>1.64</v>
      </c>
      <c r="H107" s="33">
        <f t="shared" si="0"/>
        <v>2.4797668134393187</v>
      </c>
      <c r="I107" s="33">
        <f t="shared" si="1"/>
        <v>0.8397668134393188</v>
      </c>
    </row>
    <row r="108" spans="1:9" ht="12.75">
      <c r="A108" s="3">
        <v>1</v>
      </c>
      <c r="B108" s="3">
        <v>1</v>
      </c>
      <c r="C108" s="3">
        <v>2</v>
      </c>
      <c r="D108" s="3">
        <v>0</v>
      </c>
      <c r="E108" s="31">
        <v>2</v>
      </c>
      <c r="F108" s="32">
        <v>20.49</v>
      </c>
      <c r="G108" s="21">
        <v>4.0599999999999996</v>
      </c>
      <c r="H108" s="33">
        <f t="shared" si="0"/>
        <v>2.9549966505857452</v>
      </c>
      <c r="I108" s="33">
        <f t="shared" si="1"/>
        <v>-1.1050033494142544</v>
      </c>
    </row>
    <row r="109" spans="1:9" ht="12.75">
      <c r="A109" s="3">
        <v>1</v>
      </c>
      <c r="B109" s="3">
        <v>1</v>
      </c>
      <c r="C109" s="3">
        <v>2</v>
      </c>
      <c r="D109" s="3">
        <v>0</v>
      </c>
      <c r="E109" s="31">
        <v>2</v>
      </c>
      <c r="F109" s="32">
        <v>25.21</v>
      </c>
      <c r="G109" s="21">
        <v>4.29</v>
      </c>
      <c r="H109" s="33">
        <f t="shared" si="0"/>
        <v>3.3922451557185198</v>
      </c>
      <c r="I109" s="33">
        <f t="shared" si="1"/>
        <v>-0.89775484428148022</v>
      </c>
    </row>
    <row r="110" spans="1:9" ht="12.75">
      <c r="A110" s="3">
        <v>1</v>
      </c>
      <c r="B110" s="3">
        <v>0</v>
      </c>
      <c r="C110" s="3">
        <v>2</v>
      </c>
      <c r="D110" s="3">
        <v>0</v>
      </c>
      <c r="E110" s="31">
        <v>2</v>
      </c>
      <c r="F110" s="32">
        <v>18.239999999999998</v>
      </c>
      <c r="G110" s="21">
        <v>3.76</v>
      </c>
      <c r="H110" s="33">
        <f t="shared" si="0"/>
        <v>2.7465625114864354</v>
      </c>
      <c r="I110" s="33">
        <f t="shared" si="1"/>
        <v>-1.0134374885135644</v>
      </c>
    </row>
    <row r="111" spans="1:9" ht="12.75">
      <c r="A111" s="3">
        <v>0</v>
      </c>
      <c r="B111" s="3">
        <v>1</v>
      </c>
      <c r="C111" s="3">
        <v>2</v>
      </c>
      <c r="D111" s="3">
        <v>0</v>
      </c>
      <c r="E111" s="31">
        <v>2</v>
      </c>
      <c r="F111" s="32">
        <v>14.31</v>
      </c>
      <c r="G111" s="21">
        <v>4</v>
      </c>
      <c r="H111" s="33">
        <f t="shared" si="0"/>
        <v>2.3824975485263078</v>
      </c>
      <c r="I111" s="33">
        <f t="shared" si="1"/>
        <v>-1.6175024514736922</v>
      </c>
    </row>
    <row r="112" spans="1:9" ht="12.75">
      <c r="A112" s="3">
        <v>1</v>
      </c>
      <c r="B112" s="3">
        <v>0</v>
      </c>
      <c r="C112" s="3">
        <v>2</v>
      </c>
      <c r="D112" s="3">
        <v>0</v>
      </c>
      <c r="E112" s="31">
        <v>2</v>
      </c>
      <c r="F112" s="32">
        <v>14</v>
      </c>
      <c r="G112" s="21">
        <v>3</v>
      </c>
      <c r="H112" s="33">
        <f t="shared" si="0"/>
        <v>2.3537799560281805</v>
      </c>
      <c r="I112" s="33">
        <f t="shared" si="1"/>
        <v>-0.64622004397181954</v>
      </c>
    </row>
    <row r="113" spans="1:9" ht="12.75">
      <c r="A113" s="3">
        <v>0</v>
      </c>
      <c r="B113" s="3">
        <v>0</v>
      </c>
      <c r="C113" s="3">
        <v>2</v>
      </c>
      <c r="D113" s="3">
        <v>0</v>
      </c>
      <c r="E113" s="31">
        <v>1</v>
      </c>
      <c r="F113" s="32">
        <v>7.25</v>
      </c>
      <c r="G113" s="21">
        <v>1</v>
      </c>
      <c r="H113" s="33">
        <f t="shared" si="0"/>
        <v>1.5361312226750266</v>
      </c>
      <c r="I113" s="33">
        <f t="shared" si="1"/>
        <v>0.53613122267502655</v>
      </c>
    </row>
    <row r="114" spans="1:9" ht="12.75">
      <c r="A114" s="3">
        <v>1</v>
      </c>
      <c r="B114" s="3">
        <v>0</v>
      </c>
      <c r="C114" s="3">
        <v>3</v>
      </c>
      <c r="D114" s="3">
        <v>0</v>
      </c>
      <c r="E114" s="31">
        <v>3</v>
      </c>
      <c r="F114" s="32">
        <v>38.07</v>
      </c>
      <c r="G114" s="21">
        <v>4</v>
      </c>
      <c r="H114" s="33">
        <f t="shared" si="0"/>
        <v>4.7759083734702443</v>
      </c>
      <c r="I114" s="33">
        <f t="shared" si="1"/>
        <v>0.77590837347024433</v>
      </c>
    </row>
    <row r="115" spans="1:9" ht="12.75">
      <c r="A115" s="3">
        <v>1</v>
      </c>
      <c r="B115" s="3">
        <v>0</v>
      </c>
      <c r="C115" s="3">
        <v>3</v>
      </c>
      <c r="D115" s="3">
        <v>0</v>
      </c>
      <c r="E115" s="31">
        <v>2</v>
      </c>
      <c r="F115" s="32">
        <v>23.95</v>
      </c>
      <c r="G115" s="21">
        <v>2.5499999999999998</v>
      </c>
      <c r="H115" s="33">
        <f t="shared" si="0"/>
        <v>3.2755220378229062</v>
      </c>
      <c r="I115" s="33">
        <f t="shared" si="1"/>
        <v>0.72552203782290636</v>
      </c>
    </row>
    <row r="116" spans="1:9" ht="12.75">
      <c r="A116" s="3">
        <v>0</v>
      </c>
      <c r="B116" s="3">
        <v>0</v>
      </c>
      <c r="C116" s="3">
        <v>3</v>
      </c>
      <c r="D116" s="3">
        <v>0</v>
      </c>
      <c r="E116" s="31">
        <v>3</v>
      </c>
      <c r="F116" s="32">
        <v>25.71</v>
      </c>
      <c r="G116" s="21">
        <v>4</v>
      </c>
      <c r="H116" s="33">
        <f t="shared" si="0"/>
        <v>3.6309101693513686</v>
      </c>
      <c r="I116" s="33">
        <f t="shared" si="1"/>
        <v>-0.36908983064863143</v>
      </c>
    </row>
    <row r="117" spans="1:9" ht="12.75">
      <c r="A117" s="3">
        <v>0</v>
      </c>
      <c r="B117" s="3">
        <v>0</v>
      </c>
      <c r="C117" s="3">
        <v>3</v>
      </c>
      <c r="D117" s="3">
        <v>0</v>
      </c>
      <c r="E117" s="31">
        <v>2</v>
      </c>
      <c r="F117" s="32">
        <v>17.309999999999999</v>
      </c>
      <c r="G117" s="21">
        <v>3.5</v>
      </c>
      <c r="H117" s="33">
        <f t="shared" si="0"/>
        <v>2.6604097339920543</v>
      </c>
      <c r="I117" s="33">
        <f t="shared" si="1"/>
        <v>-0.83959026600794573</v>
      </c>
    </row>
    <row r="118" spans="1:9" ht="12.75">
      <c r="A118" s="3">
        <v>1</v>
      </c>
      <c r="B118" s="3">
        <v>0</v>
      </c>
      <c r="C118" s="3">
        <v>3</v>
      </c>
      <c r="D118" s="3">
        <v>0</v>
      </c>
      <c r="E118" s="31">
        <v>4</v>
      </c>
      <c r="F118" s="32">
        <v>29.93</v>
      </c>
      <c r="G118" s="21">
        <v>5.07</v>
      </c>
      <c r="H118" s="33">
        <f t="shared" si="0"/>
        <v>4.2141862929617435</v>
      </c>
      <c r="I118" s="33">
        <f t="shared" si="1"/>
        <v>-0.85581370703825677</v>
      </c>
    </row>
    <row r="119" spans="1:9" ht="12.75">
      <c r="A119" s="3">
        <v>0</v>
      </c>
      <c r="B119" s="3">
        <v>0</v>
      </c>
      <c r="C119" s="3">
        <v>0</v>
      </c>
      <c r="D119" s="3">
        <v>1</v>
      </c>
      <c r="E119" s="31">
        <v>2</v>
      </c>
      <c r="F119" s="32">
        <v>10.65</v>
      </c>
      <c r="G119" s="21">
        <v>1.5</v>
      </c>
      <c r="H119" s="33">
        <f t="shared" si="0"/>
        <v>2.0434446822580972</v>
      </c>
      <c r="I119" s="33">
        <f t="shared" si="1"/>
        <v>0.54344468225809717</v>
      </c>
    </row>
    <row r="120" spans="1:9" ht="12.75">
      <c r="A120" s="3">
        <v>0</v>
      </c>
      <c r="B120" s="3">
        <v>0</v>
      </c>
      <c r="C120" s="3">
        <v>0</v>
      </c>
      <c r="D120" s="3">
        <v>1</v>
      </c>
      <c r="E120" s="31">
        <v>2</v>
      </c>
      <c r="F120" s="32">
        <v>12.43</v>
      </c>
      <c r="G120" s="21">
        <v>1.8</v>
      </c>
      <c r="H120" s="33">
        <f t="shared" si="0"/>
        <v>2.2083392456344395</v>
      </c>
      <c r="I120" s="33">
        <f t="shared" si="1"/>
        <v>0.40833924563443946</v>
      </c>
    </row>
    <row r="121" spans="1:9" ht="12.75">
      <c r="A121" s="3">
        <v>0</v>
      </c>
      <c r="B121" s="3">
        <v>0</v>
      </c>
      <c r="C121" s="3">
        <v>0</v>
      </c>
      <c r="D121" s="3">
        <v>1</v>
      </c>
      <c r="E121" s="31">
        <v>4</v>
      </c>
      <c r="F121" s="32">
        <v>24.08</v>
      </c>
      <c r="G121" s="21">
        <v>2.92</v>
      </c>
      <c r="H121" s="33">
        <f t="shared" si="0"/>
        <v>3.6722575313035373</v>
      </c>
      <c r="I121" s="33">
        <f t="shared" si="1"/>
        <v>0.75225753130353734</v>
      </c>
    </row>
    <row r="122" spans="1:9" ht="12.75">
      <c r="A122" s="3">
        <v>1</v>
      </c>
      <c r="B122" s="3">
        <v>0</v>
      </c>
      <c r="C122" s="3">
        <v>0</v>
      </c>
      <c r="D122" s="3">
        <v>1</v>
      </c>
      <c r="E122" s="31">
        <v>2</v>
      </c>
      <c r="F122" s="32">
        <v>11.69</v>
      </c>
      <c r="G122" s="21">
        <v>2.31</v>
      </c>
      <c r="H122" s="33">
        <f t="shared" si="0"/>
        <v>2.1397875732195555</v>
      </c>
      <c r="I122" s="33">
        <f t="shared" si="1"/>
        <v>-0.17021242678044457</v>
      </c>
    </row>
    <row r="123" spans="1:9" ht="12.75">
      <c r="A123" s="3">
        <v>0</v>
      </c>
      <c r="B123" s="3">
        <v>0</v>
      </c>
      <c r="C123" s="3">
        <v>0</v>
      </c>
      <c r="D123" s="3">
        <v>1</v>
      </c>
      <c r="E123" s="31">
        <v>2</v>
      </c>
      <c r="F123" s="32">
        <v>13.42</v>
      </c>
      <c r="G123" s="21">
        <v>1.68</v>
      </c>
      <c r="H123" s="33">
        <f t="shared" si="0"/>
        <v>2.3000502668381362</v>
      </c>
      <c r="I123" s="33">
        <f t="shared" si="1"/>
        <v>0.62005026683813624</v>
      </c>
    </row>
    <row r="124" spans="1:9" ht="12.75">
      <c r="A124" s="3">
        <v>1</v>
      </c>
      <c r="B124" s="3">
        <v>0</v>
      </c>
      <c r="C124" s="3">
        <v>0</v>
      </c>
      <c r="D124" s="3">
        <v>1</v>
      </c>
      <c r="E124" s="31">
        <v>2</v>
      </c>
      <c r="F124" s="32">
        <v>14.26</v>
      </c>
      <c r="G124" s="21">
        <v>2.5</v>
      </c>
      <c r="H124" s="33">
        <f t="shared" si="0"/>
        <v>2.3778656787685453</v>
      </c>
      <c r="I124" s="33">
        <f t="shared" si="1"/>
        <v>-0.12213432123145473</v>
      </c>
    </row>
    <row r="125" spans="1:9" ht="12.75">
      <c r="A125" s="3">
        <v>1</v>
      </c>
      <c r="B125" s="3">
        <v>0</v>
      </c>
      <c r="C125" s="3">
        <v>0</v>
      </c>
      <c r="D125" s="3">
        <v>1</v>
      </c>
      <c r="E125" s="31">
        <v>2</v>
      </c>
      <c r="F125" s="32">
        <v>15.95</v>
      </c>
      <c r="G125" s="21">
        <v>2</v>
      </c>
      <c r="H125" s="33">
        <f t="shared" si="0"/>
        <v>2.5344228765809156</v>
      </c>
      <c r="I125" s="33">
        <f t="shared" si="1"/>
        <v>0.53442287658091558</v>
      </c>
    </row>
    <row r="126" spans="1:9" ht="12.75">
      <c r="A126" s="3">
        <v>0</v>
      </c>
      <c r="B126" s="3">
        <v>0</v>
      </c>
      <c r="C126" s="3">
        <v>0</v>
      </c>
      <c r="D126" s="3">
        <v>1</v>
      </c>
      <c r="E126" s="31">
        <v>2</v>
      </c>
      <c r="F126" s="32">
        <v>12.48</v>
      </c>
      <c r="G126" s="21">
        <v>2.52</v>
      </c>
      <c r="H126" s="33">
        <f t="shared" si="0"/>
        <v>2.212971115392202</v>
      </c>
      <c r="I126" s="33">
        <f t="shared" si="1"/>
        <v>-0.30702888460779798</v>
      </c>
    </row>
    <row r="127" spans="1:9" ht="12.75">
      <c r="A127" s="3">
        <v>0</v>
      </c>
      <c r="B127" s="3">
        <v>0</v>
      </c>
      <c r="C127" s="3">
        <v>0</v>
      </c>
      <c r="D127" s="3">
        <v>1</v>
      </c>
      <c r="E127" s="31">
        <v>6</v>
      </c>
      <c r="F127" s="32">
        <v>29.8</v>
      </c>
      <c r="G127" s="21">
        <v>4.2</v>
      </c>
      <c r="H127" s="33">
        <f t="shared" si="0"/>
        <v>4.5868360637020089</v>
      </c>
      <c r="I127" s="33">
        <f t="shared" si="1"/>
        <v>0.38683606370200874</v>
      </c>
    </row>
    <row r="128" spans="1:9" ht="12.75">
      <c r="A128" s="3">
        <v>1</v>
      </c>
      <c r="B128" s="3">
        <v>0</v>
      </c>
      <c r="C128" s="3">
        <v>0</v>
      </c>
      <c r="D128" s="3">
        <v>1</v>
      </c>
      <c r="E128" s="31">
        <v>2</v>
      </c>
      <c r="F128" s="32">
        <v>8.52</v>
      </c>
      <c r="G128" s="21">
        <v>1.48</v>
      </c>
      <c r="H128" s="33">
        <f t="shared" si="0"/>
        <v>1.8461270305774169</v>
      </c>
      <c r="I128" s="33">
        <f t="shared" si="1"/>
        <v>0.36612703057741691</v>
      </c>
    </row>
    <row r="129" spans="1:9" ht="12.75">
      <c r="A129" s="3">
        <v>0</v>
      </c>
      <c r="B129" s="3">
        <v>0</v>
      </c>
      <c r="C129" s="3">
        <v>0</v>
      </c>
      <c r="D129" s="3">
        <v>1</v>
      </c>
      <c r="E129" s="31">
        <v>2</v>
      </c>
      <c r="F129" s="32">
        <v>14.52</v>
      </c>
      <c r="G129" s="21">
        <v>2</v>
      </c>
      <c r="H129" s="33">
        <f t="shared" si="0"/>
        <v>2.4019514015089101</v>
      </c>
      <c r="I129" s="33">
        <f t="shared" si="1"/>
        <v>0.40195140150891007</v>
      </c>
    </row>
    <row r="130" spans="1:9" ht="12.75">
      <c r="A130" s="3">
        <v>0</v>
      </c>
      <c r="B130" s="3">
        <v>0</v>
      </c>
      <c r="C130" s="3">
        <v>0</v>
      </c>
      <c r="D130" s="3">
        <v>1</v>
      </c>
      <c r="E130" s="31">
        <v>2</v>
      </c>
      <c r="F130" s="32">
        <v>11.38</v>
      </c>
      <c r="G130" s="21">
        <v>2</v>
      </c>
      <c r="H130" s="33">
        <f t="shared" si="0"/>
        <v>2.1110699807214286</v>
      </c>
      <c r="I130" s="33">
        <f t="shared" si="1"/>
        <v>0.1110699807214286</v>
      </c>
    </row>
    <row r="131" spans="1:9" ht="12.75">
      <c r="A131" s="3">
        <v>1</v>
      </c>
      <c r="B131" s="3">
        <v>0</v>
      </c>
      <c r="C131" s="3">
        <v>0</v>
      </c>
      <c r="D131" s="3">
        <v>1</v>
      </c>
      <c r="E131" s="31">
        <v>3</v>
      </c>
      <c r="F131" s="32">
        <v>22.82</v>
      </c>
      <c r="G131" s="21">
        <v>2.1800000000000002</v>
      </c>
      <c r="H131" s="33">
        <f t="shared" si="0"/>
        <v>3.3631880973526993</v>
      </c>
      <c r="I131" s="33">
        <f t="shared" si="1"/>
        <v>1.1831880973526991</v>
      </c>
    </row>
    <row r="132" spans="1:9" ht="12.75">
      <c r="A132" s="3">
        <v>1</v>
      </c>
      <c r="B132" s="3">
        <v>0</v>
      </c>
      <c r="C132" s="3">
        <v>0</v>
      </c>
      <c r="D132" s="3">
        <v>1</v>
      </c>
      <c r="E132" s="31">
        <v>2</v>
      </c>
      <c r="F132" s="32">
        <v>19.079999999999998</v>
      </c>
      <c r="G132" s="21">
        <v>1.5</v>
      </c>
      <c r="H132" s="33">
        <f t="shared" si="0"/>
        <v>2.8243779234168445</v>
      </c>
      <c r="I132" s="33">
        <f t="shared" si="1"/>
        <v>1.3243779234168445</v>
      </c>
    </row>
    <row r="133" spans="1:9" ht="12.75">
      <c r="A133" s="3">
        <v>0</v>
      </c>
      <c r="B133" s="3">
        <v>0</v>
      </c>
      <c r="C133" s="3">
        <v>0</v>
      </c>
      <c r="D133" s="3">
        <v>1</v>
      </c>
      <c r="E133" s="31">
        <v>2</v>
      </c>
      <c r="F133" s="32">
        <v>20.27</v>
      </c>
      <c r="G133" s="21">
        <v>2.83</v>
      </c>
      <c r="H133" s="33">
        <f t="shared" si="0"/>
        <v>2.9346164236515904</v>
      </c>
      <c r="I133" s="33">
        <f t="shared" si="1"/>
        <v>0.1046164236515903</v>
      </c>
    </row>
    <row r="134" spans="1:9" ht="12.75">
      <c r="A134" s="3">
        <v>0</v>
      </c>
      <c r="B134" s="3">
        <v>0</v>
      </c>
      <c r="C134" s="3">
        <v>0</v>
      </c>
      <c r="D134" s="3">
        <v>1</v>
      </c>
      <c r="E134" s="31">
        <v>2</v>
      </c>
      <c r="F134" s="32">
        <v>11.17</v>
      </c>
      <c r="G134" s="21">
        <v>1.5</v>
      </c>
      <c r="H134" s="33">
        <f t="shared" si="0"/>
        <v>2.0916161277388263</v>
      </c>
      <c r="I134" s="33">
        <f t="shared" si="1"/>
        <v>0.59161612773882633</v>
      </c>
    </row>
    <row r="135" spans="1:9" ht="12.75">
      <c r="A135" s="3">
        <v>0</v>
      </c>
      <c r="B135" s="3">
        <v>0</v>
      </c>
      <c r="C135" s="3">
        <v>0</v>
      </c>
      <c r="D135" s="3">
        <v>1</v>
      </c>
      <c r="E135" s="31">
        <v>2</v>
      </c>
      <c r="F135" s="32">
        <v>12.26</v>
      </c>
      <c r="G135" s="21">
        <v>2</v>
      </c>
      <c r="H135" s="33">
        <f t="shared" si="0"/>
        <v>2.1925908884580476</v>
      </c>
      <c r="I135" s="33">
        <f t="shared" si="1"/>
        <v>0.19259088845804762</v>
      </c>
    </row>
    <row r="136" spans="1:9" ht="12.75">
      <c r="A136" s="3">
        <v>0</v>
      </c>
      <c r="B136" s="3">
        <v>0</v>
      </c>
      <c r="C136" s="3">
        <v>0</v>
      </c>
      <c r="D136" s="3">
        <v>1</v>
      </c>
      <c r="E136" s="31">
        <v>2</v>
      </c>
      <c r="F136" s="32">
        <v>18.260000000000002</v>
      </c>
      <c r="G136" s="21">
        <v>3.25</v>
      </c>
      <c r="H136" s="33">
        <f t="shared" si="0"/>
        <v>2.7484152593895406</v>
      </c>
      <c r="I136" s="33">
        <f t="shared" si="1"/>
        <v>-0.50158474061045943</v>
      </c>
    </row>
    <row r="137" spans="1:9" ht="12.75">
      <c r="A137" s="3">
        <v>0</v>
      </c>
      <c r="B137" s="3">
        <v>0</v>
      </c>
      <c r="C137" s="3">
        <v>0</v>
      </c>
      <c r="D137" s="3">
        <v>1</v>
      </c>
      <c r="E137" s="31">
        <v>2</v>
      </c>
      <c r="F137" s="32">
        <v>8.51</v>
      </c>
      <c r="G137" s="21">
        <v>1.25</v>
      </c>
      <c r="H137" s="33">
        <f t="shared" si="0"/>
        <v>1.8452006566258645</v>
      </c>
      <c r="I137" s="33">
        <f t="shared" si="1"/>
        <v>0.59520065662586452</v>
      </c>
    </row>
    <row r="138" spans="1:9" ht="12.75">
      <c r="A138" s="3">
        <v>0</v>
      </c>
      <c r="B138" s="3">
        <v>0</v>
      </c>
      <c r="C138" s="3">
        <v>0</v>
      </c>
      <c r="D138" s="3">
        <v>1</v>
      </c>
      <c r="E138" s="31">
        <v>2</v>
      </c>
      <c r="F138" s="32">
        <v>10.33</v>
      </c>
      <c r="G138" s="21">
        <v>2</v>
      </c>
      <c r="H138" s="33">
        <f t="shared" si="0"/>
        <v>2.0138007158084172</v>
      </c>
      <c r="I138" s="33">
        <f t="shared" si="1"/>
        <v>1.3800715808417241E-2</v>
      </c>
    </row>
    <row r="139" spans="1:9" ht="12.75">
      <c r="A139" s="3">
        <v>0</v>
      </c>
      <c r="B139" s="3">
        <v>0</v>
      </c>
      <c r="C139" s="3">
        <v>0</v>
      </c>
      <c r="D139" s="3">
        <v>1</v>
      </c>
      <c r="E139" s="31">
        <v>2</v>
      </c>
      <c r="F139" s="32">
        <v>14.15</v>
      </c>
      <c r="G139" s="21">
        <v>2</v>
      </c>
      <c r="H139" s="33">
        <f t="shared" si="0"/>
        <v>2.3676755653014681</v>
      </c>
      <c r="I139" s="33">
        <f t="shared" si="1"/>
        <v>0.36767556530146805</v>
      </c>
    </row>
    <row r="140" spans="1:9" ht="12.75">
      <c r="A140" s="3">
        <v>1</v>
      </c>
      <c r="B140" s="3">
        <v>1</v>
      </c>
      <c r="C140" s="3">
        <v>0</v>
      </c>
      <c r="D140" s="3">
        <v>1</v>
      </c>
      <c r="E140" s="31">
        <v>2</v>
      </c>
      <c r="F140" s="32">
        <v>16</v>
      </c>
      <c r="G140" s="21">
        <v>2</v>
      </c>
      <c r="H140" s="33">
        <f t="shared" si="0"/>
        <v>2.5390547463386781</v>
      </c>
      <c r="I140" s="33">
        <f t="shared" si="1"/>
        <v>0.53905474633867811</v>
      </c>
    </row>
    <row r="141" spans="1:9" ht="12.75">
      <c r="A141" s="3">
        <v>0</v>
      </c>
      <c r="B141" s="3">
        <v>0</v>
      </c>
      <c r="C141" s="3">
        <v>0</v>
      </c>
      <c r="D141" s="3">
        <v>1</v>
      </c>
      <c r="E141" s="31">
        <v>2</v>
      </c>
      <c r="F141" s="32">
        <v>13.16</v>
      </c>
      <c r="G141" s="21">
        <v>2.75</v>
      </c>
      <c r="H141" s="33">
        <f t="shared" si="0"/>
        <v>2.2759645440977714</v>
      </c>
      <c r="I141" s="33">
        <f t="shared" si="1"/>
        <v>-0.47403545590222862</v>
      </c>
    </row>
    <row r="142" spans="1:9" ht="12.75">
      <c r="A142" s="3">
        <v>0</v>
      </c>
      <c r="B142" s="3">
        <v>0</v>
      </c>
      <c r="C142" s="3">
        <v>0</v>
      </c>
      <c r="D142" s="3">
        <v>1</v>
      </c>
      <c r="E142" s="31">
        <v>2</v>
      </c>
      <c r="F142" s="32">
        <v>17.47</v>
      </c>
      <c r="G142" s="21">
        <v>3.5</v>
      </c>
      <c r="H142" s="33">
        <f t="shared" si="0"/>
        <v>2.675231717216894</v>
      </c>
      <c r="I142" s="33">
        <f t="shared" si="1"/>
        <v>-0.82476828278310599</v>
      </c>
    </row>
    <row r="143" spans="1:9" ht="12.75">
      <c r="A143" s="3">
        <v>1</v>
      </c>
      <c r="B143" s="3">
        <v>0</v>
      </c>
      <c r="C143" s="3">
        <v>0</v>
      </c>
      <c r="D143" s="3">
        <v>1</v>
      </c>
      <c r="E143" s="31">
        <v>6</v>
      </c>
      <c r="F143" s="32">
        <v>34.299999999999997</v>
      </c>
      <c r="G143" s="21">
        <v>6.7</v>
      </c>
      <c r="H143" s="33">
        <f t="shared" si="0"/>
        <v>5.0037043419006286</v>
      </c>
      <c r="I143" s="33">
        <f t="shared" si="1"/>
        <v>-1.6962956580993716</v>
      </c>
    </row>
    <row r="144" spans="1:9" ht="12.75">
      <c r="A144" s="3">
        <v>1</v>
      </c>
      <c r="B144" s="3">
        <v>0</v>
      </c>
      <c r="C144" s="3">
        <v>0</v>
      </c>
      <c r="D144" s="3">
        <v>1</v>
      </c>
      <c r="E144" s="31">
        <v>5</v>
      </c>
      <c r="F144" s="32">
        <v>41.19</v>
      </c>
      <c r="G144" s="21">
        <v>5</v>
      </c>
      <c r="H144" s="33">
        <f t="shared" si="0"/>
        <v>5.4496296784650688</v>
      </c>
      <c r="I144" s="33">
        <f t="shared" si="1"/>
        <v>0.44962967846506885</v>
      </c>
    </row>
    <row r="145" spans="1:9" ht="12.75">
      <c r="A145" s="3">
        <v>0</v>
      </c>
      <c r="B145" s="3">
        <v>0</v>
      </c>
      <c r="C145" s="3">
        <v>0</v>
      </c>
      <c r="D145" s="3">
        <v>1</v>
      </c>
      <c r="E145" s="31">
        <v>6</v>
      </c>
      <c r="F145" s="32">
        <v>27.05</v>
      </c>
      <c r="G145" s="21">
        <v>5</v>
      </c>
      <c r="H145" s="33">
        <f t="shared" si="0"/>
        <v>4.3320832270250751</v>
      </c>
      <c r="I145" s="33">
        <f t="shared" si="1"/>
        <v>-0.66791677297492491</v>
      </c>
    </row>
    <row r="146" spans="1:9" ht="12.75">
      <c r="A146" s="3">
        <v>0</v>
      </c>
      <c r="B146" s="3">
        <v>0</v>
      </c>
      <c r="C146" s="3">
        <v>0</v>
      </c>
      <c r="D146" s="3">
        <v>1</v>
      </c>
      <c r="E146" s="31">
        <v>2</v>
      </c>
      <c r="F146" s="32">
        <v>16.43</v>
      </c>
      <c r="G146" s="21">
        <v>2.2999999999999998</v>
      </c>
      <c r="H146" s="33">
        <f t="shared" si="0"/>
        <v>2.5788888262554348</v>
      </c>
      <c r="I146" s="33">
        <f t="shared" si="1"/>
        <v>0.27888882625543499</v>
      </c>
    </row>
    <row r="147" spans="1:9" ht="12.75">
      <c r="A147" s="3">
        <v>0</v>
      </c>
      <c r="B147" s="3">
        <v>0</v>
      </c>
      <c r="C147" s="3">
        <v>0</v>
      </c>
      <c r="D147" s="3">
        <v>1</v>
      </c>
      <c r="E147" s="31">
        <v>2</v>
      </c>
      <c r="F147" s="32">
        <v>8.35</v>
      </c>
      <c r="G147" s="21">
        <v>1.5</v>
      </c>
      <c r="H147" s="33">
        <f t="shared" si="0"/>
        <v>1.8303786734010246</v>
      </c>
      <c r="I147" s="33">
        <f t="shared" si="1"/>
        <v>0.33037867340102456</v>
      </c>
    </row>
    <row r="148" spans="1:9" ht="12.75">
      <c r="A148" s="3">
        <v>0</v>
      </c>
      <c r="B148" s="3">
        <v>0</v>
      </c>
      <c r="C148" s="3">
        <v>0</v>
      </c>
      <c r="D148" s="3">
        <v>1</v>
      </c>
      <c r="E148" s="31">
        <v>3</v>
      </c>
      <c r="F148" s="32">
        <v>18.64</v>
      </c>
      <c r="G148" s="21">
        <v>1.36</v>
      </c>
      <c r="H148" s="33">
        <f t="shared" si="0"/>
        <v>2.9759637856037595</v>
      </c>
      <c r="I148" s="33">
        <f t="shared" si="1"/>
        <v>1.6159637856037594</v>
      </c>
    </row>
    <row r="149" spans="1:9" ht="12.75">
      <c r="A149" s="3">
        <v>0</v>
      </c>
      <c r="B149" s="3">
        <v>0</v>
      </c>
      <c r="C149" s="3">
        <v>0</v>
      </c>
      <c r="D149" s="3">
        <v>1</v>
      </c>
      <c r="E149" s="31">
        <v>2</v>
      </c>
      <c r="F149" s="32">
        <v>11.87</v>
      </c>
      <c r="G149" s="21">
        <v>1.63</v>
      </c>
      <c r="H149" s="33">
        <f t="shared" si="0"/>
        <v>2.1564623043475004</v>
      </c>
      <c r="I149" s="33">
        <f t="shared" si="1"/>
        <v>0.52646230434750052</v>
      </c>
    </row>
    <row r="150" spans="1:9" ht="12.75">
      <c r="A150" s="3">
        <v>1</v>
      </c>
      <c r="B150" s="3">
        <v>0</v>
      </c>
      <c r="C150" s="3">
        <v>0</v>
      </c>
      <c r="D150" s="3">
        <v>1</v>
      </c>
      <c r="E150" s="31">
        <v>2</v>
      </c>
      <c r="F150" s="32">
        <v>9.7799999999999994</v>
      </c>
      <c r="G150" s="21">
        <v>1.73</v>
      </c>
      <c r="H150" s="33">
        <f t="shared" si="0"/>
        <v>1.9628501484730303</v>
      </c>
      <c r="I150" s="33">
        <f t="shared" si="1"/>
        <v>0.23285014847303032</v>
      </c>
    </row>
    <row r="151" spans="1:9" ht="12.75">
      <c r="A151" s="3">
        <v>1</v>
      </c>
      <c r="B151" s="3">
        <v>0</v>
      </c>
      <c r="C151" s="3">
        <v>0</v>
      </c>
      <c r="D151" s="3">
        <v>1</v>
      </c>
      <c r="E151" s="31">
        <v>2</v>
      </c>
      <c r="F151" s="32">
        <v>7.51</v>
      </c>
      <c r="G151" s="21">
        <v>2</v>
      </c>
      <c r="H151" s="33">
        <f t="shared" si="0"/>
        <v>1.7525632614706157</v>
      </c>
      <c r="I151" s="33">
        <f t="shared" si="1"/>
        <v>-0.2474367385293843</v>
      </c>
    </row>
    <row r="152" spans="1:9" ht="12.75">
      <c r="A152" s="3">
        <v>1</v>
      </c>
      <c r="B152" s="3">
        <v>0</v>
      </c>
      <c r="C152" s="3">
        <v>3</v>
      </c>
      <c r="D152" s="3">
        <v>0</v>
      </c>
      <c r="E152" s="31">
        <v>2</v>
      </c>
      <c r="F152" s="32">
        <v>14.07</v>
      </c>
      <c r="G152" s="21">
        <v>2.5</v>
      </c>
      <c r="H152" s="33">
        <f t="shared" si="0"/>
        <v>2.3602645736890482</v>
      </c>
      <c r="I152" s="33">
        <f t="shared" si="1"/>
        <v>-0.13973542631095182</v>
      </c>
    </row>
    <row r="153" spans="1:9" ht="12.75">
      <c r="A153" s="3">
        <v>1</v>
      </c>
      <c r="B153" s="3">
        <v>0</v>
      </c>
      <c r="C153" s="3">
        <v>3</v>
      </c>
      <c r="D153" s="3">
        <v>0</v>
      </c>
      <c r="E153" s="31">
        <v>2</v>
      </c>
      <c r="F153" s="32">
        <v>13.13</v>
      </c>
      <c r="G153" s="21">
        <v>2</v>
      </c>
      <c r="H153" s="33">
        <f t="shared" si="0"/>
        <v>2.273185422243114</v>
      </c>
      <c r="I153" s="33">
        <f t="shared" si="1"/>
        <v>0.27318542224311404</v>
      </c>
    </row>
    <row r="154" spans="1:9" ht="12.75">
      <c r="A154" s="3">
        <v>1</v>
      </c>
      <c r="B154" s="3">
        <v>0</v>
      </c>
      <c r="C154" s="3">
        <v>3</v>
      </c>
      <c r="D154" s="3">
        <v>0</v>
      </c>
      <c r="E154" s="31">
        <v>3</v>
      </c>
      <c r="F154" s="32">
        <v>17.260000000000002</v>
      </c>
      <c r="G154" s="21">
        <v>2.74</v>
      </c>
      <c r="H154" s="33">
        <f t="shared" si="0"/>
        <v>2.8481241802895161</v>
      </c>
      <c r="I154" s="33">
        <f t="shared" si="1"/>
        <v>0.10812418028951587</v>
      </c>
    </row>
    <row r="155" spans="1:9" ht="12.75">
      <c r="A155" s="3">
        <v>1</v>
      </c>
      <c r="B155" s="3">
        <v>0</v>
      </c>
      <c r="C155" s="3">
        <v>3</v>
      </c>
      <c r="D155" s="3">
        <v>0</v>
      </c>
      <c r="E155" s="31">
        <v>4</v>
      </c>
      <c r="F155" s="32">
        <v>24.55</v>
      </c>
      <c r="G155" s="21">
        <v>2</v>
      </c>
      <c r="H155" s="33">
        <f t="shared" si="0"/>
        <v>3.7157971070265043</v>
      </c>
      <c r="I155" s="33">
        <f t="shared" si="1"/>
        <v>1.7157971070265043</v>
      </c>
    </row>
    <row r="156" spans="1:9" ht="12.75">
      <c r="A156" s="3">
        <v>1</v>
      </c>
      <c r="B156" s="3">
        <v>0</v>
      </c>
      <c r="C156" s="3">
        <v>3</v>
      </c>
      <c r="D156" s="3">
        <v>0</v>
      </c>
      <c r="E156" s="31">
        <v>4</v>
      </c>
      <c r="F156" s="32">
        <v>19.77</v>
      </c>
      <c r="G156" s="21">
        <v>2</v>
      </c>
      <c r="H156" s="33">
        <f t="shared" si="0"/>
        <v>3.2729903581844146</v>
      </c>
      <c r="I156" s="33">
        <f t="shared" si="1"/>
        <v>1.2729903581844146</v>
      </c>
    </row>
    <row r="157" spans="1:9" ht="12.75">
      <c r="A157" s="3">
        <v>0</v>
      </c>
      <c r="B157" s="3">
        <v>0</v>
      </c>
      <c r="C157" s="3">
        <v>3</v>
      </c>
      <c r="D157" s="3">
        <v>0</v>
      </c>
      <c r="E157" s="31">
        <v>5</v>
      </c>
      <c r="F157" s="32">
        <v>29.85</v>
      </c>
      <c r="G157" s="21">
        <v>5.14</v>
      </c>
      <c r="H157" s="33">
        <f t="shared" si="0"/>
        <v>4.399121617404548</v>
      </c>
      <c r="I157" s="33">
        <f t="shared" si="1"/>
        <v>-0.74087838259545169</v>
      </c>
    </row>
    <row r="158" spans="1:9" ht="12.75">
      <c r="A158" s="3">
        <v>1</v>
      </c>
      <c r="B158" s="3">
        <v>0</v>
      </c>
      <c r="C158" s="3">
        <v>3</v>
      </c>
      <c r="D158" s="3">
        <v>0</v>
      </c>
      <c r="E158" s="31">
        <v>6</v>
      </c>
      <c r="F158" s="32">
        <v>48.17</v>
      </c>
      <c r="G158" s="21">
        <v>5</v>
      </c>
      <c r="H158" s="33">
        <f t="shared" si="0"/>
        <v>6.2885850127039307</v>
      </c>
      <c r="I158" s="33">
        <f t="shared" si="1"/>
        <v>1.2885850127039307</v>
      </c>
    </row>
    <row r="159" spans="1:9" ht="12.75">
      <c r="A159" s="3">
        <v>0</v>
      </c>
      <c r="B159" s="3">
        <v>0</v>
      </c>
      <c r="C159" s="3">
        <v>3</v>
      </c>
      <c r="D159" s="3">
        <v>0</v>
      </c>
      <c r="E159" s="31">
        <v>4</v>
      </c>
      <c r="F159" s="32">
        <v>25</v>
      </c>
      <c r="G159" s="21">
        <v>3.75</v>
      </c>
      <c r="H159" s="33">
        <f t="shared" si="0"/>
        <v>3.7574839348463662</v>
      </c>
      <c r="I159" s="33">
        <f t="shared" si="1"/>
        <v>7.4839348463662247E-3</v>
      </c>
    </row>
    <row r="160" spans="1:9" ht="12.75">
      <c r="A160" s="3">
        <v>0</v>
      </c>
      <c r="B160" s="3">
        <v>0</v>
      </c>
      <c r="C160" s="3">
        <v>3</v>
      </c>
      <c r="D160" s="3">
        <v>0</v>
      </c>
      <c r="E160" s="31">
        <v>2</v>
      </c>
      <c r="F160" s="32">
        <v>13.39</v>
      </c>
      <c r="G160" s="21">
        <v>2.61</v>
      </c>
      <c r="H160" s="33">
        <f t="shared" si="0"/>
        <v>2.2972711449834788</v>
      </c>
      <c r="I160" s="33">
        <f t="shared" si="1"/>
        <v>-0.31272885501652103</v>
      </c>
    </row>
    <row r="161" spans="1:9" ht="12.75">
      <c r="A161" s="3">
        <v>1</v>
      </c>
      <c r="B161" s="3">
        <v>0</v>
      </c>
      <c r="C161" s="3">
        <v>3</v>
      </c>
      <c r="D161" s="3">
        <v>0</v>
      </c>
      <c r="E161" s="31">
        <v>4</v>
      </c>
      <c r="F161" s="32">
        <v>16.489999999999998</v>
      </c>
      <c r="G161" s="21">
        <v>2</v>
      </c>
      <c r="H161" s="33">
        <f t="shared" si="0"/>
        <v>2.9691397020751986</v>
      </c>
      <c r="I161" s="33">
        <f t="shared" si="1"/>
        <v>0.96913970207519862</v>
      </c>
    </row>
    <row r="162" spans="1:9" ht="12.75">
      <c r="A162" s="3">
        <v>1</v>
      </c>
      <c r="B162" s="3">
        <v>0</v>
      </c>
      <c r="C162" s="3">
        <v>3</v>
      </c>
      <c r="D162" s="3">
        <v>0</v>
      </c>
      <c r="E162" s="31">
        <v>4</v>
      </c>
      <c r="F162" s="32">
        <v>21.5</v>
      </c>
      <c r="G162" s="21">
        <v>3.5</v>
      </c>
      <c r="H162" s="33">
        <f t="shared" si="0"/>
        <v>3.4332530518029953</v>
      </c>
      <c r="I162" s="33">
        <f t="shared" si="1"/>
        <v>-6.6746948197004663E-2</v>
      </c>
    </row>
    <row r="163" spans="1:9" ht="12.75">
      <c r="A163" s="3">
        <v>1</v>
      </c>
      <c r="B163" s="3">
        <v>0</v>
      </c>
      <c r="C163" s="3">
        <v>3</v>
      </c>
      <c r="D163" s="3">
        <v>0</v>
      </c>
      <c r="E163" s="31">
        <v>2</v>
      </c>
      <c r="F163" s="32">
        <v>12.66</v>
      </c>
      <c r="G163" s="21">
        <v>2.5</v>
      </c>
      <c r="H163" s="33">
        <f t="shared" si="0"/>
        <v>2.229645846520147</v>
      </c>
      <c r="I163" s="33">
        <f t="shared" si="1"/>
        <v>-0.27035415347985303</v>
      </c>
    </row>
    <row r="164" spans="1:9" ht="12.75">
      <c r="A164" s="3">
        <v>0</v>
      </c>
      <c r="B164" s="3">
        <v>0</v>
      </c>
      <c r="C164" s="3">
        <v>3</v>
      </c>
      <c r="D164" s="3">
        <v>0</v>
      </c>
      <c r="E164" s="31">
        <v>3</v>
      </c>
      <c r="F164" s="32">
        <v>16.21</v>
      </c>
      <c r="G164" s="21">
        <v>2</v>
      </c>
      <c r="H164" s="33">
        <f t="shared" si="0"/>
        <v>2.7508549153765047</v>
      </c>
      <c r="I164" s="33">
        <f t="shared" si="1"/>
        <v>0.75085491537650473</v>
      </c>
    </row>
    <row r="165" spans="1:9" ht="12.75">
      <c r="A165" s="3">
        <v>1</v>
      </c>
      <c r="B165" s="3">
        <v>0</v>
      </c>
      <c r="C165" s="3">
        <v>3</v>
      </c>
      <c r="D165" s="3">
        <v>0</v>
      </c>
      <c r="E165" s="31">
        <v>2</v>
      </c>
      <c r="F165" s="32">
        <v>13.81</v>
      </c>
      <c r="G165" s="21">
        <v>2</v>
      </c>
      <c r="H165" s="33">
        <f t="shared" si="0"/>
        <v>2.3361788509486834</v>
      </c>
      <c r="I165" s="33">
        <f t="shared" si="1"/>
        <v>0.33617885094868338</v>
      </c>
    </row>
    <row r="166" spans="1:9" ht="12.75">
      <c r="A166" s="3">
        <v>0</v>
      </c>
      <c r="B166" s="3">
        <v>1</v>
      </c>
      <c r="C166" s="3">
        <v>3</v>
      </c>
      <c r="D166" s="3">
        <v>0</v>
      </c>
      <c r="E166" s="31">
        <v>2</v>
      </c>
      <c r="F166" s="32">
        <v>17.510000000000002</v>
      </c>
      <c r="G166" s="21">
        <v>3</v>
      </c>
      <c r="H166" s="33">
        <f t="shared" si="0"/>
        <v>2.6789372130231039</v>
      </c>
      <c r="I166" s="33">
        <f t="shared" si="1"/>
        <v>-0.32106278697689605</v>
      </c>
    </row>
    <row r="167" spans="1:9" ht="12.75">
      <c r="A167" s="3">
        <v>1</v>
      </c>
      <c r="B167" s="3">
        <v>0</v>
      </c>
      <c r="C167" s="3">
        <v>3</v>
      </c>
      <c r="D167" s="3">
        <v>0</v>
      </c>
      <c r="E167" s="31">
        <v>3</v>
      </c>
      <c r="F167" s="32">
        <v>24.52</v>
      </c>
      <c r="G167" s="21">
        <v>3.48</v>
      </c>
      <c r="H167" s="33">
        <f t="shared" si="0"/>
        <v>3.5206716691166222</v>
      </c>
      <c r="I167" s="33">
        <f t="shared" si="1"/>
        <v>4.0671669116622233E-2</v>
      </c>
    </row>
    <row r="168" spans="1:9" ht="12.75">
      <c r="A168" s="3">
        <v>1</v>
      </c>
      <c r="B168" s="3">
        <v>0</v>
      </c>
      <c r="C168" s="3">
        <v>3</v>
      </c>
      <c r="D168" s="3">
        <v>0</v>
      </c>
      <c r="E168" s="31">
        <v>2</v>
      </c>
      <c r="F168" s="32">
        <v>20.76</v>
      </c>
      <c r="G168" s="21">
        <v>2.2400000000000002</v>
      </c>
      <c r="H168" s="33">
        <f t="shared" si="0"/>
        <v>2.9800087472776626</v>
      </c>
      <c r="I168" s="33">
        <f t="shared" si="1"/>
        <v>0.74000874727766242</v>
      </c>
    </row>
    <row r="169" spans="1:9" ht="12.75">
      <c r="A169" s="3">
        <v>1</v>
      </c>
      <c r="B169" s="3">
        <v>0</v>
      </c>
      <c r="C169" s="3">
        <v>3</v>
      </c>
      <c r="D169" s="3">
        <v>0</v>
      </c>
      <c r="E169" s="31">
        <v>4</v>
      </c>
      <c r="F169" s="32">
        <v>31.71</v>
      </c>
      <c r="G169" s="21">
        <v>4.5</v>
      </c>
      <c r="H169" s="33">
        <f t="shared" si="0"/>
        <v>4.3790808563380859</v>
      </c>
      <c r="I169" s="33">
        <f t="shared" si="1"/>
        <v>-0.12091914366191414</v>
      </c>
    </row>
    <row r="170" spans="1:9" ht="12.75">
      <c r="A170" s="3">
        <v>0</v>
      </c>
      <c r="B170" s="3">
        <v>1</v>
      </c>
      <c r="C170" s="3">
        <v>2</v>
      </c>
      <c r="D170" s="3">
        <v>0</v>
      </c>
      <c r="E170" s="31">
        <v>2</v>
      </c>
      <c r="F170" s="32">
        <v>10.59</v>
      </c>
      <c r="G170" s="21">
        <v>1.61</v>
      </c>
      <c r="H170" s="33">
        <f t="shared" si="0"/>
        <v>2.037886438548782</v>
      </c>
      <c r="I170" s="33">
        <f t="shared" si="1"/>
        <v>0.42788643854878194</v>
      </c>
    </row>
    <row r="171" spans="1:9" ht="12.75">
      <c r="A171" s="3">
        <v>0</v>
      </c>
      <c r="B171" s="3">
        <v>1</v>
      </c>
      <c r="C171" s="3">
        <v>2</v>
      </c>
      <c r="D171" s="3">
        <v>0</v>
      </c>
      <c r="E171" s="31">
        <v>2</v>
      </c>
      <c r="F171" s="32">
        <v>10.63</v>
      </c>
      <c r="G171" s="21">
        <v>2</v>
      </c>
      <c r="H171" s="33">
        <f t="shared" si="0"/>
        <v>2.041591934354992</v>
      </c>
      <c r="I171" s="33">
        <f t="shared" si="1"/>
        <v>4.1591934354991977E-2</v>
      </c>
    </row>
    <row r="172" spans="1:9" ht="12.75">
      <c r="A172" s="3">
        <v>1</v>
      </c>
      <c r="B172" s="3">
        <v>1</v>
      </c>
      <c r="C172" s="3">
        <v>2</v>
      </c>
      <c r="D172" s="3">
        <v>0</v>
      </c>
      <c r="E172" s="31">
        <v>3</v>
      </c>
      <c r="F172" s="32">
        <v>50.81</v>
      </c>
      <c r="G172" s="21">
        <v>10</v>
      </c>
      <c r="H172" s="33">
        <f t="shared" si="0"/>
        <v>5.9561087877481143</v>
      </c>
      <c r="I172" s="33">
        <f t="shared" si="1"/>
        <v>-4.0438912122518857</v>
      </c>
    </row>
    <row r="173" spans="1:9" ht="12.75">
      <c r="A173" s="3">
        <v>1</v>
      </c>
      <c r="B173" s="3">
        <v>1</v>
      </c>
      <c r="C173" s="3">
        <v>2</v>
      </c>
      <c r="D173" s="3">
        <v>0</v>
      </c>
      <c r="E173" s="31">
        <v>2</v>
      </c>
      <c r="F173" s="32">
        <v>15.81</v>
      </c>
      <c r="G173" s="21">
        <v>3.16</v>
      </c>
      <c r="H173" s="33">
        <f t="shared" si="0"/>
        <v>2.521453641259181</v>
      </c>
      <c r="I173" s="33">
        <f t="shared" si="1"/>
        <v>-0.63854635874081911</v>
      </c>
    </row>
    <row r="174" spans="1:9" ht="12.75">
      <c r="A174" s="3">
        <v>1</v>
      </c>
      <c r="B174" s="3">
        <v>1</v>
      </c>
      <c r="C174" s="3">
        <v>3</v>
      </c>
      <c r="D174" s="3">
        <v>0</v>
      </c>
      <c r="E174" s="31">
        <v>2</v>
      </c>
      <c r="F174" s="32">
        <v>7.25</v>
      </c>
      <c r="G174" s="21">
        <v>5.15</v>
      </c>
      <c r="H174" s="33">
        <f t="shared" si="0"/>
        <v>1.7284775387302509</v>
      </c>
      <c r="I174" s="33">
        <f t="shared" si="1"/>
        <v>-3.4215224612697495</v>
      </c>
    </row>
    <row r="175" spans="1:9" ht="12.75">
      <c r="A175" s="3">
        <v>1</v>
      </c>
      <c r="B175" s="3">
        <v>1</v>
      </c>
      <c r="C175" s="3">
        <v>3</v>
      </c>
      <c r="D175" s="3">
        <v>0</v>
      </c>
      <c r="E175" s="31">
        <v>2</v>
      </c>
      <c r="F175" s="32">
        <v>31.85</v>
      </c>
      <c r="G175" s="21">
        <v>3.18</v>
      </c>
      <c r="H175" s="33">
        <f t="shared" si="0"/>
        <v>4.0073574595493717</v>
      </c>
      <c r="I175" s="33">
        <f t="shared" si="1"/>
        <v>0.82735745954937157</v>
      </c>
    </row>
    <row r="176" spans="1:9" ht="12.75">
      <c r="A176" s="3">
        <v>1</v>
      </c>
      <c r="B176" s="3">
        <v>1</v>
      </c>
      <c r="C176" s="3">
        <v>3</v>
      </c>
      <c r="D176" s="3">
        <v>0</v>
      </c>
      <c r="E176" s="31">
        <v>2</v>
      </c>
      <c r="F176" s="32">
        <v>16.82</v>
      </c>
      <c r="G176" s="21">
        <v>4</v>
      </c>
      <c r="H176" s="33">
        <f t="shared" si="0"/>
        <v>2.615017410365982</v>
      </c>
      <c r="I176" s="33">
        <f t="shared" si="1"/>
        <v>-1.384982589634018</v>
      </c>
    </row>
    <row r="177" spans="1:9" ht="12.75">
      <c r="A177" s="3">
        <v>1</v>
      </c>
      <c r="B177" s="3">
        <v>1</v>
      </c>
      <c r="C177" s="3">
        <v>3</v>
      </c>
      <c r="D177" s="3">
        <v>0</v>
      </c>
      <c r="E177" s="31">
        <v>2</v>
      </c>
      <c r="F177" s="32">
        <v>32.9</v>
      </c>
      <c r="G177" s="21">
        <v>3.11</v>
      </c>
      <c r="H177" s="33">
        <f t="shared" si="0"/>
        <v>4.1046267244623831</v>
      </c>
      <c r="I177" s="33">
        <f t="shared" si="1"/>
        <v>0.9946267244623832</v>
      </c>
    </row>
    <row r="178" spans="1:9" ht="12.75">
      <c r="A178" s="3">
        <v>1</v>
      </c>
      <c r="B178" s="3">
        <v>1</v>
      </c>
      <c r="C178" s="3">
        <v>3</v>
      </c>
      <c r="D178" s="3">
        <v>0</v>
      </c>
      <c r="E178" s="31">
        <v>2</v>
      </c>
      <c r="F178" s="32">
        <v>17.89</v>
      </c>
      <c r="G178" s="21">
        <v>2</v>
      </c>
      <c r="H178" s="33">
        <f t="shared" si="0"/>
        <v>2.7141394231820986</v>
      </c>
      <c r="I178" s="33">
        <f t="shared" si="1"/>
        <v>0.71413942318209855</v>
      </c>
    </row>
    <row r="179" spans="1:9" ht="12.75">
      <c r="A179" s="3">
        <v>1</v>
      </c>
      <c r="B179" s="3">
        <v>1</v>
      </c>
      <c r="C179" s="3">
        <v>3</v>
      </c>
      <c r="D179" s="3">
        <v>0</v>
      </c>
      <c r="E179" s="31">
        <v>2</v>
      </c>
      <c r="F179" s="32">
        <v>14.48</v>
      </c>
      <c r="G179" s="21">
        <v>2</v>
      </c>
      <c r="H179" s="33">
        <f t="shared" si="0"/>
        <v>2.3982459057026997</v>
      </c>
      <c r="I179" s="33">
        <f t="shared" si="1"/>
        <v>0.39824590570269969</v>
      </c>
    </row>
    <row r="180" spans="1:9" ht="12.75">
      <c r="A180" s="3">
        <v>0</v>
      </c>
      <c r="B180" s="3">
        <v>1</v>
      </c>
      <c r="C180" s="3">
        <v>3</v>
      </c>
      <c r="D180" s="3">
        <v>0</v>
      </c>
      <c r="E180" s="31">
        <v>2</v>
      </c>
      <c r="F180" s="32">
        <v>9.6</v>
      </c>
      <c r="G180" s="21">
        <v>4</v>
      </c>
      <c r="H180" s="33">
        <f t="shared" si="0"/>
        <v>1.9461754173450856</v>
      </c>
      <c r="I180" s="33">
        <f t="shared" si="1"/>
        <v>-2.0538245826549142</v>
      </c>
    </row>
    <row r="181" spans="1:9" ht="12.75">
      <c r="A181" s="3">
        <v>1</v>
      </c>
      <c r="B181" s="3">
        <v>1</v>
      </c>
      <c r="C181" s="3">
        <v>3</v>
      </c>
      <c r="D181" s="3">
        <v>0</v>
      </c>
      <c r="E181" s="31">
        <v>2</v>
      </c>
      <c r="F181" s="32">
        <v>34.630000000000003</v>
      </c>
      <c r="G181" s="21">
        <v>3.55</v>
      </c>
      <c r="H181" s="33">
        <f t="shared" si="0"/>
        <v>4.2648894180809638</v>
      </c>
      <c r="I181" s="33">
        <f t="shared" si="1"/>
        <v>0.71488941808096396</v>
      </c>
    </row>
    <row r="182" spans="1:9" ht="12.75">
      <c r="A182" s="3">
        <v>1</v>
      </c>
      <c r="B182" s="3">
        <v>1</v>
      </c>
      <c r="C182" s="3">
        <v>3</v>
      </c>
      <c r="D182" s="3">
        <v>0</v>
      </c>
      <c r="E182" s="31">
        <v>4</v>
      </c>
      <c r="F182" s="32">
        <v>34.65</v>
      </c>
      <c r="G182" s="21">
        <v>3.68</v>
      </c>
      <c r="H182" s="33">
        <f t="shared" si="0"/>
        <v>4.6514347980945168</v>
      </c>
      <c r="I182" s="33">
        <f t="shared" si="1"/>
        <v>0.97143479809451661</v>
      </c>
    </row>
    <row r="183" spans="1:9" ht="12.75">
      <c r="A183" s="3">
        <v>1</v>
      </c>
      <c r="B183" s="3">
        <v>1</v>
      </c>
      <c r="C183" s="3">
        <v>3</v>
      </c>
      <c r="D183" s="3">
        <v>0</v>
      </c>
      <c r="E183" s="31">
        <v>2</v>
      </c>
      <c r="F183" s="32">
        <v>23.33</v>
      </c>
      <c r="G183" s="21">
        <v>5.65</v>
      </c>
      <c r="H183" s="33">
        <f t="shared" si="0"/>
        <v>3.218086852826652</v>
      </c>
      <c r="I183" s="33">
        <f t="shared" si="1"/>
        <v>-2.4319131471733484</v>
      </c>
    </row>
    <row r="184" spans="1:9" ht="12.75">
      <c r="A184" s="3">
        <v>1</v>
      </c>
      <c r="B184" s="3">
        <v>1</v>
      </c>
      <c r="C184" s="3">
        <v>3</v>
      </c>
      <c r="D184" s="3">
        <v>0</v>
      </c>
      <c r="E184" s="31">
        <v>3</v>
      </c>
      <c r="F184" s="32">
        <v>45.35</v>
      </c>
      <c r="G184" s="21">
        <v>3.5</v>
      </c>
      <c r="H184" s="33">
        <f t="shared" si="0"/>
        <v>5.4503086102004552</v>
      </c>
      <c r="I184" s="33">
        <f t="shared" si="1"/>
        <v>1.9503086102004552</v>
      </c>
    </row>
    <row r="185" spans="1:9" ht="12.75">
      <c r="A185" s="3">
        <v>1</v>
      </c>
      <c r="B185" s="3">
        <v>1</v>
      </c>
      <c r="C185" s="3">
        <v>3</v>
      </c>
      <c r="D185" s="3">
        <v>0</v>
      </c>
      <c r="E185" s="31">
        <v>4</v>
      </c>
      <c r="F185" s="32">
        <v>23.17</v>
      </c>
      <c r="G185" s="21">
        <v>6.5</v>
      </c>
      <c r="H185" s="33">
        <f t="shared" si="0"/>
        <v>3.5879575017122609</v>
      </c>
      <c r="I185" s="33">
        <f t="shared" si="1"/>
        <v>-2.9120424982877391</v>
      </c>
    </row>
    <row r="186" spans="1:9" ht="12.75">
      <c r="A186" s="3">
        <v>1</v>
      </c>
      <c r="B186" s="3">
        <v>1</v>
      </c>
      <c r="C186" s="3">
        <v>3</v>
      </c>
      <c r="D186" s="3">
        <v>0</v>
      </c>
      <c r="E186" s="31">
        <v>2</v>
      </c>
      <c r="F186" s="32">
        <v>40.549999999999997</v>
      </c>
      <c r="G186" s="21">
        <v>3</v>
      </c>
      <c r="H186" s="33">
        <f t="shared" si="0"/>
        <v>4.813302797400036</v>
      </c>
      <c r="I186" s="33">
        <f t="shared" si="1"/>
        <v>1.813302797400036</v>
      </c>
    </row>
    <row r="187" spans="1:9" ht="12.75">
      <c r="A187" s="3">
        <v>1</v>
      </c>
      <c r="B187" s="3">
        <v>0</v>
      </c>
      <c r="C187" s="3">
        <v>3</v>
      </c>
      <c r="D187" s="3">
        <v>0</v>
      </c>
      <c r="E187" s="31">
        <v>5</v>
      </c>
      <c r="F187" s="32">
        <v>20.69</v>
      </c>
      <c r="G187" s="21">
        <v>5</v>
      </c>
      <c r="H187" s="33">
        <f t="shared" si="0"/>
        <v>3.5505630777824679</v>
      </c>
      <c r="I187" s="33">
        <f t="shared" si="1"/>
        <v>-1.4494369222175321</v>
      </c>
    </row>
    <row r="188" spans="1:9" ht="12.75">
      <c r="A188" s="3">
        <v>0</v>
      </c>
      <c r="B188" s="3">
        <v>1</v>
      </c>
      <c r="C188" s="3">
        <v>3</v>
      </c>
      <c r="D188" s="3">
        <v>0</v>
      </c>
      <c r="E188" s="31">
        <v>3</v>
      </c>
      <c r="F188" s="32">
        <v>20.9</v>
      </c>
      <c r="G188" s="21">
        <v>3.5</v>
      </c>
      <c r="H188" s="33">
        <f t="shared" si="0"/>
        <v>3.1853242986546215</v>
      </c>
      <c r="I188" s="33">
        <f t="shared" si="1"/>
        <v>-0.31467570134537848</v>
      </c>
    </row>
    <row r="189" spans="1:9" ht="12.75">
      <c r="A189" s="3">
        <v>1</v>
      </c>
      <c r="B189" s="3">
        <v>1</v>
      </c>
      <c r="C189" s="3">
        <v>3</v>
      </c>
      <c r="D189" s="3">
        <v>0</v>
      </c>
      <c r="E189" s="31">
        <v>5</v>
      </c>
      <c r="F189" s="32">
        <v>30.46</v>
      </c>
      <c r="G189" s="21">
        <v>2</v>
      </c>
      <c r="H189" s="33">
        <f t="shared" si="0"/>
        <v>4.4556304284492487</v>
      </c>
      <c r="I189" s="33">
        <f t="shared" si="1"/>
        <v>2.4556304284492487</v>
      </c>
    </row>
    <row r="190" spans="1:9" ht="12.75">
      <c r="A190" s="3">
        <v>0</v>
      </c>
      <c r="B190" s="3">
        <v>1</v>
      </c>
      <c r="C190" s="3">
        <v>3</v>
      </c>
      <c r="D190" s="3">
        <v>0</v>
      </c>
      <c r="E190" s="31">
        <v>3</v>
      </c>
      <c r="F190" s="32">
        <v>18.149999999999999</v>
      </c>
      <c r="G190" s="21">
        <v>3.5</v>
      </c>
      <c r="H190" s="33">
        <f t="shared" si="0"/>
        <v>2.9305714619776873</v>
      </c>
      <c r="I190" s="33">
        <f t="shared" si="1"/>
        <v>-0.56942853802231275</v>
      </c>
    </row>
    <row r="191" spans="1:9" ht="12.75">
      <c r="A191" s="3">
        <v>1</v>
      </c>
      <c r="B191" s="3">
        <v>1</v>
      </c>
      <c r="C191" s="3">
        <v>3</v>
      </c>
      <c r="D191" s="3">
        <v>0</v>
      </c>
      <c r="E191" s="31">
        <v>3</v>
      </c>
      <c r="F191" s="32">
        <v>23.1</v>
      </c>
      <c r="G191" s="21">
        <v>4</v>
      </c>
      <c r="H191" s="33">
        <f t="shared" si="0"/>
        <v>3.3891265679961693</v>
      </c>
      <c r="I191" s="33">
        <f t="shared" si="1"/>
        <v>-0.61087343200383071</v>
      </c>
    </row>
    <row r="192" spans="1:9" ht="12.75">
      <c r="A192" s="3">
        <v>1</v>
      </c>
      <c r="B192" s="3">
        <v>1</v>
      </c>
      <c r="C192" s="3">
        <v>3</v>
      </c>
      <c r="D192" s="3">
        <v>0</v>
      </c>
      <c r="E192" s="31">
        <v>2</v>
      </c>
      <c r="F192" s="32">
        <v>15.69</v>
      </c>
      <c r="G192" s="21">
        <v>1.5</v>
      </c>
      <c r="H192" s="33">
        <f t="shared" si="0"/>
        <v>2.5103371538405508</v>
      </c>
      <c r="I192" s="33">
        <f t="shared" si="1"/>
        <v>1.0103371538405508</v>
      </c>
    </row>
    <row r="193" spans="1:9" ht="12.75">
      <c r="A193" s="3">
        <v>0</v>
      </c>
      <c r="B193" s="3">
        <v>1</v>
      </c>
      <c r="C193" s="3">
        <v>0</v>
      </c>
      <c r="D193" s="3">
        <v>1</v>
      </c>
      <c r="E193" s="31">
        <v>2</v>
      </c>
      <c r="F193" s="32">
        <v>19.809999999999999</v>
      </c>
      <c r="G193" s="21">
        <v>4.1900000000000004</v>
      </c>
      <c r="H193" s="33">
        <f t="shared" si="0"/>
        <v>2.8920032218801763</v>
      </c>
      <c r="I193" s="33">
        <f t="shared" si="1"/>
        <v>-1.2979967781198241</v>
      </c>
    </row>
    <row r="194" spans="1:9" ht="12.75">
      <c r="A194" s="3">
        <v>1</v>
      </c>
      <c r="B194" s="3">
        <v>1</v>
      </c>
      <c r="C194" s="3">
        <v>0</v>
      </c>
      <c r="D194" s="3">
        <v>1</v>
      </c>
      <c r="E194" s="31">
        <v>2</v>
      </c>
      <c r="F194" s="32">
        <v>28.44</v>
      </c>
      <c r="G194" s="21">
        <v>2.56</v>
      </c>
      <c r="H194" s="33">
        <f t="shared" si="0"/>
        <v>3.6914639420699737</v>
      </c>
      <c r="I194" s="33">
        <f t="shared" si="1"/>
        <v>1.1314639420699737</v>
      </c>
    </row>
    <row r="195" spans="1:9" ht="12.75">
      <c r="A195" s="3">
        <v>1</v>
      </c>
      <c r="B195" s="3">
        <v>1</v>
      </c>
      <c r="C195" s="3">
        <v>0</v>
      </c>
      <c r="D195" s="3">
        <v>1</v>
      </c>
      <c r="E195" s="31">
        <v>2</v>
      </c>
      <c r="F195" s="32">
        <v>15.48</v>
      </c>
      <c r="G195" s="21">
        <v>2.02</v>
      </c>
      <c r="H195" s="33">
        <f t="shared" si="0"/>
        <v>2.4908833008579485</v>
      </c>
      <c r="I195" s="33">
        <f t="shared" si="1"/>
        <v>0.47088330085794849</v>
      </c>
    </row>
    <row r="196" spans="1:9" ht="12.75">
      <c r="A196" s="3">
        <v>1</v>
      </c>
      <c r="B196" s="3">
        <v>1</v>
      </c>
      <c r="C196" s="3">
        <v>0</v>
      </c>
      <c r="D196" s="3">
        <v>1</v>
      </c>
      <c r="E196" s="31">
        <v>2</v>
      </c>
      <c r="F196" s="32">
        <v>16.579999999999998</v>
      </c>
      <c r="G196" s="21">
        <v>4</v>
      </c>
      <c r="H196" s="33">
        <f t="shared" si="0"/>
        <v>2.5927844355287224</v>
      </c>
      <c r="I196" s="33">
        <f t="shared" si="1"/>
        <v>-1.4072155644712776</v>
      </c>
    </row>
    <row r="197" spans="1:9" ht="12.75">
      <c r="A197" s="3">
        <v>1</v>
      </c>
      <c r="B197" s="3">
        <v>0</v>
      </c>
      <c r="C197" s="3">
        <v>0</v>
      </c>
      <c r="D197" s="3">
        <v>1</v>
      </c>
      <c r="E197" s="31">
        <v>2</v>
      </c>
      <c r="F197" s="32">
        <v>7.56</v>
      </c>
      <c r="G197" s="21">
        <v>1.44</v>
      </c>
      <c r="H197" s="33">
        <f t="shared" si="0"/>
        <v>1.757195131228378</v>
      </c>
      <c r="I197" s="33">
        <f t="shared" si="1"/>
        <v>0.31719513122837806</v>
      </c>
    </row>
    <row r="198" spans="1:9" ht="12.75">
      <c r="A198" s="3">
        <v>1</v>
      </c>
      <c r="B198" s="3">
        <v>1</v>
      </c>
      <c r="C198" s="3">
        <v>0</v>
      </c>
      <c r="D198" s="3">
        <v>1</v>
      </c>
      <c r="E198" s="31">
        <v>2</v>
      </c>
      <c r="F198" s="32">
        <v>10.34</v>
      </c>
      <c r="G198" s="21">
        <v>2</v>
      </c>
      <c r="H198" s="33">
        <f t="shared" si="0"/>
        <v>2.0147270897599698</v>
      </c>
      <c r="I198" s="33">
        <f t="shared" si="1"/>
        <v>1.4727089759969836E-2</v>
      </c>
    </row>
    <row r="199" spans="1:9" ht="12.75">
      <c r="A199" s="3">
        <v>0</v>
      </c>
      <c r="B199" s="3">
        <v>1</v>
      </c>
      <c r="C199" s="3">
        <v>0</v>
      </c>
      <c r="D199" s="3">
        <v>1</v>
      </c>
      <c r="E199" s="31">
        <v>4</v>
      </c>
      <c r="F199" s="32">
        <v>43.11</v>
      </c>
      <c r="G199" s="21">
        <v>5</v>
      </c>
      <c r="H199" s="33">
        <f t="shared" si="0"/>
        <v>5.4351471611079223</v>
      </c>
      <c r="I199" s="33">
        <f t="shared" si="1"/>
        <v>0.43514716110792229</v>
      </c>
    </row>
    <row r="200" spans="1:9" ht="12.75">
      <c r="A200" s="3">
        <v>0</v>
      </c>
      <c r="B200" s="3">
        <v>1</v>
      </c>
      <c r="C200" s="3">
        <v>0</v>
      </c>
      <c r="D200" s="3">
        <v>1</v>
      </c>
      <c r="E200" s="31">
        <v>2</v>
      </c>
      <c r="F200" s="32">
        <v>13</v>
      </c>
      <c r="G200" s="21">
        <v>2</v>
      </c>
      <c r="H200" s="33">
        <f t="shared" si="0"/>
        <v>2.2611425608729316</v>
      </c>
      <c r="I200" s="33">
        <f t="shared" si="1"/>
        <v>0.26114256087293164</v>
      </c>
    </row>
    <row r="201" spans="1:9" ht="12.75">
      <c r="A201" s="3">
        <v>1</v>
      </c>
      <c r="B201" s="3">
        <v>1</v>
      </c>
      <c r="C201" s="3">
        <v>0</v>
      </c>
      <c r="D201" s="3">
        <v>1</v>
      </c>
      <c r="E201" s="31">
        <v>2</v>
      </c>
      <c r="F201" s="32">
        <v>13.51</v>
      </c>
      <c r="G201" s="21">
        <v>2</v>
      </c>
      <c r="H201" s="33">
        <f t="shared" si="0"/>
        <v>2.3083876324021082</v>
      </c>
      <c r="I201" s="33">
        <f t="shared" si="1"/>
        <v>0.3083876324021082</v>
      </c>
    </row>
    <row r="202" spans="1:9" ht="12.75">
      <c r="A202" s="3">
        <v>1</v>
      </c>
      <c r="B202" s="3">
        <v>1</v>
      </c>
      <c r="C202" s="3">
        <v>0</v>
      </c>
      <c r="D202" s="3">
        <v>1</v>
      </c>
      <c r="E202" s="31">
        <v>3</v>
      </c>
      <c r="F202" s="32">
        <v>18.71</v>
      </c>
      <c r="G202" s="21">
        <v>4</v>
      </c>
      <c r="H202" s="33">
        <f t="shared" si="0"/>
        <v>2.9824484032646268</v>
      </c>
      <c r="I202" s="33">
        <f t="shared" si="1"/>
        <v>-1.0175515967353732</v>
      </c>
    </row>
    <row r="203" spans="1:9" ht="12.75">
      <c r="A203" s="3">
        <v>0</v>
      </c>
      <c r="B203" s="3">
        <v>1</v>
      </c>
      <c r="C203" s="3">
        <v>0</v>
      </c>
      <c r="D203" s="3">
        <v>1</v>
      </c>
      <c r="E203" s="31">
        <v>2</v>
      </c>
      <c r="F203" s="32">
        <v>12.74</v>
      </c>
      <c r="G203" s="21">
        <v>2.0099999999999998</v>
      </c>
      <c r="H203" s="33">
        <f t="shared" si="0"/>
        <v>2.2370568381325668</v>
      </c>
      <c r="I203" s="33">
        <f t="shared" si="1"/>
        <v>0.22705683813256705</v>
      </c>
    </row>
    <row r="204" spans="1:9" ht="12.75">
      <c r="A204" s="3">
        <v>0</v>
      </c>
      <c r="B204" s="3">
        <v>1</v>
      </c>
      <c r="C204" s="3">
        <v>0</v>
      </c>
      <c r="D204" s="3">
        <v>1</v>
      </c>
      <c r="E204" s="31">
        <v>2</v>
      </c>
      <c r="F204" s="32">
        <v>16.399999999999999</v>
      </c>
      <c r="G204" s="21">
        <v>2.5</v>
      </c>
      <c r="H204" s="33">
        <f t="shared" si="0"/>
        <v>2.5761097044007775</v>
      </c>
      <c r="I204" s="33">
        <f t="shared" si="1"/>
        <v>7.6109704400777467E-2</v>
      </c>
    </row>
    <row r="205" spans="1:9" ht="12.75">
      <c r="A205" s="3">
        <v>1</v>
      </c>
      <c r="B205" s="3">
        <v>1</v>
      </c>
      <c r="C205" s="3">
        <v>0</v>
      </c>
      <c r="D205" s="3">
        <v>1</v>
      </c>
      <c r="E205" s="31">
        <v>4</v>
      </c>
      <c r="F205" s="32">
        <v>20.53</v>
      </c>
      <c r="G205" s="21">
        <v>4</v>
      </c>
      <c r="H205" s="33">
        <f t="shared" si="0"/>
        <v>3.3433947785024039</v>
      </c>
      <c r="I205" s="33">
        <f t="shared" si="1"/>
        <v>-0.65660522149759615</v>
      </c>
    </row>
    <row r="206" spans="1:9" ht="12.75">
      <c r="A206" s="3">
        <v>0</v>
      </c>
      <c r="B206" s="3">
        <v>1</v>
      </c>
      <c r="C206" s="3">
        <v>0</v>
      </c>
      <c r="D206" s="3">
        <v>1</v>
      </c>
      <c r="E206" s="31">
        <v>3</v>
      </c>
      <c r="F206" s="32">
        <v>16.47</v>
      </c>
      <c r="G206" s="21">
        <v>3.23</v>
      </c>
      <c r="H206" s="33">
        <f t="shared" si="0"/>
        <v>2.7749406381168695</v>
      </c>
      <c r="I206" s="33">
        <f t="shared" si="1"/>
        <v>-0.45505936188313045</v>
      </c>
    </row>
    <row r="207" spans="1:9" ht="12.75">
      <c r="A207" s="3">
        <v>1</v>
      </c>
      <c r="B207" s="3">
        <v>1</v>
      </c>
      <c r="C207" s="3">
        <v>2</v>
      </c>
      <c r="D207" s="3">
        <v>0</v>
      </c>
      <c r="E207" s="31">
        <v>3</v>
      </c>
      <c r="F207" s="32">
        <v>26.59</v>
      </c>
      <c r="G207" s="21">
        <v>3.41</v>
      </c>
      <c r="H207" s="33">
        <f t="shared" si="0"/>
        <v>3.7124310770879876</v>
      </c>
      <c r="I207" s="33">
        <f t="shared" si="1"/>
        <v>0.30243107708798744</v>
      </c>
    </row>
    <row r="208" spans="1:9" ht="12.75">
      <c r="A208" s="3">
        <v>1</v>
      </c>
      <c r="B208" s="3">
        <v>1</v>
      </c>
      <c r="C208" s="3">
        <v>2</v>
      </c>
      <c r="D208" s="3">
        <v>0</v>
      </c>
      <c r="E208" s="31">
        <v>4</v>
      </c>
      <c r="F208" s="32">
        <v>38.729999999999997</v>
      </c>
      <c r="G208" s="21">
        <v>3</v>
      </c>
      <c r="H208" s="33">
        <f t="shared" si="0"/>
        <v>5.0293953703279328</v>
      </c>
      <c r="I208" s="33">
        <f t="shared" si="1"/>
        <v>2.0293953703279328</v>
      </c>
    </row>
    <row r="209" spans="1:9" ht="12.75">
      <c r="A209" s="3">
        <v>1</v>
      </c>
      <c r="B209" s="3">
        <v>1</v>
      </c>
      <c r="C209" s="3">
        <v>2</v>
      </c>
      <c r="D209" s="3">
        <v>0</v>
      </c>
      <c r="E209" s="31">
        <v>2</v>
      </c>
      <c r="F209" s="32">
        <v>24.27</v>
      </c>
      <c r="G209" s="21">
        <v>2.0299999999999998</v>
      </c>
      <c r="H209" s="33">
        <f t="shared" si="0"/>
        <v>3.3051660042725857</v>
      </c>
      <c r="I209" s="33">
        <f t="shared" si="1"/>
        <v>1.2751660042725859</v>
      </c>
    </row>
    <row r="210" spans="1:9" ht="12.75">
      <c r="A210" s="3">
        <v>0</v>
      </c>
      <c r="B210" s="3">
        <v>1</v>
      </c>
      <c r="C210" s="3">
        <v>2</v>
      </c>
      <c r="D210" s="3">
        <v>0</v>
      </c>
      <c r="E210" s="31">
        <v>2</v>
      </c>
      <c r="F210" s="32">
        <v>12.76</v>
      </c>
      <c r="G210" s="21">
        <v>2.23</v>
      </c>
      <c r="H210" s="33">
        <f t="shared" si="0"/>
        <v>2.238909586035672</v>
      </c>
      <c r="I210" s="33">
        <f t="shared" si="1"/>
        <v>8.9095860356720458E-3</v>
      </c>
    </row>
    <row r="211" spans="1:9" ht="12.75">
      <c r="A211" s="3">
        <v>1</v>
      </c>
      <c r="B211" s="3">
        <v>1</v>
      </c>
      <c r="C211" s="3">
        <v>2</v>
      </c>
      <c r="D211" s="3">
        <v>0</v>
      </c>
      <c r="E211" s="31">
        <v>3</v>
      </c>
      <c r="F211" s="32">
        <v>30.06</v>
      </c>
      <c r="G211" s="21">
        <v>2</v>
      </c>
      <c r="H211" s="33">
        <f t="shared" si="0"/>
        <v>4.0338828382767007</v>
      </c>
      <c r="I211" s="33">
        <f t="shared" si="1"/>
        <v>2.0338828382767007</v>
      </c>
    </row>
    <row r="212" spans="1:9" ht="12.75">
      <c r="A212" s="3">
        <v>1</v>
      </c>
      <c r="B212" s="3">
        <v>1</v>
      </c>
      <c r="C212" s="3">
        <v>2</v>
      </c>
      <c r="D212" s="3">
        <v>0</v>
      </c>
      <c r="E212" s="31">
        <v>4</v>
      </c>
      <c r="F212" s="32">
        <v>25.89</v>
      </c>
      <c r="G212" s="21">
        <v>5.16</v>
      </c>
      <c r="H212" s="33">
        <f t="shared" si="0"/>
        <v>3.8399312165345378</v>
      </c>
      <c r="I212" s="33">
        <f t="shared" si="1"/>
        <v>-1.3200687834654623</v>
      </c>
    </row>
    <row r="213" spans="1:9" ht="12.75">
      <c r="A213" s="3">
        <v>1</v>
      </c>
      <c r="B213" s="3">
        <v>0</v>
      </c>
      <c r="C213" s="3">
        <v>2</v>
      </c>
      <c r="D213" s="3">
        <v>0</v>
      </c>
      <c r="E213" s="31">
        <v>4</v>
      </c>
      <c r="F213" s="32">
        <v>48.33</v>
      </c>
      <c r="G213" s="21">
        <v>9</v>
      </c>
      <c r="H213" s="33">
        <f t="shared" si="0"/>
        <v>5.9187143638183208</v>
      </c>
      <c r="I213" s="33">
        <f t="shared" si="1"/>
        <v>-3.0812856361816792</v>
      </c>
    </row>
    <row r="214" spans="1:9" ht="12.75">
      <c r="A214" s="3">
        <v>0</v>
      </c>
      <c r="B214" s="3">
        <v>1</v>
      </c>
      <c r="C214" s="3">
        <v>2</v>
      </c>
      <c r="D214" s="3">
        <v>0</v>
      </c>
      <c r="E214" s="31">
        <v>2</v>
      </c>
      <c r="F214" s="32">
        <v>13.27</v>
      </c>
      <c r="G214" s="21">
        <v>2.5</v>
      </c>
      <c r="H214" s="33">
        <f t="shared" si="0"/>
        <v>2.2861546575648486</v>
      </c>
      <c r="I214" s="33">
        <f t="shared" si="1"/>
        <v>-0.21384534243515141</v>
      </c>
    </row>
    <row r="215" spans="1:9" ht="12.75">
      <c r="A215" s="3">
        <v>0</v>
      </c>
      <c r="B215" s="3">
        <v>1</v>
      </c>
      <c r="C215" s="3">
        <v>2</v>
      </c>
      <c r="D215" s="3">
        <v>0</v>
      </c>
      <c r="E215" s="31">
        <v>3</v>
      </c>
      <c r="F215" s="32">
        <v>28.17</v>
      </c>
      <c r="G215" s="21">
        <v>6.5</v>
      </c>
      <c r="H215" s="33">
        <f t="shared" si="0"/>
        <v>3.8587981614332807</v>
      </c>
      <c r="I215" s="33">
        <f t="shared" si="1"/>
        <v>-2.6412018385667193</v>
      </c>
    </row>
    <row r="216" spans="1:9" ht="12.75">
      <c r="A216" s="3">
        <v>0</v>
      </c>
      <c r="B216" s="3">
        <v>1</v>
      </c>
      <c r="C216" s="3">
        <v>2</v>
      </c>
      <c r="D216" s="3">
        <v>0</v>
      </c>
      <c r="E216" s="31">
        <v>2</v>
      </c>
      <c r="F216" s="32">
        <v>12.9</v>
      </c>
      <c r="G216" s="21">
        <v>1.1000000000000001</v>
      </c>
      <c r="H216" s="33">
        <f t="shared" si="0"/>
        <v>2.2518788213574066</v>
      </c>
      <c r="I216" s="33">
        <f t="shared" si="1"/>
        <v>1.1518788213574065</v>
      </c>
    </row>
    <row r="217" spans="1:9" ht="12.75">
      <c r="A217" s="3">
        <v>1</v>
      </c>
      <c r="B217" s="3">
        <v>1</v>
      </c>
      <c r="C217" s="3">
        <v>2</v>
      </c>
      <c r="D217" s="3">
        <v>0</v>
      </c>
      <c r="E217" s="31">
        <v>5</v>
      </c>
      <c r="F217" s="32">
        <v>28.15</v>
      </c>
      <c r="G217" s="21">
        <v>3</v>
      </c>
      <c r="H217" s="33">
        <f t="shared" si="0"/>
        <v>4.2416380456406237</v>
      </c>
      <c r="I217" s="33">
        <f t="shared" si="1"/>
        <v>1.2416380456406237</v>
      </c>
    </row>
    <row r="218" spans="1:9" ht="12.75">
      <c r="A218" s="3">
        <v>1</v>
      </c>
      <c r="B218" s="3">
        <v>1</v>
      </c>
      <c r="C218" s="3">
        <v>2</v>
      </c>
      <c r="D218" s="3">
        <v>0</v>
      </c>
      <c r="E218" s="31">
        <v>2</v>
      </c>
      <c r="F218" s="32">
        <v>11.59</v>
      </c>
      <c r="G218" s="21">
        <v>1.5</v>
      </c>
      <c r="H218" s="33">
        <f t="shared" si="0"/>
        <v>2.1305238337040309</v>
      </c>
      <c r="I218" s="33">
        <f t="shared" si="1"/>
        <v>0.63052383370403087</v>
      </c>
    </row>
    <row r="219" spans="1:9" ht="12.75">
      <c r="A219" s="3">
        <v>1</v>
      </c>
      <c r="B219" s="3">
        <v>1</v>
      </c>
      <c r="C219" s="3">
        <v>2</v>
      </c>
      <c r="D219" s="3">
        <v>0</v>
      </c>
      <c r="E219" s="31">
        <v>2</v>
      </c>
      <c r="F219" s="32">
        <v>7.74</v>
      </c>
      <c r="G219" s="21">
        <v>1.44</v>
      </c>
      <c r="H219" s="33">
        <f t="shared" si="0"/>
        <v>1.7738698623563227</v>
      </c>
      <c r="I219" s="33">
        <f t="shared" si="1"/>
        <v>0.33386986235632277</v>
      </c>
    </row>
    <row r="220" spans="1:9" ht="12.75">
      <c r="A220" s="3">
        <v>0</v>
      </c>
      <c r="B220" s="3">
        <v>1</v>
      </c>
      <c r="C220" s="3">
        <v>2</v>
      </c>
      <c r="D220" s="3">
        <v>0</v>
      </c>
      <c r="E220" s="31">
        <v>4</v>
      </c>
      <c r="F220" s="32">
        <v>30.14</v>
      </c>
      <c r="G220" s="21">
        <v>3.09</v>
      </c>
      <c r="H220" s="33">
        <f t="shared" si="0"/>
        <v>4.2336401459443458</v>
      </c>
      <c r="I220" s="33">
        <f t="shared" si="1"/>
        <v>1.1436401459443459</v>
      </c>
    </row>
    <row r="221" spans="1:9" ht="12.75">
      <c r="A221" s="3">
        <v>1</v>
      </c>
      <c r="B221" s="3">
        <v>1</v>
      </c>
      <c r="C221" s="3">
        <v>1</v>
      </c>
      <c r="D221" s="3">
        <v>1</v>
      </c>
      <c r="E221" s="31">
        <v>2</v>
      </c>
      <c r="F221" s="32">
        <v>12.16</v>
      </c>
      <c r="G221" s="21">
        <v>2.2000000000000002</v>
      </c>
      <c r="H221" s="33">
        <f t="shared" si="0"/>
        <v>2.1833271489425226</v>
      </c>
      <c r="I221" s="33">
        <f t="shared" si="1"/>
        <v>-1.6672851057477622E-2</v>
      </c>
    </row>
    <row r="222" spans="1:9" ht="12.75">
      <c r="A222" s="3">
        <v>0</v>
      </c>
      <c r="B222" s="3">
        <v>1</v>
      </c>
      <c r="C222" s="3">
        <v>1</v>
      </c>
      <c r="D222" s="3">
        <v>1</v>
      </c>
      <c r="E222" s="31">
        <v>2</v>
      </c>
      <c r="F222" s="32">
        <v>13.42</v>
      </c>
      <c r="G222" s="21">
        <v>3.48</v>
      </c>
      <c r="H222" s="33">
        <f t="shared" si="0"/>
        <v>2.3000502668381362</v>
      </c>
      <c r="I222" s="33">
        <f t="shared" si="1"/>
        <v>-1.1799497331618638</v>
      </c>
    </row>
    <row r="223" spans="1:9" ht="12.75">
      <c r="A223" s="3">
        <v>1</v>
      </c>
      <c r="B223" s="3">
        <v>1</v>
      </c>
      <c r="C223" s="3">
        <v>1</v>
      </c>
      <c r="D223" s="3">
        <v>1</v>
      </c>
      <c r="E223" s="31">
        <v>1</v>
      </c>
      <c r="F223" s="32">
        <v>8.58</v>
      </c>
      <c r="G223" s="21">
        <v>1.92</v>
      </c>
      <c r="H223" s="33">
        <f t="shared" si="0"/>
        <v>1.6593389582315075</v>
      </c>
      <c r="I223" s="33">
        <f t="shared" si="1"/>
        <v>-0.26066104176849247</v>
      </c>
    </row>
    <row r="224" spans="1:9" ht="12.75">
      <c r="A224" s="3">
        <v>0</v>
      </c>
      <c r="B224" s="3">
        <v>0</v>
      </c>
      <c r="C224" s="3">
        <v>1</v>
      </c>
      <c r="D224" s="3">
        <v>1</v>
      </c>
      <c r="E224" s="31">
        <v>3</v>
      </c>
      <c r="F224" s="32">
        <v>15.98</v>
      </c>
      <c r="G224" s="21">
        <v>3</v>
      </c>
      <c r="H224" s="33">
        <f t="shared" si="0"/>
        <v>2.7295483144907973</v>
      </c>
      <c r="I224" s="33">
        <f t="shared" si="1"/>
        <v>-0.27045168550920273</v>
      </c>
    </row>
    <row r="225" spans="1:9" ht="12.75">
      <c r="A225" s="3">
        <v>1</v>
      </c>
      <c r="B225" s="3">
        <v>1</v>
      </c>
      <c r="C225" s="3">
        <v>1</v>
      </c>
      <c r="D225" s="3">
        <v>1</v>
      </c>
      <c r="E225" s="31">
        <v>2</v>
      </c>
      <c r="F225" s="32">
        <v>13.42</v>
      </c>
      <c r="G225" s="21">
        <v>1.58</v>
      </c>
      <c r="H225" s="33">
        <f t="shared" si="0"/>
        <v>2.3000502668381362</v>
      </c>
      <c r="I225" s="33">
        <f t="shared" si="1"/>
        <v>0.72005026683813611</v>
      </c>
    </row>
    <row r="226" spans="1:9" ht="12.75">
      <c r="A226" s="3">
        <v>0</v>
      </c>
      <c r="B226" s="3">
        <v>1</v>
      </c>
      <c r="C226" s="3">
        <v>1</v>
      </c>
      <c r="D226" s="3">
        <v>1</v>
      </c>
      <c r="E226" s="31">
        <v>2</v>
      </c>
      <c r="F226" s="32">
        <v>16.27</v>
      </c>
      <c r="G226" s="21">
        <v>2.5</v>
      </c>
      <c r="H226" s="33">
        <f t="shared" si="0"/>
        <v>2.5640668430305951</v>
      </c>
      <c r="I226" s="33">
        <f t="shared" si="1"/>
        <v>6.4066843030595066E-2</v>
      </c>
    </row>
    <row r="227" spans="1:9" ht="12.75">
      <c r="A227" s="3">
        <v>0</v>
      </c>
      <c r="B227" s="3">
        <v>1</v>
      </c>
      <c r="C227" s="3">
        <v>1</v>
      </c>
      <c r="D227" s="3">
        <v>1</v>
      </c>
      <c r="E227" s="31">
        <v>2</v>
      </c>
      <c r="F227" s="32">
        <v>10.09</v>
      </c>
      <c r="G227" s="21">
        <v>2</v>
      </c>
      <c r="H227" s="33">
        <f t="shared" si="0"/>
        <v>1.9915677409711576</v>
      </c>
      <c r="I227" s="33">
        <f t="shared" si="1"/>
        <v>-8.4322590288423704E-3</v>
      </c>
    </row>
    <row r="228" spans="1:9" ht="12.75">
      <c r="A228" s="3">
        <v>1</v>
      </c>
      <c r="B228" s="3">
        <v>0</v>
      </c>
      <c r="C228" s="3">
        <v>2</v>
      </c>
      <c r="D228" s="3">
        <v>0</v>
      </c>
      <c r="E228" s="31">
        <v>4</v>
      </c>
      <c r="F228" s="32">
        <v>20.45</v>
      </c>
      <c r="G228" s="21">
        <v>3</v>
      </c>
      <c r="H228" s="33">
        <f t="shared" si="0"/>
        <v>3.335983786889984</v>
      </c>
      <c r="I228" s="33">
        <f t="shared" si="1"/>
        <v>0.33598378688998398</v>
      </c>
    </row>
    <row r="229" spans="1:9" ht="12.75">
      <c r="A229" s="3">
        <v>1</v>
      </c>
      <c r="B229" s="3">
        <v>0</v>
      </c>
      <c r="C229" s="3">
        <v>2</v>
      </c>
      <c r="D229" s="3">
        <v>0</v>
      </c>
      <c r="E229" s="31">
        <v>2</v>
      </c>
      <c r="F229" s="32">
        <v>13.28</v>
      </c>
      <c r="G229" s="21">
        <v>2.72</v>
      </c>
      <c r="H229" s="33">
        <f t="shared" si="0"/>
        <v>2.2870810315164012</v>
      </c>
      <c r="I229" s="33">
        <f t="shared" si="1"/>
        <v>-0.43291896848359901</v>
      </c>
    </row>
    <row r="230" spans="1:9" ht="12.75">
      <c r="A230" s="3">
        <v>0</v>
      </c>
      <c r="B230" s="3">
        <v>1</v>
      </c>
      <c r="C230" s="3">
        <v>2</v>
      </c>
      <c r="D230" s="3">
        <v>0</v>
      </c>
      <c r="E230" s="31">
        <v>2</v>
      </c>
      <c r="F230" s="32">
        <v>22.12</v>
      </c>
      <c r="G230" s="21">
        <v>2.88</v>
      </c>
      <c r="H230" s="33">
        <f t="shared" si="0"/>
        <v>3.1059956046888009</v>
      </c>
      <c r="I230" s="33">
        <f t="shared" si="1"/>
        <v>0.22599560468880098</v>
      </c>
    </row>
    <row r="231" spans="1:9" ht="12.75">
      <c r="A231" s="3">
        <v>1</v>
      </c>
      <c r="B231" s="3">
        <v>1</v>
      </c>
      <c r="C231" s="3">
        <v>2</v>
      </c>
      <c r="D231" s="3">
        <v>0</v>
      </c>
      <c r="E231" s="31">
        <v>4</v>
      </c>
      <c r="F231" s="32">
        <v>24.01</v>
      </c>
      <c r="G231" s="21">
        <v>2</v>
      </c>
      <c r="H231" s="33">
        <f t="shared" si="0"/>
        <v>3.66577291364267</v>
      </c>
      <c r="I231" s="33">
        <f t="shared" si="1"/>
        <v>1.66577291364267</v>
      </c>
    </row>
    <row r="232" spans="1:9" ht="12.75">
      <c r="A232" s="3">
        <v>1</v>
      </c>
      <c r="B232" s="3">
        <v>1</v>
      </c>
      <c r="C232" s="3">
        <v>2</v>
      </c>
      <c r="D232" s="3">
        <v>0</v>
      </c>
      <c r="E232" s="31">
        <v>3</v>
      </c>
      <c r="F232" s="32">
        <v>15.69</v>
      </c>
      <c r="G232" s="21">
        <v>3</v>
      </c>
      <c r="H232" s="33">
        <f t="shared" si="0"/>
        <v>2.7026834698957751</v>
      </c>
      <c r="I232" s="33">
        <f t="shared" si="1"/>
        <v>-0.29731653010422487</v>
      </c>
    </row>
    <row r="233" spans="1:9" ht="12.75">
      <c r="A233" s="3">
        <v>1</v>
      </c>
      <c r="B233" s="3">
        <v>0</v>
      </c>
      <c r="C233" s="3">
        <v>2</v>
      </c>
      <c r="D233" s="3">
        <v>0</v>
      </c>
      <c r="E233" s="31">
        <v>2</v>
      </c>
      <c r="F233" s="32">
        <v>11.61</v>
      </c>
      <c r="G233" s="21">
        <v>3.39</v>
      </c>
      <c r="H233" s="33">
        <f t="shared" si="0"/>
        <v>2.1323765816071356</v>
      </c>
      <c r="I233" s="33">
        <f t="shared" si="1"/>
        <v>-1.2576234183928645</v>
      </c>
    </row>
    <row r="234" spans="1:9" ht="12.75">
      <c r="A234" s="3">
        <v>1</v>
      </c>
      <c r="B234" s="3">
        <v>0</v>
      </c>
      <c r="C234" s="3">
        <v>2</v>
      </c>
      <c r="D234" s="3">
        <v>0</v>
      </c>
      <c r="E234" s="31">
        <v>2</v>
      </c>
      <c r="F234" s="32">
        <v>10.77</v>
      </c>
      <c r="G234" s="21">
        <v>1.47</v>
      </c>
      <c r="H234" s="33">
        <f t="shared" si="0"/>
        <v>2.0545611696767265</v>
      </c>
      <c r="I234" s="33">
        <f t="shared" si="1"/>
        <v>0.58456116967672656</v>
      </c>
    </row>
    <row r="235" spans="1:9" ht="12.75">
      <c r="A235" s="3">
        <v>1</v>
      </c>
      <c r="B235" s="3">
        <v>1</v>
      </c>
      <c r="C235" s="3">
        <v>2</v>
      </c>
      <c r="D235" s="3">
        <v>0</v>
      </c>
      <c r="E235" s="31">
        <v>2</v>
      </c>
      <c r="F235" s="32">
        <v>15.53</v>
      </c>
      <c r="G235" s="21">
        <v>3</v>
      </c>
      <c r="H235" s="33">
        <f t="shared" si="0"/>
        <v>2.495515170615711</v>
      </c>
      <c r="I235" s="33">
        <f t="shared" si="1"/>
        <v>-0.50448482938428896</v>
      </c>
    </row>
    <row r="236" spans="1:9" ht="12.75">
      <c r="A236" s="3">
        <v>1</v>
      </c>
      <c r="B236" s="3">
        <v>0</v>
      </c>
      <c r="C236" s="3">
        <v>2</v>
      </c>
      <c r="D236" s="3">
        <v>0</v>
      </c>
      <c r="E236" s="31">
        <v>2</v>
      </c>
      <c r="F236" s="32">
        <v>10.07</v>
      </c>
      <c r="G236" s="21">
        <v>1.25</v>
      </c>
      <c r="H236" s="33">
        <f t="shared" si="0"/>
        <v>1.9897149930680527</v>
      </c>
      <c r="I236" s="33">
        <f t="shared" si="1"/>
        <v>0.73971499306805266</v>
      </c>
    </row>
    <row r="237" spans="1:9" ht="12.75">
      <c r="A237" s="3">
        <v>1</v>
      </c>
      <c r="B237" s="3">
        <v>1</v>
      </c>
      <c r="C237" s="3">
        <v>2</v>
      </c>
      <c r="D237" s="3">
        <v>0</v>
      </c>
      <c r="E237" s="31">
        <v>2</v>
      </c>
      <c r="F237" s="32">
        <v>12.6</v>
      </c>
      <c r="G237" s="21">
        <v>1</v>
      </c>
      <c r="H237" s="33">
        <f t="shared" si="0"/>
        <v>2.2240876028108323</v>
      </c>
      <c r="I237" s="33">
        <f t="shared" si="1"/>
        <v>1.2240876028108323</v>
      </c>
    </row>
    <row r="238" spans="1:9" ht="12.75">
      <c r="A238" s="3">
        <v>1</v>
      </c>
      <c r="B238" s="3">
        <v>1</v>
      </c>
      <c r="C238" s="3">
        <v>2</v>
      </c>
      <c r="D238" s="3">
        <v>0</v>
      </c>
      <c r="E238" s="31">
        <v>2</v>
      </c>
      <c r="F238" s="32">
        <v>32.83</v>
      </c>
      <c r="G238" s="21">
        <v>1.17</v>
      </c>
      <c r="H238" s="33">
        <f t="shared" si="0"/>
        <v>4.0981421068015162</v>
      </c>
      <c r="I238" s="33">
        <f t="shared" si="1"/>
        <v>2.9281421068015163</v>
      </c>
    </row>
    <row r="239" spans="1:9" ht="12.75">
      <c r="A239" s="3">
        <v>0</v>
      </c>
      <c r="B239" s="3">
        <v>0</v>
      </c>
      <c r="C239" s="3">
        <v>2</v>
      </c>
      <c r="D239" s="3">
        <v>0</v>
      </c>
      <c r="E239" s="31">
        <v>3</v>
      </c>
      <c r="F239" s="32">
        <v>35.83</v>
      </c>
      <c r="G239" s="21">
        <v>4.67</v>
      </c>
      <c r="H239" s="33">
        <f t="shared" si="0"/>
        <v>4.5684006083224862</v>
      </c>
      <c r="I239" s="33">
        <f t="shared" si="1"/>
        <v>-0.10159939167751375</v>
      </c>
    </row>
    <row r="240" spans="1:9" ht="12.75">
      <c r="A240" s="3">
        <v>1</v>
      </c>
      <c r="B240" s="3">
        <v>0</v>
      </c>
      <c r="C240" s="3">
        <v>2</v>
      </c>
      <c r="D240" s="3">
        <v>0</v>
      </c>
      <c r="E240" s="31">
        <v>3</v>
      </c>
      <c r="F240" s="32">
        <v>29.03</v>
      </c>
      <c r="G240" s="21">
        <v>5.92</v>
      </c>
      <c r="H240" s="33">
        <f t="shared" si="0"/>
        <v>3.938466321266795</v>
      </c>
      <c r="I240" s="33">
        <f t="shared" si="1"/>
        <v>-1.981533678733205</v>
      </c>
    </row>
    <row r="241" spans="1:9" ht="12.75">
      <c r="A241" s="3">
        <v>0</v>
      </c>
      <c r="B241" s="3">
        <v>1</v>
      </c>
      <c r="C241" s="3">
        <v>2</v>
      </c>
      <c r="D241" s="3">
        <v>0</v>
      </c>
      <c r="E241" s="31">
        <v>2</v>
      </c>
      <c r="F241" s="32">
        <v>27.18</v>
      </c>
      <c r="G241" s="21">
        <v>2</v>
      </c>
      <c r="H241" s="33">
        <f t="shared" si="0"/>
        <v>3.5747408241743601</v>
      </c>
      <c r="I241" s="33">
        <f t="shared" si="1"/>
        <v>1.5747408241743601</v>
      </c>
    </row>
    <row r="242" spans="1:9" ht="12.75">
      <c r="A242" s="3">
        <v>1</v>
      </c>
      <c r="B242" s="3">
        <v>1</v>
      </c>
      <c r="C242" s="3">
        <v>2</v>
      </c>
      <c r="D242" s="3">
        <v>0</v>
      </c>
      <c r="E242" s="31">
        <v>2</v>
      </c>
      <c r="F242" s="32">
        <v>22.67</v>
      </c>
      <c r="G242" s="21">
        <v>2</v>
      </c>
      <c r="H242" s="33">
        <f t="shared" si="0"/>
        <v>3.1569461720241878</v>
      </c>
      <c r="I242" s="33">
        <f t="shared" si="1"/>
        <v>1.1569461720241878</v>
      </c>
    </row>
    <row r="243" spans="1:9" ht="12.75">
      <c r="A243" s="3">
        <v>1</v>
      </c>
      <c r="B243" s="3">
        <v>0</v>
      </c>
      <c r="C243" s="3">
        <v>2</v>
      </c>
      <c r="D243" s="3">
        <v>0</v>
      </c>
      <c r="E243" s="31">
        <v>2</v>
      </c>
      <c r="F243" s="32">
        <v>17.82</v>
      </c>
      <c r="G243" s="21">
        <v>1.75</v>
      </c>
      <c r="H243" s="33">
        <f t="shared" si="0"/>
        <v>2.7076548055212308</v>
      </c>
      <c r="I243" s="33">
        <f t="shared" si="1"/>
        <v>0.95765480552123083</v>
      </c>
    </row>
    <row r="244" spans="1:9" ht="12.75">
      <c r="A244" s="3">
        <v>0</v>
      </c>
      <c r="B244" s="3">
        <v>0</v>
      </c>
      <c r="C244" s="3">
        <v>0</v>
      </c>
      <c r="D244" s="3">
        <v>0</v>
      </c>
      <c r="E244" s="31">
        <v>2</v>
      </c>
      <c r="F244" s="32">
        <v>18.78</v>
      </c>
      <c r="G244" s="21">
        <v>3</v>
      </c>
      <c r="H244" s="33">
        <f t="shared" si="0"/>
        <v>2.7965867048702702</v>
      </c>
      <c r="I244" s="33">
        <f t="shared" si="1"/>
        <v>-0.20341329512972983</v>
      </c>
    </row>
    <row r="245" spans="1:9" ht="12.75">
      <c r="A245" s="3"/>
      <c r="B245" s="20"/>
      <c r="C245" s="19" t="s">
        <v>105</v>
      </c>
      <c r="D245" s="3"/>
      <c r="E245" s="31"/>
      <c r="F245" s="32"/>
      <c r="G245" s="21"/>
      <c r="H245" s="33"/>
    </row>
    <row r="246" spans="1:9" ht="12.75">
      <c r="A246" s="3"/>
      <c r="B246" s="20"/>
      <c r="C246" s="19" t="s">
        <v>105</v>
      </c>
      <c r="D246" s="3"/>
      <c r="E246" s="31"/>
      <c r="F246" s="32"/>
      <c r="H246" s="33"/>
    </row>
    <row r="247" spans="1:9" ht="12.75">
      <c r="A247" s="3"/>
      <c r="B247" s="20"/>
      <c r="C247" s="19" t="s">
        <v>105</v>
      </c>
      <c r="D247" s="3"/>
      <c r="E247" s="31"/>
      <c r="F247" s="32"/>
      <c r="H247" s="33"/>
    </row>
    <row r="248" spans="1:9" ht="12.75">
      <c r="A248" s="3"/>
      <c r="B248" s="20"/>
      <c r="C248" s="19" t="s">
        <v>105</v>
      </c>
      <c r="D248" s="3"/>
      <c r="E248" s="31"/>
      <c r="F248" s="32"/>
      <c r="H248" s="33"/>
    </row>
    <row r="249" spans="1:9" ht="12.75">
      <c r="A249" s="3"/>
      <c r="B249" s="20"/>
      <c r="C249" s="19" t="s">
        <v>105</v>
      </c>
      <c r="D249" s="3"/>
      <c r="E249" s="31"/>
      <c r="F249" s="32"/>
      <c r="H249" s="33"/>
    </row>
    <row r="250" spans="1:9" ht="12.75">
      <c r="A250" s="3"/>
      <c r="B250" s="20"/>
      <c r="C250" s="19" t="s">
        <v>105</v>
      </c>
      <c r="D250" s="3"/>
      <c r="E250" s="31"/>
      <c r="F250" s="32"/>
      <c r="H250" s="33"/>
    </row>
    <row r="251" spans="1:9" ht="12.75">
      <c r="A251" s="3"/>
      <c r="B251" s="20"/>
      <c r="C251" s="19" t="s">
        <v>105</v>
      </c>
      <c r="D251" s="3"/>
      <c r="E251" s="31"/>
      <c r="F251" s="32"/>
      <c r="H251" s="33"/>
    </row>
    <row r="252" spans="1:9" ht="12.75">
      <c r="A252" s="3"/>
      <c r="B252" s="20"/>
      <c r="C252" s="19" t="s">
        <v>105</v>
      </c>
      <c r="D252" s="3"/>
      <c r="E252" s="31"/>
      <c r="F252" s="32"/>
      <c r="H252" s="33"/>
    </row>
    <row r="253" spans="1:9" ht="12.75">
      <c r="A253" s="3"/>
      <c r="B253" s="20"/>
      <c r="C253" s="19" t="s">
        <v>105</v>
      </c>
      <c r="D253" s="3"/>
      <c r="E253" s="31"/>
      <c r="F253" s="32"/>
      <c r="H253" s="33"/>
    </row>
    <row r="254" spans="1:9" ht="12.75">
      <c r="A254" s="3"/>
      <c r="B254" s="20"/>
      <c r="C254" s="19" t="s">
        <v>105</v>
      </c>
      <c r="D254" s="3"/>
      <c r="E254" s="31"/>
      <c r="F254" s="32"/>
      <c r="H254" s="33"/>
    </row>
    <row r="255" spans="1:9" ht="12.75">
      <c r="A255" s="3"/>
      <c r="B255" s="20"/>
      <c r="C255" s="19" t="s">
        <v>105</v>
      </c>
      <c r="D255" s="3"/>
      <c r="E255" s="31"/>
      <c r="F255" s="32"/>
      <c r="H255" s="33"/>
    </row>
    <row r="256" spans="1:9" ht="12.75">
      <c r="A256" s="3"/>
      <c r="B256" s="20"/>
      <c r="C256" s="19" t="s">
        <v>105</v>
      </c>
      <c r="D256" s="3"/>
      <c r="E256" s="31"/>
      <c r="F256" s="32"/>
      <c r="H256" s="33"/>
    </row>
    <row r="257" spans="1:8" ht="12.75">
      <c r="A257" s="3"/>
      <c r="B257" s="20"/>
      <c r="C257" s="19" t="s">
        <v>105</v>
      </c>
      <c r="D257" s="3"/>
      <c r="E257" s="31"/>
      <c r="F257" s="32"/>
      <c r="H257" s="33"/>
    </row>
    <row r="258" spans="1:8" ht="12.75">
      <c r="A258" s="3"/>
      <c r="B258" s="20"/>
      <c r="C258" s="19" t="s">
        <v>105</v>
      </c>
      <c r="D258" s="3"/>
      <c r="E258" s="31"/>
      <c r="F258" s="32"/>
      <c r="H258" s="33"/>
    </row>
    <row r="259" spans="1:8" ht="12.75">
      <c r="A259" s="3"/>
      <c r="B259" s="20"/>
      <c r="C259" s="19" t="s">
        <v>105</v>
      </c>
      <c r="D259" s="3"/>
      <c r="E259" s="31"/>
      <c r="F259" s="32"/>
      <c r="H259" s="33"/>
    </row>
    <row r="260" spans="1:8" ht="12.75">
      <c r="A260" s="3"/>
      <c r="B260" s="20"/>
      <c r="C260" s="19" t="s">
        <v>105</v>
      </c>
      <c r="D260" s="3"/>
      <c r="E260" s="31"/>
      <c r="F260" s="32"/>
      <c r="H260" s="33"/>
    </row>
    <row r="261" spans="1:8" ht="12.75">
      <c r="A261" s="3"/>
      <c r="B261" s="20"/>
      <c r="C261" s="19" t="s">
        <v>105</v>
      </c>
      <c r="D261" s="3"/>
      <c r="E261" s="31"/>
      <c r="F261" s="32"/>
      <c r="H261" s="33"/>
    </row>
    <row r="262" spans="1:8" ht="12.75">
      <c r="A262" s="3"/>
      <c r="B262" s="20"/>
      <c r="C262" s="19" t="s">
        <v>105</v>
      </c>
      <c r="D262" s="3"/>
      <c r="E262" s="31"/>
      <c r="F262" s="32"/>
      <c r="H262" s="33"/>
    </row>
    <row r="263" spans="1:8" ht="12.75">
      <c r="A263" s="3"/>
      <c r="B263" s="20"/>
      <c r="C263" s="19" t="s">
        <v>105</v>
      </c>
      <c r="D263" s="3"/>
      <c r="E263" s="31"/>
      <c r="F263" s="32"/>
      <c r="H263" s="33"/>
    </row>
    <row r="264" spans="1:8" ht="12.75">
      <c r="A264" s="3"/>
      <c r="B264" s="20"/>
      <c r="C264" s="19" t="s">
        <v>105</v>
      </c>
      <c r="D264" s="3"/>
      <c r="E264" s="31"/>
      <c r="F264" s="32"/>
      <c r="H264" s="33"/>
    </row>
    <row r="265" spans="1:8" ht="12.75">
      <c r="A265" s="3"/>
      <c r="B265" s="20"/>
      <c r="C265" s="19" t="s">
        <v>105</v>
      </c>
      <c r="D265" s="3"/>
      <c r="E265" s="31"/>
      <c r="F265" s="32"/>
      <c r="H265" s="33"/>
    </row>
    <row r="266" spans="1:8" ht="12.75">
      <c r="A266" s="3"/>
      <c r="B266" s="20"/>
      <c r="C266" s="19" t="s">
        <v>105</v>
      </c>
      <c r="D266" s="3"/>
      <c r="E266" s="31"/>
      <c r="F266" s="32"/>
      <c r="H266" s="33"/>
    </row>
    <row r="267" spans="1:8" ht="12.75">
      <c r="A267" s="3"/>
      <c r="B267" s="20"/>
      <c r="C267" s="19" t="s">
        <v>105</v>
      </c>
      <c r="D267" s="3"/>
      <c r="E267" s="31"/>
      <c r="F267" s="32"/>
      <c r="H267" s="33"/>
    </row>
    <row r="268" spans="1:8" ht="12.75">
      <c r="A268" s="3"/>
      <c r="B268" s="20"/>
      <c r="C268" s="19" t="s">
        <v>105</v>
      </c>
      <c r="D268" s="3"/>
      <c r="E268" s="31"/>
      <c r="F268" s="32"/>
      <c r="H268" s="33"/>
    </row>
    <row r="269" spans="1:8" ht="12.75">
      <c r="A269" s="3"/>
      <c r="B269" s="20"/>
      <c r="C269" s="19" t="s">
        <v>105</v>
      </c>
      <c r="D269" s="3"/>
      <c r="E269" s="31"/>
      <c r="F269" s="32"/>
      <c r="H269" s="33"/>
    </row>
    <row r="270" spans="1:8" ht="12.75">
      <c r="A270" s="3"/>
      <c r="B270" s="20"/>
      <c r="C270" s="19" t="s">
        <v>105</v>
      </c>
      <c r="D270" s="3"/>
      <c r="E270" s="31"/>
      <c r="F270" s="32"/>
      <c r="H270" s="33"/>
    </row>
    <row r="271" spans="1:8" ht="12.75">
      <c r="A271" s="3"/>
      <c r="B271" s="20"/>
      <c r="C271" s="19" t="s">
        <v>105</v>
      </c>
      <c r="D271" s="3"/>
      <c r="E271" s="31"/>
      <c r="F271" s="32"/>
      <c r="H271" s="33"/>
    </row>
    <row r="272" spans="1:8" ht="12.75">
      <c r="A272" s="3"/>
      <c r="B272" s="20"/>
      <c r="C272" s="19" t="s">
        <v>105</v>
      </c>
      <c r="D272" s="3"/>
      <c r="E272" s="31"/>
      <c r="F272" s="32"/>
      <c r="H272" s="33"/>
    </row>
    <row r="273" spans="1:8" ht="12.75">
      <c r="A273" s="3"/>
      <c r="B273" s="20"/>
      <c r="C273" s="19" t="s">
        <v>105</v>
      </c>
      <c r="D273" s="3"/>
      <c r="E273" s="31"/>
      <c r="F273" s="32"/>
      <c r="H273" s="33"/>
    </row>
    <row r="274" spans="1:8" ht="12.75">
      <c r="A274" s="3"/>
      <c r="B274" s="20"/>
      <c r="C274" s="19" t="s">
        <v>105</v>
      </c>
      <c r="D274" s="3"/>
      <c r="E274" s="31"/>
      <c r="F274" s="32"/>
      <c r="H274" s="33"/>
    </row>
    <row r="275" spans="1:8" ht="12.75">
      <c r="A275" s="3"/>
      <c r="B275" s="20"/>
      <c r="C275" s="19" t="s">
        <v>105</v>
      </c>
      <c r="D275" s="3"/>
      <c r="E275" s="31"/>
      <c r="F275" s="32"/>
      <c r="H275" s="33"/>
    </row>
    <row r="276" spans="1:8" ht="12.75">
      <c r="A276" s="3"/>
      <c r="B276" s="20"/>
      <c r="C276" s="19" t="s">
        <v>105</v>
      </c>
      <c r="D276" s="3"/>
      <c r="E276" s="31"/>
      <c r="F276" s="32"/>
      <c r="H276" s="33"/>
    </row>
    <row r="277" spans="1:8" ht="12.75">
      <c r="A277" s="3"/>
      <c r="B277" s="20"/>
      <c r="C277" s="19" t="s">
        <v>105</v>
      </c>
      <c r="E277" s="31"/>
      <c r="F277" s="32"/>
      <c r="H277" s="33"/>
    </row>
    <row r="278" spans="1:8" ht="12.75">
      <c r="A278" s="3"/>
      <c r="B278" s="20"/>
      <c r="C278" s="19" t="s">
        <v>105</v>
      </c>
      <c r="E278" s="31"/>
      <c r="F278" s="32"/>
      <c r="H278" s="33"/>
    </row>
    <row r="279" spans="1:8" ht="12.75">
      <c r="A279" s="3"/>
      <c r="B279" s="20"/>
      <c r="C279" s="19" t="s">
        <v>105</v>
      </c>
      <c r="E279" s="31"/>
      <c r="F279" s="32"/>
      <c r="H279" s="33"/>
    </row>
    <row r="280" spans="1:8" ht="12.75">
      <c r="A280" s="3"/>
      <c r="B280" s="20"/>
      <c r="C280" s="19" t="s">
        <v>105</v>
      </c>
      <c r="E280" s="31"/>
      <c r="F280" s="32"/>
      <c r="H280" s="33"/>
    </row>
    <row r="281" spans="1:8" ht="12.75">
      <c r="A281" s="3"/>
      <c r="B281" s="20"/>
      <c r="C281" s="19" t="s">
        <v>105</v>
      </c>
      <c r="E281" s="31"/>
      <c r="F281" s="32"/>
      <c r="H281" s="33"/>
    </row>
    <row r="282" spans="1:8" ht="12.75">
      <c r="A282" s="3"/>
      <c r="B282" s="20"/>
      <c r="C282" s="19" t="s">
        <v>105</v>
      </c>
      <c r="E282" s="31"/>
      <c r="F282" s="32"/>
      <c r="H282" s="33"/>
    </row>
    <row r="283" spans="1:8" ht="12.75">
      <c r="A283" s="3"/>
      <c r="B283" s="20"/>
      <c r="C283" s="19" t="s">
        <v>105</v>
      </c>
      <c r="E283" s="31"/>
      <c r="F283" s="32"/>
      <c r="H283" s="33"/>
    </row>
    <row r="284" spans="1:8" ht="12.75">
      <c r="A284" s="3"/>
      <c r="B284" s="20"/>
      <c r="C284" s="19" t="s">
        <v>105</v>
      </c>
      <c r="E284" s="31"/>
      <c r="F284" s="32"/>
      <c r="H284" s="33"/>
    </row>
    <row r="285" spans="1:8" ht="12.75">
      <c r="A285" s="3"/>
      <c r="B285" s="20"/>
      <c r="C285" s="19" t="s">
        <v>105</v>
      </c>
      <c r="E285" s="31"/>
      <c r="F285" s="32"/>
      <c r="H285" s="33"/>
    </row>
    <row r="286" spans="1:8" ht="12.75">
      <c r="A286" s="3"/>
      <c r="B286" s="20"/>
      <c r="C286" s="19" t="s">
        <v>105</v>
      </c>
      <c r="E286" s="31"/>
      <c r="F286" s="32"/>
      <c r="H286" s="33"/>
    </row>
    <row r="287" spans="1:8" ht="12.75">
      <c r="A287" s="3"/>
      <c r="B287" s="20"/>
      <c r="C287" s="19" t="s">
        <v>105</v>
      </c>
      <c r="E287" s="31"/>
      <c r="F287" s="32"/>
      <c r="H287" s="33"/>
    </row>
    <row r="288" spans="1:8" ht="12.75">
      <c r="A288" s="3"/>
      <c r="B288" s="20"/>
      <c r="C288" s="19" t="s">
        <v>105</v>
      </c>
      <c r="E288" s="31"/>
      <c r="F288" s="32"/>
      <c r="H288" s="33"/>
    </row>
    <row r="289" spans="1:8" ht="12.75">
      <c r="A289" s="3"/>
      <c r="B289" s="20"/>
      <c r="C289" s="19" t="s">
        <v>105</v>
      </c>
      <c r="E289" s="31"/>
      <c r="F289" s="32"/>
      <c r="H289" s="33"/>
    </row>
    <row r="290" spans="1:8" ht="12.75">
      <c r="A290" s="3"/>
      <c r="B290" s="20"/>
      <c r="C290" s="19" t="s">
        <v>105</v>
      </c>
      <c r="E290" s="31"/>
      <c r="F290" s="32"/>
      <c r="H290" s="33"/>
    </row>
    <row r="291" spans="1:8" ht="12.75">
      <c r="A291" s="3"/>
      <c r="B291" s="20"/>
      <c r="C291" s="19" t="s">
        <v>105</v>
      </c>
      <c r="E291" s="31"/>
      <c r="F291" s="32"/>
      <c r="H291" s="33"/>
    </row>
    <row r="292" spans="1:8" ht="12.75">
      <c r="A292" s="3"/>
      <c r="B292" s="20"/>
      <c r="C292" s="19" t="s">
        <v>105</v>
      </c>
      <c r="E292" s="31"/>
      <c r="F292" s="32"/>
      <c r="H292" s="33"/>
    </row>
    <row r="293" spans="1:8" ht="12.75">
      <c r="A293" s="3"/>
      <c r="B293" s="20"/>
      <c r="C293" s="19" t="s">
        <v>105</v>
      </c>
      <c r="E293" s="31"/>
      <c r="F293" s="32"/>
      <c r="H293" s="33"/>
    </row>
    <row r="294" spans="1:8" ht="12.75">
      <c r="A294" s="3"/>
      <c r="B294" s="20"/>
      <c r="C294" s="19" t="s">
        <v>105</v>
      </c>
      <c r="E294" s="31"/>
      <c r="F294" s="32"/>
      <c r="H294" s="33"/>
    </row>
    <row r="295" spans="1:8" ht="12.75">
      <c r="A295" s="3"/>
      <c r="B295" s="20"/>
      <c r="C295" s="19" t="s">
        <v>105</v>
      </c>
      <c r="E295" s="31"/>
      <c r="F295" s="32"/>
      <c r="H295" s="33"/>
    </row>
    <row r="296" spans="1:8" ht="12.75">
      <c r="A296" s="3"/>
      <c r="B296" s="20"/>
      <c r="C296" s="19" t="s">
        <v>105</v>
      </c>
      <c r="E296" s="31"/>
      <c r="F296" s="32"/>
      <c r="H296" s="33"/>
    </row>
    <row r="297" spans="1:8" ht="12.75">
      <c r="A297" s="3"/>
      <c r="B297" s="20"/>
      <c r="C297" s="19" t="s">
        <v>105</v>
      </c>
      <c r="E297" s="31"/>
      <c r="F297" s="32"/>
      <c r="H297" s="33"/>
    </row>
    <row r="298" spans="1:8" ht="12.75">
      <c r="A298" s="3"/>
      <c r="B298" s="20"/>
      <c r="C298" s="19" t="s">
        <v>105</v>
      </c>
      <c r="E298" s="31"/>
      <c r="F298" s="32"/>
      <c r="H298" s="33"/>
    </row>
    <row r="299" spans="1:8" ht="12.75">
      <c r="A299" s="3"/>
      <c r="B299" s="20"/>
      <c r="E299" s="31"/>
      <c r="F299" s="32"/>
      <c r="H299" s="33"/>
    </row>
    <row r="300" spans="1:8" ht="12.75">
      <c r="A300" s="3"/>
      <c r="B300" s="20"/>
      <c r="E300" s="31"/>
      <c r="F300" s="32"/>
      <c r="H300" s="33"/>
    </row>
    <row r="301" spans="1:8" ht="12.75">
      <c r="A301" s="3"/>
      <c r="B301" s="20"/>
      <c r="E301" s="31"/>
      <c r="F301" s="32"/>
      <c r="H301" s="33"/>
    </row>
    <row r="302" spans="1:8" ht="12.75">
      <c r="A302" s="3"/>
      <c r="B302" s="20"/>
      <c r="E302" s="31"/>
      <c r="F302" s="32"/>
      <c r="H302" s="33"/>
    </row>
    <row r="303" spans="1:8" ht="12.75">
      <c r="A303" s="3"/>
      <c r="B303" s="20"/>
      <c r="E303" s="31"/>
      <c r="F303" s="32"/>
      <c r="H303" s="33"/>
    </row>
    <row r="304" spans="1:8" ht="12.75">
      <c r="A304" s="3"/>
      <c r="B304" s="20"/>
      <c r="E304" s="31"/>
      <c r="F304" s="32"/>
      <c r="H304" s="33"/>
    </row>
    <row r="305" spans="1:8" ht="12.75">
      <c r="A305" s="3"/>
      <c r="B305" s="20"/>
      <c r="E305" s="31"/>
      <c r="F305" s="32"/>
      <c r="H305" s="33"/>
    </row>
    <row r="306" spans="1:8" ht="12.75">
      <c r="A306" s="3"/>
      <c r="B306" s="20"/>
      <c r="E306" s="31"/>
      <c r="F306" s="32"/>
      <c r="H306" s="33"/>
    </row>
    <row r="307" spans="1:8" ht="12.75">
      <c r="A307" s="3"/>
      <c r="B307" s="20"/>
      <c r="E307" s="31"/>
      <c r="F307" s="32"/>
      <c r="H307" s="33"/>
    </row>
    <row r="308" spans="1:8" ht="12.75">
      <c r="A308" s="3"/>
      <c r="B308" s="20"/>
      <c r="E308" s="31"/>
      <c r="F308" s="32"/>
      <c r="H308" s="33"/>
    </row>
    <row r="309" spans="1:8" ht="12.75">
      <c r="A309" s="3"/>
      <c r="B309" s="20"/>
      <c r="E309" s="31"/>
      <c r="F309" s="32"/>
      <c r="H309" s="33"/>
    </row>
    <row r="310" spans="1:8" ht="12.75">
      <c r="A310" s="3"/>
      <c r="B310" s="20"/>
      <c r="E310" s="31"/>
      <c r="F310" s="32"/>
      <c r="H310" s="33"/>
    </row>
    <row r="311" spans="1:8" ht="12.75">
      <c r="A311" s="3"/>
      <c r="B311" s="20"/>
      <c r="E311" s="31"/>
      <c r="F311" s="32"/>
      <c r="H311" s="33"/>
    </row>
    <row r="312" spans="1:8" ht="12.75">
      <c r="A312" s="3"/>
      <c r="B312" s="20"/>
      <c r="E312" s="31"/>
      <c r="F312" s="32"/>
      <c r="H312" s="33"/>
    </row>
    <row r="313" spans="1:8" ht="12.75">
      <c r="A313" s="3"/>
      <c r="B313" s="20"/>
      <c r="E313" s="31"/>
      <c r="F313" s="32"/>
      <c r="H313" s="33"/>
    </row>
    <row r="314" spans="1:8" ht="12.75">
      <c r="A314" s="3"/>
      <c r="B314" s="20"/>
      <c r="E314" s="31"/>
      <c r="F314" s="32"/>
      <c r="H314" s="33"/>
    </row>
    <row r="315" spans="1:8" ht="12.75">
      <c r="A315" s="3"/>
      <c r="B315" s="20"/>
      <c r="E315" s="31"/>
      <c r="F315" s="32"/>
      <c r="H315" s="33"/>
    </row>
    <row r="316" spans="1:8" ht="12.75">
      <c r="A316" s="3"/>
      <c r="B316" s="20"/>
      <c r="E316" s="31"/>
      <c r="F316" s="32"/>
      <c r="H316" s="33"/>
    </row>
    <row r="317" spans="1:8" ht="12.75">
      <c r="A317" s="3"/>
      <c r="B317" s="20"/>
      <c r="E317" s="31"/>
      <c r="F317" s="32"/>
      <c r="H317" s="33"/>
    </row>
    <row r="318" spans="1:8" ht="12.75">
      <c r="A318" s="3"/>
      <c r="B318" s="20"/>
      <c r="E318" s="31"/>
      <c r="F318" s="32"/>
      <c r="H318" s="33"/>
    </row>
    <row r="319" spans="1:8" ht="12.75">
      <c r="A319" s="3"/>
      <c r="B319" s="20"/>
      <c r="E319" s="31"/>
      <c r="F319" s="32"/>
      <c r="H319" s="33"/>
    </row>
    <row r="320" spans="1:8" ht="12.75">
      <c r="A320" s="3"/>
      <c r="B320" s="20"/>
      <c r="E320" s="31"/>
      <c r="F320" s="32"/>
      <c r="H320" s="33"/>
    </row>
    <row r="321" spans="1:8" ht="12.75">
      <c r="A321" s="3"/>
      <c r="B321" s="20"/>
      <c r="E321" s="31"/>
      <c r="F321" s="32"/>
      <c r="H321" s="33"/>
    </row>
    <row r="322" spans="1:8" ht="12.75">
      <c r="A322" s="3"/>
      <c r="B322" s="20"/>
      <c r="E322" s="31"/>
      <c r="F322" s="32"/>
      <c r="H322" s="33"/>
    </row>
    <row r="323" spans="1:8" ht="12.75">
      <c r="A323" s="3"/>
      <c r="B323" s="20"/>
      <c r="E323" s="31"/>
      <c r="F323" s="32"/>
      <c r="H323" s="33"/>
    </row>
    <row r="324" spans="1:8" ht="12.75">
      <c r="A324" s="3"/>
      <c r="B324" s="20"/>
      <c r="E324" s="31"/>
      <c r="F324" s="32"/>
      <c r="H324" s="33"/>
    </row>
    <row r="325" spans="1:8" ht="12.75">
      <c r="A325" s="3"/>
      <c r="B325" s="20"/>
      <c r="E325" s="31"/>
      <c r="F325" s="32"/>
      <c r="H325" s="33"/>
    </row>
    <row r="326" spans="1:8" ht="12.75">
      <c r="A326" s="3"/>
      <c r="B326" s="20"/>
      <c r="E326" s="31"/>
      <c r="F326" s="32"/>
      <c r="H326" s="33"/>
    </row>
    <row r="327" spans="1:8" ht="12.75">
      <c r="A327" s="3"/>
      <c r="B327" s="20"/>
      <c r="E327" s="31"/>
      <c r="F327" s="32"/>
      <c r="H327" s="33"/>
    </row>
    <row r="328" spans="1:8" ht="12.75">
      <c r="A328" s="3"/>
      <c r="B328" s="20"/>
      <c r="E328" s="31"/>
      <c r="F328" s="32"/>
      <c r="H328" s="33"/>
    </row>
    <row r="329" spans="1:8" ht="12.75">
      <c r="A329" s="3"/>
      <c r="B329" s="20"/>
      <c r="E329" s="31"/>
      <c r="F329" s="32"/>
      <c r="H329" s="33"/>
    </row>
    <row r="330" spans="1:8" ht="12.75">
      <c r="A330" s="3"/>
      <c r="B330" s="20"/>
      <c r="E330" s="31"/>
      <c r="F330" s="32"/>
      <c r="H330" s="33"/>
    </row>
    <row r="331" spans="1:8" ht="12.75">
      <c r="A331" s="3"/>
      <c r="B331" s="20"/>
      <c r="E331" s="31"/>
      <c r="F331" s="32"/>
      <c r="H331" s="33"/>
    </row>
    <row r="332" spans="1:8" ht="12.75">
      <c r="A332" s="3"/>
      <c r="B332" s="20"/>
      <c r="E332" s="31"/>
      <c r="F332" s="32"/>
      <c r="H332" s="33"/>
    </row>
    <row r="333" spans="1:8" ht="12.75">
      <c r="A333" s="3"/>
      <c r="B333" s="20"/>
      <c r="E333" s="31"/>
      <c r="F333" s="32"/>
      <c r="H333" s="33"/>
    </row>
    <row r="334" spans="1:8" ht="12.75">
      <c r="A334" s="3"/>
      <c r="B334" s="20"/>
      <c r="E334" s="31"/>
      <c r="F334" s="32"/>
      <c r="H334" s="33"/>
    </row>
    <row r="335" spans="1:8" ht="12.75">
      <c r="A335" s="3"/>
      <c r="B335" s="20"/>
      <c r="E335" s="31"/>
      <c r="F335" s="32"/>
      <c r="H335" s="33"/>
    </row>
    <row r="336" spans="1:8" ht="12.75">
      <c r="A336" s="3"/>
      <c r="B336" s="20"/>
      <c r="E336" s="31"/>
      <c r="F336" s="32"/>
      <c r="H336" s="33"/>
    </row>
    <row r="337" spans="1:8" ht="12.75">
      <c r="A337" s="3"/>
      <c r="B337" s="20"/>
      <c r="E337" s="31"/>
      <c r="F337" s="32"/>
      <c r="H337" s="33"/>
    </row>
    <row r="338" spans="1:8" ht="12.75">
      <c r="A338" s="3"/>
      <c r="B338" s="20"/>
      <c r="E338" s="31"/>
      <c r="F338" s="32"/>
      <c r="H338" s="33"/>
    </row>
    <row r="339" spans="1:8" ht="12.75">
      <c r="A339" s="3"/>
      <c r="B339" s="20"/>
      <c r="E339" s="31"/>
      <c r="F339" s="32"/>
      <c r="H339" s="33"/>
    </row>
    <row r="340" spans="1:8" ht="12.75">
      <c r="A340" s="3"/>
      <c r="B340" s="20"/>
      <c r="E340" s="31"/>
      <c r="F340" s="32"/>
      <c r="H340" s="33"/>
    </row>
    <row r="341" spans="1:8" ht="12.75">
      <c r="A341" s="3"/>
      <c r="B341" s="20"/>
      <c r="E341" s="31"/>
      <c r="F341" s="32"/>
      <c r="H341" s="33"/>
    </row>
    <row r="342" spans="1:8" ht="12.75">
      <c r="A342" s="3"/>
      <c r="B342" s="20"/>
      <c r="E342" s="31"/>
      <c r="F342" s="32"/>
      <c r="H342" s="33"/>
    </row>
    <row r="343" spans="1:8" ht="12.75">
      <c r="A343" s="3"/>
      <c r="B343" s="20"/>
      <c r="E343" s="31"/>
      <c r="F343" s="32"/>
      <c r="H343" s="33"/>
    </row>
    <row r="344" spans="1:8" ht="12.75">
      <c r="A344" s="3"/>
      <c r="B344" s="20"/>
      <c r="E344" s="31"/>
      <c r="F344" s="32"/>
      <c r="H344" s="33"/>
    </row>
    <row r="345" spans="1:8" ht="12.75">
      <c r="A345" s="3"/>
      <c r="B345" s="20"/>
      <c r="E345" s="31"/>
      <c r="F345" s="32"/>
      <c r="H345" s="33"/>
    </row>
    <row r="346" spans="1:8" ht="12.75">
      <c r="A346" s="3"/>
      <c r="B346" s="20"/>
      <c r="E346" s="31"/>
      <c r="F346" s="32"/>
      <c r="H346" s="33"/>
    </row>
    <row r="347" spans="1:8" ht="12.75">
      <c r="A347" s="3"/>
      <c r="B347" s="20"/>
      <c r="E347" s="31"/>
      <c r="F347" s="32"/>
      <c r="H347" s="33"/>
    </row>
    <row r="348" spans="1:8" ht="12.75">
      <c r="A348" s="3"/>
      <c r="B348" s="20"/>
      <c r="E348" s="31"/>
      <c r="F348" s="32"/>
      <c r="H348" s="33"/>
    </row>
    <row r="349" spans="1:8" ht="12.75">
      <c r="A349" s="3"/>
      <c r="B349" s="20"/>
      <c r="E349" s="31"/>
      <c r="F349" s="32"/>
      <c r="H349" s="33"/>
    </row>
    <row r="350" spans="1:8" ht="12.75">
      <c r="A350" s="3"/>
      <c r="B350" s="20"/>
      <c r="E350" s="31"/>
      <c r="F350" s="32"/>
      <c r="H350" s="33"/>
    </row>
    <row r="351" spans="1:8" ht="12.75">
      <c r="A351" s="3"/>
      <c r="B351" s="20"/>
      <c r="E351" s="31"/>
      <c r="F351" s="32"/>
      <c r="H351" s="33"/>
    </row>
    <row r="352" spans="1:8" ht="12.75">
      <c r="A352" s="3"/>
      <c r="B352" s="20"/>
      <c r="E352" s="31"/>
      <c r="F352" s="32"/>
      <c r="H352" s="33"/>
    </row>
    <row r="353" spans="1:8" ht="12.75">
      <c r="A353" s="3"/>
      <c r="B353" s="20"/>
      <c r="E353" s="31"/>
      <c r="F353" s="32"/>
      <c r="H353" s="33"/>
    </row>
    <row r="354" spans="1:8" ht="12.75">
      <c r="A354" s="3"/>
      <c r="B354" s="20"/>
      <c r="E354" s="31"/>
      <c r="F354" s="32"/>
      <c r="H354" s="33"/>
    </row>
    <row r="355" spans="1:8" ht="12.75">
      <c r="A355" s="3"/>
      <c r="B355" s="20"/>
      <c r="E355" s="31"/>
      <c r="F355" s="32"/>
      <c r="H355" s="33"/>
    </row>
    <row r="356" spans="1:8" ht="12.75">
      <c r="A356" s="3"/>
      <c r="B356" s="20"/>
      <c r="E356" s="31"/>
      <c r="F356" s="32"/>
      <c r="H356" s="33"/>
    </row>
    <row r="357" spans="1:8" ht="12.75">
      <c r="A357" s="3"/>
      <c r="B357" s="20"/>
      <c r="E357" s="31"/>
      <c r="F357" s="32"/>
      <c r="H357" s="33"/>
    </row>
    <row r="358" spans="1:8" ht="12.75">
      <c r="A358" s="3"/>
      <c r="B358" s="20"/>
      <c r="E358" s="31"/>
      <c r="F358" s="32"/>
      <c r="H358" s="33"/>
    </row>
    <row r="359" spans="1:8" ht="12.75">
      <c r="A359" s="3"/>
      <c r="B359" s="20"/>
      <c r="E359" s="31"/>
      <c r="F359" s="32"/>
      <c r="H359" s="33"/>
    </row>
    <row r="360" spans="1:8" ht="12.75">
      <c r="A360" s="3"/>
      <c r="B360" s="20"/>
      <c r="E360" s="31"/>
      <c r="F360" s="32"/>
      <c r="H360" s="33"/>
    </row>
    <row r="361" spans="1:8" ht="12.75">
      <c r="A361" s="3"/>
      <c r="B361" s="20"/>
      <c r="E361" s="31"/>
      <c r="F361" s="32"/>
      <c r="H361" s="33"/>
    </row>
    <row r="362" spans="1:8" ht="12.75">
      <c r="A362" s="3"/>
      <c r="B362" s="20"/>
      <c r="E362" s="31"/>
      <c r="F362" s="32"/>
      <c r="H362" s="33"/>
    </row>
    <row r="363" spans="1:8" ht="12.75">
      <c r="A363" s="3"/>
      <c r="B363" s="20"/>
      <c r="E363" s="31"/>
      <c r="F363" s="32"/>
      <c r="H363" s="33"/>
    </row>
    <row r="364" spans="1:8" ht="12.75">
      <c r="A364" s="3"/>
      <c r="B364" s="20"/>
      <c r="E364" s="31"/>
      <c r="F364" s="32"/>
      <c r="H364" s="33"/>
    </row>
    <row r="365" spans="1:8" ht="12.75">
      <c r="A365" s="3"/>
      <c r="B365" s="20"/>
      <c r="E365" s="31"/>
      <c r="F365" s="32"/>
      <c r="H365" s="33"/>
    </row>
    <row r="366" spans="1:8" ht="12.75">
      <c r="A366" s="3"/>
      <c r="B366" s="20"/>
      <c r="E366" s="31"/>
      <c r="F366" s="32"/>
      <c r="H366" s="33"/>
    </row>
    <row r="367" spans="1:8" ht="12.75">
      <c r="A367" s="3"/>
      <c r="B367" s="20"/>
      <c r="E367" s="31"/>
      <c r="F367" s="32"/>
      <c r="H367" s="33"/>
    </row>
    <row r="368" spans="1:8" ht="12.75">
      <c r="A368" s="3"/>
      <c r="B368" s="20"/>
      <c r="E368" s="31"/>
      <c r="F368" s="32"/>
      <c r="H368" s="33"/>
    </row>
    <row r="369" spans="1:8" ht="12.75">
      <c r="A369" s="3"/>
      <c r="B369" s="20"/>
      <c r="E369" s="31"/>
      <c r="F369" s="32"/>
      <c r="H369" s="33"/>
    </row>
    <row r="370" spans="1:8" ht="12.75">
      <c r="A370" s="3"/>
      <c r="B370" s="20"/>
      <c r="E370" s="31"/>
      <c r="F370" s="32"/>
      <c r="H370" s="33"/>
    </row>
    <row r="371" spans="1:8" ht="12.75">
      <c r="A371" s="3"/>
      <c r="B371" s="20"/>
      <c r="E371" s="31"/>
      <c r="F371" s="32"/>
      <c r="H371" s="33"/>
    </row>
    <row r="372" spans="1:8" ht="12.75">
      <c r="A372" s="3"/>
      <c r="B372" s="20"/>
      <c r="E372" s="31"/>
      <c r="F372" s="32"/>
      <c r="H372" s="33"/>
    </row>
    <row r="373" spans="1:8" ht="12.75">
      <c r="A373" s="3"/>
      <c r="B373" s="20"/>
      <c r="E373" s="31"/>
      <c r="F373" s="32"/>
      <c r="H373" s="33"/>
    </row>
    <row r="374" spans="1:8" ht="12.75">
      <c r="A374" s="3"/>
      <c r="B374" s="20"/>
      <c r="E374" s="31"/>
      <c r="F374" s="32"/>
      <c r="H374" s="33"/>
    </row>
    <row r="375" spans="1:8" ht="12.75">
      <c r="A375" s="3"/>
      <c r="B375" s="20"/>
      <c r="E375" s="31"/>
      <c r="F375" s="32"/>
      <c r="H375" s="33"/>
    </row>
    <row r="376" spans="1:8" ht="12.75">
      <c r="A376" s="3"/>
      <c r="B376" s="20"/>
      <c r="E376" s="31"/>
      <c r="F376" s="32"/>
      <c r="H376" s="33"/>
    </row>
    <row r="377" spans="1:8" ht="12.75">
      <c r="A377" s="3"/>
      <c r="B377" s="20"/>
      <c r="E377" s="31"/>
      <c r="F377" s="32"/>
      <c r="H377" s="33"/>
    </row>
    <row r="378" spans="1:8" ht="12.75">
      <c r="A378" s="3"/>
      <c r="B378" s="20"/>
      <c r="E378" s="31"/>
      <c r="F378" s="32"/>
      <c r="H378" s="33"/>
    </row>
    <row r="379" spans="1:8" ht="12.75">
      <c r="A379" s="3"/>
      <c r="B379" s="20"/>
      <c r="E379" s="31"/>
      <c r="F379" s="32"/>
      <c r="H379" s="33"/>
    </row>
    <row r="380" spans="1:8" ht="12.75">
      <c r="A380" s="3"/>
      <c r="B380" s="20"/>
      <c r="E380" s="31"/>
      <c r="F380" s="32"/>
      <c r="H380" s="33"/>
    </row>
    <row r="381" spans="1:8" ht="12.75">
      <c r="A381" s="3"/>
      <c r="B381" s="20"/>
      <c r="E381" s="31"/>
      <c r="F381" s="32"/>
      <c r="H381" s="33"/>
    </row>
    <row r="382" spans="1:8" ht="12.75">
      <c r="A382" s="3"/>
      <c r="B382" s="20"/>
      <c r="E382" s="31"/>
      <c r="F382" s="32"/>
      <c r="H382" s="33"/>
    </row>
    <row r="383" spans="1:8" ht="12.75">
      <c r="A383" s="3"/>
      <c r="B383" s="20"/>
      <c r="E383" s="31"/>
      <c r="F383" s="32"/>
      <c r="H383" s="33"/>
    </row>
    <row r="384" spans="1:8" ht="12.75">
      <c r="A384" s="3"/>
      <c r="B384" s="20"/>
      <c r="E384" s="31"/>
      <c r="F384" s="32"/>
      <c r="H384" s="33"/>
    </row>
    <row r="385" spans="1:8" ht="12.75">
      <c r="A385" s="3"/>
      <c r="B385" s="20"/>
      <c r="E385" s="31"/>
      <c r="F385" s="32"/>
      <c r="H385" s="33"/>
    </row>
    <row r="386" spans="1:8" ht="12.75">
      <c r="A386" s="3"/>
      <c r="B386" s="20"/>
      <c r="E386" s="31"/>
      <c r="F386" s="32"/>
      <c r="H386" s="33"/>
    </row>
    <row r="387" spans="1:8" ht="12.75">
      <c r="A387" s="3"/>
      <c r="B387" s="20"/>
      <c r="E387" s="31"/>
      <c r="F387" s="32"/>
      <c r="H387" s="33"/>
    </row>
    <row r="388" spans="1:8" ht="12.75">
      <c r="A388" s="3"/>
      <c r="B388" s="20"/>
      <c r="E388" s="31"/>
      <c r="F388" s="32"/>
      <c r="H388" s="33"/>
    </row>
    <row r="389" spans="1:8" ht="12.75">
      <c r="A389" s="3"/>
      <c r="B389" s="20"/>
      <c r="E389" s="31"/>
      <c r="F389" s="32"/>
      <c r="H389" s="33"/>
    </row>
    <row r="390" spans="1:8" ht="12.75">
      <c r="A390" s="3"/>
      <c r="B390" s="20"/>
      <c r="E390" s="31"/>
      <c r="F390" s="32"/>
      <c r="H390" s="33"/>
    </row>
    <row r="391" spans="1:8" ht="12.75">
      <c r="A391" s="3"/>
      <c r="B391" s="20"/>
      <c r="E391" s="31"/>
      <c r="F391" s="32"/>
      <c r="H391" s="33"/>
    </row>
    <row r="392" spans="1:8" ht="12.75">
      <c r="A392" s="3"/>
      <c r="B392" s="20"/>
      <c r="E392" s="31"/>
      <c r="F392" s="32"/>
      <c r="H392" s="33"/>
    </row>
    <row r="393" spans="1:8" ht="12.75">
      <c r="A393" s="3"/>
      <c r="B393" s="20"/>
      <c r="E393" s="31"/>
      <c r="F393" s="32"/>
      <c r="H393" s="33"/>
    </row>
    <row r="394" spans="1:8" ht="12.75">
      <c r="A394" s="3"/>
      <c r="B394" s="20"/>
      <c r="E394" s="31"/>
      <c r="F394" s="32"/>
      <c r="H394" s="33"/>
    </row>
    <row r="395" spans="1:8" ht="12.75">
      <c r="A395" s="3"/>
      <c r="B395" s="20"/>
      <c r="E395" s="31"/>
      <c r="F395" s="32"/>
      <c r="H395" s="33"/>
    </row>
    <row r="396" spans="1:8" ht="12.75">
      <c r="A396" s="3"/>
      <c r="B396" s="20"/>
      <c r="E396" s="31"/>
      <c r="F396" s="32"/>
      <c r="H396" s="33"/>
    </row>
    <row r="397" spans="1:8" ht="12.75">
      <c r="A397" s="3"/>
      <c r="B397" s="20"/>
      <c r="E397" s="31"/>
      <c r="F397" s="32"/>
      <c r="H397" s="33"/>
    </row>
    <row r="398" spans="1:8" ht="12.75">
      <c r="A398" s="3"/>
      <c r="B398" s="20"/>
      <c r="E398" s="31"/>
      <c r="F398" s="32"/>
      <c r="H398" s="33"/>
    </row>
    <row r="399" spans="1:8" ht="12.75">
      <c r="A399" s="3"/>
      <c r="B399" s="20"/>
      <c r="E399" s="31"/>
      <c r="F399" s="32"/>
      <c r="H399" s="33"/>
    </row>
    <row r="400" spans="1:8" ht="12.75">
      <c r="A400" s="3"/>
      <c r="B400" s="20"/>
      <c r="E400" s="31"/>
      <c r="F400" s="32"/>
      <c r="H400" s="33"/>
    </row>
    <row r="401" spans="1:8" ht="12.75">
      <c r="A401" s="3"/>
      <c r="B401" s="20"/>
      <c r="E401" s="31"/>
      <c r="F401" s="32"/>
      <c r="H401" s="33"/>
    </row>
    <row r="402" spans="1:8" ht="12.75">
      <c r="A402" s="3"/>
      <c r="B402" s="20"/>
      <c r="E402" s="31"/>
      <c r="F402" s="32"/>
      <c r="H402" s="33"/>
    </row>
    <row r="403" spans="1:8" ht="12.75">
      <c r="A403" s="3"/>
      <c r="B403" s="20"/>
      <c r="E403" s="31"/>
      <c r="F403" s="32"/>
      <c r="H403" s="33"/>
    </row>
    <row r="404" spans="1:8" ht="12.75">
      <c r="A404" s="3"/>
      <c r="B404" s="20"/>
      <c r="E404" s="31"/>
      <c r="F404" s="32"/>
      <c r="H404" s="33"/>
    </row>
    <row r="405" spans="1:8" ht="12.75">
      <c r="A405" s="3"/>
      <c r="B405" s="20"/>
      <c r="E405" s="31"/>
      <c r="F405" s="32"/>
      <c r="H405" s="33"/>
    </row>
    <row r="406" spans="1:8" ht="12.75">
      <c r="A406" s="3"/>
      <c r="B406" s="20"/>
      <c r="E406" s="31"/>
      <c r="F406" s="32"/>
      <c r="H406" s="33"/>
    </row>
    <row r="407" spans="1:8" ht="12.75">
      <c r="A407" s="3"/>
      <c r="B407" s="20"/>
      <c r="E407" s="31"/>
      <c r="F407" s="32"/>
      <c r="H407" s="33"/>
    </row>
    <row r="408" spans="1:8" ht="12.75">
      <c r="A408" s="3"/>
      <c r="B408" s="20"/>
      <c r="E408" s="31"/>
      <c r="F408" s="32"/>
      <c r="H408" s="33"/>
    </row>
    <row r="409" spans="1:8" ht="12.75">
      <c r="A409" s="3"/>
      <c r="B409" s="20"/>
      <c r="E409" s="31"/>
      <c r="F409" s="32"/>
      <c r="H409" s="33"/>
    </row>
    <row r="410" spans="1:8" ht="12.75">
      <c r="A410" s="3"/>
      <c r="B410" s="20"/>
      <c r="E410" s="31"/>
      <c r="F410" s="32"/>
      <c r="H410" s="33"/>
    </row>
    <row r="411" spans="1:8" ht="12.75">
      <c r="A411" s="3"/>
      <c r="B411" s="20"/>
      <c r="E411" s="31"/>
      <c r="F411" s="32"/>
      <c r="H411" s="33"/>
    </row>
    <row r="412" spans="1:8" ht="12.75">
      <c r="A412" s="3"/>
      <c r="B412" s="20"/>
      <c r="E412" s="31"/>
      <c r="F412" s="32"/>
      <c r="H412" s="33"/>
    </row>
    <row r="413" spans="1:8" ht="12.75">
      <c r="A413" s="3"/>
      <c r="B413" s="20"/>
      <c r="E413" s="31"/>
      <c r="F413" s="32"/>
      <c r="H413" s="33"/>
    </row>
    <row r="414" spans="1:8" ht="12.75">
      <c r="A414" s="3"/>
      <c r="B414" s="20"/>
      <c r="E414" s="31"/>
      <c r="F414" s="32"/>
      <c r="H414" s="33"/>
    </row>
    <row r="415" spans="1:8" ht="12.75">
      <c r="A415" s="3"/>
      <c r="B415" s="20"/>
      <c r="E415" s="31"/>
      <c r="F415" s="32"/>
      <c r="H415" s="33"/>
    </row>
    <row r="416" spans="1:8" ht="12.75">
      <c r="A416" s="3"/>
      <c r="B416" s="20"/>
      <c r="E416" s="31"/>
      <c r="F416" s="32"/>
      <c r="H416" s="33"/>
    </row>
    <row r="417" spans="1:8" ht="12.75">
      <c r="A417" s="3"/>
      <c r="B417" s="20"/>
      <c r="E417" s="31"/>
      <c r="F417" s="32"/>
      <c r="H417" s="33"/>
    </row>
    <row r="418" spans="1:8" ht="12.75">
      <c r="A418" s="3"/>
      <c r="B418" s="20"/>
      <c r="E418" s="31"/>
      <c r="F418" s="32"/>
      <c r="H418" s="33"/>
    </row>
    <row r="419" spans="1:8" ht="12.75">
      <c r="A419" s="3"/>
      <c r="B419" s="20"/>
      <c r="E419" s="31"/>
      <c r="F419" s="32"/>
      <c r="H419" s="33"/>
    </row>
    <row r="420" spans="1:8" ht="12.75">
      <c r="A420" s="3"/>
      <c r="B420" s="20"/>
      <c r="E420" s="31"/>
      <c r="F420" s="32"/>
      <c r="H420" s="33"/>
    </row>
    <row r="421" spans="1:8" ht="12.75">
      <c r="A421" s="3"/>
      <c r="B421" s="20"/>
      <c r="E421" s="31"/>
      <c r="F421" s="32"/>
      <c r="H421" s="33"/>
    </row>
    <row r="422" spans="1:8" ht="12.75">
      <c r="A422" s="3"/>
      <c r="B422" s="20"/>
      <c r="E422" s="31"/>
      <c r="F422" s="32"/>
      <c r="H422" s="33"/>
    </row>
    <row r="423" spans="1:8" ht="12.75">
      <c r="A423" s="3"/>
      <c r="B423" s="20"/>
      <c r="E423" s="31"/>
      <c r="F423" s="32"/>
      <c r="H423" s="33"/>
    </row>
    <row r="424" spans="1:8" ht="12.75">
      <c r="A424" s="3"/>
      <c r="B424" s="20"/>
      <c r="E424" s="31"/>
      <c r="F424" s="32"/>
      <c r="H424" s="33"/>
    </row>
    <row r="425" spans="1:8" ht="12.75">
      <c r="A425" s="3"/>
      <c r="B425" s="20"/>
      <c r="E425" s="31"/>
      <c r="F425" s="32"/>
      <c r="H425" s="33"/>
    </row>
    <row r="426" spans="1:8" ht="12.75">
      <c r="A426" s="3"/>
      <c r="B426" s="20"/>
      <c r="E426" s="31"/>
      <c r="F426" s="32"/>
      <c r="H426" s="33"/>
    </row>
    <row r="427" spans="1:8" ht="12.75">
      <c r="A427" s="3"/>
      <c r="B427" s="20"/>
      <c r="E427" s="31"/>
      <c r="F427" s="32"/>
      <c r="H427" s="33"/>
    </row>
    <row r="428" spans="1:8" ht="12.75">
      <c r="A428" s="3"/>
      <c r="B428" s="20"/>
      <c r="E428" s="31"/>
      <c r="F428" s="32"/>
      <c r="H428" s="33"/>
    </row>
    <row r="429" spans="1:8" ht="12.75">
      <c r="A429" s="3"/>
      <c r="B429" s="20"/>
      <c r="E429" s="31"/>
      <c r="F429" s="32"/>
      <c r="H429" s="33"/>
    </row>
    <row r="430" spans="1:8" ht="12.75">
      <c r="A430" s="3"/>
      <c r="B430" s="20"/>
      <c r="E430" s="31"/>
      <c r="F430" s="32"/>
      <c r="H430" s="33"/>
    </row>
    <row r="431" spans="1:8" ht="12.75">
      <c r="A431" s="3"/>
      <c r="B431" s="20"/>
      <c r="E431" s="31"/>
      <c r="F431" s="32"/>
      <c r="H431" s="33"/>
    </row>
    <row r="432" spans="1:8" ht="12.75">
      <c r="A432" s="3"/>
      <c r="B432" s="20"/>
      <c r="E432" s="31"/>
      <c r="F432" s="32"/>
      <c r="H432" s="33"/>
    </row>
    <row r="433" spans="1:8" ht="12.75">
      <c r="A433" s="3"/>
      <c r="B433" s="20"/>
      <c r="E433" s="31"/>
      <c r="F433" s="32"/>
      <c r="H433" s="33"/>
    </row>
    <row r="434" spans="1:8" ht="12.75">
      <c r="A434" s="3"/>
      <c r="B434" s="20"/>
      <c r="E434" s="31"/>
      <c r="F434" s="32"/>
      <c r="H434" s="33"/>
    </row>
    <row r="435" spans="1:8" ht="12.75">
      <c r="A435" s="3"/>
      <c r="B435" s="20"/>
      <c r="E435" s="31"/>
      <c r="F435" s="32"/>
      <c r="H435" s="33"/>
    </row>
    <row r="436" spans="1:8" ht="12.75">
      <c r="A436" s="3"/>
      <c r="B436" s="20"/>
      <c r="E436" s="31"/>
      <c r="F436" s="32"/>
      <c r="H436" s="33"/>
    </row>
    <row r="437" spans="1:8" ht="12.75">
      <c r="A437" s="3"/>
      <c r="B437" s="20"/>
      <c r="E437" s="31"/>
      <c r="F437" s="32"/>
      <c r="H437" s="33"/>
    </row>
    <row r="438" spans="1:8" ht="12.75">
      <c r="A438" s="3"/>
      <c r="B438" s="20"/>
      <c r="E438" s="31"/>
      <c r="F438" s="32"/>
      <c r="H438" s="33"/>
    </row>
    <row r="439" spans="1:8" ht="12.75">
      <c r="A439" s="3"/>
      <c r="B439" s="20"/>
      <c r="E439" s="31"/>
      <c r="F439" s="32"/>
      <c r="H439" s="33"/>
    </row>
    <row r="440" spans="1:8" ht="12.75">
      <c r="A440" s="3"/>
      <c r="B440" s="20"/>
      <c r="E440" s="31"/>
      <c r="F440" s="32"/>
      <c r="H440" s="33"/>
    </row>
    <row r="441" spans="1:8" ht="12.75">
      <c r="A441" s="3"/>
      <c r="B441" s="20"/>
      <c r="E441" s="31"/>
      <c r="F441" s="32"/>
      <c r="H441" s="33"/>
    </row>
    <row r="442" spans="1:8" ht="12.75">
      <c r="A442" s="3"/>
      <c r="B442" s="20"/>
      <c r="E442" s="31"/>
      <c r="F442" s="32"/>
      <c r="H442" s="33"/>
    </row>
    <row r="443" spans="1:8" ht="12.75">
      <c r="A443" s="3"/>
      <c r="B443" s="20"/>
      <c r="E443" s="31"/>
      <c r="F443" s="32"/>
      <c r="H443" s="33"/>
    </row>
    <row r="444" spans="1:8" ht="12.75">
      <c r="A444" s="3"/>
      <c r="B444" s="20"/>
      <c r="E444" s="31"/>
      <c r="F444" s="32"/>
      <c r="H444" s="33"/>
    </row>
    <row r="445" spans="1:8" ht="12.75">
      <c r="A445" s="3"/>
      <c r="B445" s="20"/>
      <c r="E445" s="31"/>
      <c r="F445" s="32"/>
      <c r="H445" s="33"/>
    </row>
    <row r="446" spans="1:8" ht="12.75">
      <c r="A446" s="3"/>
      <c r="B446" s="20"/>
      <c r="E446" s="31"/>
      <c r="F446" s="32"/>
      <c r="H446" s="33"/>
    </row>
    <row r="447" spans="1:8" ht="12.75">
      <c r="A447" s="3"/>
      <c r="B447" s="20"/>
      <c r="E447" s="31"/>
      <c r="F447" s="32"/>
      <c r="H447" s="33"/>
    </row>
    <row r="448" spans="1:8" ht="12.75">
      <c r="A448" s="3"/>
      <c r="B448" s="20"/>
      <c r="E448" s="31"/>
      <c r="F448" s="32"/>
      <c r="H448" s="33"/>
    </row>
    <row r="449" spans="1:8" ht="12.75">
      <c r="A449" s="3"/>
      <c r="B449" s="20"/>
      <c r="E449" s="31"/>
      <c r="F449" s="32"/>
      <c r="H449" s="33"/>
    </row>
    <row r="450" spans="1:8" ht="12.75">
      <c r="A450" s="3"/>
      <c r="B450" s="20"/>
      <c r="E450" s="31"/>
      <c r="F450" s="32"/>
      <c r="H450" s="33"/>
    </row>
    <row r="451" spans="1:8" ht="12.75">
      <c r="A451" s="3"/>
      <c r="B451" s="20"/>
      <c r="E451" s="31"/>
      <c r="F451" s="32"/>
      <c r="H451" s="33"/>
    </row>
    <row r="452" spans="1:8" ht="12.75">
      <c r="A452" s="3"/>
      <c r="B452" s="20"/>
      <c r="E452" s="31"/>
      <c r="F452" s="32"/>
      <c r="H452" s="33"/>
    </row>
    <row r="453" spans="1:8" ht="12.75">
      <c r="A453" s="3"/>
      <c r="B453" s="20"/>
      <c r="E453" s="31"/>
      <c r="F453" s="32"/>
      <c r="H453" s="33"/>
    </row>
    <row r="454" spans="1:8" ht="12.75">
      <c r="A454" s="3"/>
      <c r="B454" s="20"/>
      <c r="E454" s="31"/>
      <c r="F454" s="32"/>
      <c r="H454" s="33"/>
    </row>
    <row r="455" spans="1:8" ht="12.75">
      <c r="A455" s="3"/>
      <c r="B455" s="20"/>
      <c r="E455" s="31"/>
      <c r="F455" s="32"/>
      <c r="H455" s="33"/>
    </row>
    <row r="456" spans="1:8" ht="12.75">
      <c r="A456" s="3"/>
      <c r="B456" s="20"/>
      <c r="E456" s="31"/>
      <c r="F456" s="32"/>
      <c r="H456" s="33"/>
    </row>
    <row r="457" spans="1:8" ht="12.75">
      <c r="A457" s="3"/>
      <c r="B457" s="20"/>
      <c r="E457" s="31"/>
      <c r="F457" s="32"/>
      <c r="H457" s="33"/>
    </row>
    <row r="458" spans="1:8" ht="12.75">
      <c r="A458" s="3"/>
      <c r="B458" s="20"/>
      <c r="E458" s="31"/>
      <c r="F458" s="32"/>
      <c r="H458" s="33"/>
    </row>
    <row r="459" spans="1:8" ht="12.75">
      <c r="A459" s="3"/>
      <c r="B459" s="20"/>
      <c r="E459" s="31"/>
      <c r="F459" s="32"/>
      <c r="H459" s="33"/>
    </row>
    <row r="460" spans="1:8" ht="12.75">
      <c r="A460" s="3"/>
      <c r="B460" s="20"/>
      <c r="E460" s="31"/>
      <c r="F460" s="32"/>
      <c r="H460" s="33"/>
    </row>
    <row r="461" spans="1:8" ht="12.75">
      <c r="A461" s="3"/>
      <c r="B461" s="20"/>
      <c r="E461" s="31"/>
      <c r="F461" s="32"/>
      <c r="H461" s="33"/>
    </row>
    <row r="462" spans="1:8" ht="12.75">
      <c r="A462" s="3"/>
      <c r="B462" s="20"/>
      <c r="E462" s="31"/>
      <c r="F462" s="32"/>
      <c r="H462" s="33"/>
    </row>
    <row r="463" spans="1:8" ht="12.75">
      <c r="A463" s="3"/>
      <c r="B463" s="20"/>
      <c r="E463" s="31"/>
      <c r="F463" s="32"/>
      <c r="H463" s="33"/>
    </row>
    <row r="464" spans="1:8" ht="12.75">
      <c r="A464" s="3"/>
      <c r="B464" s="20"/>
      <c r="E464" s="31"/>
      <c r="F464" s="32"/>
      <c r="H464" s="33"/>
    </row>
    <row r="465" spans="1:8" ht="12.75">
      <c r="A465" s="3"/>
      <c r="B465" s="20"/>
      <c r="E465" s="31"/>
      <c r="F465" s="32"/>
      <c r="H465" s="33"/>
    </row>
    <row r="466" spans="1:8" ht="12.75">
      <c r="A466" s="3"/>
      <c r="B466" s="20"/>
      <c r="E466" s="31"/>
      <c r="F466" s="32"/>
      <c r="H466" s="33"/>
    </row>
    <row r="467" spans="1:8" ht="12.75">
      <c r="A467" s="3"/>
      <c r="B467" s="20"/>
      <c r="E467" s="31"/>
      <c r="F467" s="32"/>
      <c r="H467" s="33"/>
    </row>
    <row r="468" spans="1:8" ht="12.75">
      <c r="A468" s="3"/>
      <c r="B468" s="20"/>
      <c r="E468" s="31"/>
      <c r="F468" s="32"/>
      <c r="H468" s="33"/>
    </row>
    <row r="469" spans="1:8" ht="12.75">
      <c r="A469" s="3"/>
      <c r="B469" s="20"/>
      <c r="E469" s="31"/>
      <c r="F469" s="32"/>
      <c r="H469" s="33"/>
    </row>
    <row r="470" spans="1:8" ht="12.75">
      <c r="A470" s="3"/>
      <c r="B470" s="20"/>
      <c r="E470" s="31"/>
      <c r="F470" s="32"/>
      <c r="H470" s="33"/>
    </row>
    <row r="471" spans="1:8" ht="12.75">
      <c r="A471" s="3"/>
      <c r="B471" s="20"/>
      <c r="E471" s="31"/>
      <c r="F471" s="32"/>
      <c r="H471" s="33"/>
    </row>
    <row r="472" spans="1:8" ht="12.75">
      <c r="A472" s="3"/>
      <c r="B472" s="20"/>
      <c r="E472" s="31"/>
      <c r="F472" s="32"/>
      <c r="H472" s="33"/>
    </row>
    <row r="473" spans="1:8" ht="12.75">
      <c r="A473" s="3"/>
      <c r="B473" s="20"/>
      <c r="E473" s="31"/>
      <c r="F473" s="32"/>
      <c r="H473" s="33"/>
    </row>
    <row r="474" spans="1:8" ht="12.75">
      <c r="A474" s="3"/>
      <c r="B474" s="20"/>
      <c r="E474" s="31"/>
      <c r="F474" s="32"/>
      <c r="H474" s="33"/>
    </row>
    <row r="475" spans="1:8" ht="12.75">
      <c r="A475" s="3"/>
      <c r="B475" s="20"/>
      <c r="E475" s="31"/>
      <c r="F475" s="32"/>
      <c r="H475" s="33"/>
    </row>
    <row r="476" spans="1:8" ht="12.75">
      <c r="A476" s="3"/>
      <c r="B476" s="20"/>
      <c r="E476" s="31"/>
      <c r="F476" s="32"/>
      <c r="H476" s="33"/>
    </row>
    <row r="477" spans="1:8" ht="12.75">
      <c r="A477" s="3"/>
      <c r="B477" s="20"/>
      <c r="E477" s="31"/>
      <c r="F477" s="32"/>
      <c r="H477" s="33"/>
    </row>
    <row r="478" spans="1:8" ht="12.75">
      <c r="A478" s="3"/>
      <c r="B478" s="20"/>
      <c r="E478" s="31"/>
      <c r="F478" s="32"/>
      <c r="H478" s="33"/>
    </row>
    <row r="479" spans="1:8" ht="12.75">
      <c r="A479" s="3"/>
      <c r="B479" s="20"/>
      <c r="E479" s="31"/>
      <c r="F479" s="32"/>
      <c r="H479" s="33"/>
    </row>
    <row r="480" spans="1:8" ht="12.75">
      <c r="A480" s="3"/>
      <c r="B480" s="20"/>
      <c r="E480" s="31"/>
      <c r="F480" s="32"/>
      <c r="H480" s="33"/>
    </row>
    <row r="481" spans="1:8" ht="12.75">
      <c r="A481" s="3"/>
      <c r="B481" s="20"/>
      <c r="E481" s="31"/>
      <c r="F481" s="32"/>
      <c r="H481" s="33"/>
    </row>
    <row r="482" spans="1:8" ht="12.75">
      <c r="A482" s="3"/>
      <c r="B482" s="20"/>
      <c r="E482" s="31"/>
      <c r="F482" s="32"/>
      <c r="H482" s="33"/>
    </row>
    <row r="483" spans="1:8" ht="12.75">
      <c r="A483" s="3"/>
      <c r="B483" s="20"/>
      <c r="E483" s="31"/>
      <c r="F483" s="32"/>
      <c r="H483" s="33"/>
    </row>
    <row r="484" spans="1:8" ht="12.75">
      <c r="A484" s="3"/>
      <c r="B484" s="20"/>
      <c r="E484" s="31"/>
      <c r="F484" s="32"/>
      <c r="H484" s="33"/>
    </row>
    <row r="485" spans="1:8" ht="12.75">
      <c r="A485" s="3"/>
      <c r="B485" s="20"/>
      <c r="E485" s="31"/>
      <c r="F485" s="32"/>
      <c r="H485" s="33"/>
    </row>
    <row r="486" spans="1:8" ht="12.75">
      <c r="A486" s="3"/>
      <c r="B486" s="20"/>
      <c r="E486" s="31"/>
      <c r="F486" s="32"/>
      <c r="H486" s="33"/>
    </row>
    <row r="487" spans="1:8" ht="12.75">
      <c r="A487" s="3"/>
      <c r="B487" s="20"/>
      <c r="E487" s="31"/>
      <c r="F487" s="32"/>
      <c r="H487" s="33"/>
    </row>
    <row r="488" spans="1:8" ht="12.75">
      <c r="A488" s="3"/>
      <c r="B488" s="20"/>
      <c r="E488" s="31"/>
      <c r="F488" s="32"/>
      <c r="H488" s="33"/>
    </row>
    <row r="489" spans="1:8" ht="12.75">
      <c r="A489" s="3"/>
      <c r="B489" s="20"/>
      <c r="E489" s="31"/>
      <c r="F489" s="32"/>
      <c r="H489" s="33"/>
    </row>
    <row r="490" spans="1:8" ht="12.75">
      <c r="A490" s="3"/>
      <c r="B490" s="20"/>
      <c r="E490" s="31"/>
      <c r="F490" s="32"/>
      <c r="H490" s="33"/>
    </row>
    <row r="491" spans="1:8" ht="12.75">
      <c r="A491" s="3"/>
      <c r="B491" s="20"/>
      <c r="E491" s="31"/>
      <c r="F491" s="32"/>
      <c r="H491" s="33"/>
    </row>
    <row r="492" spans="1:8" ht="12.75">
      <c r="A492" s="3"/>
      <c r="B492" s="20"/>
      <c r="E492" s="31"/>
      <c r="F492" s="32"/>
      <c r="H492" s="33"/>
    </row>
    <row r="493" spans="1:8" ht="12.75">
      <c r="A493" s="3"/>
      <c r="B493" s="20"/>
      <c r="E493" s="31"/>
      <c r="F493" s="32"/>
      <c r="H493" s="33"/>
    </row>
    <row r="494" spans="1:8" ht="12.75">
      <c r="A494" s="3"/>
      <c r="B494" s="20"/>
      <c r="E494" s="31"/>
      <c r="F494" s="32"/>
      <c r="H494" s="33"/>
    </row>
    <row r="495" spans="1:8" ht="12.75">
      <c r="A495" s="3"/>
      <c r="B495" s="20"/>
      <c r="E495" s="31"/>
      <c r="F495" s="32"/>
      <c r="H495" s="33"/>
    </row>
    <row r="496" spans="1:8" ht="12.75">
      <c r="A496" s="3"/>
      <c r="B496" s="20"/>
      <c r="E496" s="31"/>
      <c r="F496" s="32"/>
      <c r="H496" s="33"/>
    </row>
    <row r="497" spans="1:8" ht="12.75">
      <c r="A497" s="3"/>
      <c r="B497" s="20"/>
      <c r="E497" s="31"/>
      <c r="F497" s="32"/>
      <c r="H497" s="33"/>
    </row>
    <row r="498" spans="1:8" ht="12.75">
      <c r="A498" s="3"/>
      <c r="B498" s="20"/>
      <c r="E498" s="31"/>
      <c r="F498" s="32"/>
      <c r="H498" s="33"/>
    </row>
    <row r="499" spans="1:8" ht="12.75">
      <c r="A499" s="3"/>
      <c r="B499" s="20"/>
      <c r="E499" s="31"/>
      <c r="F499" s="32"/>
      <c r="H499" s="33"/>
    </row>
    <row r="500" spans="1:8" ht="12.75">
      <c r="A500" s="3"/>
      <c r="B500" s="20"/>
      <c r="E500" s="31"/>
      <c r="F500" s="32"/>
      <c r="H500" s="33"/>
    </row>
    <row r="501" spans="1:8" ht="12.75">
      <c r="A501" s="3"/>
      <c r="B501" s="20"/>
      <c r="E501" s="31"/>
      <c r="F501" s="32"/>
      <c r="H501" s="33"/>
    </row>
    <row r="502" spans="1:8" ht="12.75">
      <c r="A502" s="3"/>
      <c r="B502" s="20"/>
      <c r="E502" s="31"/>
      <c r="F502" s="32"/>
      <c r="H502" s="33"/>
    </row>
    <row r="503" spans="1:8" ht="12.75">
      <c r="A503" s="3"/>
      <c r="B503" s="20"/>
      <c r="E503" s="31"/>
      <c r="F503" s="32"/>
      <c r="H503" s="33"/>
    </row>
    <row r="504" spans="1:8" ht="12.75">
      <c r="A504" s="3"/>
      <c r="B504" s="20"/>
      <c r="E504" s="31"/>
      <c r="F504" s="32"/>
      <c r="H504" s="33"/>
    </row>
    <row r="505" spans="1:8" ht="12.75">
      <c r="A505" s="3"/>
      <c r="B505" s="20"/>
      <c r="E505" s="31"/>
      <c r="F505" s="32"/>
      <c r="H505" s="33"/>
    </row>
    <row r="506" spans="1:8" ht="12.75">
      <c r="A506" s="3"/>
      <c r="B506" s="20"/>
      <c r="E506" s="31"/>
      <c r="F506" s="32"/>
      <c r="H506" s="33"/>
    </row>
    <row r="507" spans="1:8" ht="12.75">
      <c r="A507" s="3"/>
      <c r="B507" s="20"/>
      <c r="E507" s="31"/>
      <c r="F507" s="32"/>
      <c r="H507" s="33"/>
    </row>
    <row r="508" spans="1:8" ht="12.75">
      <c r="A508" s="3"/>
      <c r="B508" s="20"/>
      <c r="E508" s="31"/>
      <c r="F508" s="32"/>
      <c r="H508" s="33"/>
    </row>
    <row r="509" spans="1:8" ht="12.75">
      <c r="A509" s="3"/>
      <c r="B509" s="20"/>
      <c r="E509" s="31"/>
      <c r="F509" s="32"/>
      <c r="H509" s="33"/>
    </row>
    <row r="510" spans="1:8" ht="12.75">
      <c r="A510" s="3"/>
      <c r="B510" s="20"/>
      <c r="E510" s="31"/>
      <c r="F510" s="32"/>
      <c r="H510" s="33"/>
    </row>
    <row r="511" spans="1:8" ht="12.75">
      <c r="A511" s="3"/>
      <c r="B511" s="20"/>
      <c r="E511" s="31"/>
      <c r="F511" s="32"/>
      <c r="H511" s="33"/>
    </row>
    <row r="512" spans="1:8" ht="12.75">
      <c r="A512" s="3"/>
      <c r="B512" s="20"/>
      <c r="E512" s="31"/>
      <c r="F512" s="32"/>
      <c r="H512" s="33"/>
    </row>
    <row r="513" spans="1:8" ht="12.75">
      <c r="A513" s="3"/>
      <c r="B513" s="20"/>
      <c r="E513" s="31"/>
      <c r="F513" s="32"/>
      <c r="H513" s="33"/>
    </row>
    <row r="514" spans="1:8" ht="12.75">
      <c r="A514" s="3"/>
      <c r="B514" s="20"/>
      <c r="E514" s="31"/>
      <c r="F514" s="32"/>
      <c r="H514" s="33"/>
    </row>
    <row r="515" spans="1:8" ht="12.75">
      <c r="A515" s="3"/>
      <c r="B515" s="20"/>
      <c r="E515" s="31"/>
      <c r="F515" s="32"/>
      <c r="H515" s="33"/>
    </row>
    <row r="516" spans="1:8" ht="12.75">
      <c r="A516" s="3"/>
      <c r="B516" s="20"/>
      <c r="E516" s="31"/>
      <c r="F516" s="32"/>
      <c r="H516" s="33"/>
    </row>
    <row r="517" spans="1:8" ht="12.75">
      <c r="A517" s="3"/>
      <c r="B517" s="20"/>
      <c r="E517" s="31"/>
      <c r="F517" s="32"/>
      <c r="H517" s="33"/>
    </row>
    <row r="518" spans="1:8" ht="12.75">
      <c r="A518" s="3"/>
      <c r="B518" s="20"/>
      <c r="E518" s="31"/>
      <c r="F518" s="32"/>
      <c r="H518" s="33"/>
    </row>
    <row r="519" spans="1:8" ht="12.75">
      <c r="A519" s="3"/>
      <c r="B519" s="20"/>
      <c r="E519" s="31"/>
      <c r="F519" s="32"/>
      <c r="H519" s="33"/>
    </row>
    <row r="520" spans="1:8" ht="12.75">
      <c r="A520" s="3"/>
      <c r="B520" s="20"/>
      <c r="E520" s="31"/>
      <c r="F520" s="32"/>
      <c r="H520" s="33"/>
    </row>
    <row r="521" spans="1:8" ht="12.75">
      <c r="A521" s="3"/>
      <c r="B521" s="20"/>
      <c r="E521" s="31"/>
      <c r="F521" s="32"/>
      <c r="H521" s="33"/>
    </row>
    <row r="522" spans="1:8" ht="12.75">
      <c r="A522" s="3"/>
      <c r="B522" s="20"/>
      <c r="E522" s="31"/>
      <c r="F522" s="32"/>
      <c r="H522" s="33"/>
    </row>
    <row r="523" spans="1:8" ht="12.75">
      <c r="A523" s="3"/>
      <c r="B523" s="20"/>
      <c r="E523" s="31"/>
      <c r="F523" s="32"/>
      <c r="H523" s="33"/>
    </row>
    <row r="524" spans="1:8" ht="12.75">
      <c r="A524" s="3"/>
      <c r="B524" s="20"/>
      <c r="E524" s="31"/>
      <c r="F524" s="32"/>
      <c r="H524" s="33"/>
    </row>
    <row r="525" spans="1:8" ht="12.75">
      <c r="A525" s="3"/>
      <c r="B525" s="20"/>
      <c r="E525" s="31"/>
      <c r="F525" s="32"/>
      <c r="H525" s="33"/>
    </row>
    <row r="526" spans="1:8" ht="12.75">
      <c r="A526" s="3"/>
      <c r="B526" s="20"/>
      <c r="E526" s="31"/>
      <c r="F526" s="32"/>
      <c r="H526" s="33"/>
    </row>
    <row r="527" spans="1:8" ht="12.75">
      <c r="A527" s="3"/>
      <c r="B527" s="20"/>
      <c r="E527" s="31"/>
      <c r="F527" s="32"/>
      <c r="H527" s="33"/>
    </row>
    <row r="528" spans="1:8" ht="12.75">
      <c r="A528" s="3"/>
      <c r="B528" s="20"/>
      <c r="E528" s="31"/>
      <c r="F528" s="32"/>
      <c r="H528" s="33"/>
    </row>
    <row r="529" spans="1:8" ht="12.75">
      <c r="A529" s="3"/>
      <c r="B529" s="20"/>
      <c r="E529" s="31"/>
      <c r="F529" s="32"/>
      <c r="H529" s="33"/>
    </row>
    <row r="530" spans="1:8" ht="12.75">
      <c r="A530" s="3"/>
      <c r="B530" s="20"/>
      <c r="E530" s="31"/>
      <c r="F530" s="32"/>
      <c r="H530" s="33"/>
    </row>
    <row r="531" spans="1:8" ht="12.75">
      <c r="A531" s="3"/>
      <c r="B531" s="20"/>
      <c r="E531" s="31"/>
      <c r="F531" s="32"/>
      <c r="H531" s="33"/>
    </row>
    <row r="532" spans="1:8" ht="12.75">
      <c r="A532" s="3"/>
      <c r="B532" s="20"/>
      <c r="E532" s="31"/>
      <c r="F532" s="32"/>
      <c r="H532" s="33"/>
    </row>
    <row r="533" spans="1:8" ht="12.75">
      <c r="A533" s="3"/>
      <c r="B533" s="20"/>
      <c r="E533" s="31"/>
      <c r="F533" s="32"/>
      <c r="H533" s="33"/>
    </row>
    <row r="534" spans="1:8" ht="12.75">
      <c r="A534" s="3"/>
      <c r="B534" s="20"/>
      <c r="E534" s="31"/>
      <c r="F534" s="32"/>
      <c r="H534" s="33"/>
    </row>
    <row r="535" spans="1:8" ht="12.75">
      <c r="A535" s="3"/>
      <c r="B535" s="20"/>
      <c r="E535" s="31"/>
      <c r="F535" s="32"/>
      <c r="H535" s="33"/>
    </row>
    <row r="536" spans="1:8" ht="12.75">
      <c r="A536" s="3"/>
      <c r="B536" s="20"/>
      <c r="E536" s="31"/>
      <c r="F536" s="32"/>
      <c r="H536" s="33"/>
    </row>
    <row r="537" spans="1:8" ht="12.75">
      <c r="A537" s="3"/>
      <c r="B537" s="20"/>
      <c r="E537" s="31"/>
      <c r="F537" s="32"/>
      <c r="H537" s="33"/>
    </row>
    <row r="538" spans="1:8" ht="12.75">
      <c r="A538" s="3"/>
      <c r="B538" s="20"/>
      <c r="E538" s="31"/>
      <c r="F538" s="32"/>
      <c r="H538" s="33"/>
    </row>
    <row r="539" spans="1:8" ht="12.75">
      <c r="A539" s="3"/>
      <c r="B539" s="20"/>
      <c r="E539" s="31"/>
      <c r="F539" s="32"/>
      <c r="H539" s="33"/>
    </row>
    <row r="540" spans="1:8" ht="12.75">
      <c r="A540" s="3"/>
      <c r="B540" s="20"/>
      <c r="E540" s="31"/>
      <c r="F540" s="32"/>
      <c r="H540" s="33"/>
    </row>
    <row r="541" spans="1:8" ht="12.75">
      <c r="A541" s="3"/>
      <c r="B541" s="20"/>
      <c r="E541" s="31"/>
      <c r="F541" s="32"/>
      <c r="H541" s="33"/>
    </row>
    <row r="542" spans="1:8" ht="12.75">
      <c r="A542" s="3"/>
      <c r="B542" s="20"/>
      <c r="E542" s="31"/>
      <c r="F542" s="32"/>
      <c r="H542" s="33"/>
    </row>
    <row r="543" spans="1:8" ht="12.75">
      <c r="A543" s="3"/>
      <c r="B543" s="20"/>
      <c r="E543" s="31"/>
      <c r="F543" s="32"/>
      <c r="H543" s="33"/>
    </row>
    <row r="544" spans="1:8" ht="12.75">
      <c r="A544" s="3"/>
      <c r="B544" s="20"/>
      <c r="E544" s="31"/>
      <c r="F544" s="32"/>
      <c r="H544" s="33"/>
    </row>
    <row r="545" spans="1:8" ht="12.75">
      <c r="A545" s="3"/>
      <c r="B545" s="20"/>
      <c r="E545" s="31"/>
      <c r="F545" s="32"/>
      <c r="H545" s="33"/>
    </row>
    <row r="546" spans="1:8" ht="12.75">
      <c r="A546" s="3"/>
      <c r="B546" s="20"/>
      <c r="E546" s="31"/>
      <c r="F546" s="32"/>
      <c r="H546" s="33"/>
    </row>
    <row r="547" spans="1:8" ht="12.75">
      <c r="A547" s="3"/>
      <c r="B547" s="20"/>
      <c r="E547" s="31"/>
      <c r="F547" s="32"/>
      <c r="H547" s="33"/>
    </row>
    <row r="548" spans="1:8" ht="12.75">
      <c r="A548" s="3"/>
      <c r="B548" s="20"/>
      <c r="E548" s="31"/>
      <c r="F548" s="32"/>
      <c r="H548" s="33"/>
    </row>
    <row r="549" spans="1:8" ht="12.75">
      <c r="A549" s="3"/>
      <c r="B549" s="20"/>
      <c r="E549" s="31"/>
      <c r="F549" s="32"/>
      <c r="H549" s="33"/>
    </row>
    <row r="550" spans="1:8" ht="12.75">
      <c r="A550" s="3"/>
      <c r="B550" s="20"/>
      <c r="E550" s="31"/>
      <c r="F550" s="32"/>
      <c r="H550" s="33"/>
    </row>
    <row r="551" spans="1:8" ht="12.75">
      <c r="A551" s="3"/>
      <c r="B551" s="20"/>
      <c r="E551" s="31"/>
      <c r="F551" s="32"/>
      <c r="H551" s="33"/>
    </row>
    <row r="552" spans="1:8" ht="12.75">
      <c r="A552" s="3"/>
      <c r="B552" s="20"/>
      <c r="E552" s="31"/>
      <c r="F552" s="32"/>
      <c r="H552" s="33"/>
    </row>
    <row r="553" spans="1:8" ht="12.75">
      <c r="A553" s="3"/>
      <c r="B553" s="20"/>
      <c r="E553" s="31"/>
      <c r="F553" s="32"/>
      <c r="H553" s="33"/>
    </row>
    <row r="554" spans="1:8" ht="12.75">
      <c r="A554" s="3"/>
      <c r="B554" s="20"/>
      <c r="E554" s="31"/>
      <c r="F554" s="32"/>
      <c r="H554" s="33"/>
    </row>
    <row r="555" spans="1:8" ht="12.75">
      <c r="A555" s="3"/>
      <c r="B555" s="20"/>
      <c r="E555" s="31"/>
      <c r="F555" s="32"/>
      <c r="H555" s="33"/>
    </row>
    <row r="556" spans="1:8" ht="12.75">
      <c r="A556" s="3"/>
      <c r="B556" s="20"/>
      <c r="E556" s="31"/>
      <c r="F556" s="32"/>
      <c r="H556" s="33"/>
    </row>
    <row r="557" spans="1:8" ht="12.75">
      <c r="A557" s="3"/>
      <c r="B557" s="20"/>
      <c r="E557" s="31"/>
      <c r="F557" s="32"/>
      <c r="H557" s="33"/>
    </row>
    <row r="558" spans="1:8" ht="12.75">
      <c r="A558" s="3"/>
      <c r="B558" s="20"/>
      <c r="E558" s="31"/>
      <c r="F558" s="32"/>
      <c r="H558" s="33"/>
    </row>
    <row r="559" spans="1:8" ht="12.75">
      <c r="A559" s="3"/>
      <c r="B559" s="20"/>
      <c r="E559" s="31"/>
      <c r="F559" s="32"/>
      <c r="H559" s="33"/>
    </row>
    <row r="560" spans="1:8" ht="12.75">
      <c r="A560" s="3"/>
      <c r="B560" s="20"/>
      <c r="E560" s="31"/>
      <c r="F560" s="32"/>
      <c r="H560" s="33"/>
    </row>
    <row r="561" spans="1:8" ht="12.75">
      <c r="A561" s="3"/>
      <c r="B561" s="20"/>
      <c r="E561" s="31"/>
      <c r="F561" s="32"/>
      <c r="H561" s="33"/>
    </row>
    <row r="562" spans="1:8" ht="12.75">
      <c r="A562" s="3"/>
      <c r="B562" s="20"/>
      <c r="E562" s="31"/>
      <c r="F562" s="32"/>
      <c r="H562" s="33"/>
    </row>
    <row r="563" spans="1:8" ht="12.75">
      <c r="A563" s="3"/>
      <c r="B563" s="20"/>
      <c r="E563" s="31"/>
      <c r="F563" s="32"/>
      <c r="H563" s="33"/>
    </row>
    <row r="564" spans="1:8" ht="12.75">
      <c r="A564" s="3"/>
      <c r="B564" s="20"/>
      <c r="E564" s="31"/>
      <c r="F564" s="32"/>
      <c r="H564" s="33"/>
    </row>
    <row r="565" spans="1:8" ht="12.75">
      <c r="A565" s="3"/>
      <c r="B565" s="20"/>
      <c r="E565" s="31"/>
      <c r="F565" s="32"/>
      <c r="H565" s="33"/>
    </row>
    <row r="566" spans="1:8" ht="12.75">
      <c r="A566" s="3"/>
      <c r="B566" s="20"/>
      <c r="E566" s="31"/>
      <c r="F566" s="32"/>
      <c r="H566" s="33"/>
    </row>
    <row r="567" spans="1:8" ht="12.75">
      <c r="A567" s="3"/>
      <c r="B567" s="20"/>
      <c r="E567" s="31"/>
      <c r="F567" s="32"/>
      <c r="H567" s="33"/>
    </row>
    <row r="568" spans="1:8" ht="12.75">
      <c r="A568" s="3"/>
      <c r="B568" s="20"/>
      <c r="E568" s="31"/>
      <c r="F568" s="32"/>
      <c r="H568" s="33"/>
    </row>
    <row r="569" spans="1:8" ht="12.75">
      <c r="A569" s="3"/>
      <c r="B569" s="20"/>
      <c r="E569" s="31"/>
      <c r="F569" s="32"/>
      <c r="H569" s="33"/>
    </row>
    <row r="570" spans="1:8" ht="12.75">
      <c r="A570" s="3"/>
      <c r="B570" s="20"/>
      <c r="E570" s="31"/>
      <c r="F570" s="32"/>
      <c r="H570" s="33"/>
    </row>
    <row r="571" spans="1:8" ht="12.75">
      <c r="A571" s="3"/>
      <c r="B571" s="20"/>
      <c r="E571" s="31"/>
      <c r="F571" s="32"/>
      <c r="H571" s="33"/>
    </row>
    <row r="572" spans="1:8" ht="12.75">
      <c r="A572" s="3"/>
      <c r="B572" s="20"/>
      <c r="E572" s="31"/>
      <c r="F572" s="32"/>
      <c r="H572" s="33"/>
    </row>
    <row r="573" spans="1:8" ht="12.75">
      <c r="A573" s="3"/>
      <c r="B573" s="20"/>
      <c r="E573" s="31"/>
      <c r="F573" s="32"/>
      <c r="H573" s="33"/>
    </row>
    <row r="574" spans="1:8" ht="12.75">
      <c r="A574" s="3"/>
      <c r="B574" s="20"/>
      <c r="E574" s="31"/>
      <c r="F574" s="32"/>
      <c r="H574" s="33"/>
    </row>
    <row r="575" spans="1:8" ht="12.75">
      <c r="A575" s="3"/>
      <c r="B575" s="20"/>
      <c r="E575" s="31"/>
      <c r="F575" s="32"/>
      <c r="H575" s="33"/>
    </row>
    <row r="576" spans="1:8" ht="12.75">
      <c r="A576" s="3"/>
      <c r="B576" s="20"/>
      <c r="E576" s="31"/>
      <c r="F576" s="32"/>
      <c r="H576" s="33"/>
    </row>
    <row r="577" spans="1:8" ht="12.75">
      <c r="A577" s="3"/>
      <c r="B577" s="20"/>
      <c r="E577" s="31"/>
      <c r="F577" s="32"/>
      <c r="H577" s="33"/>
    </row>
    <row r="578" spans="1:8" ht="12.75">
      <c r="A578" s="3"/>
      <c r="B578" s="20"/>
      <c r="E578" s="31"/>
      <c r="F578" s="32"/>
      <c r="H578" s="33"/>
    </row>
    <row r="579" spans="1:8" ht="12.75">
      <c r="A579" s="3"/>
      <c r="B579" s="20"/>
      <c r="E579" s="31"/>
      <c r="F579" s="32"/>
      <c r="H579" s="33"/>
    </row>
    <row r="580" spans="1:8" ht="12.75">
      <c r="A580" s="3"/>
      <c r="B580" s="20"/>
      <c r="E580" s="31"/>
      <c r="F580" s="32"/>
      <c r="H580" s="33"/>
    </row>
    <row r="581" spans="1:8" ht="12.75">
      <c r="A581" s="3"/>
      <c r="B581" s="20"/>
      <c r="E581" s="31"/>
      <c r="F581" s="32"/>
      <c r="H581" s="33"/>
    </row>
    <row r="582" spans="1:8" ht="12.75">
      <c r="A582" s="3"/>
      <c r="B582" s="20"/>
      <c r="E582" s="31"/>
      <c r="F582" s="32"/>
      <c r="H582" s="33"/>
    </row>
    <row r="583" spans="1:8" ht="12.75">
      <c r="A583" s="3"/>
      <c r="B583" s="20"/>
      <c r="E583" s="31"/>
      <c r="F583" s="32"/>
      <c r="H583" s="33"/>
    </row>
    <row r="584" spans="1:8" ht="12.75">
      <c r="A584" s="3"/>
      <c r="B584" s="20"/>
      <c r="E584" s="31"/>
      <c r="F584" s="32"/>
      <c r="H584" s="33"/>
    </row>
    <row r="585" spans="1:8" ht="12.75">
      <c r="A585" s="3"/>
      <c r="B585" s="20"/>
      <c r="E585" s="31"/>
      <c r="F585" s="32"/>
      <c r="H585" s="33"/>
    </row>
    <row r="586" spans="1:8" ht="12.75">
      <c r="A586" s="3"/>
      <c r="B586" s="20"/>
      <c r="E586" s="31"/>
      <c r="F586" s="32"/>
      <c r="H586" s="33"/>
    </row>
    <row r="587" spans="1:8" ht="12.75">
      <c r="A587" s="3"/>
      <c r="B587" s="20"/>
      <c r="E587" s="31"/>
      <c r="F587" s="32"/>
      <c r="H587" s="33"/>
    </row>
    <row r="588" spans="1:8" ht="12.75">
      <c r="A588" s="3"/>
      <c r="B588" s="20"/>
      <c r="E588" s="31"/>
      <c r="F588" s="32"/>
      <c r="H588" s="33"/>
    </row>
    <row r="589" spans="1:8" ht="12.75">
      <c r="A589" s="3"/>
      <c r="B589" s="20"/>
      <c r="E589" s="31"/>
      <c r="F589" s="32"/>
      <c r="H589" s="33"/>
    </row>
    <row r="590" spans="1:8" ht="12.75">
      <c r="A590" s="3"/>
      <c r="B590" s="20"/>
      <c r="E590" s="31"/>
      <c r="F590" s="32"/>
      <c r="H590" s="33"/>
    </row>
    <row r="591" spans="1:8" ht="12.75">
      <c r="A591" s="3"/>
      <c r="B591" s="20"/>
      <c r="E591" s="31"/>
      <c r="F591" s="32"/>
      <c r="H591" s="33"/>
    </row>
    <row r="592" spans="1:8" ht="12.75">
      <c r="A592" s="3"/>
      <c r="B592" s="20"/>
      <c r="E592" s="31"/>
      <c r="F592" s="32"/>
      <c r="H592" s="33"/>
    </row>
    <row r="593" spans="1:8" ht="12.75">
      <c r="A593" s="3"/>
      <c r="B593" s="20"/>
      <c r="E593" s="31"/>
      <c r="F593" s="32"/>
      <c r="H593" s="33"/>
    </row>
    <row r="594" spans="1:8" ht="12.75">
      <c r="A594" s="3"/>
      <c r="B594" s="20"/>
      <c r="E594" s="31"/>
      <c r="F594" s="32"/>
      <c r="H594" s="33"/>
    </row>
    <row r="595" spans="1:8" ht="12.75">
      <c r="A595" s="3"/>
      <c r="B595" s="20"/>
      <c r="E595" s="31"/>
      <c r="F595" s="32"/>
      <c r="H595" s="33"/>
    </row>
    <row r="596" spans="1:8" ht="12.75">
      <c r="A596" s="3"/>
      <c r="B596" s="20"/>
      <c r="E596" s="31"/>
      <c r="F596" s="32"/>
      <c r="H596" s="33"/>
    </row>
    <row r="597" spans="1:8" ht="12.75">
      <c r="A597" s="3"/>
      <c r="B597" s="20"/>
      <c r="E597" s="31"/>
      <c r="F597" s="32"/>
      <c r="H597" s="33"/>
    </row>
    <row r="598" spans="1:8" ht="12.75">
      <c r="A598" s="3"/>
      <c r="B598" s="20"/>
      <c r="E598" s="31"/>
      <c r="F598" s="32"/>
      <c r="H598" s="33"/>
    </row>
    <row r="599" spans="1:8" ht="12.75">
      <c r="A599" s="3"/>
      <c r="B599" s="20"/>
      <c r="E599" s="31"/>
      <c r="F599" s="32"/>
      <c r="H599" s="33"/>
    </row>
    <row r="600" spans="1:8" ht="12.75">
      <c r="A600" s="3"/>
      <c r="B600" s="20"/>
      <c r="E600" s="31"/>
      <c r="F600" s="32"/>
      <c r="H600" s="33"/>
    </row>
    <row r="601" spans="1:8" ht="12.75">
      <c r="A601" s="3"/>
      <c r="B601" s="20"/>
      <c r="E601" s="31"/>
      <c r="F601" s="32"/>
      <c r="H601" s="33"/>
    </row>
    <row r="602" spans="1:8" ht="12.75">
      <c r="A602" s="3"/>
      <c r="B602" s="20"/>
      <c r="E602" s="31"/>
      <c r="F602" s="32"/>
      <c r="H602" s="33"/>
    </row>
    <row r="603" spans="1:8" ht="12.75">
      <c r="A603" s="3"/>
      <c r="B603" s="20"/>
      <c r="E603" s="31"/>
      <c r="F603" s="32"/>
      <c r="H603" s="33"/>
    </row>
    <row r="604" spans="1:8" ht="12.75">
      <c r="A604" s="3"/>
      <c r="B604" s="20"/>
      <c r="E604" s="31"/>
      <c r="F604" s="32"/>
      <c r="H604" s="33"/>
    </row>
    <row r="605" spans="1:8" ht="12.75">
      <c r="A605" s="3"/>
      <c r="B605" s="20"/>
      <c r="E605" s="31"/>
      <c r="F605" s="32"/>
      <c r="H605" s="33"/>
    </row>
    <row r="606" spans="1:8" ht="12.75">
      <c r="A606" s="3"/>
      <c r="B606" s="20"/>
      <c r="E606" s="31"/>
      <c r="F606" s="32"/>
      <c r="H606" s="33"/>
    </row>
    <row r="607" spans="1:8" ht="12.75">
      <c r="A607" s="3"/>
      <c r="B607" s="20"/>
      <c r="E607" s="31"/>
      <c r="F607" s="32"/>
      <c r="H607" s="33"/>
    </row>
    <row r="608" spans="1:8" ht="12.75">
      <c r="A608" s="3"/>
      <c r="B608" s="20"/>
      <c r="E608" s="31"/>
      <c r="F608" s="32"/>
      <c r="H608" s="33"/>
    </row>
    <row r="609" spans="1:8" ht="12.75">
      <c r="A609" s="3"/>
      <c r="B609" s="20"/>
      <c r="E609" s="31"/>
      <c r="F609" s="32"/>
      <c r="H609" s="33"/>
    </row>
    <row r="610" spans="1:8" ht="12.75">
      <c r="A610" s="3"/>
      <c r="B610" s="20"/>
      <c r="E610" s="31"/>
      <c r="F610" s="32"/>
      <c r="H610" s="33"/>
    </row>
    <row r="611" spans="1:8" ht="12.75">
      <c r="A611" s="3"/>
      <c r="B611" s="20"/>
      <c r="E611" s="31"/>
      <c r="F611" s="32"/>
      <c r="H611" s="33"/>
    </row>
    <row r="612" spans="1:8" ht="12.75">
      <c r="A612" s="3"/>
      <c r="B612" s="20"/>
      <c r="E612" s="31"/>
      <c r="F612" s="32"/>
      <c r="H612" s="33"/>
    </row>
    <row r="613" spans="1:8" ht="12.75">
      <c r="A613" s="3"/>
      <c r="B613" s="20"/>
      <c r="E613" s="31"/>
      <c r="F613" s="32"/>
      <c r="H613" s="33"/>
    </row>
    <row r="614" spans="1:8" ht="12.75">
      <c r="A614" s="3"/>
      <c r="B614" s="20"/>
      <c r="E614" s="31"/>
      <c r="F614" s="32"/>
      <c r="H614" s="33"/>
    </row>
    <row r="615" spans="1:8" ht="12.75">
      <c r="A615" s="3"/>
      <c r="B615" s="20"/>
      <c r="E615" s="31"/>
      <c r="F615" s="32"/>
      <c r="H615" s="33"/>
    </row>
    <row r="616" spans="1:8" ht="12.75">
      <c r="A616" s="3"/>
      <c r="B616" s="20"/>
      <c r="E616" s="31"/>
      <c r="F616" s="32"/>
      <c r="H616" s="33"/>
    </row>
    <row r="617" spans="1:8" ht="12.75">
      <c r="A617" s="3"/>
      <c r="B617" s="20"/>
      <c r="E617" s="31"/>
      <c r="F617" s="32"/>
      <c r="H617" s="33"/>
    </row>
    <row r="618" spans="1:8" ht="12.75">
      <c r="A618" s="3"/>
      <c r="B618" s="20"/>
      <c r="E618" s="31"/>
      <c r="F618" s="32"/>
      <c r="H618" s="33"/>
    </row>
    <row r="619" spans="1:8" ht="12.75">
      <c r="A619" s="3"/>
      <c r="B619" s="20"/>
      <c r="E619" s="31"/>
      <c r="F619" s="32"/>
      <c r="H619" s="33"/>
    </row>
    <row r="620" spans="1:8" ht="12.75">
      <c r="A620" s="3"/>
      <c r="B620" s="20"/>
      <c r="E620" s="31"/>
      <c r="F620" s="32"/>
      <c r="H620" s="33"/>
    </row>
    <row r="621" spans="1:8" ht="12.75">
      <c r="A621" s="3"/>
      <c r="B621" s="20"/>
      <c r="E621" s="31"/>
      <c r="F621" s="32"/>
      <c r="H621" s="33"/>
    </row>
    <row r="622" spans="1:8" ht="12.75">
      <c r="A622" s="3"/>
      <c r="B622" s="20"/>
      <c r="E622" s="31"/>
      <c r="F622" s="32"/>
      <c r="H622" s="33"/>
    </row>
    <row r="623" spans="1:8" ht="12.75">
      <c r="A623" s="3"/>
      <c r="B623" s="20"/>
      <c r="E623" s="31"/>
      <c r="F623" s="32"/>
      <c r="H623" s="33"/>
    </row>
    <row r="624" spans="1:8" ht="12.75">
      <c r="A624" s="3"/>
      <c r="B624" s="20"/>
      <c r="E624" s="31"/>
      <c r="F624" s="32"/>
      <c r="H624" s="33"/>
    </row>
    <row r="625" spans="1:8" ht="12.75">
      <c r="A625" s="3"/>
      <c r="B625" s="20"/>
      <c r="E625" s="31"/>
      <c r="F625" s="32"/>
      <c r="H625" s="33"/>
    </row>
    <row r="626" spans="1:8" ht="12.75">
      <c r="A626" s="3"/>
      <c r="B626" s="20"/>
      <c r="E626" s="31"/>
      <c r="F626" s="32"/>
      <c r="H626" s="33"/>
    </row>
    <row r="627" spans="1:8" ht="12.75">
      <c r="A627" s="3"/>
      <c r="B627" s="20"/>
      <c r="E627" s="31"/>
      <c r="F627" s="32"/>
      <c r="H627" s="33"/>
    </row>
    <row r="628" spans="1:8" ht="12.75">
      <c r="A628" s="3"/>
      <c r="B628" s="20"/>
      <c r="E628" s="31"/>
      <c r="F628" s="32"/>
      <c r="H628" s="33"/>
    </row>
    <row r="629" spans="1:8" ht="12.75">
      <c r="A629" s="3"/>
      <c r="B629" s="20"/>
      <c r="E629" s="31"/>
      <c r="F629" s="32"/>
      <c r="H629" s="33"/>
    </row>
    <row r="630" spans="1:8" ht="12.75">
      <c r="A630" s="3"/>
      <c r="B630" s="20"/>
      <c r="E630" s="31"/>
      <c r="F630" s="32"/>
      <c r="H630" s="33"/>
    </row>
    <row r="631" spans="1:8" ht="12.75">
      <c r="A631" s="3"/>
      <c r="B631" s="20"/>
      <c r="E631" s="31"/>
      <c r="F631" s="32"/>
      <c r="H631" s="33"/>
    </row>
    <row r="632" spans="1:8" ht="12.75">
      <c r="A632" s="3"/>
      <c r="B632" s="20"/>
      <c r="E632" s="31"/>
      <c r="F632" s="32"/>
      <c r="H632" s="33"/>
    </row>
    <row r="633" spans="1:8" ht="12.75">
      <c r="A633" s="3"/>
      <c r="B633" s="20"/>
      <c r="E633" s="31"/>
      <c r="F633" s="32"/>
      <c r="H633" s="33"/>
    </row>
    <row r="634" spans="1:8" ht="12.75">
      <c r="A634" s="3"/>
      <c r="B634" s="20"/>
      <c r="E634" s="31"/>
      <c r="F634" s="32"/>
      <c r="H634" s="33"/>
    </row>
    <row r="635" spans="1:8" ht="12.75">
      <c r="A635" s="3"/>
      <c r="B635" s="20"/>
      <c r="E635" s="31"/>
      <c r="F635" s="32"/>
      <c r="H635" s="33"/>
    </row>
    <row r="636" spans="1:8" ht="12.75">
      <c r="A636" s="3"/>
      <c r="B636" s="20"/>
      <c r="E636" s="31"/>
      <c r="F636" s="32"/>
      <c r="H636" s="33"/>
    </row>
    <row r="637" spans="1:8" ht="12.75">
      <c r="A637" s="3"/>
      <c r="B637" s="20"/>
      <c r="E637" s="31"/>
      <c r="F637" s="32"/>
      <c r="H637" s="33"/>
    </row>
    <row r="638" spans="1:8" ht="12.75">
      <c r="A638" s="3"/>
      <c r="B638" s="20"/>
      <c r="E638" s="31"/>
      <c r="F638" s="32"/>
      <c r="H638" s="33"/>
    </row>
    <row r="639" spans="1:8" ht="12.75">
      <c r="A639" s="3"/>
      <c r="B639" s="20"/>
      <c r="E639" s="31"/>
      <c r="F639" s="32"/>
      <c r="H639" s="33"/>
    </row>
    <row r="640" spans="1:8" ht="12.75">
      <c r="A640" s="3"/>
      <c r="B640" s="20"/>
      <c r="E640" s="31"/>
      <c r="F640" s="32"/>
      <c r="H640" s="33"/>
    </row>
    <row r="641" spans="1:8" ht="12.75">
      <c r="A641" s="3"/>
      <c r="B641" s="20"/>
      <c r="E641" s="31"/>
      <c r="F641" s="32"/>
      <c r="H641" s="33"/>
    </row>
    <row r="642" spans="1:8" ht="12.75">
      <c r="A642" s="3"/>
      <c r="B642" s="20"/>
      <c r="E642" s="31"/>
      <c r="F642" s="32"/>
      <c r="H642" s="33"/>
    </row>
    <row r="643" spans="1:8" ht="12.75">
      <c r="A643" s="3"/>
      <c r="B643" s="20"/>
      <c r="E643" s="31"/>
      <c r="F643" s="32"/>
      <c r="H643" s="33"/>
    </row>
    <row r="644" spans="1:8" ht="12.75">
      <c r="A644" s="3"/>
      <c r="B644" s="20"/>
      <c r="E644" s="31"/>
      <c r="F644" s="32"/>
      <c r="H644" s="33"/>
    </row>
    <row r="645" spans="1:8" ht="12.75">
      <c r="A645" s="3"/>
      <c r="B645" s="20"/>
      <c r="E645" s="31"/>
      <c r="F645" s="32"/>
      <c r="H645" s="33"/>
    </row>
    <row r="646" spans="1:8" ht="12.75">
      <c r="A646" s="3"/>
      <c r="B646" s="20"/>
      <c r="E646" s="31"/>
      <c r="F646" s="32"/>
      <c r="H646" s="33"/>
    </row>
    <row r="647" spans="1:8" ht="12.75">
      <c r="A647" s="3"/>
      <c r="B647" s="20"/>
      <c r="E647" s="31"/>
      <c r="F647" s="32"/>
      <c r="H647" s="33"/>
    </row>
    <row r="648" spans="1:8" ht="12.75">
      <c r="A648" s="3"/>
      <c r="B648" s="20"/>
      <c r="E648" s="31"/>
      <c r="F648" s="32"/>
      <c r="H648" s="33"/>
    </row>
    <row r="649" spans="1:8" ht="12.75">
      <c r="A649" s="3"/>
      <c r="B649" s="20"/>
      <c r="E649" s="31"/>
      <c r="F649" s="32"/>
      <c r="H649" s="33"/>
    </row>
    <row r="650" spans="1:8" ht="12.75">
      <c r="A650" s="3"/>
      <c r="B650" s="20"/>
      <c r="E650" s="31"/>
      <c r="F650" s="32"/>
      <c r="H650" s="33"/>
    </row>
    <row r="651" spans="1:8" ht="12.75">
      <c r="A651" s="3"/>
      <c r="B651" s="20"/>
      <c r="E651" s="31"/>
      <c r="F651" s="32"/>
      <c r="H651" s="33"/>
    </row>
    <row r="652" spans="1:8" ht="12.75">
      <c r="A652" s="3"/>
      <c r="B652" s="20"/>
      <c r="E652" s="31"/>
      <c r="F652" s="32"/>
      <c r="H652" s="33"/>
    </row>
    <row r="653" spans="1:8" ht="12.75">
      <c r="A653" s="3"/>
      <c r="B653" s="20"/>
      <c r="E653" s="31"/>
      <c r="F653" s="32"/>
      <c r="H653" s="33"/>
    </row>
    <row r="654" spans="1:8" ht="12.75">
      <c r="A654" s="3"/>
      <c r="B654" s="20"/>
      <c r="E654" s="31"/>
      <c r="F654" s="32"/>
      <c r="H654" s="33"/>
    </row>
    <row r="655" spans="1:8" ht="12.75">
      <c r="A655" s="3"/>
      <c r="B655" s="20"/>
      <c r="E655" s="31"/>
      <c r="F655" s="32"/>
      <c r="H655" s="33"/>
    </row>
    <row r="656" spans="1:8" ht="12.75">
      <c r="A656" s="3"/>
      <c r="B656" s="20"/>
      <c r="E656" s="31"/>
      <c r="F656" s="32"/>
      <c r="H656" s="33"/>
    </row>
    <row r="657" spans="1:8" ht="12.75">
      <c r="A657" s="3"/>
      <c r="B657" s="20"/>
      <c r="E657" s="31"/>
      <c r="F657" s="32"/>
      <c r="H657" s="33"/>
    </row>
    <row r="658" spans="1:8" ht="12.75">
      <c r="A658" s="3"/>
      <c r="B658" s="20"/>
      <c r="E658" s="31"/>
      <c r="F658" s="32"/>
      <c r="H658" s="33"/>
    </row>
    <row r="659" spans="1:8" ht="12.75">
      <c r="A659" s="3"/>
      <c r="B659" s="20"/>
      <c r="E659" s="31"/>
      <c r="F659" s="32"/>
      <c r="H659" s="33"/>
    </row>
    <row r="660" spans="1:8" ht="12.75">
      <c r="A660" s="3"/>
      <c r="B660" s="20"/>
      <c r="E660" s="31"/>
      <c r="F660" s="32"/>
      <c r="H660" s="33"/>
    </row>
    <row r="661" spans="1:8" ht="12.75">
      <c r="A661" s="3"/>
      <c r="B661" s="20"/>
      <c r="E661" s="31"/>
      <c r="F661" s="32"/>
      <c r="H661" s="33"/>
    </row>
    <row r="662" spans="1:8" ht="12.75">
      <c r="A662" s="3"/>
      <c r="B662" s="20"/>
      <c r="E662" s="31"/>
      <c r="F662" s="32"/>
      <c r="H662" s="33"/>
    </row>
    <row r="663" spans="1:8" ht="12.75">
      <c r="A663" s="3"/>
      <c r="B663" s="20"/>
      <c r="E663" s="31"/>
      <c r="F663" s="32"/>
      <c r="H663" s="33"/>
    </row>
    <row r="664" spans="1:8" ht="12.75">
      <c r="A664" s="3"/>
      <c r="B664" s="20"/>
      <c r="E664" s="31"/>
      <c r="F664" s="32"/>
      <c r="H664" s="33"/>
    </row>
    <row r="665" spans="1:8" ht="12.75">
      <c r="A665" s="3"/>
      <c r="B665" s="20"/>
      <c r="E665" s="31"/>
      <c r="F665" s="32"/>
      <c r="H665" s="33"/>
    </row>
    <row r="666" spans="1:8" ht="12.75">
      <c r="A666" s="3"/>
      <c r="B666" s="20"/>
      <c r="E666" s="31"/>
      <c r="F666" s="32"/>
      <c r="H666" s="33"/>
    </row>
    <row r="667" spans="1:8" ht="12.75">
      <c r="A667" s="3"/>
      <c r="B667" s="20"/>
      <c r="E667" s="31"/>
      <c r="F667" s="32"/>
      <c r="H667" s="33"/>
    </row>
    <row r="668" spans="1:8" ht="12.75">
      <c r="A668" s="3"/>
      <c r="B668" s="20"/>
      <c r="E668" s="31"/>
      <c r="F668" s="32"/>
      <c r="H668" s="33"/>
    </row>
    <row r="669" spans="1:8" ht="12.75">
      <c r="A669" s="3"/>
      <c r="B669" s="20"/>
      <c r="E669" s="31"/>
      <c r="F669" s="32"/>
      <c r="H669" s="33"/>
    </row>
    <row r="670" spans="1:8" ht="12.75">
      <c r="A670" s="3"/>
      <c r="B670" s="20"/>
      <c r="E670" s="31"/>
      <c r="F670" s="32"/>
      <c r="H670" s="33"/>
    </row>
    <row r="671" spans="1:8" ht="12.75">
      <c r="A671" s="3"/>
      <c r="B671" s="20"/>
      <c r="E671" s="31"/>
      <c r="F671" s="32"/>
      <c r="H671" s="33"/>
    </row>
    <row r="672" spans="1:8" ht="12.75">
      <c r="A672" s="3"/>
      <c r="B672" s="20"/>
      <c r="E672" s="31"/>
      <c r="F672" s="32"/>
      <c r="H672" s="33"/>
    </row>
    <row r="673" spans="1:8" ht="12.75">
      <c r="A673" s="3"/>
      <c r="B673" s="20"/>
      <c r="E673" s="31"/>
      <c r="F673" s="32"/>
      <c r="H673" s="33"/>
    </row>
    <row r="674" spans="1:8" ht="12.75">
      <c r="A674" s="3"/>
      <c r="B674" s="20"/>
      <c r="E674" s="31"/>
      <c r="F674" s="32"/>
      <c r="H674" s="33"/>
    </row>
    <row r="675" spans="1:8" ht="12.75">
      <c r="A675" s="3"/>
      <c r="B675" s="20"/>
      <c r="E675" s="31"/>
      <c r="F675" s="32"/>
      <c r="H675" s="33"/>
    </row>
    <row r="676" spans="1:8" ht="12.75">
      <c r="A676" s="3"/>
      <c r="B676" s="20"/>
      <c r="E676" s="31"/>
      <c r="F676" s="32"/>
      <c r="H676" s="33"/>
    </row>
    <row r="677" spans="1:8" ht="12.75">
      <c r="A677" s="3"/>
      <c r="B677" s="20"/>
      <c r="E677" s="31"/>
      <c r="F677" s="32"/>
      <c r="H677" s="33"/>
    </row>
    <row r="678" spans="1:8" ht="12.75">
      <c r="A678" s="3"/>
      <c r="B678" s="20"/>
      <c r="E678" s="31"/>
      <c r="F678" s="32"/>
      <c r="H678" s="33"/>
    </row>
    <row r="679" spans="1:8" ht="12.75">
      <c r="A679" s="3"/>
      <c r="B679" s="20"/>
      <c r="E679" s="31"/>
      <c r="F679" s="32"/>
      <c r="H679" s="33"/>
    </row>
    <row r="680" spans="1:8" ht="12.75">
      <c r="A680" s="3"/>
      <c r="B680" s="20"/>
      <c r="E680" s="31"/>
      <c r="F680" s="32"/>
      <c r="H680" s="33"/>
    </row>
    <row r="681" spans="1:8" ht="12.75">
      <c r="A681" s="3"/>
      <c r="B681" s="20"/>
      <c r="E681" s="31"/>
      <c r="F681" s="32"/>
      <c r="H681" s="33"/>
    </row>
    <row r="682" spans="1:8" ht="12.75">
      <c r="A682" s="3"/>
      <c r="B682" s="20"/>
      <c r="E682" s="31"/>
      <c r="F682" s="32"/>
      <c r="H682" s="33"/>
    </row>
    <row r="683" spans="1:8" ht="12.75">
      <c r="A683" s="3"/>
      <c r="B683" s="20"/>
      <c r="E683" s="31"/>
      <c r="F683" s="32"/>
      <c r="H683" s="33"/>
    </row>
    <row r="684" spans="1:8" ht="12.75">
      <c r="A684" s="3"/>
      <c r="B684" s="20"/>
      <c r="E684" s="31"/>
      <c r="F684" s="32"/>
      <c r="H684" s="33"/>
    </row>
    <row r="685" spans="1:8" ht="12.75">
      <c r="A685" s="3"/>
      <c r="B685" s="20"/>
      <c r="E685" s="31"/>
      <c r="F685" s="32"/>
      <c r="H685" s="33"/>
    </row>
    <row r="686" spans="1:8" ht="12.75">
      <c r="A686" s="3"/>
      <c r="B686" s="20"/>
      <c r="E686" s="31"/>
      <c r="F686" s="32"/>
      <c r="H686" s="33"/>
    </row>
    <row r="687" spans="1:8" ht="12.75">
      <c r="A687" s="3"/>
      <c r="B687" s="20"/>
      <c r="E687" s="31"/>
      <c r="F687" s="32"/>
      <c r="H687" s="33"/>
    </row>
    <row r="688" spans="1:8" ht="12.75">
      <c r="A688" s="3"/>
      <c r="B688" s="20"/>
      <c r="E688" s="31"/>
      <c r="F688" s="32"/>
      <c r="H688" s="33"/>
    </row>
    <row r="689" spans="1:8" ht="12.75">
      <c r="A689" s="3"/>
      <c r="B689" s="20"/>
      <c r="E689" s="31"/>
      <c r="F689" s="32"/>
      <c r="H689" s="33"/>
    </row>
    <row r="690" spans="1:8" ht="12.75">
      <c r="A690" s="3"/>
      <c r="B690" s="20"/>
      <c r="E690" s="31"/>
      <c r="F690" s="32"/>
      <c r="H690" s="33"/>
    </row>
    <row r="691" spans="1:8" ht="12.75">
      <c r="A691" s="3"/>
      <c r="B691" s="20"/>
      <c r="E691" s="31"/>
      <c r="F691" s="32"/>
      <c r="H691" s="33"/>
    </row>
    <row r="692" spans="1:8" ht="12.75">
      <c r="A692" s="3"/>
      <c r="B692" s="20"/>
      <c r="E692" s="31"/>
      <c r="F692" s="32"/>
      <c r="H692" s="33"/>
    </row>
    <row r="693" spans="1:8" ht="12.75">
      <c r="A693" s="3"/>
      <c r="B693" s="20"/>
      <c r="E693" s="31"/>
      <c r="F693" s="32"/>
      <c r="H693" s="33"/>
    </row>
    <row r="694" spans="1:8" ht="12.75">
      <c r="A694" s="3"/>
      <c r="B694" s="20"/>
      <c r="E694" s="31"/>
      <c r="F694" s="32"/>
      <c r="H694" s="33"/>
    </row>
    <row r="695" spans="1:8" ht="12.75">
      <c r="A695" s="3"/>
      <c r="B695" s="20"/>
      <c r="E695" s="31"/>
      <c r="F695" s="32"/>
      <c r="H695" s="33"/>
    </row>
    <row r="696" spans="1:8" ht="12.75">
      <c r="A696" s="3"/>
      <c r="B696" s="20"/>
      <c r="E696" s="31"/>
      <c r="F696" s="32"/>
      <c r="H696" s="33"/>
    </row>
    <row r="697" spans="1:8" ht="12.75">
      <c r="A697" s="3"/>
      <c r="B697" s="20"/>
      <c r="E697" s="31"/>
      <c r="F697" s="32"/>
      <c r="H697" s="33"/>
    </row>
    <row r="698" spans="1:8" ht="12.75">
      <c r="A698" s="3"/>
      <c r="B698" s="20"/>
      <c r="E698" s="31"/>
      <c r="F698" s="32"/>
      <c r="H698" s="33"/>
    </row>
    <row r="699" spans="1:8" ht="12.75">
      <c r="A699" s="3"/>
      <c r="B699" s="20"/>
      <c r="E699" s="31"/>
      <c r="F699" s="32"/>
      <c r="H699" s="33"/>
    </row>
    <row r="700" spans="1:8" ht="12.75">
      <c r="A700" s="3"/>
      <c r="B700" s="20"/>
      <c r="E700" s="31"/>
      <c r="F700" s="32"/>
      <c r="H700" s="33"/>
    </row>
    <row r="701" spans="1:8" ht="12.75">
      <c r="A701" s="3"/>
      <c r="B701" s="20"/>
      <c r="E701" s="31"/>
      <c r="F701" s="32"/>
      <c r="H701" s="33"/>
    </row>
    <row r="702" spans="1:8" ht="12.75">
      <c r="A702" s="3"/>
      <c r="B702" s="20"/>
      <c r="E702" s="31"/>
      <c r="F702" s="32"/>
      <c r="H702" s="33"/>
    </row>
    <row r="703" spans="1:8" ht="12.75">
      <c r="A703" s="3"/>
      <c r="B703" s="20"/>
      <c r="E703" s="31"/>
      <c r="F703" s="32"/>
      <c r="H703" s="33"/>
    </row>
    <row r="704" spans="1:8" ht="12.75">
      <c r="A704" s="3"/>
      <c r="B704" s="20"/>
      <c r="E704" s="31"/>
      <c r="F704" s="32"/>
      <c r="H704" s="33"/>
    </row>
    <row r="705" spans="1:8" ht="12.75">
      <c r="A705" s="3"/>
      <c r="B705" s="20"/>
      <c r="E705" s="31"/>
      <c r="F705" s="32"/>
      <c r="H705" s="33"/>
    </row>
    <row r="706" spans="1:8" ht="12.75">
      <c r="A706" s="3"/>
      <c r="B706" s="20"/>
      <c r="E706" s="31"/>
      <c r="F706" s="32"/>
      <c r="H706" s="33"/>
    </row>
    <row r="707" spans="1:8" ht="12.75">
      <c r="A707" s="3"/>
      <c r="B707" s="20"/>
      <c r="E707" s="31"/>
      <c r="F707" s="32"/>
      <c r="H707" s="33"/>
    </row>
    <row r="708" spans="1:8" ht="12.75">
      <c r="A708" s="3"/>
      <c r="B708" s="20"/>
      <c r="E708" s="31"/>
      <c r="F708" s="32"/>
      <c r="H708" s="33"/>
    </row>
    <row r="709" spans="1:8" ht="12.75">
      <c r="A709" s="3"/>
      <c r="B709" s="20"/>
      <c r="E709" s="31"/>
      <c r="F709" s="32"/>
      <c r="H709" s="33"/>
    </row>
    <row r="710" spans="1:8" ht="12.75">
      <c r="A710" s="3"/>
      <c r="B710" s="20"/>
      <c r="E710" s="31"/>
      <c r="F710" s="32"/>
      <c r="H710" s="33"/>
    </row>
    <row r="711" spans="1:8" ht="12.75">
      <c r="A711" s="3"/>
      <c r="B711" s="20"/>
      <c r="E711" s="31"/>
      <c r="F711" s="32"/>
      <c r="H711" s="33"/>
    </row>
    <row r="712" spans="1:8" ht="12.75">
      <c r="A712" s="3"/>
      <c r="B712" s="20"/>
      <c r="E712" s="31"/>
      <c r="F712" s="32"/>
      <c r="H712" s="33"/>
    </row>
    <row r="713" spans="1:8" ht="12.75">
      <c r="A713" s="3"/>
      <c r="B713" s="20"/>
      <c r="E713" s="31"/>
      <c r="F713" s="32"/>
      <c r="H713" s="33"/>
    </row>
    <row r="714" spans="1:8" ht="12.75">
      <c r="A714" s="3"/>
      <c r="B714" s="20"/>
      <c r="E714" s="31"/>
      <c r="F714" s="32"/>
      <c r="H714" s="33"/>
    </row>
    <row r="715" spans="1:8" ht="12.75">
      <c r="A715" s="3"/>
      <c r="B715" s="20"/>
      <c r="E715" s="31"/>
      <c r="F715" s="32"/>
      <c r="H715" s="33"/>
    </row>
    <row r="716" spans="1:8" ht="12.75">
      <c r="A716" s="3"/>
      <c r="B716" s="20"/>
      <c r="E716" s="31"/>
      <c r="F716" s="32"/>
      <c r="H716" s="33"/>
    </row>
    <row r="717" spans="1:8" ht="12.75">
      <c r="A717" s="3"/>
      <c r="B717" s="20"/>
      <c r="E717" s="31"/>
      <c r="F717" s="32"/>
      <c r="H717" s="33"/>
    </row>
    <row r="718" spans="1:8" ht="12.75">
      <c r="A718" s="3"/>
      <c r="B718" s="20"/>
      <c r="E718" s="31"/>
      <c r="F718" s="32"/>
      <c r="H718" s="33"/>
    </row>
    <row r="719" spans="1:8" ht="12.75">
      <c r="A719" s="3"/>
      <c r="B719" s="20"/>
      <c r="E719" s="31"/>
      <c r="F719" s="32"/>
      <c r="H719" s="33"/>
    </row>
    <row r="720" spans="1:8" ht="12.75">
      <c r="A720" s="3"/>
      <c r="B720" s="20"/>
      <c r="E720" s="31"/>
      <c r="F720" s="32"/>
      <c r="H720" s="33"/>
    </row>
    <row r="721" spans="1:8" ht="12.75">
      <c r="A721" s="3"/>
      <c r="B721" s="20"/>
      <c r="E721" s="31"/>
      <c r="F721" s="32"/>
      <c r="H721" s="33"/>
    </row>
    <row r="722" spans="1:8" ht="12.75">
      <c r="A722" s="3"/>
      <c r="B722" s="20"/>
      <c r="E722" s="31"/>
      <c r="F722" s="32"/>
      <c r="H722" s="33"/>
    </row>
    <row r="723" spans="1:8" ht="12.75">
      <c r="A723" s="3"/>
      <c r="B723" s="20"/>
      <c r="E723" s="31"/>
      <c r="F723" s="32"/>
      <c r="H723" s="33"/>
    </row>
    <row r="724" spans="1:8" ht="12.75">
      <c r="A724" s="3"/>
      <c r="B724" s="20"/>
      <c r="E724" s="31"/>
      <c r="F724" s="32"/>
      <c r="H724" s="33"/>
    </row>
    <row r="725" spans="1:8" ht="12.75">
      <c r="A725" s="3"/>
      <c r="B725" s="20"/>
      <c r="E725" s="31"/>
      <c r="F725" s="32"/>
      <c r="H725" s="33"/>
    </row>
    <row r="726" spans="1:8" ht="12.75">
      <c r="A726" s="3"/>
      <c r="B726" s="20"/>
      <c r="E726" s="31"/>
      <c r="F726" s="32"/>
      <c r="H726" s="33"/>
    </row>
    <row r="727" spans="1:8" ht="12.75">
      <c r="A727" s="3"/>
      <c r="B727" s="20"/>
      <c r="E727" s="31"/>
      <c r="F727" s="32"/>
      <c r="H727" s="33"/>
    </row>
    <row r="728" spans="1:8" ht="12.75">
      <c r="A728" s="3"/>
      <c r="B728" s="20"/>
      <c r="E728" s="31"/>
      <c r="F728" s="32"/>
      <c r="H728" s="33"/>
    </row>
    <row r="729" spans="1:8" ht="12.75">
      <c r="A729" s="3"/>
      <c r="B729" s="20"/>
      <c r="E729" s="31"/>
      <c r="F729" s="32"/>
      <c r="H729" s="33"/>
    </row>
    <row r="730" spans="1:8" ht="12.75">
      <c r="A730" s="3"/>
      <c r="B730" s="20"/>
      <c r="E730" s="31"/>
      <c r="F730" s="32"/>
      <c r="H730" s="33"/>
    </row>
    <row r="731" spans="1:8" ht="12.75">
      <c r="A731" s="3"/>
      <c r="B731" s="20"/>
      <c r="E731" s="31"/>
      <c r="F731" s="32"/>
      <c r="H731" s="33"/>
    </row>
    <row r="732" spans="1:8" ht="12.75">
      <c r="A732" s="3"/>
      <c r="B732" s="20"/>
      <c r="E732" s="31"/>
      <c r="F732" s="32"/>
      <c r="H732" s="33"/>
    </row>
    <row r="733" spans="1:8" ht="12.75">
      <c r="A733" s="3"/>
      <c r="B733" s="20"/>
      <c r="E733" s="31"/>
      <c r="F733" s="32"/>
      <c r="H733" s="33"/>
    </row>
    <row r="734" spans="1:8" ht="12.75">
      <c r="A734" s="3"/>
      <c r="B734" s="20"/>
      <c r="E734" s="31"/>
      <c r="F734" s="32"/>
      <c r="H734" s="33"/>
    </row>
    <row r="735" spans="1:8" ht="12.75">
      <c r="A735" s="3"/>
      <c r="B735" s="20"/>
      <c r="E735" s="31"/>
      <c r="F735" s="32"/>
      <c r="H735" s="33"/>
    </row>
    <row r="736" spans="1:8" ht="12.75">
      <c r="A736" s="3"/>
      <c r="B736" s="20"/>
      <c r="E736" s="31"/>
      <c r="F736" s="32"/>
      <c r="H736" s="33"/>
    </row>
    <row r="737" spans="1:8" ht="12.75">
      <c r="A737" s="3"/>
      <c r="B737" s="20"/>
      <c r="E737" s="31"/>
      <c r="F737" s="32"/>
      <c r="H737" s="33"/>
    </row>
    <row r="738" spans="1:8" ht="12.75">
      <c r="A738" s="3"/>
      <c r="B738" s="20"/>
      <c r="E738" s="31"/>
      <c r="F738" s="32"/>
      <c r="H738" s="33"/>
    </row>
    <row r="739" spans="1:8" ht="12.75">
      <c r="A739" s="3"/>
      <c r="B739" s="20"/>
      <c r="E739" s="31"/>
      <c r="F739" s="32"/>
      <c r="H739" s="33"/>
    </row>
    <row r="740" spans="1:8" ht="12.75">
      <c r="A740" s="3"/>
      <c r="B740" s="20"/>
      <c r="E740" s="31"/>
      <c r="F740" s="32"/>
      <c r="H740" s="33"/>
    </row>
    <row r="741" spans="1:8" ht="12.75">
      <c r="A741" s="3"/>
      <c r="B741" s="20"/>
      <c r="E741" s="31"/>
      <c r="F741" s="32"/>
      <c r="H741" s="33"/>
    </row>
    <row r="742" spans="1:8" ht="12.75">
      <c r="A742" s="3"/>
      <c r="B742" s="20"/>
      <c r="E742" s="31"/>
      <c r="F742" s="32"/>
      <c r="H742" s="33"/>
    </row>
    <row r="743" spans="1:8" ht="12.75">
      <c r="A743" s="3"/>
      <c r="B743" s="20"/>
      <c r="E743" s="31"/>
      <c r="F743" s="32"/>
      <c r="H743" s="33"/>
    </row>
    <row r="744" spans="1:8" ht="12.75">
      <c r="A744" s="3"/>
      <c r="B744" s="20"/>
      <c r="E744" s="31"/>
      <c r="F744" s="32"/>
      <c r="H744" s="33"/>
    </row>
    <row r="745" spans="1:8" ht="12.75">
      <c r="A745" s="3"/>
      <c r="B745" s="20"/>
      <c r="E745" s="31"/>
      <c r="F745" s="32"/>
      <c r="H745" s="33"/>
    </row>
    <row r="746" spans="1:8" ht="12.75">
      <c r="A746" s="3"/>
      <c r="B746" s="20"/>
      <c r="E746" s="31"/>
      <c r="F746" s="32"/>
      <c r="H746" s="33"/>
    </row>
    <row r="747" spans="1:8" ht="12.75">
      <c r="A747" s="3"/>
      <c r="B747" s="20"/>
      <c r="E747" s="31"/>
      <c r="F747" s="32"/>
      <c r="H747" s="33"/>
    </row>
    <row r="748" spans="1:8" ht="12.75">
      <c r="A748" s="3"/>
      <c r="B748" s="20"/>
      <c r="E748" s="31"/>
      <c r="F748" s="32"/>
      <c r="H748" s="33"/>
    </row>
    <row r="749" spans="1:8" ht="12.75">
      <c r="A749" s="3"/>
      <c r="B749" s="20"/>
      <c r="E749" s="31"/>
      <c r="F749" s="32"/>
      <c r="H749" s="33"/>
    </row>
    <row r="750" spans="1:8" ht="12.75">
      <c r="A750" s="3"/>
      <c r="B750" s="20"/>
      <c r="E750" s="31"/>
      <c r="F750" s="32"/>
      <c r="H750" s="33"/>
    </row>
    <row r="751" spans="1:8" ht="12.75">
      <c r="A751" s="3"/>
      <c r="B751" s="20"/>
      <c r="E751" s="31"/>
      <c r="F751" s="32"/>
      <c r="H751" s="33"/>
    </row>
    <row r="752" spans="1:8" ht="12.75">
      <c r="A752" s="3"/>
      <c r="B752" s="20"/>
      <c r="E752" s="31"/>
      <c r="F752" s="32"/>
      <c r="H752" s="33"/>
    </row>
    <row r="753" spans="1:8" ht="12.75">
      <c r="A753" s="3"/>
      <c r="B753" s="20"/>
      <c r="E753" s="31"/>
      <c r="F753" s="32"/>
      <c r="H753" s="33"/>
    </row>
    <row r="754" spans="1:8" ht="12.75">
      <c r="A754" s="3"/>
      <c r="B754" s="20"/>
      <c r="E754" s="31"/>
      <c r="F754" s="32"/>
      <c r="H754" s="33"/>
    </row>
    <row r="755" spans="1:8" ht="12.75">
      <c r="A755" s="3"/>
      <c r="B755" s="20"/>
      <c r="E755" s="31"/>
      <c r="F755" s="32"/>
      <c r="H755" s="33"/>
    </row>
    <row r="756" spans="1:8" ht="12.75">
      <c r="A756" s="3"/>
      <c r="B756" s="20"/>
      <c r="E756" s="31"/>
      <c r="F756" s="32"/>
      <c r="H756" s="33"/>
    </row>
    <row r="757" spans="1:8" ht="12.75">
      <c r="A757" s="3"/>
      <c r="B757" s="20"/>
      <c r="E757" s="31"/>
      <c r="F757" s="32"/>
      <c r="H757" s="33"/>
    </row>
    <row r="758" spans="1:8" ht="12.75">
      <c r="A758" s="3"/>
      <c r="B758" s="20"/>
      <c r="E758" s="31"/>
      <c r="F758" s="32"/>
      <c r="H758" s="33"/>
    </row>
    <row r="759" spans="1:8" ht="12.75">
      <c r="A759" s="3"/>
      <c r="B759" s="20"/>
      <c r="E759" s="31"/>
      <c r="F759" s="32"/>
      <c r="H759" s="33"/>
    </row>
    <row r="760" spans="1:8" ht="12.75">
      <c r="A760" s="3"/>
      <c r="B760" s="20"/>
      <c r="E760" s="31"/>
      <c r="F760" s="32"/>
      <c r="H760" s="33"/>
    </row>
    <row r="761" spans="1:8" ht="12.75">
      <c r="A761" s="3"/>
      <c r="B761" s="20"/>
      <c r="E761" s="31"/>
      <c r="F761" s="32"/>
      <c r="H761" s="33"/>
    </row>
    <row r="762" spans="1:8" ht="12.75">
      <c r="A762" s="3"/>
      <c r="B762" s="20"/>
      <c r="E762" s="31"/>
      <c r="F762" s="32"/>
      <c r="H762" s="33"/>
    </row>
    <row r="763" spans="1:8" ht="12.75">
      <c r="A763" s="3"/>
      <c r="B763" s="20"/>
      <c r="E763" s="31"/>
      <c r="F763" s="32"/>
      <c r="H763" s="33"/>
    </row>
    <row r="764" spans="1:8" ht="12.75">
      <c r="A764" s="3"/>
      <c r="B764" s="20"/>
      <c r="E764" s="31"/>
      <c r="F764" s="32"/>
      <c r="H764" s="33"/>
    </row>
    <row r="765" spans="1:8" ht="12.75">
      <c r="A765" s="3"/>
      <c r="B765" s="20"/>
      <c r="E765" s="31"/>
      <c r="F765" s="32"/>
      <c r="H765" s="33"/>
    </row>
    <row r="766" spans="1:8" ht="12.75">
      <c r="A766" s="3"/>
      <c r="B766" s="20"/>
      <c r="E766" s="31"/>
      <c r="F766" s="32"/>
      <c r="H766" s="33"/>
    </row>
    <row r="767" spans="1:8" ht="12.75">
      <c r="A767" s="3"/>
      <c r="B767" s="20"/>
      <c r="E767" s="31"/>
      <c r="F767" s="32"/>
      <c r="H767" s="33"/>
    </row>
    <row r="768" spans="1:8" ht="12.75">
      <c r="A768" s="3"/>
      <c r="B768" s="20"/>
      <c r="E768" s="31"/>
      <c r="F768" s="32"/>
      <c r="H768" s="33"/>
    </row>
    <row r="769" spans="1:8" ht="12.75">
      <c r="A769" s="3"/>
      <c r="B769" s="20"/>
      <c r="E769" s="31"/>
      <c r="F769" s="32"/>
      <c r="H769" s="33"/>
    </row>
    <row r="770" spans="1:8" ht="12.75">
      <c r="A770" s="3"/>
      <c r="B770" s="20"/>
      <c r="E770" s="31"/>
      <c r="F770" s="32"/>
      <c r="H770" s="33"/>
    </row>
    <row r="771" spans="1:8" ht="12.75">
      <c r="A771" s="3"/>
      <c r="B771" s="20"/>
      <c r="E771" s="31"/>
      <c r="F771" s="32"/>
      <c r="H771" s="33"/>
    </row>
    <row r="772" spans="1:8" ht="12.75">
      <c r="A772" s="3"/>
      <c r="B772" s="20"/>
      <c r="E772" s="31"/>
      <c r="F772" s="32"/>
      <c r="H772" s="33"/>
    </row>
    <row r="773" spans="1:8" ht="12.75">
      <c r="A773" s="3"/>
      <c r="B773" s="20"/>
      <c r="E773" s="31"/>
      <c r="F773" s="32"/>
      <c r="H773" s="33"/>
    </row>
    <row r="774" spans="1:8" ht="12.75">
      <c r="A774" s="3"/>
      <c r="B774" s="20"/>
      <c r="E774" s="31"/>
      <c r="F774" s="32"/>
      <c r="H774" s="33"/>
    </row>
    <row r="775" spans="1:8" ht="12.75">
      <c r="A775" s="3"/>
      <c r="B775" s="20"/>
      <c r="E775" s="31"/>
      <c r="F775" s="32"/>
      <c r="H775" s="33"/>
    </row>
    <row r="776" spans="1:8" ht="12.75">
      <c r="A776" s="3"/>
      <c r="B776" s="20"/>
      <c r="E776" s="31"/>
      <c r="F776" s="32"/>
      <c r="H776" s="33"/>
    </row>
    <row r="777" spans="1:8" ht="12.75">
      <c r="A777" s="3"/>
      <c r="B777" s="20"/>
      <c r="E777" s="31"/>
      <c r="F777" s="32"/>
      <c r="H777" s="33"/>
    </row>
    <row r="778" spans="1:8" ht="12.75">
      <c r="A778" s="3"/>
      <c r="B778" s="20"/>
      <c r="E778" s="31"/>
      <c r="F778" s="32"/>
      <c r="H778" s="33"/>
    </row>
    <row r="779" spans="1:8" ht="12.75">
      <c r="A779" s="3"/>
      <c r="B779" s="20"/>
      <c r="E779" s="31"/>
      <c r="F779" s="32"/>
      <c r="H779" s="33"/>
    </row>
    <row r="780" spans="1:8" ht="12.75">
      <c r="A780" s="3"/>
      <c r="B780" s="20"/>
      <c r="E780" s="31"/>
      <c r="F780" s="32"/>
      <c r="H780" s="33"/>
    </row>
    <row r="781" spans="1:8" ht="12.75">
      <c r="A781" s="3"/>
      <c r="B781" s="20"/>
      <c r="E781" s="31"/>
      <c r="F781" s="32"/>
      <c r="H781" s="33"/>
    </row>
    <row r="782" spans="1:8" ht="12.75">
      <c r="A782" s="3"/>
      <c r="B782" s="20"/>
      <c r="E782" s="31"/>
      <c r="F782" s="32"/>
      <c r="H782" s="33"/>
    </row>
    <row r="783" spans="1:8" ht="12.75">
      <c r="A783" s="3"/>
      <c r="B783" s="20"/>
      <c r="E783" s="31"/>
      <c r="F783" s="32"/>
      <c r="H783" s="33"/>
    </row>
    <row r="784" spans="1:8" ht="12.75">
      <c r="A784" s="3"/>
      <c r="B784" s="20"/>
      <c r="E784" s="31"/>
      <c r="F784" s="32"/>
      <c r="H784" s="33"/>
    </row>
    <row r="785" spans="1:8" ht="12.75">
      <c r="A785" s="3"/>
      <c r="B785" s="20"/>
      <c r="E785" s="31"/>
      <c r="F785" s="32"/>
      <c r="H785" s="33"/>
    </row>
    <row r="786" spans="1:8" ht="12.75">
      <c r="A786" s="3"/>
      <c r="B786" s="20"/>
      <c r="E786" s="31"/>
      <c r="F786" s="32"/>
      <c r="H786" s="33"/>
    </row>
    <row r="787" spans="1:8" ht="12.75">
      <c r="A787" s="3"/>
      <c r="B787" s="20"/>
      <c r="E787" s="31"/>
      <c r="F787" s="32"/>
      <c r="H787" s="33"/>
    </row>
    <row r="788" spans="1:8" ht="12.75">
      <c r="A788" s="3"/>
      <c r="B788" s="20"/>
      <c r="E788" s="31"/>
      <c r="F788" s="32"/>
      <c r="H788" s="33"/>
    </row>
    <row r="789" spans="1:8" ht="12.75">
      <c r="A789" s="3"/>
      <c r="B789" s="20"/>
      <c r="E789" s="31"/>
      <c r="F789" s="32"/>
      <c r="H789" s="33"/>
    </row>
    <row r="790" spans="1:8" ht="12.75">
      <c r="A790" s="3"/>
      <c r="B790" s="20"/>
      <c r="E790" s="31"/>
      <c r="F790" s="32"/>
      <c r="H790" s="33"/>
    </row>
    <row r="791" spans="1:8" ht="12.75">
      <c r="A791" s="3"/>
      <c r="B791" s="20"/>
      <c r="E791" s="31"/>
      <c r="F791" s="32"/>
      <c r="H791" s="33"/>
    </row>
    <row r="792" spans="1:8" ht="12.75">
      <c r="A792" s="3"/>
      <c r="B792" s="20"/>
      <c r="E792" s="31"/>
      <c r="F792" s="32"/>
      <c r="H792" s="33"/>
    </row>
    <row r="793" spans="1:8" ht="12.75">
      <c r="A793" s="3"/>
      <c r="B793" s="20"/>
      <c r="E793" s="31"/>
      <c r="F793" s="32"/>
      <c r="H793" s="33"/>
    </row>
    <row r="794" spans="1:8" ht="12.75">
      <c r="A794" s="3"/>
      <c r="B794" s="20"/>
      <c r="E794" s="31"/>
      <c r="F794" s="32"/>
      <c r="H794" s="33"/>
    </row>
    <row r="795" spans="1:8" ht="12.75">
      <c r="A795" s="3"/>
      <c r="B795" s="20"/>
      <c r="E795" s="31"/>
      <c r="F795" s="32"/>
      <c r="H795" s="33"/>
    </row>
    <row r="796" spans="1:8" ht="12.75">
      <c r="A796" s="3"/>
      <c r="B796" s="20"/>
      <c r="E796" s="31"/>
      <c r="F796" s="32"/>
      <c r="H796" s="33"/>
    </row>
    <row r="797" spans="1:8" ht="12.75">
      <c r="A797" s="3"/>
      <c r="B797" s="20"/>
      <c r="E797" s="31"/>
      <c r="F797" s="32"/>
      <c r="H797" s="33"/>
    </row>
    <row r="798" spans="1:8" ht="12.75">
      <c r="A798" s="3"/>
      <c r="B798" s="20"/>
      <c r="E798" s="31"/>
      <c r="F798" s="32"/>
      <c r="H798" s="33"/>
    </row>
    <row r="799" spans="1:8" ht="12.75">
      <c r="A799" s="3"/>
      <c r="B799" s="20"/>
      <c r="E799" s="31"/>
      <c r="F799" s="32"/>
      <c r="H799" s="33"/>
    </row>
    <row r="800" spans="1:8" ht="12.75">
      <c r="A800" s="3"/>
      <c r="B800" s="20"/>
      <c r="E800" s="31"/>
      <c r="F800" s="32"/>
      <c r="H800" s="33"/>
    </row>
    <row r="801" spans="1:8" ht="12.75">
      <c r="A801" s="3"/>
      <c r="B801" s="20"/>
      <c r="E801" s="31"/>
      <c r="F801" s="32"/>
      <c r="H801" s="33"/>
    </row>
    <row r="802" spans="1:8" ht="12.75">
      <c r="A802" s="3"/>
      <c r="B802" s="20"/>
      <c r="E802" s="31"/>
      <c r="F802" s="32"/>
      <c r="H802" s="33"/>
    </row>
    <row r="803" spans="1:8" ht="12.75">
      <c r="A803" s="3"/>
      <c r="B803" s="20"/>
      <c r="E803" s="31"/>
      <c r="F803" s="32"/>
      <c r="H803" s="33"/>
    </row>
    <row r="804" spans="1:8" ht="12.75">
      <c r="A804" s="3"/>
      <c r="B804" s="20"/>
      <c r="E804" s="31"/>
      <c r="F804" s="32"/>
      <c r="H804" s="33"/>
    </row>
    <row r="805" spans="1:8" ht="12.75">
      <c r="A805" s="3"/>
      <c r="B805" s="20"/>
      <c r="E805" s="31"/>
      <c r="F805" s="32"/>
      <c r="H805" s="33"/>
    </row>
    <row r="806" spans="1:8" ht="12.75">
      <c r="A806" s="3"/>
      <c r="B806" s="20"/>
      <c r="E806" s="31"/>
      <c r="F806" s="32"/>
      <c r="H806" s="33"/>
    </row>
    <row r="807" spans="1:8" ht="12.75">
      <c r="A807" s="3"/>
      <c r="B807" s="20"/>
      <c r="E807" s="31"/>
      <c r="F807" s="32"/>
      <c r="H807" s="33"/>
    </row>
    <row r="808" spans="1:8" ht="12.75">
      <c r="A808" s="3"/>
      <c r="B808" s="20"/>
      <c r="E808" s="31"/>
      <c r="F808" s="32"/>
      <c r="H808" s="33"/>
    </row>
    <row r="809" spans="1:8" ht="12.75">
      <c r="A809" s="3"/>
      <c r="B809" s="20"/>
      <c r="E809" s="31"/>
      <c r="F809" s="32"/>
      <c r="H809" s="33"/>
    </row>
    <row r="810" spans="1:8" ht="12.75">
      <c r="A810" s="3"/>
      <c r="B810" s="20"/>
      <c r="E810" s="31"/>
      <c r="F810" s="32"/>
      <c r="H810" s="33"/>
    </row>
    <row r="811" spans="1:8" ht="12.75">
      <c r="A811" s="3"/>
      <c r="B811" s="20"/>
      <c r="E811" s="31"/>
      <c r="F811" s="32"/>
      <c r="H811" s="33"/>
    </row>
    <row r="812" spans="1:8" ht="12.75">
      <c r="A812" s="3"/>
      <c r="B812" s="20"/>
      <c r="E812" s="31"/>
      <c r="F812" s="32"/>
      <c r="H812" s="33"/>
    </row>
    <row r="813" spans="1:8" ht="12.75">
      <c r="A813" s="3"/>
      <c r="B813" s="20"/>
      <c r="E813" s="31"/>
      <c r="F813" s="32"/>
      <c r="H813" s="33"/>
    </row>
    <row r="814" spans="1:8" ht="12.75">
      <c r="A814" s="3"/>
      <c r="B814" s="20"/>
      <c r="E814" s="31"/>
      <c r="F814" s="32"/>
      <c r="H814" s="33"/>
    </row>
    <row r="815" spans="1:8" ht="12.75">
      <c r="A815" s="3"/>
      <c r="B815" s="20"/>
      <c r="E815" s="31"/>
      <c r="F815" s="32"/>
      <c r="H815" s="33"/>
    </row>
    <row r="816" spans="1:8" ht="12.75">
      <c r="A816" s="3"/>
      <c r="B816" s="20"/>
      <c r="E816" s="31"/>
      <c r="F816" s="32"/>
      <c r="H816" s="33"/>
    </row>
    <row r="817" spans="1:8" ht="12.75">
      <c r="A817" s="3"/>
      <c r="B817" s="20"/>
      <c r="E817" s="31"/>
      <c r="F817" s="32"/>
      <c r="H817" s="33"/>
    </row>
    <row r="818" spans="1:8" ht="12.75">
      <c r="A818" s="3"/>
      <c r="B818" s="20"/>
      <c r="E818" s="31"/>
      <c r="F818" s="32"/>
      <c r="H818" s="33"/>
    </row>
    <row r="819" spans="1:8" ht="12.75">
      <c r="A819" s="3"/>
      <c r="B819" s="20"/>
      <c r="E819" s="31"/>
      <c r="F819" s="32"/>
      <c r="H819" s="33"/>
    </row>
    <row r="820" spans="1:8" ht="12.75">
      <c r="A820" s="3"/>
      <c r="B820" s="20"/>
      <c r="E820" s="31"/>
      <c r="F820" s="32"/>
      <c r="H820" s="33"/>
    </row>
    <row r="821" spans="1:8" ht="12.75">
      <c r="A821" s="3"/>
      <c r="B821" s="20"/>
      <c r="E821" s="31"/>
      <c r="F821" s="32"/>
      <c r="H821" s="33"/>
    </row>
    <row r="822" spans="1:8" ht="12.75">
      <c r="A822" s="3"/>
      <c r="B822" s="20"/>
      <c r="E822" s="31"/>
      <c r="F822" s="32"/>
      <c r="H822" s="33"/>
    </row>
    <row r="823" spans="1:8" ht="12.75">
      <c r="A823" s="3"/>
      <c r="B823" s="20"/>
      <c r="E823" s="31"/>
      <c r="F823" s="32"/>
      <c r="H823" s="33"/>
    </row>
    <row r="824" spans="1:8" ht="12.75">
      <c r="A824" s="3"/>
      <c r="B824" s="20"/>
      <c r="E824" s="31"/>
      <c r="F824" s="32"/>
      <c r="H824" s="33"/>
    </row>
    <row r="825" spans="1:8" ht="12.75">
      <c r="A825" s="3"/>
      <c r="B825" s="20"/>
      <c r="E825" s="31"/>
      <c r="F825" s="32"/>
      <c r="H825" s="33"/>
    </row>
    <row r="826" spans="1:8" ht="12.75">
      <c r="A826" s="3"/>
      <c r="B826" s="20"/>
      <c r="E826" s="31"/>
      <c r="F826" s="32"/>
      <c r="H826" s="33"/>
    </row>
    <row r="827" spans="1:8" ht="12.75">
      <c r="A827" s="3"/>
      <c r="B827" s="20"/>
      <c r="E827" s="31"/>
      <c r="F827" s="32"/>
      <c r="H827" s="33"/>
    </row>
    <row r="828" spans="1:8" ht="12.75">
      <c r="A828" s="3"/>
      <c r="B828" s="20"/>
      <c r="E828" s="31"/>
      <c r="F828" s="32"/>
      <c r="H828" s="33"/>
    </row>
    <row r="829" spans="1:8" ht="12.75">
      <c r="A829" s="3"/>
      <c r="B829" s="20"/>
      <c r="E829" s="31"/>
      <c r="F829" s="32"/>
      <c r="H829" s="33"/>
    </row>
    <row r="830" spans="1:8" ht="12.75">
      <c r="A830" s="3"/>
      <c r="B830" s="20"/>
      <c r="E830" s="31"/>
      <c r="F830" s="32"/>
      <c r="H830" s="33"/>
    </row>
    <row r="831" spans="1:8" ht="12.75">
      <c r="A831" s="3"/>
      <c r="B831" s="20"/>
      <c r="E831" s="31"/>
      <c r="F831" s="32"/>
      <c r="H831" s="33"/>
    </row>
    <row r="832" spans="1:8" ht="12.75">
      <c r="A832" s="3"/>
      <c r="B832" s="20"/>
      <c r="E832" s="31"/>
      <c r="F832" s="32"/>
      <c r="H832" s="33"/>
    </row>
    <row r="833" spans="1:8" ht="12.75">
      <c r="A833" s="3"/>
      <c r="B833" s="20"/>
      <c r="E833" s="31"/>
      <c r="F833" s="32"/>
      <c r="H833" s="33"/>
    </row>
    <row r="834" spans="1:8" ht="12.75">
      <c r="A834" s="3"/>
      <c r="B834" s="20"/>
      <c r="E834" s="31"/>
      <c r="F834" s="32"/>
      <c r="H834" s="33"/>
    </row>
    <row r="835" spans="1:8" ht="12.75">
      <c r="A835" s="3"/>
      <c r="B835" s="20"/>
      <c r="E835" s="31"/>
      <c r="F835" s="32"/>
      <c r="H835" s="33"/>
    </row>
    <row r="836" spans="1:8" ht="12.75">
      <c r="A836" s="3"/>
      <c r="B836" s="20"/>
      <c r="E836" s="31"/>
      <c r="F836" s="32"/>
      <c r="H836" s="33"/>
    </row>
    <row r="837" spans="1:8" ht="12.75">
      <c r="A837" s="3"/>
      <c r="B837" s="20"/>
      <c r="E837" s="31"/>
      <c r="F837" s="32"/>
      <c r="H837" s="33"/>
    </row>
    <row r="838" spans="1:8" ht="12.75">
      <c r="A838" s="3"/>
      <c r="B838" s="20"/>
      <c r="E838" s="31"/>
      <c r="F838" s="32"/>
      <c r="H838" s="33"/>
    </row>
    <row r="839" spans="1:8" ht="12.75">
      <c r="A839" s="3"/>
      <c r="B839" s="20"/>
      <c r="E839" s="31"/>
      <c r="F839" s="32"/>
      <c r="H839" s="33"/>
    </row>
    <row r="840" spans="1:8" ht="12.75">
      <c r="A840" s="3"/>
      <c r="B840" s="20"/>
      <c r="E840" s="31"/>
      <c r="F840" s="32"/>
      <c r="H840" s="33"/>
    </row>
    <row r="841" spans="1:8" ht="12.75">
      <c r="A841" s="3"/>
      <c r="B841" s="20"/>
      <c r="E841" s="31"/>
      <c r="F841" s="32"/>
      <c r="H841" s="33"/>
    </row>
    <row r="842" spans="1:8" ht="12.75">
      <c r="A842" s="3"/>
      <c r="B842" s="20"/>
      <c r="E842" s="31"/>
      <c r="F842" s="32"/>
      <c r="H842" s="33"/>
    </row>
    <row r="843" spans="1:8" ht="12.75">
      <c r="A843" s="3"/>
      <c r="B843" s="20"/>
      <c r="E843" s="31"/>
      <c r="F843" s="32"/>
      <c r="H843" s="33"/>
    </row>
    <row r="844" spans="1:8" ht="12.75">
      <c r="A844" s="3"/>
      <c r="B844" s="20"/>
      <c r="E844" s="31"/>
      <c r="F844" s="32"/>
      <c r="H844" s="33"/>
    </row>
    <row r="845" spans="1:8" ht="12.75">
      <c r="A845" s="3"/>
      <c r="B845" s="20"/>
      <c r="E845" s="31"/>
      <c r="F845" s="32"/>
      <c r="H845" s="33"/>
    </row>
    <row r="846" spans="1:8" ht="12.75">
      <c r="A846" s="3"/>
      <c r="B846" s="20"/>
      <c r="E846" s="31"/>
      <c r="F846" s="32"/>
      <c r="H846" s="33"/>
    </row>
    <row r="847" spans="1:8" ht="12.75">
      <c r="A847" s="3"/>
      <c r="B847" s="20"/>
      <c r="E847" s="31"/>
      <c r="F847" s="32"/>
      <c r="H847" s="33"/>
    </row>
    <row r="848" spans="1:8" ht="12.75">
      <c r="A848" s="3"/>
      <c r="B848" s="20"/>
      <c r="E848" s="31"/>
      <c r="F848" s="32"/>
      <c r="H848" s="33"/>
    </row>
    <row r="849" spans="1:8" ht="12.75">
      <c r="A849" s="3"/>
      <c r="B849" s="20"/>
      <c r="E849" s="31"/>
      <c r="F849" s="32"/>
      <c r="H849" s="33"/>
    </row>
    <row r="850" spans="1:8" ht="12.75">
      <c r="A850" s="3"/>
      <c r="B850" s="20"/>
      <c r="E850" s="31"/>
      <c r="F850" s="32"/>
      <c r="H850" s="33"/>
    </row>
    <row r="851" spans="1:8" ht="12.75">
      <c r="A851" s="3"/>
      <c r="B851" s="20"/>
      <c r="E851" s="31"/>
      <c r="F851" s="32"/>
      <c r="H851" s="33"/>
    </row>
    <row r="852" spans="1:8" ht="12.75">
      <c r="A852" s="3"/>
      <c r="B852" s="20"/>
      <c r="E852" s="31"/>
      <c r="F852" s="32"/>
      <c r="H852" s="33"/>
    </row>
    <row r="853" spans="1:8" ht="12.75">
      <c r="A853" s="3"/>
      <c r="B853" s="20"/>
      <c r="E853" s="31"/>
      <c r="F853" s="32"/>
      <c r="H853" s="33"/>
    </row>
    <row r="854" spans="1:8" ht="12.75">
      <c r="A854" s="3"/>
      <c r="B854" s="20"/>
      <c r="E854" s="31"/>
      <c r="F854" s="32"/>
      <c r="H854" s="33"/>
    </row>
    <row r="855" spans="1:8" ht="12.75">
      <c r="A855" s="3"/>
      <c r="B855" s="20"/>
      <c r="E855" s="31"/>
      <c r="F855" s="32"/>
      <c r="H855" s="33"/>
    </row>
    <row r="856" spans="1:8" ht="12.75">
      <c r="A856" s="3"/>
      <c r="B856" s="20"/>
      <c r="E856" s="31"/>
      <c r="F856" s="32"/>
      <c r="H856" s="33"/>
    </row>
    <row r="857" spans="1:8" ht="12.75">
      <c r="A857" s="3"/>
      <c r="B857" s="20"/>
      <c r="E857" s="31"/>
      <c r="F857" s="32"/>
      <c r="H857" s="33"/>
    </row>
    <row r="858" spans="1:8" ht="12.75">
      <c r="A858" s="3"/>
      <c r="B858" s="20"/>
      <c r="E858" s="31"/>
      <c r="F858" s="32"/>
      <c r="H858" s="33"/>
    </row>
    <row r="859" spans="1:8" ht="12.75">
      <c r="A859" s="3"/>
      <c r="B859" s="20"/>
      <c r="E859" s="31"/>
      <c r="F859" s="32"/>
      <c r="H859" s="33"/>
    </row>
    <row r="860" spans="1:8" ht="12.75">
      <c r="A860" s="3"/>
      <c r="B860" s="20"/>
      <c r="E860" s="31"/>
      <c r="F860" s="32"/>
      <c r="H860" s="33"/>
    </row>
    <row r="861" spans="1:8" ht="12.75">
      <c r="A861" s="3"/>
      <c r="B861" s="20"/>
      <c r="E861" s="31"/>
      <c r="F861" s="32"/>
      <c r="H861" s="33"/>
    </row>
    <row r="862" spans="1:8" ht="12.75">
      <c r="A862" s="3"/>
      <c r="B862" s="20"/>
      <c r="E862" s="31"/>
      <c r="F862" s="32"/>
      <c r="H862" s="33"/>
    </row>
    <row r="863" spans="1:8" ht="12.75">
      <c r="A863" s="3"/>
      <c r="B863" s="20"/>
      <c r="E863" s="31"/>
      <c r="F863" s="32"/>
      <c r="H863" s="33"/>
    </row>
    <row r="864" spans="1:8" ht="12.75">
      <c r="A864" s="3"/>
      <c r="B864" s="20"/>
      <c r="E864" s="31"/>
      <c r="F864" s="32"/>
      <c r="H864" s="33"/>
    </row>
    <row r="865" spans="1:8" ht="12.75">
      <c r="A865" s="3"/>
      <c r="B865" s="20"/>
      <c r="E865" s="31"/>
      <c r="F865" s="32"/>
      <c r="H865" s="33"/>
    </row>
    <row r="866" spans="1:8" ht="12.75">
      <c r="A866" s="3"/>
      <c r="B866" s="20"/>
      <c r="E866" s="31"/>
      <c r="F866" s="32"/>
      <c r="H866" s="33"/>
    </row>
    <row r="867" spans="1:8" ht="12.75">
      <c r="A867" s="3"/>
      <c r="B867" s="20"/>
      <c r="E867" s="31"/>
      <c r="F867" s="32"/>
      <c r="H867" s="33"/>
    </row>
    <row r="868" spans="1:8" ht="12.75">
      <c r="A868" s="3"/>
      <c r="B868" s="20"/>
      <c r="E868" s="31"/>
      <c r="F868" s="32"/>
      <c r="H868" s="33"/>
    </row>
    <row r="869" spans="1:8" ht="12.75">
      <c r="A869" s="3"/>
      <c r="B869" s="20"/>
      <c r="E869" s="31"/>
      <c r="F869" s="32"/>
      <c r="H869" s="33"/>
    </row>
    <row r="870" spans="1:8" ht="12.75">
      <c r="A870" s="3"/>
      <c r="B870" s="20"/>
      <c r="E870" s="31"/>
      <c r="F870" s="32"/>
      <c r="H870" s="33"/>
    </row>
    <row r="871" spans="1:8" ht="12.75">
      <c r="A871" s="3"/>
      <c r="B871" s="20"/>
      <c r="E871" s="31"/>
      <c r="F871" s="32"/>
      <c r="H871" s="33"/>
    </row>
    <row r="872" spans="1:8" ht="12.75">
      <c r="A872" s="3"/>
      <c r="B872" s="20"/>
      <c r="E872" s="31"/>
      <c r="F872" s="32"/>
      <c r="H872" s="33"/>
    </row>
    <row r="873" spans="1:8" ht="12.75">
      <c r="A873" s="3"/>
      <c r="B873" s="20"/>
      <c r="E873" s="31"/>
      <c r="F873" s="32"/>
      <c r="H873" s="33"/>
    </row>
    <row r="874" spans="1:8" ht="12.75">
      <c r="A874" s="3"/>
      <c r="B874" s="20"/>
      <c r="E874" s="31"/>
      <c r="F874" s="32"/>
      <c r="H874" s="33"/>
    </row>
    <row r="875" spans="1:8" ht="12.75">
      <c r="A875" s="3"/>
      <c r="B875" s="20"/>
      <c r="E875" s="31"/>
      <c r="F875" s="32"/>
      <c r="H875" s="33"/>
    </row>
    <row r="876" spans="1:8" ht="12.75">
      <c r="A876" s="3"/>
      <c r="B876" s="20"/>
      <c r="E876" s="31"/>
      <c r="F876" s="32"/>
      <c r="H876" s="33"/>
    </row>
    <row r="877" spans="1:8" ht="12.75">
      <c r="A877" s="3"/>
      <c r="B877" s="20"/>
      <c r="E877" s="31"/>
      <c r="F877" s="32"/>
      <c r="H877" s="33"/>
    </row>
    <row r="878" spans="1:8" ht="12.75">
      <c r="A878" s="3"/>
      <c r="B878" s="20"/>
      <c r="E878" s="31"/>
      <c r="F878" s="32"/>
      <c r="H878" s="33"/>
    </row>
    <row r="879" spans="1:8" ht="12.75">
      <c r="A879" s="3"/>
      <c r="B879" s="20"/>
      <c r="E879" s="31"/>
      <c r="F879" s="32"/>
      <c r="H879" s="33"/>
    </row>
    <row r="880" spans="1:8" ht="12.75">
      <c r="A880" s="3"/>
      <c r="B880" s="20"/>
      <c r="E880" s="31"/>
      <c r="F880" s="32"/>
      <c r="H880" s="33"/>
    </row>
    <row r="881" spans="1:8" ht="12.75">
      <c r="A881" s="3"/>
      <c r="B881" s="20"/>
      <c r="E881" s="31"/>
      <c r="F881" s="32"/>
      <c r="H881" s="33"/>
    </row>
    <row r="882" spans="1:8" ht="12.75">
      <c r="A882" s="3"/>
      <c r="B882" s="20"/>
      <c r="E882" s="31"/>
      <c r="F882" s="32"/>
      <c r="H882" s="33"/>
    </row>
    <row r="883" spans="1:8" ht="12.75">
      <c r="A883" s="3"/>
      <c r="B883" s="20"/>
      <c r="E883" s="31"/>
      <c r="F883" s="32"/>
      <c r="H883" s="33"/>
    </row>
    <row r="884" spans="1:8" ht="12.75">
      <c r="A884" s="3"/>
      <c r="B884" s="20"/>
      <c r="E884" s="31"/>
      <c r="F884" s="32"/>
      <c r="H884" s="33"/>
    </row>
    <row r="885" spans="1:8" ht="12.75">
      <c r="A885" s="3"/>
      <c r="B885" s="20"/>
      <c r="E885" s="31"/>
      <c r="F885" s="32"/>
      <c r="H885" s="33"/>
    </row>
    <row r="886" spans="1:8" ht="12.75">
      <c r="A886" s="3"/>
      <c r="B886" s="20"/>
      <c r="E886" s="31"/>
      <c r="F886" s="32"/>
      <c r="H886" s="33"/>
    </row>
    <row r="887" spans="1:8" ht="12.75">
      <c r="A887" s="3"/>
      <c r="B887" s="20"/>
      <c r="E887" s="31"/>
      <c r="F887" s="32"/>
      <c r="H887" s="33"/>
    </row>
    <row r="888" spans="1:8" ht="12.75">
      <c r="A888" s="3"/>
      <c r="B888" s="20"/>
      <c r="E888" s="31"/>
      <c r="F888" s="32"/>
      <c r="H888" s="33"/>
    </row>
    <row r="889" spans="1:8" ht="12.75">
      <c r="A889" s="3"/>
      <c r="B889" s="20"/>
      <c r="E889" s="31"/>
      <c r="F889" s="32"/>
      <c r="H889" s="33"/>
    </row>
    <row r="890" spans="1:8" ht="12.75">
      <c r="A890" s="3"/>
      <c r="B890" s="20"/>
      <c r="E890" s="31"/>
      <c r="F890" s="32"/>
      <c r="H890" s="33"/>
    </row>
    <row r="891" spans="1:8" ht="12.75">
      <c r="A891" s="3"/>
      <c r="B891" s="20"/>
      <c r="E891" s="31"/>
      <c r="F891" s="32"/>
      <c r="H891" s="33"/>
    </row>
    <row r="892" spans="1:8" ht="12.75">
      <c r="A892" s="3"/>
      <c r="B892" s="20"/>
      <c r="E892" s="31"/>
      <c r="F892" s="32"/>
      <c r="H892" s="33"/>
    </row>
    <row r="893" spans="1:8" ht="12.75">
      <c r="A893" s="3"/>
      <c r="B893" s="20"/>
      <c r="E893" s="31"/>
      <c r="F893" s="32"/>
      <c r="H893" s="33"/>
    </row>
    <row r="894" spans="1:8" ht="12.75">
      <c r="A894" s="3"/>
      <c r="B894" s="20"/>
      <c r="E894" s="31"/>
      <c r="F894" s="32"/>
      <c r="H894" s="33"/>
    </row>
    <row r="895" spans="1:8" ht="12.75">
      <c r="A895" s="3"/>
      <c r="B895" s="20"/>
      <c r="E895" s="31"/>
      <c r="F895" s="32"/>
      <c r="H895" s="33"/>
    </row>
    <row r="896" spans="1:8" ht="12.75">
      <c r="A896" s="3"/>
      <c r="B896" s="20"/>
      <c r="E896" s="31"/>
      <c r="F896" s="32"/>
      <c r="H896" s="33"/>
    </row>
    <row r="897" spans="1:8" ht="12.75">
      <c r="A897" s="3"/>
      <c r="B897" s="20"/>
      <c r="E897" s="31"/>
      <c r="F897" s="32"/>
      <c r="H897" s="33"/>
    </row>
    <row r="898" spans="1:8" ht="12.75">
      <c r="A898" s="3"/>
      <c r="B898" s="20"/>
      <c r="E898" s="31"/>
      <c r="F898" s="32"/>
      <c r="H898" s="33"/>
    </row>
    <row r="899" spans="1:8" ht="12.75">
      <c r="A899" s="3"/>
      <c r="B899" s="20"/>
      <c r="E899" s="31"/>
      <c r="F899" s="32"/>
      <c r="H899" s="33"/>
    </row>
    <row r="900" spans="1:8" ht="12.75">
      <c r="A900" s="3"/>
      <c r="B900" s="20"/>
      <c r="E900" s="31"/>
      <c r="F900" s="32"/>
      <c r="H900" s="33"/>
    </row>
    <row r="901" spans="1:8" ht="12.75">
      <c r="A901" s="3"/>
      <c r="B901" s="20"/>
      <c r="E901" s="31"/>
      <c r="F901" s="32"/>
      <c r="H901" s="33"/>
    </row>
    <row r="902" spans="1:8" ht="12.75">
      <c r="A902" s="3"/>
      <c r="B902" s="20"/>
      <c r="E902" s="31"/>
      <c r="F902" s="32"/>
      <c r="H902" s="33"/>
    </row>
    <row r="903" spans="1:8" ht="12.75">
      <c r="A903" s="3"/>
      <c r="B903" s="20"/>
      <c r="E903" s="31"/>
      <c r="F903" s="32"/>
      <c r="H903" s="33"/>
    </row>
    <row r="904" spans="1:8" ht="12.75">
      <c r="A904" s="3"/>
      <c r="B904" s="20"/>
      <c r="E904" s="31"/>
      <c r="F904" s="32"/>
      <c r="H904" s="33"/>
    </row>
    <row r="905" spans="1:8" ht="12.75">
      <c r="A905" s="3"/>
      <c r="B905" s="20"/>
      <c r="E905" s="31"/>
      <c r="F905" s="32"/>
      <c r="H905" s="33"/>
    </row>
    <row r="906" spans="1:8" ht="12.75">
      <c r="A906" s="3"/>
      <c r="B906" s="20"/>
      <c r="E906" s="31"/>
      <c r="F906" s="32"/>
      <c r="H906" s="33"/>
    </row>
    <row r="907" spans="1:8" ht="12.75">
      <c r="A907" s="3"/>
      <c r="B907" s="20"/>
      <c r="E907" s="31"/>
      <c r="F907" s="32"/>
      <c r="H907" s="33"/>
    </row>
    <row r="908" spans="1:8" ht="12.75">
      <c r="A908" s="3"/>
      <c r="B908" s="20"/>
      <c r="E908" s="31"/>
      <c r="F908" s="32"/>
      <c r="H908" s="33"/>
    </row>
    <row r="909" spans="1:8" ht="12.75">
      <c r="A909" s="3"/>
      <c r="B909" s="20"/>
      <c r="E909" s="31"/>
      <c r="F909" s="32"/>
      <c r="H909" s="33"/>
    </row>
    <row r="910" spans="1:8" ht="12.75">
      <c r="A910" s="3"/>
      <c r="B910" s="20"/>
      <c r="E910" s="31"/>
      <c r="F910" s="32"/>
      <c r="H910" s="33"/>
    </row>
    <row r="911" spans="1:8" ht="12.75">
      <c r="A911" s="3"/>
      <c r="B911" s="20"/>
      <c r="E911" s="31"/>
      <c r="F911" s="32"/>
      <c r="H911" s="33"/>
    </row>
    <row r="912" spans="1:8" ht="12.75">
      <c r="A912" s="3"/>
      <c r="B912" s="20"/>
      <c r="E912" s="31"/>
      <c r="F912" s="32"/>
      <c r="H912" s="33"/>
    </row>
    <row r="913" spans="1:8" ht="12.75">
      <c r="A913" s="3"/>
      <c r="B913" s="20"/>
      <c r="E913" s="31"/>
      <c r="F913" s="32"/>
      <c r="H913" s="33"/>
    </row>
    <row r="914" spans="1:8" ht="12.75">
      <c r="A914" s="3"/>
      <c r="B914" s="20"/>
      <c r="E914" s="31"/>
      <c r="F914" s="32"/>
      <c r="H914" s="33"/>
    </row>
    <row r="915" spans="1:8" ht="12.75">
      <c r="A915" s="3"/>
      <c r="B915" s="20"/>
      <c r="E915" s="31"/>
      <c r="F915" s="32"/>
      <c r="H915" s="33"/>
    </row>
    <row r="916" spans="1:8" ht="12.75">
      <c r="A916" s="3"/>
      <c r="B916" s="20"/>
      <c r="E916" s="31"/>
      <c r="F916" s="32"/>
      <c r="H916" s="33"/>
    </row>
    <row r="917" spans="1:8" ht="12.75">
      <c r="A917" s="3"/>
      <c r="B917" s="20"/>
      <c r="E917" s="31"/>
      <c r="F917" s="32"/>
      <c r="H917" s="33"/>
    </row>
    <row r="918" spans="1:8" ht="12.75">
      <c r="A918" s="3"/>
      <c r="B918" s="20"/>
      <c r="E918" s="31"/>
      <c r="F918" s="32"/>
      <c r="H918" s="33"/>
    </row>
    <row r="919" spans="1:8" ht="12.75">
      <c r="A919" s="3"/>
      <c r="B919" s="20"/>
      <c r="E919" s="31"/>
      <c r="F919" s="32"/>
      <c r="H919" s="33"/>
    </row>
    <row r="920" spans="1:8" ht="12.75">
      <c r="A920" s="3"/>
      <c r="B920" s="20"/>
      <c r="E920" s="31"/>
      <c r="F920" s="32"/>
      <c r="H920" s="33"/>
    </row>
    <row r="921" spans="1:8" ht="12.75">
      <c r="A921" s="3"/>
      <c r="B921" s="20"/>
      <c r="E921" s="31"/>
      <c r="F921" s="32"/>
      <c r="H921" s="33"/>
    </row>
    <row r="922" spans="1:8" ht="12.75">
      <c r="A922" s="3"/>
      <c r="B922" s="20"/>
      <c r="E922" s="31"/>
      <c r="F922" s="32"/>
      <c r="H922" s="33"/>
    </row>
    <row r="923" spans="1:8" ht="12.75">
      <c r="A923" s="3"/>
      <c r="B923" s="20"/>
      <c r="E923" s="31"/>
      <c r="F923" s="32"/>
      <c r="H923" s="33"/>
    </row>
    <row r="924" spans="1:8" ht="12.75">
      <c r="A924" s="3"/>
      <c r="B924" s="20"/>
      <c r="E924" s="31"/>
      <c r="F924" s="32"/>
      <c r="H924" s="33"/>
    </row>
    <row r="925" spans="1:8" ht="12.75">
      <c r="A925" s="3"/>
      <c r="B925" s="20"/>
      <c r="E925" s="31"/>
      <c r="F925" s="32"/>
      <c r="H925" s="33"/>
    </row>
    <row r="926" spans="1:8" ht="12.75">
      <c r="A926" s="3"/>
      <c r="B926" s="20"/>
      <c r="E926" s="31"/>
      <c r="F926" s="32"/>
      <c r="H926" s="33"/>
    </row>
    <row r="927" spans="1:8" ht="12.75">
      <c r="A927" s="3"/>
      <c r="B927" s="20"/>
      <c r="E927" s="31"/>
      <c r="F927" s="32"/>
      <c r="H927" s="33"/>
    </row>
    <row r="928" spans="1:8" ht="12.75">
      <c r="A928" s="3"/>
      <c r="B928" s="20"/>
      <c r="E928" s="31"/>
      <c r="F928" s="32"/>
      <c r="H928" s="33"/>
    </row>
    <row r="929" spans="1:8" ht="12.75">
      <c r="A929" s="3"/>
      <c r="B929" s="20"/>
      <c r="E929" s="31"/>
      <c r="F929" s="32"/>
      <c r="H929" s="33"/>
    </row>
    <row r="930" spans="1:8" ht="12.75">
      <c r="A930" s="3"/>
      <c r="B930" s="20"/>
      <c r="E930" s="31"/>
      <c r="F930" s="32"/>
      <c r="H930" s="33"/>
    </row>
    <row r="931" spans="1:8" ht="12.75">
      <c r="A931" s="3"/>
      <c r="B931" s="20"/>
      <c r="E931" s="31"/>
      <c r="F931" s="32"/>
      <c r="H931" s="33"/>
    </row>
    <row r="932" spans="1:8" ht="12.75">
      <c r="A932" s="3"/>
      <c r="B932" s="20"/>
      <c r="E932" s="31"/>
      <c r="F932" s="32"/>
      <c r="H932" s="33"/>
    </row>
    <row r="933" spans="1:8" ht="12.75">
      <c r="A933" s="3"/>
      <c r="B933" s="20"/>
      <c r="E933" s="31"/>
      <c r="F933" s="32"/>
      <c r="H933" s="33"/>
    </row>
    <row r="934" spans="1:8" ht="12.75">
      <c r="A934" s="3"/>
      <c r="B934" s="20"/>
      <c r="E934" s="31"/>
      <c r="F934" s="32"/>
      <c r="H934" s="33"/>
    </row>
    <row r="935" spans="1:8" ht="12.75">
      <c r="A935" s="3"/>
      <c r="B935" s="20"/>
      <c r="E935" s="31"/>
      <c r="F935" s="32"/>
      <c r="H935" s="33"/>
    </row>
    <row r="936" spans="1:8" ht="12.75">
      <c r="A936" s="3"/>
      <c r="B936" s="20"/>
      <c r="E936" s="31"/>
      <c r="F936" s="32"/>
      <c r="H936" s="33"/>
    </row>
    <row r="937" spans="1:8" ht="12.75">
      <c r="A937" s="3"/>
      <c r="B937" s="20"/>
      <c r="E937" s="31"/>
      <c r="F937" s="32"/>
      <c r="H937" s="33"/>
    </row>
    <row r="938" spans="1:8" ht="12.75">
      <c r="A938" s="3"/>
      <c r="B938" s="20"/>
      <c r="E938" s="31"/>
      <c r="F938" s="32"/>
      <c r="H938" s="33"/>
    </row>
    <row r="939" spans="1:8" ht="12.75">
      <c r="A939" s="3"/>
      <c r="B939" s="20"/>
      <c r="E939" s="31"/>
      <c r="F939" s="32"/>
      <c r="H939" s="33"/>
    </row>
    <row r="940" spans="1:8" ht="12.75">
      <c r="A940" s="3"/>
      <c r="B940" s="20"/>
      <c r="E940" s="31"/>
      <c r="F940" s="32"/>
      <c r="H940" s="33"/>
    </row>
    <row r="941" spans="1:8" ht="12.75">
      <c r="A941" s="3"/>
      <c r="B941" s="20"/>
      <c r="E941" s="31"/>
      <c r="F941" s="32"/>
      <c r="H941" s="33"/>
    </row>
    <row r="942" spans="1:8" ht="12.75">
      <c r="A942" s="3"/>
      <c r="B942" s="20"/>
      <c r="E942" s="31"/>
      <c r="F942" s="32"/>
      <c r="H942" s="33"/>
    </row>
    <row r="943" spans="1:8" ht="12.75">
      <c r="A943" s="3"/>
      <c r="B943" s="20"/>
      <c r="E943" s="31"/>
      <c r="F943" s="32"/>
      <c r="H943" s="33"/>
    </row>
    <row r="944" spans="1:8" ht="12.75">
      <c r="A944" s="3"/>
      <c r="B944" s="20"/>
      <c r="E944" s="31"/>
      <c r="F944" s="32"/>
      <c r="H944" s="33"/>
    </row>
    <row r="945" spans="1:8" ht="12.75">
      <c r="A945" s="3"/>
      <c r="B945" s="20"/>
      <c r="E945" s="31"/>
      <c r="F945" s="32"/>
      <c r="H945" s="33"/>
    </row>
    <row r="946" spans="1:8" ht="12.75">
      <c r="A946" s="3"/>
      <c r="B946" s="20"/>
      <c r="E946" s="31"/>
      <c r="F946" s="32"/>
      <c r="H946" s="33"/>
    </row>
    <row r="947" spans="1:8" ht="12.75">
      <c r="A947" s="3"/>
      <c r="B947" s="20"/>
      <c r="E947" s="31"/>
      <c r="F947" s="32"/>
      <c r="H947" s="33"/>
    </row>
    <row r="948" spans="1:8" ht="12.75">
      <c r="A948" s="3"/>
      <c r="B948" s="20"/>
      <c r="E948" s="31"/>
      <c r="F948" s="32"/>
      <c r="H948" s="33"/>
    </row>
    <row r="949" spans="1:8" ht="12.75">
      <c r="A949" s="3"/>
      <c r="B949" s="20"/>
      <c r="E949" s="31"/>
      <c r="F949" s="32"/>
      <c r="H949" s="33"/>
    </row>
    <row r="950" spans="1:8" ht="12.75">
      <c r="A950" s="3"/>
      <c r="B950" s="20"/>
      <c r="E950" s="31"/>
      <c r="F950" s="32"/>
      <c r="H950" s="33"/>
    </row>
    <row r="951" spans="1:8" ht="12.75">
      <c r="A951" s="3"/>
      <c r="B951" s="20"/>
      <c r="E951" s="31"/>
      <c r="F951" s="32"/>
      <c r="H951" s="33"/>
    </row>
    <row r="952" spans="1:8" ht="12.75">
      <c r="A952" s="3"/>
      <c r="B952" s="20"/>
      <c r="E952" s="31"/>
      <c r="F952" s="32"/>
      <c r="H952" s="33"/>
    </row>
    <row r="953" spans="1:8" ht="12.75">
      <c r="A953" s="3"/>
      <c r="B953" s="20"/>
      <c r="E953" s="31"/>
      <c r="F953" s="32"/>
      <c r="H953" s="33"/>
    </row>
    <row r="954" spans="1:8" ht="12.75">
      <c r="A954" s="3"/>
      <c r="B954" s="20"/>
      <c r="E954" s="31"/>
      <c r="F954" s="32"/>
      <c r="H954" s="33"/>
    </row>
    <row r="955" spans="1:8" ht="12.75">
      <c r="A955" s="3"/>
      <c r="B955" s="20"/>
      <c r="E955" s="31"/>
      <c r="F955" s="32"/>
      <c r="H955" s="33"/>
    </row>
    <row r="956" spans="1:8" ht="12.75">
      <c r="A956" s="3"/>
      <c r="B956" s="20"/>
      <c r="E956" s="31"/>
      <c r="F956" s="32"/>
      <c r="H956" s="33"/>
    </row>
    <row r="957" spans="1:8" ht="12.75">
      <c r="A957" s="3"/>
      <c r="B957" s="20"/>
      <c r="E957" s="31"/>
      <c r="F957" s="32"/>
      <c r="H957" s="33"/>
    </row>
    <row r="958" spans="1:8" ht="12.75">
      <c r="A958" s="3"/>
      <c r="B958" s="20"/>
      <c r="E958" s="31"/>
      <c r="F958" s="32"/>
      <c r="H958" s="33"/>
    </row>
    <row r="959" spans="1:8" ht="12.75">
      <c r="A959" s="3"/>
      <c r="B959" s="20"/>
      <c r="E959" s="31"/>
      <c r="F959" s="32"/>
      <c r="H959" s="33"/>
    </row>
    <row r="960" spans="1:8" ht="12.75">
      <c r="A960" s="3"/>
      <c r="B960" s="20"/>
      <c r="E960" s="31"/>
      <c r="F960" s="32"/>
      <c r="H960" s="33"/>
    </row>
    <row r="961" spans="1:8" ht="12.75">
      <c r="A961" s="3"/>
      <c r="B961" s="20"/>
      <c r="E961" s="31"/>
      <c r="F961" s="32"/>
      <c r="H961" s="33"/>
    </row>
    <row r="962" spans="1:8" ht="12.75">
      <c r="A962" s="3"/>
      <c r="B962" s="20"/>
      <c r="E962" s="31"/>
      <c r="F962" s="32"/>
      <c r="H962" s="33"/>
    </row>
    <row r="963" spans="1:8" ht="12.75">
      <c r="A963" s="3"/>
      <c r="B963" s="20"/>
      <c r="E963" s="31"/>
      <c r="F963" s="32"/>
      <c r="H963" s="33"/>
    </row>
    <row r="964" spans="1:8" ht="12.75">
      <c r="A964" s="3"/>
      <c r="B964" s="20"/>
      <c r="E964" s="31"/>
      <c r="F964" s="32"/>
      <c r="H964" s="33"/>
    </row>
    <row r="965" spans="1:8" ht="12.75">
      <c r="A965" s="3"/>
      <c r="B965" s="20"/>
      <c r="E965" s="31"/>
      <c r="F965" s="32"/>
      <c r="H965" s="33"/>
    </row>
    <row r="966" spans="1:8" ht="12.75">
      <c r="A966" s="3"/>
      <c r="B966" s="20"/>
      <c r="E966" s="31"/>
      <c r="F966" s="32"/>
      <c r="H966" s="33"/>
    </row>
    <row r="967" spans="1:8" ht="12.75">
      <c r="A967" s="3"/>
      <c r="B967" s="20"/>
      <c r="E967" s="31"/>
      <c r="F967" s="32"/>
      <c r="H967" s="33"/>
    </row>
    <row r="968" spans="1:8" ht="12.75">
      <c r="A968" s="3"/>
      <c r="B968" s="20"/>
      <c r="E968" s="31"/>
      <c r="F968" s="32"/>
      <c r="H968" s="33"/>
    </row>
    <row r="969" spans="1:8" ht="12.75">
      <c r="A969" s="3"/>
      <c r="B969" s="20"/>
      <c r="E969" s="31"/>
      <c r="F969" s="32"/>
      <c r="H969" s="33"/>
    </row>
    <row r="970" spans="1:8" ht="12.75">
      <c r="A970" s="3"/>
      <c r="B970" s="20"/>
      <c r="E970" s="31"/>
      <c r="F970" s="32"/>
      <c r="H970" s="33"/>
    </row>
    <row r="971" spans="1:8" ht="12.75">
      <c r="A971" s="3"/>
      <c r="B971" s="20"/>
      <c r="E971" s="31"/>
      <c r="F971" s="32"/>
      <c r="H971" s="33"/>
    </row>
    <row r="972" spans="1:8" ht="12.75">
      <c r="A972" s="3"/>
      <c r="B972" s="20"/>
      <c r="E972" s="31"/>
      <c r="F972" s="32"/>
      <c r="H972" s="33"/>
    </row>
    <row r="973" spans="1:8" ht="12.75">
      <c r="A973" s="3"/>
      <c r="B973" s="20"/>
      <c r="E973" s="31"/>
      <c r="F973" s="32"/>
      <c r="H973" s="33"/>
    </row>
    <row r="974" spans="1:8" ht="12.75">
      <c r="A974" s="3"/>
      <c r="B974" s="20"/>
      <c r="E974" s="31"/>
      <c r="F974" s="32"/>
      <c r="H974" s="33"/>
    </row>
    <row r="975" spans="1:8" ht="12.75">
      <c r="A975" s="3"/>
      <c r="B975" s="20"/>
      <c r="E975" s="31"/>
      <c r="F975" s="32"/>
      <c r="H975" s="33"/>
    </row>
    <row r="976" spans="1:8" ht="12.75">
      <c r="A976" s="3"/>
      <c r="B976" s="20"/>
      <c r="E976" s="31"/>
      <c r="F976" s="32"/>
      <c r="H976" s="33"/>
    </row>
    <row r="977" spans="1:8" ht="12.75">
      <c r="A977" s="3"/>
      <c r="B977" s="20"/>
      <c r="E977" s="31"/>
      <c r="F977" s="32"/>
      <c r="H977" s="33"/>
    </row>
    <row r="978" spans="1:8" ht="12.75">
      <c r="A978" s="3"/>
      <c r="B978" s="20"/>
      <c r="E978" s="31"/>
      <c r="F978" s="32"/>
      <c r="H978" s="33"/>
    </row>
    <row r="979" spans="1:8" ht="12.75">
      <c r="A979" s="3"/>
      <c r="B979" s="20"/>
      <c r="E979" s="31"/>
      <c r="F979" s="32"/>
      <c r="H979" s="33"/>
    </row>
    <row r="980" spans="1:8" ht="12.75">
      <c r="A980" s="3"/>
      <c r="B980" s="20"/>
      <c r="E980" s="31"/>
      <c r="F980" s="32"/>
      <c r="H980" s="33"/>
    </row>
    <row r="981" spans="1:8" ht="12.75">
      <c r="A981" s="3"/>
      <c r="B981" s="20"/>
      <c r="E981" s="31"/>
      <c r="F981" s="32"/>
      <c r="H981" s="33"/>
    </row>
    <row r="982" spans="1:8" ht="12.75">
      <c r="A982" s="3"/>
      <c r="B982" s="20"/>
      <c r="E982" s="31"/>
      <c r="F982" s="32"/>
      <c r="H982" s="33"/>
    </row>
    <row r="983" spans="1:8" ht="12.75">
      <c r="A983" s="3"/>
      <c r="B983" s="20"/>
      <c r="E983" s="31"/>
      <c r="F983" s="32"/>
      <c r="H983" s="33"/>
    </row>
    <row r="984" spans="1:8" ht="12.75">
      <c r="A984" s="3"/>
      <c r="B984" s="20"/>
      <c r="E984" s="31"/>
      <c r="F984" s="32"/>
      <c r="H984" s="33"/>
    </row>
    <row r="985" spans="1:8" ht="12.75">
      <c r="A985" s="3"/>
      <c r="B985" s="20"/>
      <c r="E985" s="31"/>
      <c r="F985" s="32"/>
      <c r="H985" s="33"/>
    </row>
    <row r="986" spans="1:8" ht="12.75">
      <c r="A986" s="3"/>
      <c r="B986" s="20"/>
      <c r="E986" s="31"/>
      <c r="F986" s="32"/>
      <c r="H986" s="33"/>
    </row>
    <row r="987" spans="1:8" ht="12.75">
      <c r="A987" s="3"/>
      <c r="B987" s="20"/>
      <c r="E987" s="31"/>
      <c r="F987" s="32"/>
      <c r="H987" s="33"/>
    </row>
    <row r="988" spans="1:8" ht="12.75">
      <c r="A988" s="3"/>
      <c r="B988" s="20"/>
      <c r="E988" s="31"/>
      <c r="F988" s="32"/>
      <c r="H988" s="33"/>
    </row>
    <row r="989" spans="1:8" ht="12.75">
      <c r="A989" s="3"/>
      <c r="B989" s="20"/>
      <c r="E989" s="31"/>
      <c r="F989" s="32"/>
      <c r="H989" s="33"/>
    </row>
    <row r="990" spans="1:8" ht="12.75">
      <c r="A990" s="3"/>
      <c r="B990" s="20"/>
      <c r="E990" s="31"/>
      <c r="F990" s="32"/>
      <c r="H990" s="33"/>
    </row>
    <row r="991" spans="1:8" ht="12.75">
      <c r="A991" s="3"/>
      <c r="B991" s="20"/>
      <c r="E991" s="31"/>
      <c r="F991" s="32"/>
      <c r="H991" s="33"/>
    </row>
    <row r="992" spans="1:8" ht="12.75">
      <c r="A992" s="3"/>
      <c r="B992" s="20"/>
      <c r="E992" s="31"/>
      <c r="F992" s="32"/>
      <c r="H992" s="33"/>
    </row>
    <row r="993" spans="1:8" ht="12.75">
      <c r="A993" s="3"/>
      <c r="B993" s="20"/>
      <c r="E993" s="31"/>
      <c r="F993" s="32"/>
      <c r="H993" s="33"/>
    </row>
    <row r="994" spans="1:8" ht="12.75">
      <c r="A994" s="3"/>
      <c r="B994" s="20"/>
      <c r="E994" s="31"/>
      <c r="F994" s="32"/>
      <c r="H994" s="33"/>
    </row>
    <row r="995" spans="1:8" ht="12.75">
      <c r="A995" s="3"/>
      <c r="B995" s="20"/>
      <c r="E995" s="31"/>
      <c r="F995" s="32"/>
      <c r="H995" s="33"/>
    </row>
    <row r="996" spans="1:8" ht="12.75">
      <c r="A996" s="3"/>
      <c r="B996" s="20"/>
      <c r="E996" s="31"/>
      <c r="F996" s="32"/>
      <c r="H996" s="33"/>
    </row>
    <row r="997" spans="1:8" ht="12.75">
      <c r="A997" s="3"/>
      <c r="B997" s="20"/>
      <c r="E997" s="31"/>
      <c r="F997" s="32"/>
      <c r="H997" s="33"/>
    </row>
    <row r="998" spans="1:8" ht="12.75">
      <c r="A998" s="3"/>
      <c r="B998" s="20"/>
      <c r="E998" s="31"/>
      <c r="F998" s="32"/>
      <c r="H998" s="33"/>
    </row>
    <row r="999" spans="1:8" ht="12.75">
      <c r="A999" s="3"/>
      <c r="B999" s="20"/>
      <c r="E999" s="31"/>
      <c r="F999" s="32"/>
      <c r="H999" s="33"/>
    </row>
    <row r="1000" spans="1:8" ht="12.75">
      <c r="A1000" s="3"/>
      <c r="B1000" s="20"/>
      <c r="E1000" s="31"/>
      <c r="F1000" s="32"/>
      <c r="H1000" s="33"/>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tips</vt:lpstr>
      <vt:lpstr>Final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Bikram Purkait</cp:lastModifiedBy>
  <dcterms:modified xsi:type="dcterms:W3CDTF">2023-12-21T03:18:59Z</dcterms:modified>
</cp:coreProperties>
</file>