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dpolanconeco_umass_edu/Documents/cipstra/tasa_afiliacion_sindical/data/"/>
    </mc:Choice>
  </mc:AlternateContent>
  <xr:revisionPtr revIDLastSave="2" documentId="13_ncr:1_{F0AD35A2-9112-472B-8718-55B94B455390}" xr6:coauthVersionLast="47" xr6:coauthVersionMax="47" xr10:uidLastSave="{F5B76DFB-62FC-4E45-91A7-11DB228CE862}"/>
  <bookViews>
    <workbookView xWindow="-120" yWindow="-120" windowWidth="20640" windowHeight="11160" activeTab="1" xr2:uid="{00000000-000D-0000-FFFF-FFFF00000000}"/>
  </bookViews>
  <sheets>
    <sheet name="Empalme" sheetId="5" r:id="rId1"/>
    <sheet name="Datos 1932-2010" sheetId="1" r:id="rId2"/>
    <sheet name="2.1." sheetId="2" r:id="rId3"/>
    <sheet name="2.4." sheetId="3" r:id="rId4"/>
    <sheet name="2.5.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BTK9DaZK0gaeHQN8wEtIHZDd79A=="/>
    </ext>
  </extLst>
</workbook>
</file>

<file path=xl/calcChain.xml><?xml version="1.0" encoding="utf-8"?>
<calcChain xmlns="http://schemas.openxmlformats.org/spreadsheetml/2006/main">
  <c r="C68" i="5" l="1"/>
  <c r="B68" i="5"/>
  <c r="B62" i="5"/>
  <c r="K63" i="4"/>
  <c r="J63" i="4"/>
  <c r="H63" i="4"/>
  <c r="F63" i="4"/>
  <c r="E63" i="4"/>
  <c r="D63" i="4"/>
  <c r="C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S32" i="4"/>
  <c r="I63" i="4" s="1"/>
  <c r="O32" i="4"/>
  <c r="G63" i="4" s="1"/>
  <c r="C32" i="4"/>
  <c r="B63" i="4" s="1"/>
  <c r="P67" i="2"/>
  <c r="O67" i="2"/>
  <c r="O66" i="2"/>
  <c r="P66" i="2" s="1"/>
  <c r="P65" i="2"/>
  <c r="O65" i="2"/>
  <c r="O64" i="2"/>
  <c r="P64" i="2" s="1"/>
  <c r="P63" i="2"/>
  <c r="O63" i="2"/>
  <c r="O62" i="2"/>
  <c r="P62" i="2" s="1"/>
  <c r="P61" i="2"/>
  <c r="O61" i="2"/>
  <c r="O60" i="2"/>
  <c r="P60" i="2" s="1"/>
  <c r="P59" i="2"/>
  <c r="O59" i="2"/>
  <c r="O58" i="2"/>
  <c r="P58" i="2" s="1"/>
  <c r="P57" i="2"/>
  <c r="O57" i="2"/>
  <c r="Q56" i="2"/>
  <c r="P56" i="2"/>
  <c r="O56" i="2"/>
  <c r="Q55" i="2"/>
  <c r="O55" i="2"/>
  <c r="P55" i="2" s="1"/>
  <c r="Q54" i="2"/>
  <c r="O54" i="2"/>
  <c r="P54" i="2" s="1"/>
  <c r="Q53" i="2"/>
  <c r="P53" i="2" s="1"/>
  <c r="O53" i="2"/>
  <c r="Q52" i="2"/>
  <c r="O52" i="2"/>
  <c r="P52" i="2" s="1"/>
  <c r="Q51" i="2"/>
  <c r="O51" i="2"/>
  <c r="P51" i="2" s="1"/>
  <c r="Q50" i="2"/>
  <c r="O50" i="2"/>
  <c r="P50" i="2" s="1"/>
  <c r="Q49" i="2"/>
  <c r="P49" i="2"/>
  <c r="O49" i="2"/>
  <c r="Q48" i="2"/>
  <c r="P48" i="2"/>
  <c r="O48" i="2"/>
  <c r="Q47" i="2"/>
  <c r="O47" i="2"/>
  <c r="P47" i="2" s="1"/>
  <c r="Q46" i="2"/>
  <c r="O46" i="2"/>
  <c r="P46" i="2" s="1"/>
  <c r="Q45" i="2"/>
  <c r="P45" i="2" s="1"/>
  <c r="O45" i="2"/>
  <c r="Q44" i="2"/>
  <c r="O44" i="2"/>
  <c r="P44" i="2" s="1"/>
  <c r="Q43" i="2"/>
  <c r="O43" i="2"/>
  <c r="P43" i="2" s="1"/>
  <c r="Q42" i="2"/>
  <c r="O42" i="2"/>
  <c r="P42" i="2" s="1"/>
  <c r="Q41" i="2"/>
  <c r="P41" i="2"/>
  <c r="O41" i="2"/>
  <c r="Q40" i="2"/>
  <c r="P40" i="2"/>
  <c r="O40" i="2"/>
  <c r="Q39" i="2"/>
  <c r="O39" i="2"/>
  <c r="P39" i="2" s="1"/>
  <c r="Q38" i="2"/>
  <c r="O38" i="2"/>
  <c r="P38" i="2" s="1"/>
  <c r="Q37" i="2"/>
  <c r="P37" i="2" s="1"/>
  <c r="O37" i="2"/>
  <c r="N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F68" i="1"/>
  <c r="N68" i="1" s="1"/>
  <c r="B68" i="1"/>
  <c r="N67" i="1"/>
  <c r="L67" i="1"/>
  <c r="N66" i="1"/>
  <c r="L66" i="1"/>
  <c r="N65" i="1"/>
  <c r="L65" i="1"/>
  <c r="N64" i="1"/>
  <c r="L64" i="1"/>
  <c r="N63" i="1"/>
  <c r="L63" i="1"/>
  <c r="L62" i="1"/>
  <c r="B62" i="1"/>
  <c r="N62" i="1" s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L68" i="1" l="1"/>
</calcChain>
</file>

<file path=xl/sharedStrings.xml><?xml version="1.0" encoding="utf-8"?>
<sst xmlns="http://schemas.openxmlformats.org/spreadsheetml/2006/main" count="315" uniqueCount="175">
  <si>
    <t>Año</t>
  </si>
  <si>
    <t>Número de sindicatos</t>
  </si>
  <si>
    <t>Numero de sindicatos</t>
  </si>
  <si>
    <t xml:space="preserve">Trabajadores afiliados </t>
  </si>
  <si>
    <t>Trabajadores afiliados</t>
  </si>
  <si>
    <t>Fuerza de trabajo</t>
  </si>
  <si>
    <t>Fuerza de trabajo (cliolab 2010)</t>
  </si>
  <si>
    <t>Ocupados (cliolab 2010)</t>
  </si>
  <si>
    <t>Población (cliolab 2010)</t>
  </si>
  <si>
    <t>Desempleo (cliolab 2010)</t>
  </si>
  <si>
    <t>Tasa de sindicalizacion</t>
  </si>
  <si>
    <t>Tamaño promedio sindicatos</t>
  </si>
  <si>
    <t>Tasa sindicalización asalariados sect. Priv.</t>
  </si>
  <si>
    <t>Tasa sindicalización</t>
  </si>
  <si>
    <t>Dirección del Trabajo, Compendio Estadístico 2017</t>
  </si>
  <si>
    <t>La república en Cifras</t>
  </si>
  <si>
    <t>Morris y Oyaneder (1962): Afiliación y finanzas sindicales en Chile, 1932-1959. INSORA, Santiago de Chile.</t>
  </si>
  <si>
    <t>Anuario Estadístico 2018, DT</t>
  </si>
  <si>
    <t>Barrera, Manuel (1980): "Desarrollo económico y sindicalismo en Chile: 1938-1970", Revista Mexicana de Sociología, Vol. 42, No. 3, pp. 1269-1296. Cuadro V, p. 1286.</t>
  </si>
  <si>
    <t>"Estadísticas sindicales, 1956-1972" (1977). Universidad de Chile, Departamento de Publicaciones de la Facultad de Ciencias Económicas y Administrativas (DERTO)</t>
  </si>
  <si>
    <t>Sindicatos activos</t>
  </si>
  <si>
    <t>Afiliación sindical</t>
  </si>
  <si>
    <t>Tasa de
Sindicalización</t>
  </si>
  <si>
    <t>Tasa de
Sindicalización Población potencialmente afiliada</t>
  </si>
  <si>
    <t>Tasa de
Sindicalización Asalariados sector privado</t>
  </si>
  <si>
    <t>República en Cifras</t>
  </si>
  <si>
    <t>11,8</t>
  </si>
  <si>
    <t>Fuente: Compendio Estadístico DT 2014.</t>
  </si>
  <si>
    <t>Fuente: Anuario estadístico 2014</t>
  </si>
  <si>
    <t>Compendio estadistico DT 2017</t>
  </si>
  <si>
    <t>Dato Observatorio Sindical (COMPENDIO DT)</t>
  </si>
  <si>
    <t>ano</t>
  </si>
  <si>
    <t>sindicatos_activos</t>
  </si>
  <si>
    <t>poblacion_afiliada</t>
  </si>
  <si>
    <t>ft_ocupada1</t>
  </si>
  <si>
    <t>tasa_sind1</t>
  </si>
  <si>
    <t>ft_ocupada2</t>
  </si>
  <si>
    <t>tasa_sind2</t>
  </si>
  <si>
    <t>poblacion_afiliada_sind_dep</t>
  </si>
  <si>
    <t>ft_ocupada3</t>
  </si>
  <si>
    <t>tasa_sind3</t>
  </si>
  <si>
    <t>VENTANILLA SINDICAL_ACTIVOS</t>
  </si>
  <si>
    <t>VENTANILLA SINDICAL_SOCIOS_ACTIVOS</t>
  </si>
  <si>
    <t>SOCIOS SIND INDEPENDIENTES</t>
  </si>
  <si>
    <t>SOCIOS EMPR INTER TRANS Y EST</t>
  </si>
  <si>
    <t>TASA 3</t>
  </si>
  <si>
    <t>13,4</t>
  </si>
  <si>
    <t>16,2</t>
  </si>
  <si>
    <t>19,2</t>
  </si>
  <si>
    <t>15,1</t>
  </si>
  <si>
    <t>18,2</t>
  </si>
  <si>
    <t>21,2</t>
  </si>
  <si>
    <t>14,8</t>
  </si>
  <si>
    <t>17,9</t>
  </si>
  <si>
    <t>20,7</t>
  </si>
  <si>
    <t>18,6</t>
  </si>
  <si>
    <t>12,9</t>
  </si>
  <si>
    <t>15,4</t>
  </si>
  <si>
    <t>12,3</t>
  </si>
  <si>
    <t>14,6</t>
  </si>
  <si>
    <t>16,7</t>
  </si>
  <si>
    <t>11,5</t>
  </si>
  <si>
    <t>13,3</t>
  </si>
  <si>
    <t>11,3</t>
  </si>
  <si>
    <t>13,1</t>
  </si>
  <si>
    <t>10,7</t>
  </si>
  <si>
    <t>12,7</t>
  </si>
  <si>
    <t>14,5</t>
  </si>
  <si>
    <t>11,1</t>
  </si>
  <si>
    <t>13,2</t>
  </si>
  <si>
    <t>10,9</t>
  </si>
  <si>
    <t>11,2</t>
  </si>
  <si>
    <t>13,8</t>
  </si>
  <si>
    <t>15,6</t>
  </si>
  <si>
    <t>11,6</t>
  </si>
  <si>
    <t>13,7</t>
  </si>
  <si>
    <t>12,8</t>
  </si>
  <si>
    <t>11,9</t>
  </si>
  <si>
    <t>13,9</t>
  </si>
  <si>
    <t>16,1</t>
  </si>
  <si>
    <t>12,5</t>
  </si>
  <si>
    <t>17,3</t>
  </si>
  <si>
    <t>11,7</t>
  </si>
  <si>
    <t>15,8</t>
  </si>
  <si>
    <t>14,1</t>
  </si>
  <si>
    <t>15,7</t>
  </si>
  <si>
    <t>12,2</t>
  </si>
  <si>
    <t>16,6</t>
  </si>
  <si>
    <t>14,2</t>
  </si>
  <si>
    <t>16,4</t>
  </si>
  <si>
    <t>14,7</t>
  </si>
  <si>
    <t>16,5</t>
  </si>
  <si>
    <t>19,6</t>
  </si>
  <si>
    <t>20,5</t>
  </si>
  <si>
    <t>20,6</t>
  </si>
  <si>
    <t>ft ocupada3</t>
  </si>
  <si>
    <t>Asalariados sector privado + servicio doméstico. Todos los tipos de sindicatos menos de independientes.</t>
  </si>
  <si>
    <t>Cuadro 4a</t>
  </si>
  <si>
    <t>Cantidad de trabajadores afiliados a sindicatos activos, a nivel nacional, por rama de actividad económica, años 1990 a 2010</t>
  </si>
  <si>
    <t>Actividad Económica</t>
  </si>
  <si>
    <t>Agricultura</t>
  </si>
  <si>
    <t>Minería</t>
  </si>
  <si>
    <t>Industria</t>
  </si>
  <si>
    <t>Electricidad</t>
  </si>
  <si>
    <t>Construcción</t>
  </si>
  <si>
    <t>Comercio</t>
  </si>
  <si>
    <t>Transporte</t>
  </si>
  <si>
    <t>Est.
Financieros</t>
  </si>
  <si>
    <t>Servicios
comunales</t>
  </si>
  <si>
    <t>Otras y
No Esp.</t>
  </si>
  <si>
    <t>Total</t>
  </si>
  <si>
    <t>**</t>
  </si>
  <si>
    <t>Empalme compendio 2013, agrupando sectores. Ver nota 1</t>
  </si>
  <si>
    <t xml:space="preserve"> empalme anuario estadistico 2014 DT</t>
  </si>
  <si>
    <t>Fuente: Dirección del Trabajo
Elaboración: Unidad de Análisis Estadístico, Departamento de Estudios, Dirección del Trabajo</t>
  </si>
  <si>
    <t>Nota 1: para los años 2010-2015, Agricultura incluye "Pesca", Comercio incluye "Hoteles y Restaurantes", mientras que "Servicios comunales y Sociales" agrupa "Actividades inmobiliarias, empresariales y de alquiler", "Administración pública y defensa", "Enseñanza", "Servicios sociales y de salud", "Otras actividades de servicios comunitarios, sociales y personales", y "Hogares privados con servicio doméstico".</t>
  </si>
  <si>
    <t>Serie original compendio estadistico 2013 DT</t>
  </si>
  <si>
    <t>Pesca</t>
  </si>
  <si>
    <t>Explotacion de minas</t>
  </si>
  <si>
    <t>Manufactura</t>
  </si>
  <si>
    <t>EGA</t>
  </si>
  <si>
    <t>Construccion</t>
  </si>
  <si>
    <t>Hoteles y restaurantes</t>
  </si>
  <si>
    <t>Intermediacion financiera</t>
  </si>
  <si>
    <t>Act. Inmobiliarias</t>
  </si>
  <si>
    <t>Admin publica y defensa</t>
  </si>
  <si>
    <t>Enseñanza</t>
  </si>
  <si>
    <t>Servicios sociales y de salud</t>
  </si>
  <si>
    <t>Otras act. Serv comunitarios</t>
  </si>
  <si>
    <t>Hogares priv. Con serv domestico</t>
  </si>
  <si>
    <t>Orgs y organos extraterr.</t>
  </si>
  <si>
    <t>otras act. No especificadas</t>
  </si>
  <si>
    <t>TRABAJADORES AFILIADOS</t>
  </si>
  <si>
    <t>Rama.Actividad.Económica</t>
  </si>
  <si>
    <t>Actividades no especiftcadas</t>
  </si>
  <si>
    <t>Agricultura y pesca</t>
  </si>
  <si>
    <t>Electricidad, gas y agua</t>
  </si>
  <si>
    <t>Establecimientos ftnancieros</t>
  </si>
  <si>
    <t>Servicios</t>
  </si>
  <si>
    <t>Transporte y comunicaciones</t>
  </si>
  <si>
    <t>-</t>
  </si>
  <si>
    <t>1.048.234</t>
  </si>
  <si>
    <t>1.139.955</t>
  </si>
  <si>
    <t>1.179.445</t>
  </si>
  <si>
    <t>1.174.346</t>
  </si>
  <si>
    <t>TASA DE SINDICALIZACIÓN POR RAMA DE LA ECONOMÍA.</t>
  </si>
  <si>
    <t>valores actualizados ENE trimestre oct-dic</t>
  </si>
  <si>
    <t>Mineria interpolada</t>
  </si>
  <si>
    <t xml:space="preserve">Minería </t>
  </si>
  <si>
    <t>Servicios financieros</t>
  </si>
  <si>
    <t>Servicios comunales y sociales</t>
  </si>
  <si>
    <t>Ocupados</t>
  </si>
  <si>
    <t>Afiliados</t>
  </si>
  <si>
    <t>referencia (tasa sindicalizacion total DT, Compendio estadistico 2014)</t>
  </si>
  <si>
    <t>Anuario estadístico 2014, DT</t>
  </si>
  <si>
    <t>Nota: para los años 2010-2015, Agricultura incluye "Pesca", Comercio incluye "Hoteles y Restaurantes", mientras que "Servicios comunales y Sociales" agrupa "Actividades inmobiliarias, empresariales y de alquiler", "Administración pública y defensa", "Enseñanza", "Servicios sociales y de salud", "Otras actividades de servicios comunitarios, sociales y personales", y "Hogares privados con servicio doméstico".</t>
  </si>
  <si>
    <t>Nota 2: el mes de referencia es Enero</t>
  </si>
  <si>
    <t>Tasa sindicalizacion</t>
  </si>
  <si>
    <t>2014: Anuario Estadistico</t>
  </si>
  <si>
    <t>Est. Financieros</t>
  </si>
  <si>
    <t>Servicios comunales</t>
  </si>
  <si>
    <t>Tasas con Minería interpolada</t>
  </si>
  <si>
    <t>Cliolab, 2010</t>
  </si>
  <si>
    <t>Sindicatos</t>
  </si>
  <si>
    <t>Afiliación</t>
  </si>
  <si>
    <t>Desempleo</t>
  </si>
  <si>
    <t>Color</t>
  </si>
  <si>
    <t>Fuente</t>
  </si>
  <si>
    <t>Comentario</t>
  </si>
  <si>
    <t>Única fuente de N° de sindicatos entre 1932 y 1955. P. 17: "Desde 1956 se ha producido un agudo descenso en el nivel de sindicalización, debido en parte a la política del Gobierno de eliminar los sindicatos inactivos, de tal manera que en 1959 existían menos sindicatos que en 1940"</t>
  </si>
  <si>
    <t>Continúa la tendencia de Morris y Oyaneder, y entre 1960 y 1964 es coherente con la eliminación de sindicatos inactivos del registro efectuada por los gobiernos.</t>
  </si>
  <si>
    <t>La república en cifras. Cliolab, 2010</t>
  </si>
  <si>
    <t>Sobreestima la cantidad de sindicatos entre 1956 y 1964. Única fuente de N° de sindicatos entre 1965 y 1969. Estos años son creíbles ya que luego empalma naturalmente con La república en cifras, Cliolab 2010. También única fuente de afiliados a sindicatos entre 1960 y 1969.</t>
  </si>
  <si>
    <t>Barret, Patrick (2001): Labour policy, labour-business relations and the transition to democracy in Chile, Journal of latin american studies. Vol. 33, No. 3</t>
  </si>
  <si>
    <t>Sindicalismo en regimen militar, campero y barrera.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</si>
</sst>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#,##0.0"/>
  </numFmts>
  <fonts count="13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5B3D7"/>
        <bgColor rgb="FF95B3D7"/>
      </patternFill>
    </fill>
    <fill>
      <patternFill patternType="solid">
        <fgColor rgb="FF76923C"/>
        <bgColor rgb="FF76923C"/>
      </patternFill>
    </fill>
    <fill>
      <patternFill patternType="solid">
        <fgColor rgb="FFC4BD97"/>
        <bgColor rgb="FFC4BD97"/>
      </patternFill>
    </fill>
    <fill>
      <patternFill patternType="solid">
        <fgColor rgb="FFEA9999"/>
        <bgColor rgb="FFEA999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rgb="FFCCC0D9"/>
      </patternFill>
    </fill>
    <fill>
      <patternFill patternType="solid">
        <fgColor rgb="FF00B050"/>
        <bgColor rgb="FF8DB3E2"/>
      </patternFill>
    </fill>
    <fill>
      <patternFill patternType="solid">
        <fgColor rgb="FF00B050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3" fontId="3" fillId="0" borderId="0" xfId="0" applyNumberFormat="1" applyFont="1"/>
    <xf numFmtId="0" fontId="4" fillId="3" borderId="0" xfId="0" applyFont="1" applyFill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1" fontId="5" fillId="0" borderId="0" xfId="0" applyNumberFormat="1" applyFont="1"/>
    <xf numFmtId="3" fontId="5" fillId="0" borderId="0" xfId="0" applyNumberFormat="1" applyFont="1"/>
    <xf numFmtId="0" fontId="5" fillId="0" borderId="0" xfId="0" applyFont="1"/>
    <xf numFmtId="3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3" fillId="3" borderId="1" xfId="0" applyFont="1" applyFill="1" applyBorder="1"/>
    <xf numFmtId="0" fontId="3" fillId="8" borderId="1" xfId="0" applyFont="1" applyFill="1" applyBorder="1"/>
    <xf numFmtId="0" fontId="2" fillId="4" borderId="0" xfId="0" applyFont="1" applyFill="1"/>
    <xf numFmtId="0" fontId="2" fillId="5" borderId="0" xfId="0" applyFont="1" applyFill="1"/>
    <xf numFmtId="49" fontId="5" fillId="9" borderId="0" xfId="0" applyNumberFormat="1" applyFont="1" applyFill="1"/>
    <xf numFmtId="49" fontId="5" fillId="9" borderId="0" xfId="0" applyNumberFormat="1" applyFont="1" applyFill="1" applyAlignment="1">
      <alignment wrapText="1"/>
    </xf>
    <xf numFmtId="0" fontId="5" fillId="9" borderId="0" xfId="0" applyFont="1" applyFill="1"/>
    <xf numFmtId="1" fontId="5" fillId="9" borderId="0" xfId="0" applyNumberFormat="1" applyFont="1" applyFill="1"/>
    <xf numFmtId="3" fontId="5" fillId="9" borderId="1" xfId="0" applyNumberFormat="1" applyFont="1" applyFill="1" applyBorder="1" applyAlignment="1">
      <alignment horizontal="right" vertical="center"/>
    </xf>
    <xf numFmtId="3" fontId="5" fillId="9" borderId="0" xfId="0" applyNumberFormat="1" applyFont="1" applyFill="1"/>
    <xf numFmtId="0" fontId="5" fillId="9" borderId="1" xfId="0" applyFont="1" applyFill="1" applyBorder="1"/>
    <xf numFmtId="3" fontId="5" fillId="9" borderId="1" xfId="0" applyNumberFormat="1" applyFont="1" applyFill="1" applyBorder="1"/>
    <xf numFmtId="49" fontId="5" fillId="9" borderId="1" xfId="0" applyNumberFormat="1" applyFont="1" applyFill="1" applyBorder="1" applyAlignment="1">
      <alignment horizontal="right"/>
    </xf>
    <xf numFmtId="1" fontId="5" fillId="9" borderId="1" xfId="0" applyNumberFormat="1" applyFont="1" applyFill="1" applyBorder="1"/>
    <xf numFmtId="3" fontId="3" fillId="9" borderId="1" xfId="0" applyNumberFormat="1" applyFont="1" applyFill="1" applyBorder="1"/>
    <xf numFmtId="0" fontId="2" fillId="9" borderId="0" xfId="0" applyFont="1" applyFill="1"/>
    <xf numFmtId="0" fontId="3" fillId="9" borderId="1" xfId="0" applyFont="1" applyFill="1" applyBorder="1"/>
    <xf numFmtId="0" fontId="6" fillId="0" borderId="2" xfId="0" applyFont="1" applyBorder="1" applyAlignment="1">
      <alignment horizontal="center"/>
    </xf>
    <xf numFmtId="0" fontId="7" fillId="10" borderId="2" xfId="0" applyFont="1" applyFill="1" applyBorder="1"/>
    <xf numFmtId="0" fontId="2" fillId="10" borderId="2" xfId="0" applyFont="1" applyFill="1" applyBorder="1"/>
    <xf numFmtId="0" fontId="2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/>
    <xf numFmtId="166" fontId="2" fillId="0" borderId="2" xfId="0" applyNumberFormat="1" applyFont="1" applyBorder="1"/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1" fontId="5" fillId="11" borderId="1" xfId="0" applyNumberFormat="1" applyFont="1" applyFill="1" applyBorder="1"/>
    <xf numFmtId="3" fontId="5" fillId="11" borderId="1" xfId="0" applyNumberFormat="1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3" fontId="5" fillId="12" borderId="1" xfId="0" applyNumberFormat="1" applyFont="1" applyFill="1" applyBorder="1"/>
    <xf numFmtId="0" fontId="3" fillId="0" borderId="0" xfId="0" applyFont="1" applyAlignment="1">
      <alignment wrapText="1"/>
    </xf>
    <xf numFmtId="0" fontId="2" fillId="13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14" borderId="0" xfId="0" applyFont="1" applyFill="1"/>
    <xf numFmtId="0" fontId="2" fillId="15" borderId="0" xfId="0" applyFont="1" applyFill="1"/>
    <xf numFmtId="3" fontId="4" fillId="15" borderId="0" xfId="0" applyNumberFormat="1" applyFont="1" applyFill="1" applyAlignment="1">
      <alignment horizontal="right"/>
    </xf>
    <xf numFmtId="3" fontId="3" fillId="15" borderId="0" xfId="0" applyNumberFormat="1" applyFont="1" applyFill="1"/>
    <xf numFmtId="3" fontId="3" fillId="16" borderId="1" xfId="0" applyNumberFormat="1" applyFont="1" applyFill="1" applyBorder="1"/>
    <xf numFmtId="167" fontId="3" fillId="0" borderId="0" xfId="0" applyNumberFormat="1" applyFont="1"/>
    <xf numFmtId="0" fontId="3" fillId="12" borderId="1" xfId="0" applyFont="1" applyFill="1" applyBorder="1"/>
    <xf numFmtId="3" fontId="3" fillId="12" borderId="1" xfId="0" applyNumberFormat="1" applyFont="1" applyFill="1" applyBorder="1"/>
    <xf numFmtId="0" fontId="3" fillId="16" borderId="1" xfId="0" applyFont="1" applyFill="1" applyBorder="1"/>
    <xf numFmtId="165" fontId="3" fillId="0" borderId="0" xfId="0" applyNumberFormat="1" applyFont="1"/>
    <xf numFmtId="164" fontId="4" fillId="17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3" fontId="0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3" fontId="9" fillId="0" borderId="0" xfId="0" applyNumberFormat="1" applyFont="1" applyAlignment="1">
      <alignment horizontal="center"/>
    </xf>
    <xf numFmtId="3" fontId="9" fillId="0" borderId="0" xfId="0" applyNumberFormat="1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3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3" fillId="18" borderId="1" xfId="0" applyFont="1" applyFill="1" applyBorder="1"/>
    <xf numFmtId="3" fontId="4" fillId="19" borderId="0" xfId="0" applyNumberFormat="1" applyFont="1" applyFill="1" applyAlignment="1">
      <alignment horizontal="center"/>
    </xf>
    <xf numFmtId="3" fontId="3" fillId="20" borderId="1" xfId="0" applyNumberFormat="1" applyFont="1" applyFill="1" applyBorder="1" applyAlignment="1">
      <alignment horizontal="center"/>
    </xf>
    <xf numFmtId="0" fontId="10" fillId="0" borderId="0" xfId="0" applyFont="1" applyAlignment="1"/>
    <xf numFmtId="0" fontId="4" fillId="17" borderId="0" xfId="0" applyNumberFormat="1" applyFont="1" applyFill="1" applyAlignment="1">
      <alignment horizontal="center"/>
    </xf>
    <xf numFmtId="3" fontId="4" fillId="17" borderId="0" xfId="0" applyNumberFormat="1" applyFont="1" applyFill="1" applyAlignment="1">
      <alignment horizontal="center"/>
    </xf>
    <xf numFmtId="3" fontId="9" fillId="17" borderId="0" xfId="0" applyNumberFormat="1" applyFont="1" applyFill="1" applyAlignment="1">
      <alignment horizontal="center"/>
    </xf>
    <xf numFmtId="0" fontId="9" fillId="17" borderId="0" xfId="0" applyNumberFormat="1" applyFont="1" applyFill="1" applyAlignment="1">
      <alignment horizontal="center"/>
    </xf>
    <xf numFmtId="0" fontId="11" fillId="0" borderId="0" xfId="0" applyFont="1" applyAlignment="1"/>
    <xf numFmtId="3" fontId="3" fillId="21" borderId="0" xfId="0" applyNumberFormat="1" applyFont="1" applyFill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21" borderId="0" xfId="0" applyNumberFormat="1" applyFont="1" applyFill="1" applyAlignment="1">
      <alignment horizontal="center"/>
    </xf>
    <xf numFmtId="165" fontId="3" fillId="21" borderId="1" xfId="0" applyNumberFormat="1" applyFont="1" applyFill="1" applyBorder="1" applyAlignment="1">
      <alignment horizontal="center"/>
    </xf>
    <xf numFmtId="9" fontId="9" fillId="0" borderId="0" xfId="0" applyNumberFormat="1" applyFont="1" applyAlignment="1"/>
    <xf numFmtId="9" fontId="9" fillId="0" borderId="0" xfId="1" applyFont="1" applyAlignment="1"/>
    <xf numFmtId="0" fontId="10" fillId="0" borderId="0" xfId="0" applyFont="1"/>
    <xf numFmtId="0" fontId="10" fillId="22" borderId="3" xfId="0" applyFont="1" applyFill="1" applyBorder="1" applyAlignment="1">
      <alignment wrapText="1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23" borderId="3" xfId="0" applyFont="1" applyFill="1" applyBorder="1" applyAlignment="1">
      <alignment wrapText="1"/>
    </xf>
    <xf numFmtId="0" fontId="10" fillId="24" borderId="3" xfId="0" applyFont="1" applyFill="1" applyBorder="1" applyAlignment="1">
      <alignment wrapText="1"/>
    </xf>
    <xf numFmtId="0" fontId="10" fillId="25" borderId="3" xfId="0" applyFont="1" applyFill="1" applyBorder="1" applyAlignment="1">
      <alignment wrapText="1"/>
    </xf>
    <xf numFmtId="0" fontId="10" fillId="26" borderId="3" xfId="0" applyFont="1" applyFill="1" applyBorder="1" applyAlignment="1">
      <alignment wrapText="1"/>
    </xf>
    <xf numFmtId="0" fontId="10" fillId="27" borderId="3" xfId="0" applyFont="1" applyFill="1" applyBorder="1" applyAlignment="1">
      <alignment wrapText="1"/>
    </xf>
    <xf numFmtId="0" fontId="10" fillId="17" borderId="3" xfId="0" applyFont="1" applyFill="1" applyBorder="1" applyAlignment="1">
      <alignment wrapText="1"/>
    </xf>
    <xf numFmtId="0" fontId="10" fillId="21" borderId="3" xfId="0" applyFont="1" applyFill="1" applyBorder="1" applyAlignment="1">
      <alignment wrapText="1"/>
    </xf>
    <xf numFmtId="0" fontId="10" fillId="28" borderId="3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Trabajadores afiliados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'Datos 1932-2010'!$A$62:$A$90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'Datos 1932-2010'!$F$62:$F$90</c:f>
              <c:numCache>
                <c:formatCode>#,##0</c:formatCode>
                <c:ptCount val="29"/>
                <c:pt idx="0">
                  <c:v>606812</c:v>
                </c:pt>
                <c:pt idx="1">
                  <c:v>701355</c:v>
                </c:pt>
                <c:pt idx="2">
                  <c:v>724065</c:v>
                </c:pt>
                <c:pt idx="3">
                  <c:v>684361</c:v>
                </c:pt>
                <c:pt idx="4">
                  <c:v>661966</c:v>
                </c:pt>
                <c:pt idx="5">
                  <c:v>637570</c:v>
                </c:pt>
                <c:pt idx="6">
                  <c:v>627665.5</c:v>
                </c:pt>
                <c:pt idx="7">
                  <c:v>617761</c:v>
                </c:pt>
                <c:pt idx="8">
                  <c:v>611535</c:v>
                </c:pt>
                <c:pt idx="9">
                  <c:v>579996</c:v>
                </c:pt>
                <c:pt idx="10">
                  <c:v>595495</c:v>
                </c:pt>
                <c:pt idx="11">
                  <c:v>599610</c:v>
                </c:pt>
                <c:pt idx="12">
                  <c:v>618930</c:v>
                </c:pt>
                <c:pt idx="13">
                  <c:v>669507</c:v>
                </c:pt>
                <c:pt idx="14">
                  <c:v>680351</c:v>
                </c:pt>
                <c:pt idx="15">
                  <c:v>676368</c:v>
                </c:pt>
                <c:pt idx="16">
                  <c:v>703706</c:v>
                </c:pt>
                <c:pt idx="17">
                  <c:v>724606</c:v>
                </c:pt>
                <c:pt idx="18">
                  <c:v>801251</c:v>
                </c:pt>
                <c:pt idx="19">
                  <c:v>837055</c:v>
                </c:pt>
                <c:pt idx="20">
                  <c:v>858571</c:v>
                </c:pt>
                <c:pt idx="21">
                  <c:v>892365</c:v>
                </c:pt>
                <c:pt idx="22">
                  <c:v>940603</c:v>
                </c:pt>
                <c:pt idx="23">
                  <c:v>940222</c:v>
                </c:pt>
                <c:pt idx="24">
                  <c:v>985770</c:v>
                </c:pt>
                <c:pt idx="25">
                  <c:v>1048234</c:v>
                </c:pt>
                <c:pt idx="26">
                  <c:v>1139955</c:v>
                </c:pt>
                <c:pt idx="27">
                  <c:v>1179445</c:v>
                </c:pt>
                <c:pt idx="28">
                  <c:v>1174346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90-4B5F-9BB1-A75CA0E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61208"/>
        <c:axId val="1491118047"/>
      </c:barChart>
      <c:lineChart>
        <c:grouping val="standard"/>
        <c:varyColors val="0"/>
        <c:ser>
          <c:idx val="1"/>
          <c:order val="1"/>
          <c:tx>
            <c:v>Tasa sindicalización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'Datos 1932-2010'!$A$62:$A$90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'Datos 1932-2010'!$O$62:$O$90</c:f>
              <c:numCache>
                <c:formatCode>General</c:formatCode>
                <c:ptCount val="29"/>
                <c:pt idx="0">
                  <c:v>19.2</c:v>
                </c:pt>
                <c:pt idx="1">
                  <c:v>21.2</c:v>
                </c:pt>
                <c:pt idx="2">
                  <c:v>20.7</c:v>
                </c:pt>
                <c:pt idx="3">
                  <c:v>18.600000000000001</c:v>
                </c:pt>
                <c:pt idx="4">
                  <c:v>18</c:v>
                </c:pt>
                <c:pt idx="5">
                  <c:v>16.7</c:v>
                </c:pt>
                <c:pt idx="7">
                  <c:v>15</c:v>
                </c:pt>
                <c:pt idx="8">
                  <c:v>15</c:v>
                </c:pt>
                <c:pt idx="9">
                  <c:v>14.5</c:v>
                </c:pt>
                <c:pt idx="10">
                  <c:v>14.8</c:v>
                </c:pt>
                <c:pt idx="11">
                  <c:v>14.6</c:v>
                </c:pt>
                <c:pt idx="12">
                  <c:v>14.8</c:v>
                </c:pt>
                <c:pt idx="13">
                  <c:v>15.6</c:v>
                </c:pt>
                <c:pt idx="14">
                  <c:v>15.6</c:v>
                </c:pt>
                <c:pt idx="15">
                  <c:v>15.1</c:v>
                </c:pt>
                <c:pt idx="16">
                  <c:v>14.5</c:v>
                </c:pt>
                <c:pt idx="17">
                  <c:v>14.8</c:v>
                </c:pt>
                <c:pt idx="18">
                  <c:v>16.100000000000001</c:v>
                </c:pt>
                <c:pt idx="19">
                  <c:v>17.3</c:v>
                </c:pt>
                <c:pt idx="20">
                  <c:v>15.8</c:v>
                </c:pt>
                <c:pt idx="21">
                  <c:v>15.7</c:v>
                </c:pt>
                <c:pt idx="22">
                  <c:v>16.600000000000001</c:v>
                </c:pt>
                <c:pt idx="23">
                  <c:v>16.399999999999999</c:v>
                </c:pt>
                <c:pt idx="24">
                  <c:v>17</c:v>
                </c:pt>
                <c:pt idx="25">
                  <c:v>17.899999999999999</c:v>
                </c:pt>
                <c:pt idx="26">
                  <c:v>19.600000000000001</c:v>
                </c:pt>
                <c:pt idx="27">
                  <c:v>20.5</c:v>
                </c:pt>
                <c:pt idx="2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0-4B5F-9BB1-A75CA0E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61208"/>
        <c:axId val="1491118047"/>
      </c:lineChart>
      <c:catAx>
        <c:axId val="139576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540000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91118047"/>
        <c:crosses val="autoZero"/>
        <c:auto val="1"/>
        <c:lblAlgn val="ctr"/>
        <c:lblOffset val="100"/>
        <c:noMultiLvlLbl val="1"/>
      </c:catAx>
      <c:valAx>
        <c:axId val="1491118047"/>
        <c:scaling>
          <c:orientation val="minMax"/>
          <c:max val="1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000" b="0" i="0">
                    <a:solidFill>
                      <a:srgbClr val="000000"/>
                    </a:solidFill>
                    <a:latin typeface="+mn-lt"/>
                  </a:rPr>
                  <a:t>N° de trabajadores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9576120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Dato Observatorio Sindical (COMPENDIO DT)/TASA 3 frente a Dato Observatorio Sindical (COMPENDIO DT)/ano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'2.1.'!$P$35:$P$36</c:f>
              <c:strCache>
                <c:ptCount val="2"/>
                <c:pt idx="0">
                  <c:v>Dato Observatorio Sindical (COMPENDIO DT)</c:v>
                </c:pt>
                <c:pt idx="1">
                  <c:v>TASA 3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'2.1.'!$B$37:$B$67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'2.1.'!$P$37:$P$67</c:f>
              <c:numCache>
                <c:formatCode>0.0%</c:formatCode>
                <c:ptCount val="31"/>
                <c:pt idx="0">
                  <c:v>0.14252510437484842</c:v>
                </c:pt>
                <c:pt idx="1">
                  <c:v>0.14432801430236897</c:v>
                </c:pt>
                <c:pt idx="2">
                  <c:v>0.13996801709054504</c:v>
                </c:pt>
                <c:pt idx="3">
                  <c:v>0.13846320350553951</c:v>
                </c:pt>
                <c:pt idx="4">
                  <c:v>0.14437969346325955</c:v>
                </c:pt>
                <c:pt idx="5">
                  <c:v>0.14706812893363197</c:v>
                </c:pt>
                <c:pt idx="6">
                  <c:v>0.14288726948942054</c:v>
                </c:pt>
                <c:pt idx="7">
                  <c:v>0.14275332517174258</c:v>
                </c:pt>
                <c:pt idx="8">
                  <c:v>0.14986283206909309</c:v>
                </c:pt>
                <c:pt idx="9">
                  <c:v>0.15681326604181686</c:v>
                </c:pt>
                <c:pt idx="10">
                  <c:v>0.16289969558268427</c:v>
                </c:pt>
                <c:pt idx="11">
                  <c:v>0.1705116739811047</c:v>
                </c:pt>
                <c:pt idx="12">
                  <c:v>0.18222396684103975</c:v>
                </c:pt>
                <c:pt idx="13">
                  <c:v>0.18808816253110464</c:v>
                </c:pt>
                <c:pt idx="14">
                  <c:v>0.19165886057666048</c:v>
                </c:pt>
                <c:pt idx="15">
                  <c:v>0.18987304306014616</c:v>
                </c:pt>
                <c:pt idx="16">
                  <c:v>0.18261185913520719</c:v>
                </c:pt>
                <c:pt idx="17">
                  <c:v>0.19461338136530087</c:v>
                </c:pt>
                <c:pt idx="18">
                  <c:v>0.20000573980161929</c:v>
                </c:pt>
                <c:pt idx="19">
                  <c:v>0.21319614885026272</c:v>
                </c:pt>
                <c:pt idx="20">
                  <c:v>0.18655900731905745</c:v>
                </c:pt>
                <c:pt idx="21">
                  <c:v>0.18528089175759374</c:v>
                </c:pt>
                <c:pt idx="22">
                  <c:v>0.18872475573753089</c:v>
                </c:pt>
                <c:pt idx="23">
                  <c:v>0.19300521722896041</c:v>
                </c:pt>
                <c:pt idx="24">
                  <c:v>0.19699906245545812</c:v>
                </c:pt>
                <c:pt idx="25">
                  <c:v>0.19914519834790514</c:v>
                </c:pt>
                <c:pt idx="26">
                  <c:v>0.20194547015775452</c:v>
                </c:pt>
                <c:pt idx="27">
                  <c:v>0.20326432319575616</c:v>
                </c:pt>
                <c:pt idx="28">
                  <c:v>0.20522952000925848</c:v>
                </c:pt>
                <c:pt idx="29">
                  <c:v>0.20074349771606839</c:v>
                </c:pt>
                <c:pt idx="30">
                  <c:v>0.23331516428879559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A-49F3-B28A-45870189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321367"/>
        <c:axId val="942612019"/>
      </c:lineChart>
      <c:catAx>
        <c:axId val="1407321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Dato Observatorio Sindical (COMPENDIO DT)/ano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42612019"/>
        <c:crosses val="autoZero"/>
        <c:auto val="1"/>
        <c:lblAlgn val="ctr"/>
        <c:lblOffset val="100"/>
        <c:noMultiLvlLbl val="1"/>
      </c:catAx>
      <c:valAx>
        <c:axId val="94261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Dato Observatorio Sindical (COMPENDIO DT)/TASA 3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073213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609600</xdr:colOff>
      <xdr:row>75</xdr:row>
      <xdr:rowOff>133350</xdr:rowOff>
    </xdr:from>
    <xdr:ext cx="5295900" cy="2838450"/>
    <xdr:graphicFrame macro="">
      <xdr:nvGraphicFramePr>
        <xdr:cNvPr id="1912870137" name="Chart 1">
          <a:extLst>
            <a:ext uri="{FF2B5EF4-FFF2-40B4-BE49-F238E27FC236}">
              <a16:creationId xmlns:a16="http://schemas.microsoft.com/office/drawing/2014/main" id="{00000000-0008-0000-0000-0000F914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276225</xdr:colOff>
      <xdr:row>68</xdr:row>
      <xdr:rowOff>95250</xdr:rowOff>
    </xdr:from>
    <xdr:ext cx="5715000" cy="3533775"/>
    <xdr:graphicFrame macro="">
      <xdr:nvGraphicFramePr>
        <xdr:cNvPr id="758442296" name="Chart 2" title="Gráfico">
          <a:extLst>
            <a:ext uri="{FF2B5EF4-FFF2-40B4-BE49-F238E27FC236}">
              <a16:creationId xmlns:a16="http://schemas.microsoft.com/office/drawing/2014/main" id="{00000000-0008-0000-0100-000038E9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122C-A5F5-49A9-B8C4-C9B857F4D934}">
  <dimension ref="A1:L91"/>
  <sheetViews>
    <sheetView workbookViewId="0">
      <pane ySplit="1" topLeftCell="A65" activePane="bottomLeft" state="frozen"/>
      <selection pane="bottomLeft" activeCell="B65" sqref="B65"/>
    </sheetView>
  </sheetViews>
  <sheetFormatPr baseColWidth="10" defaultRowHeight="14.25" x14ac:dyDescent="0.2"/>
  <cols>
    <col min="1" max="1" width="11.25" style="86"/>
    <col min="2" max="6" width="10.875" style="85" customWidth="1"/>
    <col min="7" max="7" width="11.25" style="88"/>
    <col min="8" max="9" width="11.25" customWidth="1"/>
  </cols>
  <sheetData>
    <row r="1" spans="1:12" s="96" customFormat="1" ht="30" x14ac:dyDescent="0.25">
      <c r="A1" s="87" t="s">
        <v>0</v>
      </c>
      <c r="B1" s="94" t="s">
        <v>163</v>
      </c>
      <c r="C1" s="94" t="s">
        <v>164</v>
      </c>
      <c r="D1" s="94" t="s">
        <v>5</v>
      </c>
      <c r="E1" s="94" t="s">
        <v>151</v>
      </c>
      <c r="F1" s="94" t="s">
        <v>165</v>
      </c>
      <c r="G1" s="95"/>
    </row>
    <row r="2" spans="1:12" s="90" customFormat="1" ht="15" x14ac:dyDescent="0.25">
      <c r="A2" s="89">
        <v>1930</v>
      </c>
      <c r="B2" s="93"/>
      <c r="C2" s="91"/>
      <c r="D2" s="103">
        <v>1474815</v>
      </c>
      <c r="E2" s="103">
        <v>1416000</v>
      </c>
      <c r="F2" s="104">
        <v>3.97</v>
      </c>
      <c r="G2" s="92"/>
    </row>
    <row r="3" spans="1:12" s="90" customFormat="1" ht="15" x14ac:dyDescent="0.25">
      <c r="A3" s="89">
        <v>1931</v>
      </c>
      <c r="B3" s="93"/>
      <c r="C3" s="91"/>
      <c r="D3" s="103">
        <v>1506670</v>
      </c>
      <c r="E3" s="103">
        <v>1375000</v>
      </c>
      <c r="F3" s="104">
        <v>8.73</v>
      </c>
      <c r="G3" s="92"/>
      <c r="J3" s="105" t="s">
        <v>166</v>
      </c>
      <c r="K3" s="105" t="s">
        <v>167</v>
      </c>
      <c r="L3" s="105" t="s">
        <v>168</v>
      </c>
    </row>
    <row r="4" spans="1:12" s="90" customFormat="1" ht="15" x14ac:dyDescent="0.25">
      <c r="A4" s="89">
        <v>1932</v>
      </c>
      <c r="B4" s="13">
        <v>421</v>
      </c>
      <c r="C4" s="14">
        <v>54801</v>
      </c>
      <c r="D4" s="103">
        <v>1539601</v>
      </c>
      <c r="E4" s="103">
        <v>1165000</v>
      </c>
      <c r="F4" s="104">
        <v>24.3</v>
      </c>
      <c r="G4" s="92"/>
      <c r="J4" s="36"/>
      <c r="K4" s="12" t="s">
        <v>14</v>
      </c>
    </row>
    <row r="5" spans="1:12" s="90" customFormat="1" ht="15" x14ac:dyDescent="0.25">
      <c r="A5" s="89">
        <v>1933</v>
      </c>
      <c r="B5" s="13">
        <v>619</v>
      </c>
      <c r="C5" s="14">
        <v>75050</v>
      </c>
      <c r="D5" s="103">
        <v>1574008</v>
      </c>
      <c r="E5" s="103">
        <v>1394000</v>
      </c>
      <c r="F5" s="104">
        <v>11.41</v>
      </c>
      <c r="G5" s="92"/>
      <c r="J5" s="37"/>
      <c r="K5" s="12"/>
    </row>
    <row r="6" spans="1:12" s="90" customFormat="1" ht="15" x14ac:dyDescent="0.25">
      <c r="A6" s="89">
        <v>1934</v>
      </c>
      <c r="B6" s="13">
        <v>680</v>
      </c>
      <c r="C6" s="14">
        <v>81085</v>
      </c>
      <c r="D6" s="103">
        <v>1608865</v>
      </c>
      <c r="E6" s="103">
        <v>1506000</v>
      </c>
      <c r="F6" s="104">
        <v>6.41</v>
      </c>
      <c r="G6" s="92"/>
      <c r="J6" s="97"/>
      <c r="K6" s="12" t="s">
        <v>16</v>
      </c>
      <c r="L6" s="90" t="s">
        <v>169</v>
      </c>
    </row>
    <row r="7" spans="1:12" s="90" customFormat="1" ht="15" x14ac:dyDescent="0.25">
      <c r="A7" s="89">
        <v>1935</v>
      </c>
      <c r="B7" s="13">
        <v>669</v>
      </c>
      <c r="C7" s="14">
        <v>83262</v>
      </c>
      <c r="D7" s="103">
        <v>1644914</v>
      </c>
      <c r="E7" s="103">
        <v>1553000</v>
      </c>
      <c r="F7" s="104">
        <v>5.57</v>
      </c>
      <c r="G7" s="92"/>
      <c r="J7" s="38"/>
      <c r="K7" s="12" t="s">
        <v>17</v>
      </c>
    </row>
    <row r="8" spans="1:12" s="90" customFormat="1" ht="15" x14ac:dyDescent="0.25">
      <c r="A8" s="89">
        <v>1936</v>
      </c>
      <c r="B8" s="13">
        <v>670</v>
      </c>
      <c r="C8" s="14">
        <v>86699</v>
      </c>
      <c r="D8" s="103">
        <v>1682168</v>
      </c>
      <c r="E8" s="103">
        <v>1586000</v>
      </c>
      <c r="F8" s="104">
        <v>5.7</v>
      </c>
      <c r="G8" s="92"/>
      <c r="J8" s="39"/>
      <c r="K8" s="12" t="s">
        <v>18</v>
      </c>
      <c r="L8" s="90" t="s">
        <v>170</v>
      </c>
    </row>
    <row r="9" spans="1:12" s="90" customFormat="1" ht="15" x14ac:dyDescent="0.25">
      <c r="A9" s="89">
        <v>1937</v>
      </c>
      <c r="B9" s="13">
        <v>812</v>
      </c>
      <c r="C9" s="14">
        <v>116378</v>
      </c>
      <c r="D9" s="103">
        <v>1720144</v>
      </c>
      <c r="E9" s="103">
        <v>1647000</v>
      </c>
      <c r="F9" s="104">
        <v>4.25</v>
      </c>
      <c r="G9" s="92"/>
      <c r="J9" s="40"/>
      <c r="K9" s="12" t="s">
        <v>19</v>
      </c>
      <c r="L9" s="90" t="s">
        <v>172</v>
      </c>
    </row>
    <row r="10" spans="1:12" s="90" customFormat="1" ht="15" x14ac:dyDescent="0.25">
      <c r="A10" s="89">
        <v>1938</v>
      </c>
      <c r="B10" s="13">
        <v>932</v>
      </c>
      <c r="C10" s="14">
        <v>125972</v>
      </c>
      <c r="D10" s="103">
        <v>1759225</v>
      </c>
      <c r="E10" s="103">
        <v>1676000</v>
      </c>
      <c r="F10" s="104">
        <v>4.72</v>
      </c>
      <c r="G10" s="92"/>
      <c r="J10" s="84"/>
      <c r="K10" s="100" t="s">
        <v>171</v>
      </c>
    </row>
    <row r="11" spans="1:12" s="90" customFormat="1" ht="15" x14ac:dyDescent="0.25">
      <c r="A11" s="89">
        <v>1939</v>
      </c>
      <c r="B11" s="14">
        <v>1687</v>
      </c>
      <c r="C11" s="14">
        <v>173438</v>
      </c>
      <c r="D11" s="103">
        <v>1799997</v>
      </c>
      <c r="E11" s="103">
        <v>1709000</v>
      </c>
      <c r="F11" s="104">
        <v>5.04</v>
      </c>
      <c r="G11" s="92"/>
    </row>
    <row r="12" spans="1:12" s="90" customFormat="1" ht="15" x14ac:dyDescent="0.25">
      <c r="A12" s="89">
        <v>1940</v>
      </c>
      <c r="B12" s="14">
        <v>1888</v>
      </c>
      <c r="C12" s="14">
        <v>162297</v>
      </c>
      <c r="D12" s="103">
        <v>1841954</v>
      </c>
      <c r="E12" s="103">
        <v>1746000</v>
      </c>
      <c r="F12" s="104">
        <v>5.22</v>
      </c>
      <c r="G12" s="92"/>
    </row>
    <row r="13" spans="1:12" s="90" customFormat="1" ht="15" x14ac:dyDescent="0.25">
      <c r="A13" s="89">
        <v>1941</v>
      </c>
      <c r="B13" s="14">
        <v>1977</v>
      </c>
      <c r="C13" s="14">
        <v>208779</v>
      </c>
      <c r="D13" s="103">
        <v>1875363</v>
      </c>
      <c r="E13" s="103">
        <v>1763000</v>
      </c>
      <c r="F13" s="104">
        <v>6.02</v>
      </c>
      <c r="G13" s="92"/>
    </row>
    <row r="14" spans="1:12" s="90" customFormat="1" ht="15" x14ac:dyDescent="0.25">
      <c r="A14" s="89">
        <v>1942</v>
      </c>
      <c r="B14" s="14">
        <v>1593</v>
      </c>
      <c r="C14" s="14">
        <v>194049</v>
      </c>
      <c r="D14" s="103">
        <v>1912127</v>
      </c>
      <c r="E14" s="103">
        <v>1794000</v>
      </c>
      <c r="F14" s="104">
        <v>6.15</v>
      </c>
      <c r="G14" s="92"/>
    </row>
    <row r="15" spans="1:12" s="90" customFormat="1" ht="15" x14ac:dyDescent="0.25">
      <c r="A15" s="89">
        <v>1943</v>
      </c>
      <c r="B15" s="14">
        <v>1618</v>
      </c>
      <c r="C15" s="14">
        <v>213867</v>
      </c>
      <c r="D15" s="103">
        <v>1949702</v>
      </c>
      <c r="E15" s="103">
        <v>1825000</v>
      </c>
      <c r="F15" s="104">
        <v>6.38</v>
      </c>
      <c r="G15" s="92"/>
    </row>
    <row r="16" spans="1:12" s="90" customFormat="1" ht="15" x14ac:dyDescent="0.25">
      <c r="A16" s="89">
        <v>1944</v>
      </c>
      <c r="B16" s="14">
        <v>1652</v>
      </c>
      <c r="C16" s="14">
        <v>246221</v>
      </c>
      <c r="D16" s="103">
        <v>1988089</v>
      </c>
      <c r="E16" s="103">
        <v>1852000</v>
      </c>
      <c r="F16" s="104">
        <v>6.85</v>
      </c>
      <c r="G16" s="92"/>
    </row>
    <row r="17" spans="1:7" s="90" customFormat="1" ht="15" x14ac:dyDescent="0.25">
      <c r="A17" s="89">
        <v>1945</v>
      </c>
      <c r="B17" s="14">
        <v>1581</v>
      </c>
      <c r="C17" s="14">
        <v>232714</v>
      </c>
      <c r="D17" s="103">
        <v>2027293</v>
      </c>
      <c r="E17" s="103">
        <v>1910000</v>
      </c>
      <c r="F17" s="104">
        <v>5.78</v>
      </c>
      <c r="G17" s="92"/>
    </row>
    <row r="18" spans="1:7" s="90" customFormat="1" ht="15" x14ac:dyDescent="0.25">
      <c r="A18" s="89">
        <v>1946</v>
      </c>
      <c r="B18" s="14">
        <v>1706</v>
      </c>
      <c r="C18" s="14">
        <v>251774</v>
      </c>
      <c r="D18" s="103">
        <v>2066737</v>
      </c>
      <c r="E18" s="103">
        <v>1966000</v>
      </c>
      <c r="F18" s="104">
        <v>4.8899999999999997</v>
      </c>
      <c r="G18" s="92"/>
    </row>
    <row r="19" spans="1:7" s="90" customFormat="1" ht="15" x14ac:dyDescent="0.25">
      <c r="A19" s="89">
        <v>1947</v>
      </c>
      <c r="B19" s="14">
        <v>1831</v>
      </c>
      <c r="C19" s="14">
        <v>263085</v>
      </c>
      <c r="D19" s="103">
        <v>2107575</v>
      </c>
      <c r="E19" s="103">
        <v>1926000</v>
      </c>
      <c r="F19" s="104">
        <v>8.61</v>
      </c>
      <c r="G19" s="92"/>
    </row>
    <row r="20" spans="1:7" s="90" customFormat="1" ht="15" x14ac:dyDescent="0.25">
      <c r="A20" s="89">
        <v>1948</v>
      </c>
      <c r="B20" s="14">
        <v>1857</v>
      </c>
      <c r="C20" s="14">
        <v>263676</v>
      </c>
      <c r="D20" s="103">
        <v>2148870</v>
      </c>
      <c r="E20" s="103">
        <v>2029000</v>
      </c>
      <c r="F20" s="104">
        <v>5.58</v>
      </c>
      <c r="G20" s="92"/>
    </row>
    <row r="21" spans="1:7" s="90" customFormat="1" ht="15" x14ac:dyDescent="0.25">
      <c r="A21" s="89">
        <v>1949</v>
      </c>
      <c r="B21" s="14">
        <v>1855</v>
      </c>
      <c r="C21" s="14">
        <v>257845</v>
      </c>
      <c r="D21" s="103">
        <v>2190991</v>
      </c>
      <c r="E21" s="103">
        <v>2038000</v>
      </c>
      <c r="F21" s="104">
        <v>6.98</v>
      </c>
      <c r="G21" s="92"/>
    </row>
    <row r="22" spans="1:7" s="90" customFormat="1" ht="15" x14ac:dyDescent="0.25">
      <c r="A22" s="89">
        <v>1950</v>
      </c>
      <c r="B22" s="14">
        <v>1907</v>
      </c>
      <c r="C22" s="14">
        <v>260143</v>
      </c>
      <c r="D22" s="103">
        <v>2237593</v>
      </c>
      <c r="E22" s="103">
        <v>2087000</v>
      </c>
      <c r="F22" s="104">
        <v>6.73</v>
      </c>
      <c r="G22" s="92"/>
    </row>
    <row r="23" spans="1:7" s="90" customFormat="1" ht="15" x14ac:dyDescent="0.25">
      <c r="A23" s="89">
        <v>1951</v>
      </c>
      <c r="B23" s="14">
        <v>1930</v>
      </c>
      <c r="C23" s="14">
        <v>264481</v>
      </c>
      <c r="D23" s="103">
        <v>2290836</v>
      </c>
      <c r="E23" s="103">
        <v>2139000</v>
      </c>
      <c r="F23" s="104">
        <v>6.65</v>
      </c>
      <c r="G23" s="92"/>
    </row>
    <row r="24" spans="1:7" s="90" customFormat="1" ht="15" x14ac:dyDescent="0.25">
      <c r="A24" s="89">
        <v>1952</v>
      </c>
      <c r="B24" s="14">
        <v>1997</v>
      </c>
      <c r="C24" s="14">
        <v>284418</v>
      </c>
      <c r="D24" s="103">
        <v>2344458</v>
      </c>
      <c r="E24" s="103">
        <v>2202000</v>
      </c>
      <c r="F24" s="104">
        <v>6.1</v>
      </c>
      <c r="G24" s="92"/>
    </row>
    <row r="25" spans="1:7" s="90" customFormat="1" ht="15" x14ac:dyDescent="0.25">
      <c r="A25" s="89">
        <v>1953</v>
      </c>
      <c r="B25" s="14">
        <v>2067</v>
      </c>
      <c r="C25" s="14">
        <v>298274</v>
      </c>
      <c r="D25" s="103">
        <v>2355685</v>
      </c>
      <c r="E25" s="103">
        <v>2230000</v>
      </c>
      <c r="F25" s="104">
        <v>5.35</v>
      </c>
      <c r="G25" s="92"/>
    </row>
    <row r="26" spans="1:7" s="90" customFormat="1" ht="15" x14ac:dyDescent="0.25">
      <c r="A26" s="89">
        <v>1954</v>
      </c>
      <c r="B26" s="14">
        <v>2068</v>
      </c>
      <c r="C26" s="14">
        <v>299364</v>
      </c>
      <c r="D26" s="103">
        <v>2366085</v>
      </c>
      <c r="E26" s="103">
        <v>2201000</v>
      </c>
      <c r="F26" s="104">
        <v>6.98</v>
      </c>
      <c r="G26" s="92"/>
    </row>
    <row r="27" spans="1:7" s="90" customFormat="1" ht="15" x14ac:dyDescent="0.25">
      <c r="A27" s="89">
        <v>1955</v>
      </c>
      <c r="B27" s="14">
        <v>2177</v>
      </c>
      <c r="C27" s="14">
        <v>305192</v>
      </c>
      <c r="D27" s="103">
        <v>2375942</v>
      </c>
      <c r="E27" s="103">
        <v>2209000</v>
      </c>
      <c r="F27" s="104">
        <v>7.02</v>
      </c>
      <c r="G27" s="92"/>
    </row>
    <row r="28" spans="1:7" s="90" customFormat="1" ht="15" x14ac:dyDescent="0.25">
      <c r="A28" s="89">
        <v>1956</v>
      </c>
      <c r="B28" s="16">
        <v>2382</v>
      </c>
      <c r="C28" s="14">
        <v>317352</v>
      </c>
      <c r="D28" s="103">
        <v>2398420</v>
      </c>
      <c r="E28" s="103">
        <v>2215000</v>
      </c>
      <c r="F28" s="104">
        <v>7.63</v>
      </c>
      <c r="G28" s="92"/>
    </row>
    <row r="29" spans="1:7" s="90" customFormat="1" ht="15" x14ac:dyDescent="0.25">
      <c r="A29" s="89">
        <v>1957</v>
      </c>
      <c r="B29" s="16">
        <v>2121</v>
      </c>
      <c r="C29" s="14">
        <v>300040</v>
      </c>
      <c r="D29" s="103">
        <v>2419718</v>
      </c>
      <c r="E29" s="103">
        <v>2271000</v>
      </c>
      <c r="F29" s="104">
        <v>6.14</v>
      </c>
      <c r="G29" s="92"/>
    </row>
    <row r="30" spans="1:7" s="90" customFormat="1" ht="15" x14ac:dyDescent="0.25">
      <c r="A30" s="89">
        <v>1958</v>
      </c>
      <c r="B30" s="16">
        <v>1894</v>
      </c>
      <c r="C30" s="14">
        <v>276346</v>
      </c>
      <c r="D30" s="103">
        <v>2439877</v>
      </c>
      <c r="E30" s="103">
        <v>2297000</v>
      </c>
      <c r="F30" s="104">
        <v>5.85</v>
      </c>
      <c r="G30" s="92"/>
    </row>
    <row r="31" spans="1:7" s="90" customFormat="1" ht="15" x14ac:dyDescent="0.25">
      <c r="A31" s="89">
        <v>1959</v>
      </c>
      <c r="B31" s="16">
        <v>1752</v>
      </c>
      <c r="C31" s="14">
        <v>262300</v>
      </c>
      <c r="D31" s="103">
        <v>2458936</v>
      </c>
      <c r="E31" s="103">
        <v>2250000</v>
      </c>
      <c r="F31" s="104">
        <v>8.49</v>
      </c>
      <c r="G31" s="92"/>
    </row>
    <row r="32" spans="1:7" s="90" customFormat="1" ht="15" x14ac:dyDescent="0.25">
      <c r="A32" s="89">
        <v>1960</v>
      </c>
      <c r="B32" s="17">
        <v>1770</v>
      </c>
      <c r="C32" s="18">
        <v>272966</v>
      </c>
      <c r="D32" s="103">
        <v>2476930</v>
      </c>
      <c r="E32" s="103">
        <v>2313000</v>
      </c>
      <c r="F32" s="104">
        <v>6.61</v>
      </c>
      <c r="G32" s="92"/>
    </row>
    <row r="33" spans="1:7" s="90" customFormat="1" ht="15" x14ac:dyDescent="0.25">
      <c r="A33" s="89">
        <v>1961</v>
      </c>
      <c r="B33" s="17">
        <v>1764</v>
      </c>
      <c r="C33" s="18">
        <v>263271</v>
      </c>
      <c r="D33" s="103">
        <v>2526202</v>
      </c>
      <c r="E33" s="103">
        <v>2337000</v>
      </c>
      <c r="F33" s="104">
        <v>7.48</v>
      </c>
      <c r="G33" s="92"/>
    </row>
    <row r="34" spans="1:7" s="90" customFormat="1" ht="15" x14ac:dyDescent="0.25">
      <c r="A34" s="89">
        <v>1962</v>
      </c>
      <c r="B34" s="17">
        <v>1774</v>
      </c>
      <c r="C34" s="18">
        <v>257725</v>
      </c>
      <c r="D34" s="103">
        <v>2574773</v>
      </c>
      <c r="E34" s="103">
        <v>2385000</v>
      </c>
      <c r="F34" s="104">
        <v>7.37</v>
      </c>
      <c r="G34" s="92"/>
    </row>
    <row r="35" spans="1:7" s="90" customFormat="1" ht="15" x14ac:dyDescent="0.25">
      <c r="A35" s="89">
        <v>1963</v>
      </c>
      <c r="B35" s="17">
        <v>1852</v>
      </c>
      <c r="C35" s="18">
        <v>268035</v>
      </c>
      <c r="D35" s="103">
        <v>2622648</v>
      </c>
      <c r="E35" s="103">
        <v>2440000</v>
      </c>
      <c r="F35" s="104">
        <v>6.97</v>
      </c>
      <c r="G35" s="92"/>
    </row>
    <row r="36" spans="1:7" s="90" customFormat="1" ht="15" x14ac:dyDescent="0.25">
      <c r="A36" s="89">
        <v>1964</v>
      </c>
      <c r="B36" s="17">
        <v>1863</v>
      </c>
      <c r="C36" s="18">
        <v>278980</v>
      </c>
      <c r="D36" s="103">
        <v>2670141</v>
      </c>
      <c r="E36" s="103">
        <v>2497000</v>
      </c>
      <c r="F36" s="104">
        <v>6.47</v>
      </c>
      <c r="G36" s="92"/>
    </row>
    <row r="37" spans="1:7" s="90" customFormat="1" ht="15" x14ac:dyDescent="0.25">
      <c r="A37" s="89">
        <v>1965</v>
      </c>
      <c r="B37" s="18">
        <v>2059</v>
      </c>
      <c r="C37" s="18">
        <v>302475</v>
      </c>
      <c r="D37" s="103">
        <v>2716654</v>
      </c>
      <c r="E37" s="103">
        <v>2557000</v>
      </c>
      <c r="F37" s="104">
        <v>5.87</v>
      </c>
      <c r="G37" s="92"/>
    </row>
    <row r="38" spans="1:7" s="90" customFormat="1" ht="15" x14ac:dyDescent="0.25">
      <c r="A38" s="89">
        <v>1966</v>
      </c>
      <c r="B38" s="18">
        <v>2882</v>
      </c>
      <c r="C38" s="18">
        <v>369507</v>
      </c>
      <c r="D38" s="103">
        <v>2757476</v>
      </c>
      <c r="E38" s="103">
        <v>2604000</v>
      </c>
      <c r="F38" s="104">
        <v>5.56</v>
      </c>
      <c r="G38" s="92"/>
    </row>
    <row r="39" spans="1:7" s="90" customFormat="1" ht="15" x14ac:dyDescent="0.25">
      <c r="A39" s="89">
        <v>1967</v>
      </c>
      <c r="B39" s="18">
        <v>3426</v>
      </c>
      <c r="C39" s="18">
        <v>442650</v>
      </c>
      <c r="D39" s="103">
        <v>2797693</v>
      </c>
      <c r="E39" s="103">
        <v>2681000</v>
      </c>
      <c r="F39" s="104">
        <v>4.16</v>
      </c>
      <c r="G39" s="92"/>
    </row>
    <row r="40" spans="1:7" s="90" customFormat="1" ht="15" x14ac:dyDescent="0.25">
      <c r="A40" s="89">
        <v>1968</v>
      </c>
      <c r="B40" s="18">
        <v>3889</v>
      </c>
      <c r="C40" s="18">
        <v>500447</v>
      </c>
      <c r="D40" s="103">
        <v>2837312</v>
      </c>
      <c r="E40" s="103">
        <v>2714000</v>
      </c>
      <c r="F40" s="104">
        <v>4.3600000000000003</v>
      </c>
      <c r="G40" s="92"/>
    </row>
    <row r="41" spans="1:7" s="90" customFormat="1" ht="15" x14ac:dyDescent="0.25">
      <c r="A41" s="89">
        <v>1969</v>
      </c>
      <c r="B41" s="18">
        <v>4228</v>
      </c>
      <c r="C41" s="18">
        <v>541967</v>
      </c>
      <c r="D41" s="103">
        <v>2876339</v>
      </c>
      <c r="E41" s="103">
        <v>2734000</v>
      </c>
      <c r="F41" s="104">
        <v>4.96</v>
      </c>
      <c r="G41" s="92"/>
    </row>
    <row r="42" spans="1:7" s="90" customFormat="1" ht="15" x14ac:dyDescent="0.25">
      <c r="A42" s="89">
        <v>1970</v>
      </c>
      <c r="B42" s="98">
        <v>4581</v>
      </c>
      <c r="C42" s="99">
        <v>627664</v>
      </c>
      <c r="D42" s="103">
        <v>2914780</v>
      </c>
      <c r="E42" s="103">
        <v>2743000</v>
      </c>
      <c r="F42" s="104">
        <v>5.9</v>
      </c>
      <c r="G42" s="92"/>
    </row>
    <row r="43" spans="1:7" s="90" customFormat="1" ht="15" x14ac:dyDescent="0.25">
      <c r="A43" s="89">
        <v>1971</v>
      </c>
      <c r="B43" s="98">
        <v>5212</v>
      </c>
      <c r="C43" s="99">
        <v>782494</v>
      </c>
      <c r="D43" s="103">
        <v>2984195</v>
      </c>
      <c r="E43" s="103">
        <v>2829000</v>
      </c>
      <c r="F43" s="104">
        <v>5.2</v>
      </c>
      <c r="G43" s="92"/>
    </row>
    <row r="44" spans="1:7" s="90" customFormat="1" ht="15" x14ac:dyDescent="0.25">
      <c r="A44" s="89">
        <v>1972</v>
      </c>
      <c r="B44" s="98">
        <v>6118</v>
      </c>
      <c r="C44" s="99">
        <v>855404</v>
      </c>
      <c r="D44" s="103">
        <v>3054480</v>
      </c>
      <c r="E44" s="103">
        <v>2932000</v>
      </c>
      <c r="F44" s="104">
        <v>4</v>
      </c>
      <c r="G44" s="92"/>
    </row>
    <row r="45" spans="1:7" s="90" customFormat="1" ht="15" x14ac:dyDescent="0.25">
      <c r="A45" s="89">
        <v>1973</v>
      </c>
      <c r="B45" s="99">
        <v>6692</v>
      </c>
      <c r="C45" s="99">
        <v>939319</v>
      </c>
      <c r="D45" s="103">
        <v>3125992</v>
      </c>
      <c r="E45" s="103">
        <v>2976000</v>
      </c>
      <c r="F45" s="104">
        <v>4.8</v>
      </c>
      <c r="G45" s="92"/>
    </row>
    <row r="46" spans="1:7" s="90" customFormat="1" ht="15" x14ac:dyDescent="0.25">
      <c r="A46" s="89">
        <v>1974</v>
      </c>
      <c r="B46" s="99">
        <v>7069</v>
      </c>
      <c r="C46" s="99">
        <v>947093</v>
      </c>
      <c r="D46" s="103">
        <v>3198069</v>
      </c>
      <c r="E46" s="103">
        <v>2907000</v>
      </c>
      <c r="F46" s="104">
        <v>9.1</v>
      </c>
      <c r="G46" s="92"/>
    </row>
    <row r="47" spans="1:7" s="90" customFormat="1" ht="15" x14ac:dyDescent="0.25">
      <c r="A47" s="89">
        <v>1975</v>
      </c>
      <c r="B47" s="99">
        <v>7181</v>
      </c>
      <c r="C47" s="99">
        <v>940810</v>
      </c>
      <c r="D47" s="103">
        <v>3271416</v>
      </c>
      <c r="E47" s="103">
        <v>2683000</v>
      </c>
      <c r="F47" s="104">
        <v>18</v>
      </c>
      <c r="G47" s="92"/>
    </row>
    <row r="48" spans="1:7" s="90" customFormat="1" ht="15" x14ac:dyDescent="0.25">
      <c r="A48" s="89">
        <v>1976</v>
      </c>
      <c r="B48" s="99">
        <v>7166</v>
      </c>
      <c r="C48" s="99">
        <v>939255</v>
      </c>
      <c r="D48" s="103">
        <v>3340483</v>
      </c>
      <c r="E48" s="103">
        <v>2609000</v>
      </c>
      <c r="F48" s="104">
        <v>21.9</v>
      </c>
      <c r="G48" s="92"/>
    </row>
    <row r="49" spans="1:7" s="90" customFormat="1" ht="15" x14ac:dyDescent="0.25">
      <c r="A49" s="89">
        <v>1977</v>
      </c>
      <c r="B49" s="99">
        <v>7077</v>
      </c>
      <c r="C49" s="99">
        <v>916569</v>
      </c>
      <c r="D49" s="103">
        <v>3410448</v>
      </c>
      <c r="E49" s="103">
        <v>2793000</v>
      </c>
      <c r="F49" s="104">
        <v>18.100000000000001</v>
      </c>
      <c r="G49" s="92"/>
    </row>
    <row r="50" spans="1:7" s="90" customFormat="1" ht="15" x14ac:dyDescent="0.25">
      <c r="A50" s="89">
        <v>1978</v>
      </c>
      <c r="B50" s="99">
        <v>6797</v>
      </c>
      <c r="C50" s="99">
        <v>982670</v>
      </c>
      <c r="D50" s="103">
        <v>3481326</v>
      </c>
      <c r="E50" s="103">
        <v>2823000</v>
      </c>
      <c r="F50" s="104">
        <v>18.899999999999999</v>
      </c>
      <c r="G50" s="92"/>
    </row>
    <row r="51" spans="1:7" s="90" customFormat="1" ht="15" x14ac:dyDescent="0.25">
      <c r="A51" s="89">
        <v>1979</v>
      </c>
      <c r="B51" s="99">
        <v>7329</v>
      </c>
      <c r="C51" s="99">
        <v>581483</v>
      </c>
      <c r="D51" s="103">
        <v>3553135</v>
      </c>
      <c r="E51" s="103">
        <v>2921000</v>
      </c>
      <c r="F51" s="104">
        <v>17.8</v>
      </c>
      <c r="G51" s="92"/>
    </row>
    <row r="52" spans="1:7" s="90" customFormat="1" ht="15" x14ac:dyDescent="0.25">
      <c r="A52" s="89">
        <v>1980</v>
      </c>
      <c r="B52" s="99">
        <v>4597</v>
      </c>
      <c r="C52" s="99">
        <v>386910</v>
      </c>
      <c r="D52" s="103">
        <v>3626262</v>
      </c>
      <c r="E52" s="103">
        <v>2995000</v>
      </c>
      <c r="F52" s="104">
        <v>17.399999999999999</v>
      </c>
      <c r="G52" s="92"/>
    </row>
    <row r="53" spans="1:7" s="90" customFormat="1" ht="15" x14ac:dyDescent="0.25">
      <c r="A53" s="89">
        <v>1981</v>
      </c>
      <c r="B53" s="99">
        <v>3977</v>
      </c>
      <c r="C53" s="99">
        <v>395951</v>
      </c>
      <c r="D53" s="103">
        <v>3710904</v>
      </c>
      <c r="E53" s="103">
        <v>3136000</v>
      </c>
      <c r="F53" s="104">
        <v>15.5</v>
      </c>
      <c r="G53" s="92"/>
    </row>
    <row r="54" spans="1:7" s="90" customFormat="1" ht="15" x14ac:dyDescent="0.25">
      <c r="A54" s="89">
        <v>1982</v>
      </c>
      <c r="B54" s="99">
        <v>4048</v>
      </c>
      <c r="C54" s="99">
        <v>347470</v>
      </c>
      <c r="D54" s="103">
        <v>3796678</v>
      </c>
      <c r="E54" s="103">
        <v>2840000</v>
      </c>
      <c r="F54" s="104">
        <v>25.2</v>
      </c>
      <c r="G54" s="92"/>
    </row>
    <row r="55" spans="1:7" s="90" customFormat="1" ht="15" x14ac:dyDescent="0.25">
      <c r="A55" s="89">
        <v>1983</v>
      </c>
      <c r="B55" s="99">
        <v>4401</v>
      </c>
      <c r="C55" s="99">
        <v>320903</v>
      </c>
      <c r="D55" s="103">
        <v>3901782</v>
      </c>
      <c r="E55" s="103">
        <v>2848000</v>
      </c>
      <c r="F55" s="104">
        <v>27</v>
      </c>
      <c r="G55" s="92"/>
    </row>
    <row r="56" spans="1:7" s="90" customFormat="1" ht="15" x14ac:dyDescent="0.25">
      <c r="A56" s="89">
        <v>1984</v>
      </c>
      <c r="B56" s="99">
        <v>4714</v>
      </c>
      <c r="C56" s="99">
        <v>343329</v>
      </c>
      <c r="D56" s="103">
        <v>4008840</v>
      </c>
      <c r="E56" s="103">
        <v>3199000</v>
      </c>
      <c r="F56" s="104">
        <v>20.2</v>
      </c>
      <c r="G56" s="92"/>
    </row>
    <row r="57" spans="1:7" s="90" customFormat="1" ht="15" x14ac:dyDescent="0.25">
      <c r="A57" s="89">
        <v>1985</v>
      </c>
      <c r="B57" s="99">
        <v>4994</v>
      </c>
      <c r="C57" s="99">
        <v>360963</v>
      </c>
      <c r="D57" s="103">
        <v>4118687</v>
      </c>
      <c r="E57" s="103">
        <v>3489000</v>
      </c>
      <c r="F57" s="104">
        <v>15.3</v>
      </c>
      <c r="G57" s="92"/>
    </row>
    <row r="58" spans="1:7" s="90" customFormat="1" ht="15" x14ac:dyDescent="0.25">
      <c r="A58" s="89">
        <v>1986</v>
      </c>
      <c r="B58" s="99">
        <v>5391</v>
      </c>
      <c r="C58" s="99">
        <v>386987</v>
      </c>
      <c r="D58" s="103">
        <v>4241248</v>
      </c>
      <c r="E58" s="103">
        <v>3647000</v>
      </c>
      <c r="F58" s="104">
        <v>14.02</v>
      </c>
      <c r="G58" s="92"/>
    </row>
    <row r="59" spans="1:7" s="90" customFormat="1" ht="15" x14ac:dyDescent="0.25">
      <c r="A59" s="89">
        <v>1987</v>
      </c>
      <c r="B59" s="99">
        <v>5883</v>
      </c>
      <c r="C59" s="99">
        <v>422302</v>
      </c>
      <c r="D59" s="103">
        <v>4366605</v>
      </c>
      <c r="E59" s="103">
        <v>3850000</v>
      </c>
      <c r="F59" s="104">
        <v>11.83</v>
      </c>
      <c r="G59" s="92"/>
    </row>
    <row r="60" spans="1:7" s="90" customFormat="1" ht="15" x14ac:dyDescent="0.25">
      <c r="A60" s="89">
        <v>1988</v>
      </c>
      <c r="B60" s="99">
        <v>6446</v>
      </c>
      <c r="C60" s="99">
        <v>446194</v>
      </c>
      <c r="D60" s="103">
        <v>4494847</v>
      </c>
      <c r="E60" s="103">
        <v>4048000</v>
      </c>
      <c r="F60" s="104">
        <v>9.9499999999999993</v>
      </c>
      <c r="G60" s="92"/>
    </row>
    <row r="61" spans="1:7" s="90" customFormat="1" ht="15" x14ac:dyDescent="0.25">
      <c r="A61" s="89">
        <v>1989</v>
      </c>
      <c r="B61" s="99">
        <v>7118</v>
      </c>
      <c r="C61" s="99">
        <v>507616</v>
      </c>
      <c r="D61" s="103">
        <v>4626060</v>
      </c>
      <c r="E61" s="103">
        <v>4261000</v>
      </c>
      <c r="F61" s="104">
        <v>7.9</v>
      </c>
      <c r="G61" s="92"/>
    </row>
    <row r="62" spans="1:7" s="90" customFormat="1" ht="15" x14ac:dyDescent="0.25">
      <c r="A62" s="89">
        <v>1990</v>
      </c>
      <c r="B62" s="24">
        <f>AVERAGE(B61,B63)</f>
        <v>7412.5</v>
      </c>
      <c r="C62" s="24">
        <v>606812</v>
      </c>
      <c r="D62" s="103">
        <v>4760337</v>
      </c>
      <c r="E62" s="103">
        <v>4389000</v>
      </c>
      <c r="F62" s="104">
        <v>7.8</v>
      </c>
      <c r="G62" s="111"/>
    </row>
    <row r="63" spans="1:7" s="90" customFormat="1" ht="15" x14ac:dyDescent="0.25">
      <c r="A63" s="89">
        <v>1991</v>
      </c>
      <c r="B63" s="24">
        <v>7707</v>
      </c>
      <c r="C63" s="24">
        <v>701355</v>
      </c>
      <c r="D63" s="103">
        <v>4907973</v>
      </c>
      <c r="E63" s="103">
        <v>4507000</v>
      </c>
      <c r="F63" s="104">
        <v>8.16</v>
      </c>
      <c r="G63" s="110"/>
    </row>
    <row r="64" spans="1:7" s="90" customFormat="1" ht="15" x14ac:dyDescent="0.25">
      <c r="A64" s="89">
        <v>1992</v>
      </c>
      <c r="B64" s="24">
        <v>8323</v>
      </c>
      <c r="C64" s="24">
        <v>724065</v>
      </c>
      <c r="D64" s="103">
        <v>5059524</v>
      </c>
      <c r="E64" s="103">
        <v>4724000</v>
      </c>
      <c r="F64" s="104">
        <v>6.64</v>
      </c>
      <c r="G64" s="92"/>
    </row>
    <row r="65" spans="1:7" s="90" customFormat="1" ht="15" x14ac:dyDescent="0.25">
      <c r="A65" s="89">
        <v>1993</v>
      </c>
      <c r="B65" s="24">
        <v>7974</v>
      </c>
      <c r="C65" s="24">
        <v>684361</v>
      </c>
      <c r="D65" s="103">
        <v>5179015</v>
      </c>
      <c r="E65" s="103">
        <v>4840000</v>
      </c>
      <c r="F65" s="104">
        <v>6.55</v>
      </c>
      <c r="G65" s="92"/>
    </row>
    <row r="66" spans="1:7" s="90" customFormat="1" ht="15" x14ac:dyDescent="0.25">
      <c r="A66" s="89">
        <v>1994</v>
      </c>
      <c r="B66" s="24">
        <v>7891</v>
      </c>
      <c r="C66" s="24">
        <v>661966</v>
      </c>
      <c r="D66" s="103">
        <v>5299857</v>
      </c>
      <c r="E66" s="103">
        <v>4884000</v>
      </c>
      <c r="F66" s="104">
        <v>7.85</v>
      </c>
      <c r="G66" s="92"/>
    </row>
    <row r="67" spans="1:7" s="90" customFormat="1" ht="15" x14ac:dyDescent="0.25">
      <c r="A67" s="89">
        <v>1995</v>
      </c>
      <c r="B67" s="24">
        <v>7505</v>
      </c>
      <c r="C67" s="24">
        <v>637570</v>
      </c>
      <c r="D67" s="103">
        <v>5422067</v>
      </c>
      <c r="E67" s="103">
        <v>5025000</v>
      </c>
      <c r="F67" s="104">
        <v>7.33</v>
      </c>
      <c r="G67" s="92"/>
    </row>
    <row r="68" spans="1:7" s="90" customFormat="1" ht="15" x14ac:dyDescent="0.25">
      <c r="A68" s="89">
        <v>1996</v>
      </c>
      <c r="B68" s="24">
        <f>(B69+B67)/2</f>
        <v>7475.5</v>
      </c>
      <c r="C68" s="24">
        <f>(C69+C67)/2</f>
        <v>627665.5</v>
      </c>
      <c r="D68" s="103">
        <v>5529084</v>
      </c>
      <c r="E68" s="103">
        <v>5178000</v>
      </c>
      <c r="F68" s="104">
        <v>6.35</v>
      </c>
      <c r="G68" s="92"/>
    </row>
    <row r="69" spans="1:7" s="90" customFormat="1" ht="15" x14ac:dyDescent="0.25">
      <c r="A69" s="89">
        <v>1997</v>
      </c>
      <c r="B69" s="24">
        <v>7446</v>
      </c>
      <c r="C69" s="24">
        <v>617761</v>
      </c>
      <c r="D69" s="103">
        <v>5637742</v>
      </c>
      <c r="E69" s="103">
        <v>5294000</v>
      </c>
      <c r="F69" s="104">
        <v>6.1</v>
      </c>
      <c r="G69" s="92"/>
    </row>
    <row r="70" spans="1:7" s="90" customFormat="1" ht="15" x14ac:dyDescent="0.25">
      <c r="A70" s="89">
        <v>1998</v>
      </c>
      <c r="B70" s="24">
        <v>7439</v>
      </c>
      <c r="C70" s="24">
        <v>611535</v>
      </c>
      <c r="D70" s="103">
        <v>5747219</v>
      </c>
      <c r="E70" s="103">
        <v>5379000</v>
      </c>
      <c r="F70" s="104">
        <v>6.41</v>
      </c>
      <c r="G70" s="92"/>
    </row>
    <row r="71" spans="1:7" s="90" customFormat="1" ht="15" x14ac:dyDescent="0.25">
      <c r="A71" s="89">
        <v>1999</v>
      </c>
      <c r="B71" s="24">
        <v>7057</v>
      </c>
      <c r="C71" s="24">
        <v>579996</v>
      </c>
      <c r="D71" s="103">
        <v>5858377</v>
      </c>
      <c r="E71" s="103">
        <v>5267000</v>
      </c>
      <c r="F71" s="104">
        <v>10.1</v>
      </c>
      <c r="G71" s="92"/>
    </row>
    <row r="72" spans="1:7" s="90" customFormat="1" ht="15" x14ac:dyDescent="0.25">
      <c r="A72" s="89">
        <v>2000</v>
      </c>
      <c r="B72" s="24">
        <v>7659</v>
      </c>
      <c r="C72" s="24">
        <v>595495</v>
      </c>
      <c r="D72" s="103">
        <v>5970389</v>
      </c>
      <c r="E72" s="103">
        <v>5389000</v>
      </c>
      <c r="F72" s="104">
        <v>9.73</v>
      </c>
      <c r="G72" s="92"/>
    </row>
    <row r="73" spans="1:7" s="90" customFormat="1" ht="15" x14ac:dyDescent="0.25">
      <c r="A73" s="89">
        <v>2001</v>
      </c>
      <c r="B73" s="24">
        <v>7410</v>
      </c>
      <c r="C73" s="24">
        <v>599610</v>
      </c>
      <c r="D73" s="103">
        <v>6073295</v>
      </c>
      <c r="E73" s="103">
        <v>5474000</v>
      </c>
      <c r="F73" s="104">
        <v>9.86</v>
      </c>
      <c r="G73" s="92"/>
    </row>
    <row r="74" spans="1:7" s="90" customFormat="1" ht="15" x14ac:dyDescent="0.25">
      <c r="A74" s="89">
        <v>2002</v>
      </c>
      <c r="B74" s="24">
        <v>8149</v>
      </c>
      <c r="C74" s="24">
        <v>618930</v>
      </c>
      <c r="D74" s="103">
        <v>6177398</v>
      </c>
      <c r="E74" s="103">
        <v>5573000</v>
      </c>
      <c r="F74" s="104">
        <v>9.7899999999999991</v>
      </c>
      <c r="G74" s="92"/>
    </row>
    <row r="75" spans="1:7" s="90" customFormat="1" ht="15" x14ac:dyDescent="0.25">
      <c r="A75" s="89">
        <v>2003</v>
      </c>
      <c r="B75" s="24">
        <v>8967</v>
      </c>
      <c r="C75" s="24">
        <v>669507</v>
      </c>
      <c r="D75" s="103">
        <v>6376530</v>
      </c>
      <c r="E75" s="103">
        <v>5769000</v>
      </c>
      <c r="F75" s="104">
        <v>9.5299999999999994</v>
      </c>
      <c r="G75" s="92"/>
    </row>
    <row r="76" spans="1:7" s="90" customFormat="1" ht="15" x14ac:dyDescent="0.25">
      <c r="A76" s="89">
        <v>2004</v>
      </c>
      <c r="B76" s="24">
        <v>9416</v>
      </c>
      <c r="C76" s="24">
        <v>680351</v>
      </c>
      <c r="D76" s="103">
        <v>6583296</v>
      </c>
      <c r="E76" s="103">
        <v>5922000</v>
      </c>
      <c r="F76" s="104">
        <v>10.039999999999999</v>
      </c>
      <c r="G76" s="92"/>
    </row>
    <row r="77" spans="1:7" s="90" customFormat="1" ht="15" x14ac:dyDescent="0.25">
      <c r="A77" s="89">
        <v>2005</v>
      </c>
      <c r="B77" s="24">
        <v>9148</v>
      </c>
      <c r="C77" s="24">
        <v>676368</v>
      </c>
      <c r="D77" s="103">
        <v>6798542</v>
      </c>
      <c r="E77" s="103">
        <v>6171000</v>
      </c>
      <c r="F77" s="104">
        <v>9.23</v>
      </c>
      <c r="G77" s="92"/>
    </row>
    <row r="78" spans="1:7" s="90" customFormat="1" ht="15" x14ac:dyDescent="0.25">
      <c r="A78" s="89">
        <v>2006</v>
      </c>
      <c r="B78" s="24">
        <v>9424</v>
      </c>
      <c r="C78" s="24">
        <v>703706</v>
      </c>
      <c r="D78" s="103">
        <v>6806175</v>
      </c>
      <c r="E78" s="103">
        <v>6274000</v>
      </c>
      <c r="F78" s="104">
        <v>7.81</v>
      </c>
      <c r="G78" s="92"/>
    </row>
    <row r="79" spans="1:7" s="90" customFormat="1" ht="15" x14ac:dyDescent="0.25">
      <c r="A79" s="89">
        <v>2007</v>
      </c>
      <c r="B79" s="24">
        <v>9365</v>
      </c>
      <c r="C79" s="24">
        <v>724606</v>
      </c>
      <c r="D79" s="103">
        <v>6943716</v>
      </c>
      <c r="E79" s="103">
        <v>6449000</v>
      </c>
      <c r="F79" s="104">
        <v>7.12</v>
      </c>
      <c r="G79" s="92"/>
    </row>
    <row r="80" spans="1:7" s="90" customFormat="1" ht="15" x14ac:dyDescent="0.25">
      <c r="A80" s="89">
        <v>2008</v>
      </c>
      <c r="B80" s="24">
        <v>9340</v>
      </c>
      <c r="C80" s="24">
        <v>801251</v>
      </c>
      <c r="D80" s="103">
        <v>7201297</v>
      </c>
      <c r="E80" s="103">
        <v>6639000</v>
      </c>
      <c r="F80" s="104">
        <v>7.81</v>
      </c>
      <c r="G80" s="92"/>
    </row>
    <row r="81" spans="1:7" s="90" customFormat="1" ht="15" x14ac:dyDescent="0.25">
      <c r="A81" s="89">
        <v>2009</v>
      </c>
      <c r="B81" s="24">
        <v>9776</v>
      </c>
      <c r="C81" s="24">
        <v>837055</v>
      </c>
      <c r="D81" s="103">
        <v>7302480</v>
      </c>
      <c r="E81" s="103">
        <v>6595000</v>
      </c>
      <c r="F81" s="104">
        <v>9.69</v>
      </c>
      <c r="G81" s="92"/>
    </row>
    <row r="82" spans="1:7" s="90" customFormat="1" ht="15" x14ac:dyDescent="0.25">
      <c r="A82" s="89">
        <v>2010</v>
      </c>
      <c r="B82" s="24">
        <v>9871</v>
      </c>
      <c r="C82" s="24">
        <v>858571</v>
      </c>
      <c r="D82" s="103">
        <v>7741988</v>
      </c>
      <c r="E82" s="103">
        <v>7115000</v>
      </c>
      <c r="F82" s="104">
        <v>8.1</v>
      </c>
      <c r="G82" s="92"/>
    </row>
    <row r="83" spans="1:7" s="90" customFormat="1" ht="15" x14ac:dyDescent="0.25">
      <c r="A83" s="89">
        <v>2011</v>
      </c>
      <c r="B83" s="93"/>
      <c r="C83" s="93"/>
      <c r="D83" s="93"/>
      <c r="E83" s="93"/>
      <c r="F83" s="93"/>
      <c r="G83" s="92"/>
    </row>
    <row r="84" spans="1:7" s="90" customFormat="1" ht="15" x14ac:dyDescent="0.25">
      <c r="A84" s="89">
        <v>2012</v>
      </c>
      <c r="B84" s="93"/>
      <c r="C84" s="93"/>
      <c r="D84" s="93"/>
      <c r="E84" s="93"/>
      <c r="F84" s="93"/>
      <c r="G84" s="92"/>
    </row>
    <row r="85" spans="1:7" s="90" customFormat="1" ht="15" x14ac:dyDescent="0.25">
      <c r="A85" s="89">
        <v>2013</v>
      </c>
      <c r="B85" s="93"/>
      <c r="C85" s="93"/>
      <c r="D85" s="93"/>
      <c r="E85" s="93"/>
      <c r="F85" s="93"/>
      <c r="G85" s="92"/>
    </row>
    <row r="86" spans="1:7" s="90" customFormat="1" ht="15" x14ac:dyDescent="0.25">
      <c r="A86" s="89">
        <v>2014</v>
      </c>
      <c r="B86" s="93"/>
      <c r="C86" s="93"/>
      <c r="D86" s="93"/>
      <c r="E86" s="93"/>
      <c r="F86" s="93"/>
      <c r="G86" s="92"/>
    </row>
    <row r="87" spans="1:7" s="90" customFormat="1" ht="15" x14ac:dyDescent="0.25">
      <c r="A87" s="89">
        <v>2015</v>
      </c>
      <c r="B87" s="93"/>
      <c r="C87" s="93"/>
      <c r="D87" s="93"/>
      <c r="E87" s="93"/>
      <c r="F87" s="93"/>
      <c r="G87" s="92"/>
    </row>
    <row r="88" spans="1:7" s="90" customFormat="1" ht="15" x14ac:dyDescent="0.25">
      <c r="A88" s="89">
        <v>2016</v>
      </c>
      <c r="B88" s="93"/>
      <c r="C88" s="93"/>
      <c r="D88" s="93"/>
      <c r="E88" s="93"/>
      <c r="F88" s="93"/>
      <c r="G88" s="92"/>
    </row>
    <row r="89" spans="1:7" s="90" customFormat="1" ht="15" x14ac:dyDescent="0.25">
      <c r="A89" s="89">
        <v>2017</v>
      </c>
      <c r="B89" s="93"/>
      <c r="C89" s="93"/>
      <c r="D89" s="93"/>
      <c r="E89" s="93"/>
      <c r="F89" s="93"/>
      <c r="G89" s="92"/>
    </row>
    <row r="90" spans="1:7" s="90" customFormat="1" ht="15" x14ac:dyDescent="0.25">
      <c r="A90" s="89">
        <v>2018</v>
      </c>
      <c r="B90" s="93"/>
      <c r="C90" s="93"/>
      <c r="D90" s="93"/>
      <c r="E90" s="93"/>
      <c r="F90" s="93"/>
      <c r="G90" s="92"/>
    </row>
    <row r="91" spans="1:7" s="90" customFormat="1" ht="15" x14ac:dyDescent="0.25">
      <c r="A91" s="89">
        <v>2019</v>
      </c>
      <c r="B91" s="93"/>
      <c r="C91" s="93"/>
      <c r="D91" s="93"/>
      <c r="E91" s="93"/>
      <c r="F91" s="93"/>
      <c r="G91" s="9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2"/>
  <sheetViews>
    <sheetView tabSelected="1" zoomScale="80" zoomScaleNormal="80" workbookViewId="0">
      <pane ySplit="1" topLeftCell="A56" activePane="bottomLeft" state="frozen"/>
      <selection pane="bottomLeft" activeCell="I94" sqref="I94"/>
    </sheetView>
  </sheetViews>
  <sheetFormatPr baseColWidth="10" defaultColWidth="12.625" defaultRowHeight="15" customHeight="1" x14ac:dyDescent="0.2"/>
  <cols>
    <col min="1" max="1" width="8" customWidth="1"/>
    <col min="2" max="4" width="8.625" customWidth="1"/>
    <col min="5" max="6" width="8.875" customWidth="1"/>
    <col min="7" max="8" width="12.5" customWidth="1"/>
    <col min="9" max="9" width="10.625" customWidth="1"/>
    <col min="10" max="10" width="10.5" customWidth="1"/>
    <col min="11" max="11" width="9.625" customWidth="1"/>
    <col min="12" max="14" width="11.875" customWidth="1"/>
    <col min="15" max="15" width="10.625" customWidth="1"/>
    <col min="16" max="16" width="12.625" customWidth="1"/>
    <col min="17" max="32" width="8" customWidth="1"/>
  </cols>
  <sheetData>
    <row r="1" spans="1:32" ht="45.75" customHeight="1" x14ac:dyDescent="0.25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3" t="s">
        <v>10</v>
      </c>
      <c r="N1" s="2" t="s">
        <v>11</v>
      </c>
      <c r="O1" s="2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25" customHeight="1" x14ac:dyDescent="0.25">
      <c r="A2" s="4">
        <v>1930</v>
      </c>
      <c r="B2" s="5"/>
      <c r="C2" s="6"/>
      <c r="D2" s="6"/>
      <c r="E2" s="6"/>
      <c r="F2" s="7"/>
      <c r="G2" s="8"/>
      <c r="H2" s="102">
        <v>1474815</v>
      </c>
      <c r="I2" s="83">
        <v>1.4159999999999999</v>
      </c>
      <c r="J2" s="102">
        <v>4365000</v>
      </c>
      <c r="K2" s="101">
        <v>3.97</v>
      </c>
      <c r="L2" s="9"/>
      <c r="M2" s="9"/>
      <c r="N2" s="10"/>
      <c r="O2" s="11"/>
    </row>
    <row r="3" spans="1:32" ht="14.25" customHeight="1" x14ac:dyDescent="0.25">
      <c r="A3" s="4">
        <v>1931</v>
      </c>
      <c r="B3" s="5"/>
      <c r="C3" s="6"/>
      <c r="D3" s="6"/>
      <c r="E3" s="6"/>
      <c r="F3" s="7"/>
      <c r="G3" s="8"/>
      <c r="H3" s="102">
        <v>1506670</v>
      </c>
      <c r="I3" s="83">
        <v>1.375</v>
      </c>
      <c r="J3" s="102">
        <v>4429000</v>
      </c>
      <c r="K3" s="101">
        <v>8.73</v>
      </c>
      <c r="L3" s="9"/>
      <c r="M3" s="9"/>
      <c r="N3" s="10"/>
      <c r="O3" s="11"/>
    </row>
    <row r="4" spans="1:32" ht="14.25" customHeight="1" x14ac:dyDescent="0.25">
      <c r="A4" s="12">
        <v>1932</v>
      </c>
      <c r="B4" s="13">
        <v>421</v>
      </c>
      <c r="C4" s="6"/>
      <c r="D4" s="6"/>
      <c r="E4" s="6"/>
      <c r="F4" s="14">
        <v>54801</v>
      </c>
      <c r="G4" s="15">
        <v>1528356</v>
      </c>
      <c r="H4" s="102">
        <v>1539601</v>
      </c>
      <c r="I4" s="83">
        <v>1.165</v>
      </c>
      <c r="J4" s="102">
        <v>4495000</v>
      </c>
      <c r="K4" s="101">
        <v>24.3</v>
      </c>
      <c r="L4" s="9">
        <f t="shared" ref="L4:L89" si="0">(F4*100)/G4</f>
        <v>3.5856174870252744</v>
      </c>
      <c r="M4" s="9"/>
      <c r="N4" s="10">
        <f t="shared" ref="N4:N27" si="1">F4/B4</f>
        <v>130.16864608076008</v>
      </c>
      <c r="O4" s="11"/>
    </row>
    <row r="5" spans="1:32" ht="14.25" customHeight="1" x14ac:dyDescent="0.25">
      <c r="A5" s="12">
        <v>1933</v>
      </c>
      <c r="B5" s="13">
        <v>619</v>
      </c>
      <c r="C5" s="6"/>
      <c r="D5" s="6"/>
      <c r="E5" s="6"/>
      <c r="F5" s="14">
        <v>75050</v>
      </c>
      <c r="G5" s="15">
        <v>1563746</v>
      </c>
      <c r="H5" s="102">
        <v>1574008</v>
      </c>
      <c r="I5" s="83">
        <v>1.3939999999999999</v>
      </c>
      <c r="J5" s="102">
        <v>4563000</v>
      </c>
      <c r="K5" s="101">
        <v>11.41</v>
      </c>
      <c r="L5" s="9">
        <f t="shared" si="0"/>
        <v>4.7993727881638071</v>
      </c>
      <c r="M5" s="9"/>
      <c r="N5" s="10">
        <f t="shared" si="1"/>
        <v>121.24394184168013</v>
      </c>
      <c r="O5" s="11"/>
    </row>
    <row r="6" spans="1:32" ht="14.25" customHeight="1" x14ac:dyDescent="0.25">
      <c r="A6" s="12">
        <v>1934</v>
      </c>
      <c r="B6" s="13">
        <v>680</v>
      </c>
      <c r="C6" s="6"/>
      <c r="D6" s="6"/>
      <c r="E6" s="6"/>
      <c r="F6" s="14">
        <v>81085</v>
      </c>
      <c r="G6" s="15">
        <v>1600104</v>
      </c>
      <c r="H6" s="102">
        <v>1608865</v>
      </c>
      <c r="I6" s="83">
        <v>1.506</v>
      </c>
      <c r="J6" s="102">
        <v>4631000</v>
      </c>
      <c r="K6" s="101">
        <v>6.41</v>
      </c>
      <c r="L6" s="9">
        <f t="shared" si="0"/>
        <v>5.0674831135976159</v>
      </c>
      <c r="M6" s="9"/>
      <c r="N6" s="10">
        <f t="shared" si="1"/>
        <v>119.24264705882354</v>
      </c>
      <c r="O6" s="11"/>
    </row>
    <row r="7" spans="1:32" ht="14.25" customHeight="1" x14ac:dyDescent="0.25">
      <c r="A7" s="12">
        <v>1935</v>
      </c>
      <c r="B7" s="13">
        <v>669</v>
      </c>
      <c r="C7" s="6"/>
      <c r="D7" s="6"/>
      <c r="E7" s="6"/>
      <c r="F7" s="14">
        <v>83262</v>
      </c>
      <c r="G7" s="15">
        <v>1637425</v>
      </c>
      <c r="H7" s="102">
        <v>1644914</v>
      </c>
      <c r="I7" s="83">
        <v>1.5529999999999999</v>
      </c>
      <c r="J7" s="102">
        <v>4700000</v>
      </c>
      <c r="K7" s="101">
        <v>5.57</v>
      </c>
      <c r="L7" s="9">
        <f t="shared" si="0"/>
        <v>5.0849351878712001</v>
      </c>
      <c r="M7" s="9"/>
      <c r="N7" s="10">
        <f t="shared" si="1"/>
        <v>124.45739910313901</v>
      </c>
      <c r="O7" s="11"/>
    </row>
    <row r="8" spans="1:32" ht="14.25" customHeight="1" x14ac:dyDescent="0.25">
      <c r="A8" s="112">
        <v>1936</v>
      </c>
      <c r="B8" s="13">
        <v>670</v>
      </c>
      <c r="C8" s="6"/>
      <c r="D8" s="6"/>
      <c r="E8" s="6"/>
      <c r="F8" s="14">
        <v>86699</v>
      </c>
      <c r="G8" s="15">
        <v>1675708</v>
      </c>
      <c r="H8" s="102">
        <v>1682168</v>
      </c>
      <c r="I8" s="83">
        <v>1.5860000000000001</v>
      </c>
      <c r="J8" s="102">
        <v>4771000</v>
      </c>
      <c r="K8" s="101">
        <v>5.7</v>
      </c>
      <c r="L8" s="9">
        <f t="shared" si="0"/>
        <v>5.1738727749703406</v>
      </c>
      <c r="M8" s="9"/>
      <c r="N8" s="10">
        <f t="shared" si="1"/>
        <v>129.40149253731343</v>
      </c>
      <c r="O8" s="11"/>
    </row>
    <row r="9" spans="1:32" ht="14.25" customHeight="1" x14ac:dyDescent="0.25">
      <c r="A9" s="12">
        <v>1937</v>
      </c>
      <c r="B9" s="13">
        <v>812</v>
      </c>
      <c r="C9" s="6"/>
      <c r="D9" s="6"/>
      <c r="E9" s="6"/>
      <c r="F9" s="14">
        <v>116378</v>
      </c>
      <c r="G9" s="15">
        <v>1714948</v>
      </c>
      <c r="H9" s="102">
        <v>1720144</v>
      </c>
      <c r="I9" s="83">
        <v>1.647</v>
      </c>
      <c r="J9" s="102">
        <v>4842000</v>
      </c>
      <c r="K9" s="101">
        <v>4.25</v>
      </c>
      <c r="L9" s="9">
        <f t="shared" si="0"/>
        <v>6.7860949719758263</v>
      </c>
      <c r="M9" s="9"/>
      <c r="N9" s="10">
        <f t="shared" si="1"/>
        <v>143.32266009852216</v>
      </c>
      <c r="O9" s="11"/>
    </row>
    <row r="10" spans="1:32" ht="14.25" customHeight="1" x14ac:dyDescent="0.25">
      <c r="A10" s="12">
        <v>1938</v>
      </c>
      <c r="B10" s="13">
        <v>932</v>
      </c>
      <c r="C10" s="6"/>
      <c r="D10" s="6"/>
      <c r="E10" s="6"/>
      <c r="F10" s="14">
        <v>125972</v>
      </c>
      <c r="G10" s="15">
        <v>1755140</v>
      </c>
      <c r="H10" s="102">
        <v>1759225</v>
      </c>
      <c r="I10" s="83">
        <v>1.6759999999999999</v>
      </c>
      <c r="J10" s="102">
        <v>4914000</v>
      </c>
      <c r="K10" s="101">
        <v>4.72</v>
      </c>
      <c r="L10" s="9">
        <f t="shared" si="0"/>
        <v>7.1773191882129064</v>
      </c>
      <c r="M10" s="9"/>
      <c r="N10" s="10">
        <f t="shared" si="1"/>
        <v>135.16309012875536</v>
      </c>
      <c r="O10" s="11"/>
    </row>
    <row r="11" spans="1:32" ht="14.25" customHeight="1" x14ac:dyDescent="0.25">
      <c r="A11" s="12">
        <v>1939</v>
      </c>
      <c r="B11" s="14">
        <v>1687</v>
      </c>
      <c r="C11" s="6"/>
      <c r="D11" s="6"/>
      <c r="E11" s="6"/>
      <c r="F11" s="14">
        <v>173438</v>
      </c>
      <c r="G11" s="15">
        <v>1796281</v>
      </c>
      <c r="H11" s="102">
        <v>1799997</v>
      </c>
      <c r="I11" s="83">
        <v>1.7090000000000001</v>
      </c>
      <c r="J11" s="102">
        <v>4988000</v>
      </c>
      <c r="K11" s="101">
        <v>5.04</v>
      </c>
      <c r="L11" s="9">
        <f t="shared" si="0"/>
        <v>9.6553935603616576</v>
      </c>
      <c r="M11" s="9"/>
      <c r="N11" s="10">
        <f t="shared" si="1"/>
        <v>102.80853586247777</v>
      </c>
      <c r="O11" s="11"/>
    </row>
    <row r="12" spans="1:32" ht="14.25" customHeight="1" x14ac:dyDescent="0.25">
      <c r="A12" s="12">
        <v>1940</v>
      </c>
      <c r="B12" s="14">
        <v>1888</v>
      </c>
      <c r="C12" s="6"/>
      <c r="D12" s="6"/>
      <c r="E12" s="6"/>
      <c r="F12" s="14">
        <v>162297</v>
      </c>
      <c r="G12" s="15">
        <v>1838363</v>
      </c>
      <c r="H12" s="102">
        <v>1841954</v>
      </c>
      <c r="I12" s="83">
        <v>1.746</v>
      </c>
      <c r="J12" s="102">
        <v>5063000</v>
      </c>
      <c r="K12" s="101">
        <v>5.22</v>
      </c>
      <c r="L12" s="9">
        <f t="shared" si="0"/>
        <v>8.828343477321944</v>
      </c>
      <c r="M12" s="9"/>
      <c r="N12" s="10">
        <f t="shared" si="1"/>
        <v>85.962394067796609</v>
      </c>
      <c r="O12" s="11"/>
    </row>
    <row r="13" spans="1:32" ht="14.25" customHeight="1" x14ac:dyDescent="0.25">
      <c r="A13" s="12">
        <v>1941</v>
      </c>
      <c r="B13" s="14">
        <v>1977</v>
      </c>
      <c r="C13" s="6"/>
      <c r="D13" s="6"/>
      <c r="E13" s="6"/>
      <c r="F13" s="14">
        <v>208779</v>
      </c>
      <c r="G13" s="15">
        <v>1865838</v>
      </c>
      <c r="H13" s="102">
        <v>1875363</v>
      </c>
      <c r="I13" s="83">
        <v>1.7629999999999999</v>
      </c>
      <c r="J13" s="102">
        <v>5149000</v>
      </c>
      <c r="K13" s="101">
        <v>6.02</v>
      </c>
      <c r="L13" s="9">
        <f t="shared" si="0"/>
        <v>11.189556649612667</v>
      </c>
      <c r="M13" s="9"/>
      <c r="N13" s="10">
        <f t="shared" si="1"/>
        <v>105.60394537177542</v>
      </c>
      <c r="O13" s="11"/>
    </row>
    <row r="14" spans="1:32" ht="14.25" customHeight="1" x14ac:dyDescent="0.25">
      <c r="A14" s="12">
        <v>1942</v>
      </c>
      <c r="B14" s="14">
        <v>1593</v>
      </c>
      <c r="C14" s="6"/>
      <c r="D14" s="6"/>
      <c r="E14" s="6"/>
      <c r="F14" s="14">
        <v>194049</v>
      </c>
      <c r="G14" s="15">
        <v>1893653</v>
      </c>
      <c r="H14" s="102">
        <v>1912127</v>
      </c>
      <c r="I14" s="83">
        <v>1.794</v>
      </c>
      <c r="J14" s="102">
        <v>5244000</v>
      </c>
      <c r="K14" s="101">
        <v>6.15</v>
      </c>
      <c r="L14" s="9">
        <f t="shared" si="0"/>
        <v>10.247336761275694</v>
      </c>
      <c r="M14" s="9"/>
      <c r="N14" s="10">
        <f t="shared" si="1"/>
        <v>121.8135593220339</v>
      </c>
      <c r="O14" s="11"/>
    </row>
    <row r="15" spans="1:32" ht="14.25" customHeight="1" x14ac:dyDescent="0.25">
      <c r="A15" s="12">
        <v>1943</v>
      </c>
      <c r="B15" s="14">
        <v>1618</v>
      </c>
      <c r="C15" s="6"/>
      <c r="D15" s="6"/>
      <c r="E15" s="6"/>
      <c r="F15" s="14">
        <v>213867</v>
      </c>
      <c r="G15" s="15">
        <v>1921787</v>
      </c>
      <c r="H15" s="102">
        <v>1949702</v>
      </c>
      <c r="I15" s="83">
        <v>1.825</v>
      </c>
      <c r="J15" s="102">
        <v>5341000</v>
      </c>
      <c r="K15" s="101">
        <v>6.38</v>
      </c>
      <c r="L15" s="9">
        <f t="shared" si="0"/>
        <v>11.128548585249042</v>
      </c>
      <c r="M15" s="9"/>
      <c r="N15" s="10">
        <f t="shared" si="1"/>
        <v>132.17985166872683</v>
      </c>
      <c r="O15" s="11"/>
    </row>
    <row r="16" spans="1:32" ht="14.25" customHeight="1" x14ac:dyDescent="0.25">
      <c r="A16" s="12">
        <v>1944</v>
      </c>
      <c r="B16" s="14">
        <v>1652</v>
      </c>
      <c r="C16" s="6"/>
      <c r="D16" s="6"/>
      <c r="E16" s="6"/>
      <c r="F16" s="14">
        <v>246221</v>
      </c>
      <c r="G16" s="15">
        <v>1950226</v>
      </c>
      <c r="H16" s="102">
        <v>1988089</v>
      </c>
      <c r="I16" s="83">
        <v>1.8520000000000001</v>
      </c>
      <c r="J16" s="102">
        <v>5440000</v>
      </c>
      <c r="K16" s="101">
        <v>6.85</v>
      </c>
      <c r="L16" s="9">
        <f t="shared" si="0"/>
        <v>12.625254714069037</v>
      </c>
      <c r="M16" s="9"/>
      <c r="N16" s="10">
        <f t="shared" si="1"/>
        <v>149.04418886198548</v>
      </c>
      <c r="O16" s="11"/>
    </row>
    <row r="17" spans="1:20" ht="14.25" customHeight="1" x14ac:dyDescent="0.25">
      <c r="A17" s="12">
        <v>1945</v>
      </c>
      <c r="B17" s="14">
        <v>1581</v>
      </c>
      <c r="C17" s="6"/>
      <c r="D17" s="6"/>
      <c r="E17" s="6"/>
      <c r="F17" s="14">
        <v>232714</v>
      </c>
      <c r="G17" s="15">
        <v>1978955</v>
      </c>
      <c r="H17" s="102">
        <v>2027293</v>
      </c>
      <c r="I17" s="83">
        <v>1.91</v>
      </c>
      <c r="J17" s="102">
        <v>5541000</v>
      </c>
      <c r="K17" s="101">
        <v>5.78</v>
      </c>
      <c r="L17" s="9">
        <f t="shared" si="0"/>
        <v>11.759438693653975</v>
      </c>
      <c r="M17" s="9"/>
      <c r="N17" s="10">
        <f t="shared" si="1"/>
        <v>147.19418089816571</v>
      </c>
      <c r="O17" s="11"/>
    </row>
    <row r="18" spans="1:20" ht="14.25" customHeight="1" x14ac:dyDescent="0.25">
      <c r="A18" s="12">
        <v>1946</v>
      </c>
      <c r="B18" s="14">
        <v>1706</v>
      </c>
      <c r="C18" s="6"/>
      <c r="D18" s="6"/>
      <c r="E18" s="6"/>
      <c r="F18" s="14">
        <v>251774</v>
      </c>
      <c r="G18" s="15">
        <v>2007964</v>
      </c>
      <c r="H18" s="102">
        <v>2066737</v>
      </c>
      <c r="I18" s="83">
        <v>1.966</v>
      </c>
      <c r="J18" s="102">
        <v>5643000</v>
      </c>
      <c r="K18" s="101">
        <v>4.8899999999999997</v>
      </c>
      <c r="L18" s="9">
        <f t="shared" si="0"/>
        <v>12.53877061540944</v>
      </c>
      <c r="M18" s="9"/>
      <c r="N18" s="10">
        <f t="shared" si="1"/>
        <v>147.58147713950763</v>
      </c>
      <c r="O18" s="11"/>
    </row>
    <row r="19" spans="1:20" ht="14.25" customHeight="1" x14ac:dyDescent="0.25">
      <c r="A19" s="12">
        <v>1947</v>
      </c>
      <c r="B19" s="14">
        <v>1831</v>
      </c>
      <c r="C19" s="6"/>
      <c r="D19" s="6"/>
      <c r="E19" s="6"/>
      <c r="F19" s="14">
        <v>263085</v>
      </c>
      <c r="G19" s="15">
        <v>2037245</v>
      </c>
      <c r="H19" s="102">
        <v>2107575</v>
      </c>
      <c r="I19" s="83">
        <v>1.9259999999999999</v>
      </c>
      <c r="J19" s="102">
        <v>5748000</v>
      </c>
      <c r="K19" s="101">
        <v>8.61</v>
      </c>
      <c r="L19" s="9">
        <f t="shared" si="0"/>
        <v>12.91376344033241</v>
      </c>
      <c r="M19" s="9"/>
      <c r="N19" s="10">
        <f t="shared" si="1"/>
        <v>143.68377935554341</v>
      </c>
      <c r="O19" s="11"/>
    </row>
    <row r="20" spans="1:20" ht="14.25" customHeight="1" x14ac:dyDescent="0.25">
      <c r="A20" s="12">
        <v>1948</v>
      </c>
      <c r="B20" s="14">
        <v>1857</v>
      </c>
      <c r="C20" s="6"/>
      <c r="D20" s="6"/>
      <c r="E20" s="6"/>
      <c r="F20" s="14">
        <v>263676</v>
      </c>
      <c r="G20" s="15">
        <v>2066794</v>
      </c>
      <c r="H20" s="102">
        <v>2148870</v>
      </c>
      <c r="I20" s="83">
        <v>2.0289999999999999</v>
      </c>
      <c r="J20" s="102">
        <v>5854000</v>
      </c>
      <c r="K20" s="101">
        <v>5.58</v>
      </c>
      <c r="L20" s="9">
        <f t="shared" si="0"/>
        <v>12.757730088242949</v>
      </c>
      <c r="M20" s="9"/>
      <c r="N20" s="10">
        <f t="shared" si="1"/>
        <v>141.99030694668821</v>
      </c>
      <c r="O20" s="11"/>
    </row>
    <row r="21" spans="1:20" ht="14.25" customHeight="1" x14ac:dyDescent="0.25">
      <c r="A21" s="12">
        <v>1949</v>
      </c>
      <c r="B21" s="14">
        <v>1855</v>
      </c>
      <c r="C21" s="6"/>
      <c r="D21" s="6"/>
      <c r="E21" s="6"/>
      <c r="F21" s="14">
        <v>257845</v>
      </c>
      <c r="G21" s="15">
        <v>2096611</v>
      </c>
      <c r="H21" s="102">
        <v>2190991</v>
      </c>
      <c r="I21" s="83">
        <v>2.0379999999999998</v>
      </c>
      <c r="J21" s="102">
        <v>5962000</v>
      </c>
      <c r="K21" s="101">
        <v>6.98</v>
      </c>
      <c r="L21" s="9">
        <f t="shared" si="0"/>
        <v>12.298180253752365</v>
      </c>
      <c r="M21" s="9"/>
      <c r="N21" s="10">
        <f t="shared" si="1"/>
        <v>139</v>
      </c>
      <c r="O21" s="11"/>
    </row>
    <row r="22" spans="1:20" ht="14.25" customHeight="1" x14ac:dyDescent="0.25">
      <c r="A22" s="12">
        <v>1950</v>
      </c>
      <c r="B22" s="14">
        <v>1907</v>
      </c>
      <c r="C22" s="6"/>
      <c r="D22" s="6"/>
      <c r="E22" s="6"/>
      <c r="F22" s="14">
        <v>260143</v>
      </c>
      <c r="G22" s="15">
        <v>2126703</v>
      </c>
      <c r="H22" s="102">
        <v>2237593</v>
      </c>
      <c r="I22" s="83">
        <v>2.0870000000000002</v>
      </c>
      <c r="J22" s="102">
        <v>6081931</v>
      </c>
      <c r="K22" s="101">
        <v>6.73</v>
      </c>
      <c r="L22" s="9">
        <f t="shared" si="0"/>
        <v>12.232220484007405</v>
      </c>
      <c r="M22" s="9"/>
      <c r="N22" s="10">
        <f t="shared" si="1"/>
        <v>136.41478762454116</v>
      </c>
      <c r="O22" s="11"/>
    </row>
    <row r="23" spans="1:20" ht="14.25" customHeight="1" x14ac:dyDescent="0.25">
      <c r="A23" s="12">
        <v>1951</v>
      </c>
      <c r="B23" s="14">
        <v>1930</v>
      </c>
      <c r="C23" s="6"/>
      <c r="D23" s="6"/>
      <c r="E23" s="6"/>
      <c r="F23" s="14">
        <v>264481</v>
      </c>
      <c r="G23" s="15">
        <v>2157076</v>
      </c>
      <c r="H23" s="102">
        <v>2290836</v>
      </c>
      <c r="I23" s="83">
        <v>2.1389999999999998</v>
      </c>
      <c r="J23" s="102">
        <v>6218333</v>
      </c>
      <c r="K23" s="101">
        <v>6.65</v>
      </c>
      <c r="L23" s="9">
        <f t="shared" si="0"/>
        <v>12.261088621819537</v>
      </c>
      <c r="M23" s="9"/>
      <c r="N23" s="10">
        <f t="shared" si="1"/>
        <v>137.03678756476683</v>
      </c>
      <c r="O23" s="11"/>
    </row>
    <row r="24" spans="1:20" ht="14.25" customHeight="1" x14ac:dyDescent="0.25">
      <c r="A24" s="12">
        <v>1952</v>
      </c>
      <c r="B24" s="14">
        <v>1997</v>
      </c>
      <c r="C24" s="6"/>
      <c r="D24" s="6"/>
      <c r="E24" s="6"/>
      <c r="F24" s="14">
        <v>284418</v>
      </c>
      <c r="G24" s="15">
        <v>2187749</v>
      </c>
      <c r="H24" s="102">
        <v>2344458</v>
      </c>
      <c r="I24" s="83">
        <v>2.202</v>
      </c>
      <c r="J24" s="102">
        <v>6354736</v>
      </c>
      <c r="K24" s="101">
        <v>6.1</v>
      </c>
      <c r="L24" s="9">
        <f t="shared" si="0"/>
        <v>13.000485887549257</v>
      </c>
      <c r="M24" s="9"/>
      <c r="N24" s="10">
        <f t="shared" si="1"/>
        <v>142.42263395092638</v>
      </c>
      <c r="O24" s="11"/>
    </row>
    <row r="25" spans="1:20" ht="14.25" customHeight="1" x14ac:dyDescent="0.25">
      <c r="A25" s="12">
        <v>1953</v>
      </c>
      <c r="B25" s="14">
        <v>2067</v>
      </c>
      <c r="C25" s="6"/>
      <c r="D25" s="6"/>
      <c r="E25" s="6"/>
      <c r="F25" s="14">
        <v>298274</v>
      </c>
      <c r="G25" s="15">
        <v>2211964</v>
      </c>
      <c r="H25" s="102">
        <v>2355685</v>
      </c>
      <c r="I25" s="83">
        <v>2.23</v>
      </c>
      <c r="J25" s="102">
        <v>6491137</v>
      </c>
      <c r="K25" s="101">
        <v>5.35</v>
      </c>
      <c r="L25" s="9">
        <f t="shared" si="0"/>
        <v>13.484577506686366</v>
      </c>
      <c r="M25" s="9"/>
      <c r="N25" s="10">
        <f t="shared" si="1"/>
        <v>144.30285437832609</v>
      </c>
      <c r="O25" s="11"/>
    </row>
    <row r="26" spans="1:20" ht="14.25" customHeight="1" x14ac:dyDescent="0.25">
      <c r="A26" s="12">
        <v>1954</v>
      </c>
      <c r="B26" s="14">
        <v>2068</v>
      </c>
      <c r="C26" s="6"/>
      <c r="D26" s="6"/>
      <c r="E26" s="6"/>
      <c r="F26" s="14">
        <v>299364</v>
      </c>
      <c r="G26" s="15">
        <v>2236357</v>
      </c>
      <c r="H26" s="102">
        <v>2366085</v>
      </c>
      <c r="I26" s="83">
        <v>2.2010000000000001</v>
      </c>
      <c r="J26" s="102">
        <v>6627540</v>
      </c>
      <c r="K26" s="101">
        <v>6.98</v>
      </c>
      <c r="L26" s="9">
        <f t="shared" si="0"/>
        <v>13.386234845331044</v>
      </c>
      <c r="M26" s="9"/>
      <c r="N26" s="10">
        <f t="shared" si="1"/>
        <v>144.76015473887816</v>
      </c>
      <c r="O26" s="11"/>
    </row>
    <row r="27" spans="1:20" ht="14.25" customHeight="1" x14ac:dyDescent="0.25">
      <c r="A27" s="12">
        <v>1955</v>
      </c>
      <c r="B27" s="14">
        <v>2177</v>
      </c>
      <c r="C27" s="6"/>
      <c r="D27" s="6"/>
      <c r="E27" s="6"/>
      <c r="F27" s="14">
        <v>305192</v>
      </c>
      <c r="G27" s="15">
        <v>2260959</v>
      </c>
      <c r="H27" s="102">
        <v>2375942</v>
      </c>
      <c r="I27" s="83">
        <v>2.2090000000000001</v>
      </c>
      <c r="J27" s="102">
        <v>6763940</v>
      </c>
      <c r="K27" s="101">
        <v>7.02</v>
      </c>
      <c r="L27" s="9">
        <f t="shared" si="0"/>
        <v>13.498342959779457</v>
      </c>
      <c r="M27" s="9"/>
      <c r="N27" s="10">
        <f t="shared" si="1"/>
        <v>140.18925126320624</v>
      </c>
      <c r="O27" s="11"/>
    </row>
    <row r="28" spans="1:20" ht="14.25" customHeight="1" x14ac:dyDescent="0.25">
      <c r="A28" s="12">
        <v>1956</v>
      </c>
      <c r="B28" s="16">
        <v>2382</v>
      </c>
      <c r="C28" s="17">
        <v>2382</v>
      </c>
      <c r="D28" s="18">
        <v>2447</v>
      </c>
      <c r="E28" s="18">
        <v>330986</v>
      </c>
      <c r="F28" s="14">
        <v>317352</v>
      </c>
      <c r="G28" s="15">
        <v>2285806</v>
      </c>
      <c r="H28" s="102">
        <v>2398420</v>
      </c>
      <c r="I28" s="83">
        <v>2.2149999999999999</v>
      </c>
      <c r="J28" s="102">
        <v>6939809</v>
      </c>
      <c r="K28" s="101">
        <v>7.63</v>
      </c>
      <c r="L28" s="9">
        <f t="shared" si="0"/>
        <v>13.883592920834051</v>
      </c>
      <c r="M28" s="9"/>
      <c r="N28" s="10">
        <f t="shared" ref="N28:N44" si="2">F28/D28</f>
        <v>129.69023293829179</v>
      </c>
      <c r="O28" s="11"/>
      <c r="Q28" s="19"/>
      <c r="R28" s="20"/>
      <c r="S28" s="19"/>
      <c r="T28" s="21"/>
    </row>
    <row r="29" spans="1:20" ht="14.25" customHeight="1" x14ac:dyDescent="0.25">
      <c r="A29" s="12">
        <v>1957</v>
      </c>
      <c r="B29" s="16">
        <v>2121</v>
      </c>
      <c r="C29" s="17">
        <v>2121</v>
      </c>
      <c r="D29" s="18">
        <v>2437</v>
      </c>
      <c r="E29" s="18">
        <v>317687</v>
      </c>
      <c r="F29" s="14">
        <v>300040</v>
      </c>
      <c r="G29" s="15">
        <v>2310945</v>
      </c>
      <c r="H29" s="102">
        <v>2419718</v>
      </c>
      <c r="I29" s="83">
        <v>2.2709999999999999</v>
      </c>
      <c r="J29" s="102">
        <v>7115675</v>
      </c>
      <c r="K29" s="101">
        <v>6.14</v>
      </c>
      <c r="L29" s="9">
        <f t="shared" si="0"/>
        <v>12.983433184260118</v>
      </c>
      <c r="M29" s="9"/>
      <c r="N29" s="10">
        <f t="shared" si="2"/>
        <v>123.11858842839557</v>
      </c>
      <c r="O29" s="11"/>
      <c r="Q29" s="19"/>
      <c r="R29" s="20"/>
      <c r="S29" s="19"/>
      <c r="T29" s="21"/>
    </row>
    <row r="30" spans="1:20" ht="14.25" customHeight="1" x14ac:dyDescent="0.25">
      <c r="A30" s="12">
        <v>1958</v>
      </c>
      <c r="B30" s="16">
        <v>1894</v>
      </c>
      <c r="C30" s="17">
        <v>1594</v>
      </c>
      <c r="D30" s="18">
        <v>2356</v>
      </c>
      <c r="E30" s="18">
        <v>307110</v>
      </c>
      <c r="F30" s="14">
        <v>276346</v>
      </c>
      <c r="G30" s="15">
        <v>2336428</v>
      </c>
      <c r="H30" s="102">
        <v>2439877</v>
      </c>
      <c r="I30" s="83">
        <v>2.2970000000000002</v>
      </c>
      <c r="J30" s="102">
        <v>7291542</v>
      </c>
      <c r="K30" s="101">
        <v>5.85</v>
      </c>
      <c r="L30" s="9">
        <f t="shared" si="0"/>
        <v>11.827713073118453</v>
      </c>
      <c r="M30" s="9"/>
      <c r="N30" s="10">
        <f t="shared" si="2"/>
        <v>117.29456706281833</v>
      </c>
      <c r="O30" s="11"/>
      <c r="Q30" s="19"/>
      <c r="R30" s="20"/>
      <c r="S30" s="19"/>
      <c r="T30" s="21"/>
    </row>
    <row r="31" spans="1:20" ht="14.25" customHeight="1" x14ac:dyDescent="0.25">
      <c r="A31" s="12">
        <v>1959</v>
      </c>
      <c r="B31" s="16">
        <v>1752</v>
      </c>
      <c r="C31" s="17">
        <v>1752</v>
      </c>
      <c r="D31" s="18">
        <v>2278</v>
      </c>
      <c r="E31" s="18">
        <v>308979</v>
      </c>
      <c r="F31" s="14">
        <v>262300</v>
      </c>
      <c r="G31" s="15">
        <v>2362313</v>
      </c>
      <c r="H31" s="102">
        <v>2458936</v>
      </c>
      <c r="I31" s="83">
        <v>2.25</v>
      </c>
      <c r="J31" s="102">
        <v>7467409</v>
      </c>
      <c r="K31" s="101">
        <v>8.49</v>
      </c>
      <c r="L31" s="9">
        <f t="shared" si="0"/>
        <v>11.103524384787283</v>
      </c>
      <c r="M31" s="9"/>
      <c r="N31" s="10">
        <f t="shared" si="2"/>
        <v>115.14486391571555</v>
      </c>
      <c r="O31" s="11"/>
      <c r="Q31" s="19"/>
      <c r="R31" s="20"/>
      <c r="S31" s="19"/>
      <c r="T31" s="21"/>
    </row>
    <row r="32" spans="1:20" ht="14.25" customHeight="1" x14ac:dyDescent="0.25">
      <c r="A32" s="12">
        <v>1960</v>
      </c>
      <c r="B32" s="11"/>
      <c r="C32" s="17">
        <v>1770</v>
      </c>
      <c r="D32" s="18">
        <v>1915</v>
      </c>
      <c r="E32" s="18">
        <v>272966</v>
      </c>
      <c r="F32" s="18">
        <v>272966</v>
      </c>
      <c r="G32" s="15">
        <v>2388667</v>
      </c>
      <c r="H32" s="102">
        <v>2476930</v>
      </c>
      <c r="I32" s="83">
        <v>2.3130000000000002</v>
      </c>
      <c r="J32" s="102">
        <v>7643277</v>
      </c>
      <c r="K32" s="101">
        <v>6.61</v>
      </c>
      <c r="L32" s="9">
        <f t="shared" si="0"/>
        <v>11.42754515384522</v>
      </c>
      <c r="M32" s="9"/>
      <c r="N32" s="10">
        <f t="shared" si="2"/>
        <v>142.54099216710182</v>
      </c>
      <c r="O32" s="11"/>
      <c r="Q32" s="19"/>
      <c r="R32" s="20"/>
      <c r="S32" s="19"/>
      <c r="T32" s="21"/>
    </row>
    <row r="33" spans="1:20" ht="14.25" customHeight="1" x14ac:dyDescent="0.25">
      <c r="A33" s="12">
        <v>1961</v>
      </c>
      <c r="B33" s="11"/>
      <c r="C33" s="17">
        <v>1764</v>
      </c>
      <c r="D33" s="18">
        <v>1868</v>
      </c>
      <c r="E33" s="18">
        <v>263271</v>
      </c>
      <c r="F33" s="18">
        <v>263271</v>
      </c>
      <c r="G33" s="15">
        <v>2415348</v>
      </c>
      <c r="H33" s="102">
        <v>2526202</v>
      </c>
      <c r="I33" s="83">
        <v>2.3370000000000002</v>
      </c>
      <c r="J33" s="102">
        <v>7843945</v>
      </c>
      <c r="K33" s="101">
        <v>7.48</v>
      </c>
      <c r="L33" s="9">
        <f t="shared" si="0"/>
        <v>10.899920011526289</v>
      </c>
      <c r="M33" s="9"/>
      <c r="N33" s="10">
        <f t="shared" si="2"/>
        <v>140.93736616702355</v>
      </c>
      <c r="O33" s="11"/>
      <c r="Q33" s="19"/>
      <c r="R33" s="20"/>
      <c r="S33" s="19"/>
      <c r="T33" s="21"/>
    </row>
    <row r="34" spans="1:20" ht="14.25" customHeight="1" x14ac:dyDescent="0.25">
      <c r="A34" s="12">
        <v>1962</v>
      </c>
      <c r="B34" s="11"/>
      <c r="C34" s="17">
        <v>1774</v>
      </c>
      <c r="D34" s="18">
        <v>1836</v>
      </c>
      <c r="E34" s="18">
        <v>257725</v>
      </c>
      <c r="F34" s="18">
        <v>257725</v>
      </c>
      <c r="G34" s="15">
        <v>2442649</v>
      </c>
      <c r="H34" s="102">
        <v>2574773</v>
      </c>
      <c r="I34" s="83">
        <v>2.3849999999999998</v>
      </c>
      <c r="J34" s="102">
        <v>8044614</v>
      </c>
      <c r="K34" s="101">
        <v>7.37</v>
      </c>
      <c r="L34" s="9">
        <f t="shared" si="0"/>
        <v>10.551045197242829</v>
      </c>
      <c r="M34" s="9"/>
      <c r="N34" s="10">
        <f t="shared" si="2"/>
        <v>140.3730936819172</v>
      </c>
      <c r="O34" s="11"/>
      <c r="Q34" s="19"/>
      <c r="R34" s="20"/>
      <c r="S34" s="19"/>
      <c r="T34" s="21"/>
    </row>
    <row r="35" spans="1:20" ht="14.25" customHeight="1" x14ac:dyDescent="0.25">
      <c r="A35" s="12">
        <v>1963</v>
      </c>
      <c r="B35" s="11"/>
      <c r="C35" s="17">
        <v>1852</v>
      </c>
      <c r="D35" s="18">
        <v>1875</v>
      </c>
      <c r="E35" s="18">
        <v>268035</v>
      </c>
      <c r="F35" s="18">
        <v>268035</v>
      </c>
      <c r="G35" s="15">
        <v>2470657</v>
      </c>
      <c r="H35" s="102">
        <v>2622648</v>
      </c>
      <c r="I35" s="83">
        <v>2.44</v>
      </c>
      <c r="J35" s="102">
        <v>8245284</v>
      </c>
      <c r="K35" s="101">
        <v>6.97</v>
      </c>
      <c r="L35" s="9">
        <f t="shared" si="0"/>
        <v>10.848733757862787</v>
      </c>
      <c r="M35" s="9"/>
      <c r="N35" s="10">
        <f t="shared" si="2"/>
        <v>142.952</v>
      </c>
      <c r="O35" s="11"/>
      <c r="Q35" s="19"/>
      <c r="R35" s="20"/>
      <c r="S35" s="19"/>
      <c r="T35" s="21"/>
    </row>
    <row r="36" spans="1:20" ht="14.25" customHeight="1" x14ac:dyDescent="0.25">
      <c r="A36" s="12">
        <v>1964</v>
      </c>
      <c r="B36" s="11"/>
      <c r="C36" s="17">
        <v>1863</v>
      </c>
      <c r="D36" s="18">
        <v>1904</v>
      </c>
      <c r="E36" s="18">
        <v>278980</v>
      </c>
      <c r="F36" s="18">
        <v>278980</v>
      </c>
      <c r="G36" s="15">
        <v>2499469</v>
      </c>
      <c r="H36" s="102">
        <v>2670141</v>
      </c>
      <c r="I36" s="83">
        <v>2.4969999999999999</v>
      </c>
      <c r="J36" s="102">
        <v>8445953</v>
      </c>
      <c r="K36" s="101">
        <v>6.47</v>
      </c>
      <c r="L36" s="9">
        <f t="shared" si="0"/>
        <v>11.161570717620423</v>
      </c>
      <c r="M36" s="9"/>
      <c r="N36" s="10">
        <f t="shared" si="2"/>
        <v>146.52310924369749</v>
      </c>
      <c r="O36" s="11"/>
      <c r="Q36" s="19"/>
      <c r="R36" s="20"/>
      <c r="S36" s="19"/>
      <c r="T36" s="21"/>
    </row>
    <row r="37" spans="1:20" ht="14.25" customHeight="1" x14ac:dyDescent="0.25">
      <c r="A37" s="12">
        <v>1965</v>
      </c>
      <c r="B37" s="11"/>
      <c r="C37" s="6"/>
      <c r="D37" s="18">
        <v>2059</v>
      </c>
      <c r="E37" s="18">
        <v>302475</v>
      </c>
      <c r="F37" s="18">
        <v>302475</v>
      </c>
      <c r="G37" s="15">
        <v>2529190</v>
      </c>
      <c r="H37" s="102">
        <v>2716654</v>
      </c>
      <c r="I37" s="83">
        <v>2.5569999999999999</v>
      </c>
      <c r="J37" s="102">
        <v>8646622</v>
      </c>
      <c r="K37" s="101">
        <v>5.87</v>
      </c>
      <c r="L37" s="9">
        <f t="shared" si="0"/>
        <v>11.959362483641007</v>
      </c>
      <c r="M37" s="9"/>
      <c r="N37" s="10">
        <f t="shared" si="2"/>
        <v>146.90383681398737</v>
      </c>
      <c r="O37" s="11"/>
      <c r="Q37" s="19"/>
      <c r="R37" s="20"/>
      <c r="S37" s="19"/>
      <c r="T37" s="21"/>
    </row>
    <row r="38" spans="1:20" ht="14.25" customHeight="1" x14ac:dyDescent="0.25">
      <c r="A38" s="12">
        <v>1966</v>
      </c>
      <c r="B38" s="11"/>
      <c r="C38" s="6"/>
      <c r="D38" s="18">
        <v>2882</v>
      </c>
      <c r="E38" s="18">
        <v>369507</v>
      </c>
      <c r="F38" s="18">
        <v>369507</v>
      </c>
      <c r="G38" s="15">
        <v>2559931</v>
      </c>
      <c r="H38" s="102">
        <v>2757476</v>
      </c>
      <c r="I38" s="83">
        <v>2.6040000000000001</v>
      </c>
      <c r="J38" s="102">
        <v>8831223</v>
      </c>
      <c r="K38" s="101">
        <v>5.56</v>
      </c>
      <c r="L38" s="9">
        <f t="shared" si="0"/>
        <v>14.434256235812606</v>
      </c>
      <c r="M38" s="9"/>
      <c r="N38" s="10">
        <f t="shared" si="2"/>
        <v>128.2120055517002</v>
      </c>
      <c r="O38" s="11"/>
      <c r="Q38" s="19"/>
      <c r="R38" s="20"/>
      <c r="S38" s="19"/>
      <c r="T38" s="21"/>
    </row>
    <row r="39" spans="1:20" ht="14.25" customHeight="1" x14ac:dyDescent="0.25">
      <c r="A39" s="12">
        <v>1967</v>
      </c>
      <c r="B39" s="11"/>
      <c r="C39" s="6"/>
      <c r="D39" s="18">
        <v>3426</v>
      </c>
      <c r="E39" s="18">
        <v>442650</v>
      </c>
      <c r="F39" s="18">
        <v>442650</v>
      </c>
      <c r="G39" s="15">
        <v>2591809</v>
      </c>
      <c r="H39" s="102">
        <v>2797693</v>
      </c>
      <c r="I39" s="83">
        <v>2.681</v>
      </c>
      <c r="J39" s="102">
        <v>9015825</v>
      </c>
      <c r="K39" s="101">
        <v>4.16</v>
      </c>
      <c r="L39" s="9">
        <f t="shared" si="0"/>
        <v>17.078804803903374</v>
      </c>
      <c r="M39" s="9"/>
      <c r="N39" s="10">
        <f t="shared" si="2"/>
        <v>129.20315236427319</v>
      </c>
      <c r="O39" s="11"/>
      <c r="Q39" s="19"/>
      <c r="R39" s="20"/>
      <c r="S39" s="19"/>
      <c r="T39" s="21"/>
    </row>
    <row r="40" spans="1:20" ht="14.25" customHeight="1" x14ac:dyDescent="0.25">
      <c r="A40" s="12">
        <v>1968</v>
      </c>
      <c r="B40" s="11"/>
      <c r="C40" s="6"/>
      <c r="D40" s="18">
        <v>3889</v>
      </c>
      <c r="E40" s="18">
        <v>500447</v>
      </c>
      <c r="F40" s="18">
        <v>500447</v>
      </c>
      <c r="G40" s="15">
        <v>2624951</v>
      </c>
      <c r="H40" s="102">
        <v>2837312</v>
      </c>
      <c r="I40" s="83">
        <v>2.714</v>
      </c>
      <c r="J40" s="102">
        <v>9200427</v>
      </c>
      <c r="K40" s="101">
        <v>4.3600000000000003</v>
      </c>
      <c r="L40" s="9">
        <f t="shared" si="0"/>
        <v>19.065003499112937</v>
      </c>
      <c r="M40" s="9"/>
      <c r="N40" s="10">
        <f t="shared" si="2"/>
        <v>128.68269478014915</v>
      </c>
      <c r="O40" s="11"/>
      <c r="Q40" s="19"/>
      <c r="R40" s="20"/>
      <c r="S40" s="19"/>
      <c r="T40" s="21"/>
    </row>
    <row r="41" spans="1:20" ht="14.25" customHeight="1" x14ac:dyDescent="0.25">
      <c r="A41" s="12">
        <v>1969</v>
      </c>
      <c r="B41" s="11"/>
      <c r="C41" s="6"/>
      <c r="D41" s="18">
        <v>4228</v>
      </c>
      <c r="E41" s="18">
        <v>541967</v>
      </c>
      <c r="F41" s="18">
        <v>541967</v>
      </c>
      <c r="G41" s="15">
        <v>2659490</v>
      </c>
      <c r="H41" s="102">
        <v>2876339</v>
      </c>
      <c r="I41" s="83">
        <v>2.734</v>
      </c>
      <c r="J41" s="102">
        <v>9385028</v>
      </c>
      <c r="K41" s="101">
        <v>4.96</v>
      </c>
      <c r="L41" s="9">
        <f t="shared" si="0"/>
        <v>20.378606424540042</v>
      </c>
      <c r="M41" s="9"/>
      <c r="N41" s="10">
        <f t="shared" si="2"/>
        <v>128.18519394512771</v>
      </c>
      <c r="O41" s="11"/>
      <c r="Q41" s="19"/>
      <c r="R41" s="20"/>
      <c r="S41" s="19"/>
      <c r="T41" s="21"/>
    </row>
    <row r="42" spans="1:20" ht="14.25" customHeight="1" x14ac:dyDescent="0.25">
      <c r="A42" s="19">
        <v>1970</v>
      </c>
      <c r="B42" s="22">
        <v>4.5810000000000004</v>
      </c>
      <c r="C42" s="6"/>
      <c r="D42" s="18">
        <v>4581</v>
      </c>
      <c r="E42" s="18">
        <v>627664</v>
      </c>
      <c r="F42" s="99">
        <v>627664</v>
      </c>
      <c r="G42" s="15">
        <v>2695566</v>
      </c>
      <c r="H42" s="102">
        <v>2914780</v>
      </c>
      <c r="I42" s="83">
        <v>2.7429999999999999</v>
      </c>
      <c r="J42" s="102">
        <v>9569631</v>
      </c>
      <c r="K42" s="101">
        <v>5.9</v>
      </c>
      <c r="L42" s="9">
        <f t="shared" si="0"/>
        <v>23.285054048018115</v>
      </c>
      <c r="M42" s="9"/>
      <c r="N42" s="10">
        <f t="shared" si="2"/>
        <v>137.01462562759224</v>
      </c>
      <c r="O42" s="11"/>
      <c r="Q42" s="19"/>
      <c r="R42" s="20"/>
      <c r="T42" s="21"/>
    </row>
    <row r="43" spans="1:20" ht="14.25" customHeight="1" x14ac:dyDescent="0.25">
      <c r="A43" s="19">
        <v>1971</v>
      </c>
      <c r="B43" s="22">
        <v>5.2119999999999997</v>
      </c>
      <c r="C43" s="6"/>
      <c r="D43" s="18">
        <v>5212</v>
      </c>
      <c r="E43" s="18">
        <v>782494</v>
      </c>
      <c r="F43" s="99">
        <v>782494</v>
      </c>
      <c r="G43" s="15">
        <v>2757841</v>
      </c>
      <c r="H43" s="102">
        <v>2984195</v>
      </c>
      <c r="I43" s="83">
        <v>2.8290000000000002</v>
      </c>
      <c r="J43" s="102">
        <v>9738347</v>
      </c>
      <c r="K43" s="101">
        <v>5.2</v>
      </c>
      <c r="L43" s="9">
        <f t="shared" si="0"/>
        <v>28.373426894443877</v>
      </c>
      <c r="M43" s="9"/>
      <c r="N43" s="10">
        <f t="shared" si="2"/>
        <v>150.13315425940138</v>
      </c>
      <c r="O43" s="11"/>
      <c r="Q43" s="19"/>
      <c r="R43" s="20"/>
      <c r="T43" s="21"/>
    </row>
    <row r="44" spans="1:20" ht="14.25" customHeight="1" x14ac:dyDescent="0.25">
      <c r="A44" s="19">
        <v>1972</v>
      </c>
      <c r="B44" s="22">
        <v>6.1180000000000003</v>
      </c>
      <c r="C44" s="6"/>
      <c r="D44" s="18">
        <v>6118</v>
      </c>
      <c r="E44" s="18">
        <v>855404</v>
      </c>
      <c r="F44" s="99">
        <v>855404</v>
      </c>
      <c r="G44" s="15">
        <v>2822885</v>
      </c>
      <c r="H44" s="102">
        <v>3054480</v>
      </c>
      <c r="I44" s="83">
        <v>2.9319999999999999</v>
      </c>
      <c r="J44" s="102">
        <v>9907065</v>
      </c>
      <c r="K44" s="101">
        <v>4</v>
      </c>
      <c r="L44" s="9">
        <f t="shared" si="0"/>
        <v>30.302474241777471</v>
      </c>
      <c r="M44" s="9"/>
      <c r="N44" s="10">
        <f t="shared" si="2"/>
        <v>139.81758744687806</v>
      </c>
      <c r="O44" s="11"/>
      <c r="Q44" s="19"/>
      <c r="R44" s="20"/>
      <c r="T44" s="21"/>
    </row>
    <row r="45" spans="1:20" ht="14.25" customHeight="1" x14ac:dyDescent="0.25">
      <c r="A45" s="19">
        <v>1973</v>
      </c>
      <c r="B45" s="23">
        <v>6692</v>
      </c>
      <c r="C45" s="6"/>
      <c r="D45" s="6"/>
      <c r="E45" s="6"/>
      <c r="F45" s="99">
        <v>939319</v>
      </c>
      <c r="G45" s="15">
        <v>2890921</v>
      </c>
      <c r="H45" s="102">
        <v>3125992</v>
      </c>
      <c r="I45" s="83">
        <v>2.976</v>
      </c>
      <c r="J45" s="102">
        <v>10075782</v>
      </c>
      <c r="K45" s="101">
        <v>4.8</v>
      </c>
      <c r="L45" s="9">
        <f t="shared" si="0"/>
        <v>32.492032815839657</v>
      </c>
      <c r="M45" s="9"/>
      <c r="N45" s="10">
        <f t="shared" ref="N45:N90" si="3">F45/B45</f>
        <v>140.36446503287507</v>
      </c>
      <c r="O45" s="11"/>
      <c r="Q45" s="19"/>
      <c r="R45" s="20"/>
      <c r="T45" s="21"/>
    </row>
    <row r="46" spans="1:20" ht="14.25" customHeight="1" x14ac:dyDescent="0.25">
      <c r="A46" s="19">
        <v>1974</v>
      </c>
      <c r="B46" s="23">
        <v>7069</v>
      </c>
      <c r="C46" s="6"/>
      <c r="D46" s="6"/>
      <c r="E46" s="6"/>
      <c r="F46" s="99">
        <v>947093</v>
      </c>
      <c r="G46" s="15">
        <v>2962185</v>
      </c>
      <c r="H46" s="102">
        <v>3198069</v>
      </c>
      <c r="I46" s="83">
        <v>2.907</v>
      </c>
      <c r="J46" s="102">
        <v>10244501</v>
      </c>
      <c r="K46" s="101">
        <v>9.1</v>
      </c>
      <c r="L46" s="9">
        <f t="shared" si="0"/>
        <v>31.972783603995023</v>
      </c>
      <c r="M46" s="9"/>
      <c r="N46" s="10">
        <f t="shared" si="3"/>
        <v>133.97835620314046</v>
      </c>
      <c r="O46" s="11"/>
      <c r="Q46" s="19"/>
      <c r="R46" s="20"/>
      <c r="T46" s="21"/>
    </row>
    <row r="47" spans="1:20" ht="14.25" customHeight="1" x14ac:dyDescent="0.25">
      <c r="A47" s="19">
        <v>1975</v>
      </c>
      <c r="B47" s="23">
        <v>7181</v>
      </c>
      <c r="C47" s="6"/>
      <c r="D47" s="6"/>
      <c r="E47" s="6"/>
      <c r="F47" s="99">
        <v>940810</v>
      </c>
      <c r="G47" s="15">
        <v>3036926</v>
      </c>
      <c r="H47" s="102">
        <v>3271416</v>
      </c>
      <c r="I47" s="83">
        <v>2.6829999999999998</v>
      </c>
      <c r="J47" s="102">
        <v>10413219</v>
      </c>
      <c r="K47" s="101">
        <v>18</v>
      </c>
      <c r="L47" s="9">
        <f t="shared" si="0"/>
        <v>30.979022867201902</v>
      </c>
      <c r="M47" s="9"/>
      <c r="N47" s="10">
        <f t="shared" si="3"/>
        <v>131.01378638072691</v>
      </c>
      <c r="O47" s="11"/>
      <c r="Q47" s="19"/>
      <c r="R47" s="20"/>
      <c r="T47" s="21"/>
    </row>
    <row r="48" spans="1:20" ht="14.25" customHeight="1" x14ac:dyDescent="0.25">
      <c r="A48" s="19">
        <v>1976</v>
      </c>
      <c r="B48" s="23">
        <v>7166</v>
      </c>
      <c r="C48" s="6"/>
      <c r="D48" s="6"/>
      <c r="E48" s="6"/>
      <c r="F48" s="99">
        <v>939255</v>
      </c>
      <c r="G48" s="15">
        <v>3115403</v>
      </c>
      <c r="H48" s="102">
        <v>3340483</v>
      </c>
      <c r="I48" s="83">
        <v>2.609</v>
      </c>
      <c r="J48" s="102">
        <v>10565409</v>
      </c>
      <c r="K48" s="101">
        <v>21.9</v>
      </c>
      <c r="L48" s="9">
        <f t="shared" si="0"/>
        <v>30.148748011091985</v>
      </c>
      <c r="M48" s="9"/>
      <c r="N48" s="10">
        <f t="shared" si="3"/>
        <v>131.0710298632431</v>
      </c>
      <c r="O48" s="11"/>
      <c r="Q48" s="19"/>
      <c r="R48" s="20"/>
      <c r="T48" s="21"/>
    </row>
    <row r="49" spans="1:20" ht="14.25" customHeight="1" x14ac:dyDescent="0.25">
      <c r="A49" s="19">
        <v>1977</v>
      </c>
      <c r="B49" s="23">
        <v>7077</v>
      </c>
      <c r="C49" s="6"/>
      <c r="D49" s="6"/>
      <c r="E49" s="6"/>
      <c r="F49" s="99">
        <v>916569</v>
      </c>
      <c r="G49" s="15">
        <v>3197882</v>
      </c>
      <c r="H49" s="102">
        <v>3410448</v>
      </c>
      <c r="I49" s="83">
        <v>2.7930000000000001</v>
      </c>
      <c r="J49" s="102">
        <v>10717600</v>
      </c>
      <c r="K49" s="101">
        <v>18.100000000000001</v>
      </c>
      <c r="L49" s="9">
        <f t="shared" si="0"/>
        <v>28.661751746937504</v>
      </c>
      <c r="M49" s="9"/>
      <c r="N49" s="10">
        <f t="shared" si="3"/>
        <v>129.51377702416278</v>
      </c>
      <c r="O49" s="11"/>
      <c r="Q49" s="19"/>
      <c r="R49" s="20"/>
      <c r="T49" s="21"/>
    </row>
    <row r="50" spans="1:20" ht="14.25" customHeight="1" x14ac:dyDescent="0.25">
      <c r="A50" s="19">
        <v>1978</v>
      </c>
      <c r="B50" s="23">
        <v>6797</v>
      </c>
      <c r="C50" s="6"/>
      <c r="D50" s="6"/>
      <c r="E50" s="6"/>
      <c r="F50" s="99">
        <v>982670</v>
      </c>
      <c r="G50" s="15">
        <v>3284644</v>
      </c>
      <c r="H50" s="102">
        <v>3481326</v>
      </c>
      <c r="I50" s="83">
        <v>2.823</v>
      </c>
      <c r="J50" s="102">
        <v>10869791</v>
      </c>
      <c r="K50" s="101">
        <v>18.899999999999999</v>
      </c>
      <c r="L50" s="9">
        <f t="shared" si="0"/>
        <v>29.917092993943939</v>
      </c>
      <c r="M50" s="9"/>
      <c r="N50" s="10">
        <f t="shared" si="3"/>
        <v>144.57407679858761</v>
      </c>
      <c r="O50" s="11"/>
      <c r="Q50" s="19"/>
      <c r="R50" s="20"/>
      <c r="T50" s="21"/>
    </row>
    <row r="51" spans="1:20" ht="14.25" customHeight="1" x14ac:dyDescent="0.25">
      <c r="A51" s="19">
        <v>1979</v>
      </c>
      <c r="B51" s="23">
        <v>7329</v>
      </c>
      <c r="C51" s="6"/>
      <c r="D51" s="6"/>
      <c r="E51" s="6"/>
      <c r="F51" s="99">
        <v>581483</v>
      </c>
      <c r="G51" s="15">
        <v>3375973</v>
      </c>
      <c r="H51" s="102">
        <v>3553135</v>
      </c>
      <c r="I51" s="83">
        <v>2.9209999999999998</v>
      </c>
      <c r="J51" s="102">
        <v>11021982</v>
      </c>
      <c r="K51" s="101">
        <v>17.8</v>
      </c>
      <c r="L51" s="9">
        <f t="shared" si="0"/>
        <v>17.224160264314911</v>
      </c>
      <c r="M51" s="9"/>
      <c r="N51" s="10">
        <f t="shared" si="3"/>
        <v>79.340019102196749</v>
      </c>
      <c r="O51" s="11"/>
      <c r="Q51" s="19"/>
      <c r="R51" s="20"/>
      <c r="T51" s="21"/>
    </row>
    <row r="52" spans="1:20" ht="14.25" customHeight="1" x14ac:dyDescent="0.25">
      <c r="A52" s="19">
        <v>1980</v>
      </c>
      <c r="B52" s="23">
        <v>4597</v>
      </c>
      <c r="C52" s="6"/>
      <c r="D52" s="6"/>
      <c r="E52" s="6"/>
      <c r="F52" s="99">
        <v>386910</v>
      </c>
      <c r="G52" s="15">
        <v>3472159</v>
      </c>
      <c r="H52" s="102">
        <v>3626262</v>
      </c>
      <c r="I52" s="83">
        <v>2.9950000000000001</v>
      </c>
      <c r="J52" s="102">
        <v>11174173</v>
      </c>
      <c r="K52" s="101">
        <v>17.399999999999999</v>
      </c>
      <c r="L52" s="9">
        <f t="shared" si="0"/>
        <v>11.143210895583987</v>
      </c>
      <c r="M52" s="9"/>
      <c r="N52" s="10">
        <f t="shared" si="3"/>
        <v>84.165760278442463</v>
      </c>
      <c r="O52" s="11"/>
      <c r="Q52" s="19"/>
      <c r="R52" s="20"/>
      <c r="T52" s="21"/>
    </row>
    <row r="53" spans="1:20" ht="14.25" customHeight="1" x14ac:dyDescent="0.25">
      <c r="A53" s="19">
        <v>1981</v>
      </c>
      <c r="B53" s="23">
        <v>3977</v>
      </c>
      <c r="C53" s="106">
        <v>3977</v>
      </c>
      <c r="D53" s="6"/>
      <c r="E53" s="106">
        <v>395951</v>
      </c>
      <c r="F53" s="99">
        <v>395951</v>
      </c>
      <c r="G53" s="15">
        <v>3573496</v>
      </c>
      <c r="H53" s="102">
        <v>3710904</v>
      </c>
      <c r="I53" s="83">
        <v>3.1360000000000001</v>
      </c>
      <c r="J53" s="102">
        <v>11359773</v>
      </c>
      <c r="K53" s="101">
        <v>15.5</v>
      </c>
      <c r="L53" s="9">
        <f t="shared" si="0"/>
        <v>11.080213885785795</v>
      </c>
      <c r="M53" s="108">
        <v>12.1</v>
      </c>
      <c r="N53" s="10">
        <f t="shared" si="3"/>
        <v>99.560221272315815</v>
      </c>
      <c r="O53" s="11"/>
      <c r="Q53" s="19"/>
      <c r="R53" s="20"/>
      <c r="T53" s="21"/>
    </row>
    <row r="54" spans="1:20" ht="14.25" customHeight="1" x14ac:dyDescent="0.25">
      <c r="A54" s="19">
        <v>1982</v>
      </c>
      <c r="B54" s="23">
        <v>4048</v>
      </c>
      <c r="C54" s="106">
        <v>4048</v>
      </c>
      <c r="D54" s="6"/>
      <c r="E54" s="106">
        <v>347470</v>
      </c>
      <c r="F54" s="99">
        <v>347470</v>
      </c>
      <c r="G54" s="15">
        <v>3680277</v>
      </c>
      <c r="H54" s="102">
        <v>3796678</v>
      </c>
      <c r="I54" s="83">
        <v>2.84</v>
      </c>
      <c r="J54" s="102">
        <v>11545372</v>
      </c>
      <c r="K54" s="101">
        <v>25.2</v>
      </c>
      <c r="L54" s="9">
        <f t="shared" si="0"/>
        <v>9.4414088939501024</v>
      </c>
      <c r="M54" s="108">
        <v>11.8</v>
      </c>
      <c r="N54" s="10">
        <f t="shared" si="3"/>
        <v>85.837450592885375</v>
      </c>
      <c r="O54" s="11"/>
      <c r="Q54" s="19"/>
      <c r="R54" s="20"/>
      <c r="T54" s="21"/>
    </row>
    <row r="55" spans="1:20" ht="14.25" customHeight="1" x14ac:dyDescent="0.25">
      <c r="A55" s="19">
        <v>1983</v>
      </c>
      <c r="B55" s="23">
        <v>4401</v>
      </c>
      <c r="C55" s="106">
        <v>4401</v>
      </c>
      <c r="D55" s="6"/>
      <c r="E55" s="106">
        <v>320903</v>
      </c>
      <c r="F55" s="99">
        <v>320903</v>
      </c>
      <c r="G55" s="15">
        <v>3755744</v>
      </c>
      <c r="H55" s="102">
        <v>3901782</v>
      </c>
      <c r="I55" s="83">
        <v>2.8479999999999999</v>
      </c>
      <c r="J55" s="102">
        <v>11730972</v>
      </c>
      <c r="K55" s="101">
        <v>27</v>
      </c>
      <c r="L55" s="9">
        <f t="shared" si="0"/>
        <v>8.5443257048403733</v>
      </c>
      <c r="M55" s="108">
        <v>10.1</v>
      </c>
      <c r="N55" s="10">
        <f t="shared" si="3"/>
        <v>72.915928198136783</v>
      </c>
      <c r="O55" s="11"/>
      <c r="Q55" s="19"/>
      <c r="R55" s="20"/>
      <c r="T55" s="21"/>
    </row>
    <row r="56" spans="1:20" ht="14.25" customHeight="1" x14ac:dyDescent="0.25">
      <c r="A56" s="19">
        <v>1984</v>
      </c>
      <c r="B56" s="23">
        <v>4714</v>
      </c>
      <c r="C56" s="106">
        <v>4714</v>
      </c>
      <c r="D56" s="6"/>
      <c r="E56" s="106">
        <v>343329</v>
      </c>
      <c r="F56" s="99">
        <v>343329</v>
      </c>
      <c r="G56" s="15">
        <v>3835276</v>
      </c>
      <c r="H56" s="102">
        <v>4008840</v>
      </c>
      <c r="I56" s="83">
        <v>3.1989999999999998</v>
      </c>
      <c r="J56" s="102">
        <v>11916572</v>
      </c>
      <c r="K56" s="101">
        <v>20.2</v>
      </c>
      <c r="L56" s="9">
        <f t="shared" si="0"/>
        <v>8.9518720425857232</v>
      </c>
      <c r="M56" s="108">
        <v>10.3</v>
      </c>
      <c r="N56" s="10">
        <f t="shared" si="3"/>
        <v>72.831777683495972</v>
      </c>
      <c r="O56" s="11"/>
      <c r="Q56" s="19"/>
      <c r="R56" s="20"/>
      <c r="T56" s="21"/>
    </row>
    <row r="57" spans="1:20" ht="14.25" customHeight="1" x14ac:dyDescent="0.25">
      <c r="A57" s="19">
        <v>1985</v>
      </c>
      <c r="B57" s="23">
        <v>4994</v>
      </c>
      <c r="C57" s="106">
        <v>4994</v>
      </c>
      <c r="D57" s="6"/>
      <c r="E57" s="106">
        <v>360963</v>
      </c>
      <c r="F57" s="99">
        <v>360963</v>
      </c>
      <c r="G57" s="15">
        <v>3918981</v>
      </c>
      <c r="H57" s="102">
        <v>4118687</v>
      </c>
      <c r="I57" s="83">
        <v>3.4889999999999999</v>
      </c>
      <c r="J57" s="102">
        <v>12102174</v>
      </c>
      <c r="K57" s="101">
        <v>15.3</v>
      </c>
      <c r="L57" s="9">
        <f t="shared" si="0"/>
        <v>9.2106340908516788</v>
      </c>
      <c r="M57" s="108">
        <v>8.6999999999999993</v>
      </c>
      <c r="N57" s="10">
        <f t="shared" si="3"/>
        <v>72.279335202242692</v>
      </c>
      <c r="O57" s="11"/>
      <c r="Q57" s="19"/>
      <c r="R57" s="20"/>
      <c r="T57" s="21"/>
    </row>
    <row r="58" spans="1:20" ht="14.25" customHeight="1" x14ac:dyDescent="0.25">
      <c r="A58" s="19">
        <v>1986</v>
      </c>
      <c r="B58" s="23">
        <v>5391</v>
      </c>
      <c r="C58" s="106">
        <v>5391</v>
      </c>
      <c r="D58" s="6"/>
      <c r="E58" s="106">
        <v>386987</v>
      </c>
      <c r="F58" s="99">
        <v>386987</v>
      </c>
      <c r="G58" s="15">
        <v>4006933</v>
      </c>
      <c r="H58" s="102">
        <v>4241248</v>
      </c>
      <c r="I58" s="83">
        <v>3.6469999999999998</v>
      </c>
      <c r="J58" s="102">
        <v>12317494</v>
      </c>
      <c r="K58" s="101">
        <v>14.02</v>
      </c>
      <c r="L58" s="9">
        <f t="shared" si="0"/>
        <v>9.6579353834965538</v>
      </c>
      <c r="M58" s="108">
        <v>9.9</v>
      </c>
      <c r="N58" s="10">
        <f t="shared" si="3"/>
        <v>71.783899091077728</v>
      </c>
      <c r="O58" s="11"/>
      <c r="Q58" s="19"/>
      <c r="R58" s="20"/>
      <c r="T58" s="21"/>
    </row>
    <row r="59" spans="1:20" ht="14.25" customHeight="1" x14ac:dyDescent="0.25">
      <c r="A59" s="19">
        <v>1987</v>
      </c>
      <c r="B59" s="23">
        <v>5883</v>
      </c>
      <c r="C59" s="106">
        <v>5883</v>
      </c>
      <c r="D59" s="6"/>
      <c r="E59" s="106">
        <v>422302</v>
      </c>
      <c r="F59" s="99">
        <v>422302</v>
      </c>
      <c r="G59" s="15">
        <v>4099172</v>
      </c>
      <c r="H59" s="102">
        <v>4366605</v>
      </c>
      <c r="I59" s="83">
        <v>3.85</v>
      </c>
      <c r="J59" s="102">
        <v>12532815</v>
      </c>
      <c r="K59" s="101">
        <v>11.83</v>
      </c>
      <c r="L59" s="9">
        <f t="shared" si="0"/>
        <v>10.30212930806514</v>
      </c>
      <c r="M59" s="108">
        <v>10.5</v>
      </c>
      <c r="N59" s="10">
        <f t="shared" si="3"/>
        <v>71.783443821179674</v>
      </c>
      <c r="O59" s="11"/>
      <c r="Q59" s="19"/>
      <c r="R59" s="20"/>
      <c r="T59" s="21"/>
    </row>
    <row r="60" spans="1:20" ht="14.25" customHeight="1" x14ac:dyDescent="0.25">
      <c r="A60" s="19">
        <v>1988</v>
      </c>
      <c r="B60" s="23">
        <v>6446</v>
      </c>
      <c r="C60" s="106">
        <v>6446</v>
      </c>
      <c r="D60" s="6"/>
      <c r="E60" s="106">
        <v>446194</v>
      </c>
      <c r="F60" s="99">
        <v>446194</v>
      </c>
      <c r="G60" s="15">
        <v>4195688</v>
      </c>
      <c r="H60" s="102">
        <v>4494847</v>
      </c>
      <c r="I60" s="83">
        <v>4.048</v>
      </c>
      <c r="J60" s="102">
        <v>12748135</v>
      </c>
      <c r="K60" s="101">
        <v>9.9499999999999993</v>
      </c>
      <c r="L60" s="9">
        <f t="shared" si="0"/>
        <v>10.634584840436181</v>
      </c>
      <c r="M60" s="108">
        <v>10.4</v>
      </c>
      <c r="N60" s="10">
        <f t="shared" si="3"/>
        <v>69.220291653738755</v>
      </c>
      <c r="O60" s="11"/>
      <c r="Q60" s="19"/>
      <c r="R60" s="20"/>
      <c r="T60" s="21"/>
    </row>
    <row r="61" spans="1:20" ht="14.25" customHeight="1" x14ac:dyDescent="0.25">
      <c r="A61" s="19">
        <v>1989</v>
      </c>
      <c r="B61" s="23">
        <v>7118</v>
      </c>
      <c r="C61" s="106">
        <v>7118</v>
      </c>
      <c r="D61" s="6"/>
      <c r="E61" s="106">
        <v>507616</v>
      </c>
      <c r="F61" s="99">
        <v>507616</v>
      </c>
      <c r="G61" s="15">
        <v>4296413</v>
      </c>
      <c r="H61" s="102">
        <v>4626060</v>
      </c>
      <c r="I61" s="83">
        <v>4.2610000000000001</v>
      </c>
      <c r="J61" s="102">
        <v>12963457</v>
      </c>
      <c r="K61" s="101">
        <v>7.9</v>
      </c>
      <c r="L61" s="9">
        <f t="shared" si="0"/>
        <v>11.814879063069588</v>
      </c>
      <c r="M61" s="108">
        <v>11.4</v>
      </c>
      <c r="N61" s="10">
        <f t="shared" si="3"/>
        <v>71.314414161281263</v>
      </c>
      <c r="O61" s="11"/>
      <c r="Q61" s="19"/>
      <c r="R61" s="20"/>
      <c r="T61" s="21"/>
    </row>
    <row r="62" spans="1:20" ht="14.25" customHeight="1" x14ac:dyDescent="0.25">
      <c r="A62" s="19">
        <v>1990</v>
      </c>
      <c r="B62" s="24">
        <f>AVERAGE(B61,B63)</f>
        <v>7412.5</v>
      </c>
      <c r="C62" s="106">
        <v>8861</v>
      </c>
      <c r="D62" s="6"/>
      <c r="E62" s="106">
        <v>606812</v>
      </c>
      <c r="F62" s="24">
        <v>606812</v>
      </c>
      <c r="G62" s="24">
        <v>4525530</v>
      </c>
      <c r="H62" s="102">
        <v>4760337</v>
      </c>
      <c r="I62" s="83">
        <v>4.3890000000000002</v>
      </c>
      <c r="J62" s="102">
        <v>13178782</v>
      </c>
      <c r="K62" s="101">
        <v>7.8</v>
      </c>
      <c r="L62" s="25">
        <f t="shared" si="0"/>
        <v>13.408639430077804</v>
      </c>
      <c r="M62" s="109">
        <v>13.6</v>
      </c>
      <c r="N62" s="10">
        <f t="shared" si="3"/>
        <v>81.863338954468801</v>
      </c>
      <c r="O62" s="26">
        <v>19.2</v>
      </c>
      <c r="Q62" s="19"/>
      <c r="R62" s="20"/>
      <c r="T62" s="21"/>
    </row>
    <row r="63" spans="1:20" ht="14.25" customHeight="1" x14ac:dyDescent="0.25">
      <c r="A63" s="19">
        <v>1991</v>
      </c>
      <c r="B63" s="24">
        <v>7707</v>
      </c>
      <c r="C63" s="106">
        <v>9858</v>
      </c>
      <c r="D63" s="6"/>
      <c r="E63" s="106">
        <v>701355</v>
      </c>
      <c r="F63" s="24">
        <v>701355</v>
      </c>
      <c r="G63" s="24">
        <v>4630670</v>
      </c>
      <c r="H63" s="102">
        <v>4907973</v>
      </c>
      <c r="I63" s="83">
        <v>4.5069999999999997</v>
      </c>
      <c r="J63" s="102">
        <v>13422010</v>
      </c>
      <c r="K63" s="101">
        <v>8.16</v>
      </c>
      <c r="L63" s="25">
        <f t="shared" si="0"/>
        <v>15.145864421347234</v>
      </c>
      <c r="M63" s="109">
        <v>15.3</v>
      </c>
      <c r="N63" s="10">
        <f t="shared" si="3"/>
        <v>91.002335539120281</v>
      </c>
      <c r="O63" s="26">
        <v>21.2</v>
      </c>
      <c r="Q63" s="19"/>
      <c r="R63" s="20"/>
      <c r="T63" s="21"/>
    </row>
    <row r="64" spans="1:20" ht="14.25" customHeight="1" x14ac:dyDescent="0.25">
      <c r="A64" s="19">
        <v>1992</v>
      </c>
      <c r="B64" s="24">
        <v>8323</v>
      </c>
      <c r="C64" s="106">
        <v>10756</v>
      </c>
      <c r="D64" s="6"/>
      <c r="E64" s="106">
        <v>724065</v>
      </c>
      <c r="F64" s="24">
        <v>724065</v>
      </c>
      <c r="G64" s="24">
        <v>4877430</v>
      </c>
      <c r="H64" s="102">
        <v>5059524</v>
      </c>
      <c r="I64" s="83">
        <v>4.7240000000000002</v>
      </c>
      <c r="J64" s="102">
        <v>13665241</v>
      </c>
      <c r="K64" s="101">
        <v>6.64</v>
      </c>
      <c r="L64" s="25">
        <f t="shared" si="0"/>
        <v>14.845215615600839</v>
      </c>
      <c r="M64" s="109">
        <v>15</v>
      </c>
      <c r="N64" s="10">
        <f t="shared" si="3"/>
        <v>86.995674636549325</v>
      </c>
      <c r="O64" s="26">
        <v>20.7</v>
      </c>
      <c r="Q64" s="19"/>
      <c r="R64" s="20"/>
      <c r="T64" s="21"/>
    </row>
    <row r="65" spans="1:20" ht="14.25" customHeight="1" x14ac:dyDescent="0.25">
      <c r="A65" s="19">
        <v>1993</v>
      </c>
      <c r="B65" s="24">
        <v>7974</v>
      </c>
      <c r="C65" s="106">
        <v>11389</v>
      </c>
      <c r="D65" s="6"/>
      <c r="E65" s="106">
        <v>684361</v>
      </c>
      <c r="F65" s="24">
        <v>684361</v>
      </c>
      <c r="G65" s="24">
        <v>5109290</v>
      </c>
      <c r="H65" s="102">
        <v>5179015</v>
      </c>
      <c r="I65" s="83">
        <v>4.84</v>
      </c>
      <c r="J65" s="102">
        <v>13908473</v>
      </c>
      <c r="K65" s="101">
        <v>6.55</v>
      </c>
      <c r="L65" s="25">
        <f t="shared" si="0"/>
        <v>13.394444237849095</v>
      </c>
      <c r="M65" s="109">
        <v>13.7</v>
      </c>
      <c r="N65" s="10">
        <f t="shared" si="3"/>
        <v>85.824053172811631</v>
      </c>
      <c r="O65" s="26">
        <v>18.600000000000001</v>
      </c>
      <c r="Q65" s="19"/>
      <c r="R65" s="20"/>
      <c r="T65" s="21"/>
    </row>
    <row r="66" spans="1:20" ht="14.25" customHeight="1" x14ac:dyDescent="0.25">
      <c r="A66" s="19">
        <v>1994</v>
      </c>
      <c r="B66" s="24">
        <v>7891</v>
      </c>
      <c r="C66" s="106">
        <v>12109</v>
      </c>
      <c r="D66" s="6"/>
      <c r="E66" s="106">
        <v>661966</v>
      </c>
      <c r="F66" s="24">
        <v>661966</v>
      </c>
      <c r="G66" s="24">
        <v>5122760</v>
      </c>
      <c r="H66" s="102">
        <v>5299857</v>
      </c>
      <c r="I66" s="83">
        <v>4.8840000000000003</v>
      </c>
      <c r="J66" s="102">
        <v>14151708</v>
      </c>
      <c r="K66" s="101">
        <v>7.85</v>
      </c>
      <c r="L66" s="25">
        <f t="shared" si="0"/>
        <v>12.922057640803004</v>
      </c>
      <c r="M66" s="109">
        <v>13.3</v>
      </c>
      <c r="N66" s="10">
        <f t="shared" si="3"/>
        <v>83.888734000760365</v>
      </c>
      <c r="O66" s="26">
        <v>18</v>
      </c>
      <c r="Q66" s="19"/>
      <c r="R66" s="20"/>
      <c r="T66" s="21"/>
    </row>
    <row r="67" spans="1:20" ht="14.25" customHeight="1" x14ac:dyDescent="0.25">
      <c r="A67" s="19">
        <v>1995</v>
      </c>
      <c r="B67" s="24">
        <v>7505</v>
      </c>
      <c r="C67" s="106">
        <v>12715</v>
      </c>
      <c r="D67" s="6"/>
      <c r="E67" s="106">
        <v>637570</v>
      </c>
      <c r="F67" s="24">
        <v>637570</v>
      </c>
      <c r="G67" s="24">
        <v>5174410</v>
      </c>
      <c r="H67" s="102">
        <v>5422067</v>
      </c>
      <c r="I67" s="83">
        <v>5.0250000000000004</v>
      </c>
      <c r="J67" s="102">
        <v>14394940</v>
      </c>
      <c r="K67" s="101">
        <v>7.33</v>
      </c>
      <c r="L67" s="25">
        <f t="shared" si="0"/>
        <v>12.321598017938276</v>
      </c>
      <c r="M67" s="109">
        <v>12.7</v>
      </c>
      <c r="N67" s="10">
        <f t="shared" si="3"/>
        <v>84.952698201199198</v>
      </c>
      <c r="O67" s="26">
        <v>16.7</v>
      </c>
      <c r="Q67" s="19"/>
      <c r="R67" s="20"/>
      <c r="T67" s="21"/>
    </row>
    <row r="68" spans="1:20" ht="14.25" customHeight="1" x14ac:dyDescent="0.25">
      <c r="A68" s="19">
        <v>1996</v>
      </c>
      <c r="B68" s="24">
        <f>(B69+B67)/2</f>
        <v>7475.5</v>
      </c>
      <c r="C68" s="106">
        <v>13258</v>
      </c>
      <c r="D68" s="6"/>
      <c r="E68" s="106">
        <v>627665.5</v>
      </c>
      <c r="F68" s="24">
        <f>(F69+F67)/2</f>
        <v>627665.5</v>
      </c>
      <c r="G68" s="24">
        <v>5298680</v>
      </c>
      <c r="H68" s="102">
        <v>5529084</v>
      </c>
      <c r="I68" s="83">
        <v>5.1779999999999999</v>
      </c>
      <c r="J68" s="102">
        <v>14595504</v>
      </c>
      <c r="K68" s="101">
        <v>6.35</v>
      </c>
      <c r="L68" s="25">
        <f t="shared" si="0"/>
        <v>11.845695531717334</v>
      </c>
      <c r="M68" s="109">
        <v>12.4</v>
      </c>
      <c r="N68" s="10">
        <f t="shared" si="3"/>
        <v>83.963012507524581</v>
      </c>
      <c r="O68" s="26"/>
      <c r="Q68" s="19"/>
      <c r="R68" s="20"/>
      <c r="S68" s="20"/>
      <c r="T68" s="21"/>
    </row>
    <row r="69" spans="1:20" ht="14.25" customHeight="1" x14ac:dyDescent="0.25">
      <c r="A69" s="19">
        <v>1997</v>
      </c>
      <c r="B69" s="24">
        <v>7446</v>
      </c>
      <c r="C69" s="106">
        <v>13795</v>
      </c>
      <c r="D69" s="6"/>
      <c r="E69" s="106">
        <v>617761</v>
      </c>
      <c r="F69" s="24">
        <v>617761</v>
      </c>
      <c r="G69" s="24">
        <v>5380190</v>
      </c>
      <c r="H69" s="102">
        <v>5637742</v>
      </c>
      <c r="I69" s="83">
        <v>5.2939999999999996</v>
      </c>
      <c r="J69" s="102">
        <v>14796076</v>
      </c>
      <c r="K69" s="101">
        <v>6.1</v>
      </c>
      <c r="L69" s="25">
        <f t="shared" si="0"/>
        <v>11.482140965281895</v>
      </c>
      <c r="M69" s="109">
        <v>11.5</v>
      </c>
      <c r="N69" s="10">
        <f t="shared" si="3"/>
        <v>82.965484824066607</v>
      </c>
      <c r="O69" s="26">
        <v>15</v>
      </c>
      <c r="Q69" s="19"/>
      <c r="R69" s="20"/>
      <c r="T69" s="21"/>
    </row>
    <row r="70" spans="1:20" ht="14.25" customHeight="1" x14ac:dyDescent="0.25">
      <c r="A70" s="19">
        <v>1998</v>
      </c>
      <c r="B70" s="24">
        <v>7439</v>
      </c>
      <c r="C70" s="106">
        <v>14276</v>
      </c>
      <c r="D70" s="6"/>
      <c r="E70" s="106">
        <v>611535</v>
      </c>
      <c r="F70" s="24">
        <v>611535</v>
      </c>
      <c r="G70" s="24">
        <v>5432350</v>
      </c>
      <c r="H70" s="102">
        <v>5747219</v>
      </c>
      <c r="I70" s="83">
        <v>5.3789999999999996</v>
      </c>
      <c r="J70" s="102">
        <v>14996647</v>
      </c>
      <c r="K70" s="101">
        <v>6.41</v>
      </c>
      <c r="L70" s="25">
        <f t="shared" si="0"/>
        <v>11.257282759763269</v>
      </c>
      <c r="M70" s="109">
        <v>11.3</v>
      </c>
      <c r="N70" s="10">
        <f t="shared" si="3"/>
        <v>82.20661379217637</v>
      </c>
      <c r="O70" s="26">
        <v>15</v>
      </c>
      <c r="Q70" s="19"/>
      <c r="R70" s="20"/>
      <c r="T70" s="21"/>
    </row>
    <row r="71" spans="1:20" ht="14.25" customHeight="1" x14ac:dyDescent="0.25">
      <c r="A71" s="19">
        <v>1999</v>
      </c>
      <c r="B71" s="24">
        <v>7057</v>
      </c>
      <c r="C71" s="6"/>
      <c r="D71" s="6"/>
      <c r="E71" s="6"/>
      <c r="F71" s="24">
        <v>579996</v>
      </c>
      <c r="G71" s="24">
        <v>5404480</v>
      </c>
      <c r="H71" s="102">
        <v>5858377</v>
      </c>
      <c r="I71" s="83">
        <v>5.2670000000000003</v>
      </c>
      <c r="J71" s="102">
        <v>15197213</v>
      </c>
      <c r="K71" s="101">
        <v>10.1</v>
      </c>
      <c r="L71" s="25">
        <f t="shared" si="0"/>
        <v>10.731763277873172</v>
      </c>
      <c r="M71" s="107"/>
      <c r="N71" s="10">
        <f t="shared" si="3"/>
        <v>82.187331727362903</v>
      </c>
      <c r="O71" s="26">
        <v>14.5</v>
      </c>
      <c r="Q71" s="19"/>
      <c r="R71" s="20"/>
      <c r="T71" s="21"/>
    </row>
    <row r="72" spans="1:20" ht="14.25" customHeight="1" x14ac:dyDescent="0.25">
      <c r="A72" s="19">
        <v>2000</v>
      </c>
      <c r="B72" s="24">
        <v>7659</v>
      </c>
      <c r="C72" s="6"/>
      <c r="D72" s="6"/>
      <c r="E72" s="6"/>
      <c r="F72" s="24">
        <v>595495</v>
      </c>
      <c r="G72" s="24">
        <v>5381460</v>
      </c>
      <c r="H72" s="102">
        <v>5970389</v>
      </c>
      <c r="I72" s="83">
        <v>5.3890000000000002</v>
      </c>
      <c r="J72" s="102">
        <v>15397784</v>
      </c>
      <c r="K72" s="101">
        <v>9.73</v>
      </c>
      <c r="L72" s="25">
        <f t="shared" si="0"/>
        <v>11.065677344066479</v>
      </c>
      <c r="M72" s="107"/>
      <c r="N72" s="10">
        <f t="shared" si="3"/>
        <v>77.751011881446658</v>
      </c>
      <c r="O72" s="26">
        <v>14.8</v>
      </c>
      <c r="Q72" s="19"/>
      <c r="R72" s="20"/>
      <c r="T72" s="21"/>
    </row>
    <row r="73" spans="1:20" ht="14.25" customHeight="1" x14ac:dyDescent="0.25">
      <c r="A73" s="19">
        <v>2001</v>
      </c>
      <c r="B73" s="24">
        <v>7410</v>
      </c>
      <c r="C73" s="6"/>
      <c r="D73" s="6"/>
      <c r="E73" s="6"/>
      <c r="F73" s="24">
        <v>599610</v>
      </c>
      <c r="G73" s="24">
        <v>5479390</v>
      </c>
      <c r="H73" s="102">
        <v>6073295</v>
      </c>
      <c r="I73" s="83">
        <v>5.4740000000000002</v>
      </c>
      <c r="J73" s="102">
        <v>15571679</v>
      </c>
      <c r="K73" s="101">
        <v>9.86</v>
      </c>
      <c r="L73" s="25">
        <f t="shared" si="0"/>
        <v>10.943006429547815</v>
      </c>
      <c r="M73" s="107"/>
      <c r="N73" s="10">
        <f t="shared" si="3"/>
        <v>80.91902834008097</v>
      </c>
      <c r="O73" s="26">
        <v>14.6</v>
      </c>
      <c r="Q73" s="19"/>
      <c r="R73" s="20"/>
      <c r="T73" s="21"/>
    </row>
    <row r="74" spans="1:20" ht="14.25" customHeight="1" x14ac:dyDescent="0.25">
      <c r="A74" s="19">
        <v>2002</v>
      </c>
      <c r="B74" s="24">
        <v>8149</v>
      </c>
      <c r="C74" s="6"/>
      <c r="D74" s="6"/>
      <c r="E74" s="6"/>
      <c r="F74" s="24">
        <v>618930</v>
      </c>
      <c r="G74" s="24">
        <v>5531260</v>
      </c>
      <c r="H74" s="102">
        <v>6177398</v>
      </c>
      <c r="I74" s="83">
        <v>5.5730000000000004</v>
      </c>
      <c r="J74" s="102">
        <v>15745583</v>
      </c>
      <c r="K74" s="101">
        <v>9.7899999999999991</v>
      </c>
      <c r="L74" s="25">
        <f t="shared" si="0"/>
        <v>11.189674685333902</v>
      </c>
      <c r="M74" s="107"/>
      <c r="N74" s="10">
        <f t="shared" si="3"/>
        <v>75.951650509264937</v>
      </c>
      <c r="O74" s="26">
        <v>14.8</v>
      </c>
      <c r="Q74" s="19"/>
      <c r="R74" s="20"/>
      <c r="T74" s="21"/>
    </row>
    <row r="75" spans="1:20" ht="14.25" customHeight="1" x14ac:dyDescent="0.25">
      <c r="A75" s="19">
        <v>2003</v>
      </c>
      <c r="B75" s="24">
        <v>8967</v>
      </c>
      <c r="C75" s="6"/>
      <c r="D75" s="6"/>
      <c r="E75" s="6"/>
      <c r="F75" s="24">
        <v>669507</v>
      </c>
      <c r="G75" s="24">
        <v>5675130</v>
      </c>
      <c r="H75" s="102">
        <v>6376530</v>
      </c>
      <c r="I75" s="83">
        <v>5.7690000000000001</v>
      </c>
      <c r="J75" s="102">
        <v>15919479</v>
      </c>
      <c r="K75" s="101">
        <v>9.5299999999999994</v>
      </c>
      <c r="L75" s="25">
        <f t="shared" si="0"/>
        <v>11.797209931754868</v>
      </c>
      <c r="M75" s="107"/>
      <c r="N75" s="10">
        <f t="shared" si="3"/>
        <v>74.663432586149213</v>
      </c>
      <c r="O75" s="26">
        <v>15.6</v>
      </c>
      <c r="Q75" s="19"/>
      <c r="R75" s="20"/>
      <c r="T75" s="21"/>
    </row>
    <row r="76" spans="1:20" ht="14.25" customHeight="1" x14ac:dyDescent="0.25">
      <c r="A76" s="19">
        <v>2004</v>
      </c>
      <c r="B76" s="24">
        <v>9416</v>
      </c>
      <c r="C76" s="6"/>
      <c r="D76" s="6"/>
      <c r="E76" s="6"/>
      <c r="F76" s="24">
        <v>680351</v>
      </c>
      <c r="G76" s="24">
        <v>5862900</v>
      </c>
      <c r="H76" s="102">
        <v>6583296</v>
      </c>
      <c r="I76" s="83">
        <v>5.9219999999999997</v>
      </c>
      <c r="J76" s="102">
        <v>16093378</v>
      </c>
      <c r="K76" s="101">
        <v>10.039999999999999</v>
      </c>
      <c r="L76" s="25">
        <f t="shared" si="0"/>
        <v>11.604342560848727</v>
      </c>
      <c r="M76" s="107"/>
      <c r="N76" s="10">
        <f t="shared" si="3"/>
        <v>72.254779099405269</v>
      </c>
      <c r="O76" s="26">
        <v>15.6</v>
      </c>
      <c r="Q76" s="19"/>
      <c r="R76" s="20"/>
      <c r="T76" s="21"/>
    </row>
    <row r="77" spans="1:20" ht="14.25" customHeight="1" x14ac:dyDescent="0.25">
      <c r="A77" s="19">
        <v>2005</v>
      </c>
      <c r="B77" s="24">
        <v>9148</v>
      </c>
      <c r="C77" s="6"/>
      <c r="D77" s="6"/>
      <c r="E77" s="6"/>
      <c r="F77" s="24">
        <v>676368</v>
      </c>
      <c r="G77" s="24">
        <v>5904999</v>
      </c>
      <c r="H77" s="102">
        <v>6798542</v>
      </c>
      <c r="I77" s="83">
        <v>6.1710000000000003</v>
      </c>
      <c r="J77" s="102">
        <v>16267278</v>
      </c>
      <c r="K77" s="101">
        <v>9.23</v>
      </c>
      <c r="L77" s="25">
        <f t="shared" si="0"/>
        <v>11.454159433388558</v>
      </c>
      <c r="M77" s="107"/>
      <c r="N77" s="10">
        <f t="shared" si="3"/>
        <v>73.936160909488407</v>
      </c>
      <c r="O77" s="26">
        <v>15.1</v>
      </c>
      <c r="Q77" s="19"/>
      <c r="R77" s="20"/>
      <c r="T77" s="21"/>
    </row>
    <row r="78" spans="1:20" ht="14.25" customHeight="1" x14ac:dyDescent="0.25">
      <c r="A78" s="19">
        <v>2006</v>
      </c>
      <c r="B78" s="24">
        <v>9424</v>
      </c>
      <c r="C78" s="6"/>
      <c r="D78" s="6"/>
      <c r="E78" s="6"/>
      <c r="F78" s="24">
        <v>703706</v>
      </c>
      <c r="G78" s="24">
        <v>6410982</v>
      </c>
      <c r="H78" s="102">
        <v>6806175</v>
      </c>
      <c r="I78" s="83">
        <v>6.274</v>
      </c>
      <c r="J78" s="102">
        <v>16432674</v>
      </c>
      <c r="K78" s="101">
        <v>7.81</v>
      </c>
      <c r="L78" s="25">
        <f t="shared" si="0"/>
        <v>10.976571139959526</v>
      </c>
      <c r="M78" s="107"/>
      <c r="N78" s="10">
        <f t="shared" si="3"/>
        <v>74.671689303904927</v>
      </c>
      <c r="O78" s="26">
        <v>14.5</v>
      </c>
      <c r="Q78" s="19"/>
      <c r="R78" s="20"/>
      <c r="T78" s="21"/>
    </row>
    <row r="79" spans="1:20" ht="14.25" customHeight="1" x14ac:dyDescent="0.25">
      <c r="A79" s="19">
        <v>2007</v>
      </c>
      <c r="B79" s="24">
        <v>9365</v>
      </c>
      <c r="C79" s="6"/>
      <c r="D79" s="6"/>
      <c r="E79" s="6"/>
      <c r="F79" s="24">
        <v>724606</v>
      </c>
      <c r="G79" s="24">
        <v>6567241</v>
      </c>
      <c r="H79" s="102">
        <v>6943716</v>
      </c>
      <c r="I79" s="83">
        <v>6.4489999999999998</v>
      </c>
      <c r="J79" s="102">
        <v>16598074</v>
      </c>
      <c r="K79" s="101">
        <v>7.12</v>
      </c>
      <c r="L79" s="25">
        <f t="shared" si="0"/>
        <v>11.033644113258521</v>
      </c>
      <c r="M79" s="107"/>
      <c r="N79" s="10">
        <f t="shared" si="3"/>
        <v>77.373838761345439</v>
      </c>
      <c r="O79" s="26">
        <v>14.8</v>
      </c>
      <c r="Q79" s="19"/>
      <c r="R79" s="20"/>
      <c r="T79" s="21"/>
    </row>
    <row r="80" spans="1:20" ht="14.25" customHeight="1" x14ac:dyDescent="0.25">
      <c r="A80" s="19">
        <v>2008</v>
      </c>
      <c r="B80" s="24">
        <v>9340</v>
      </c>
      <c r="C80" s="6"/>
      <c r="D80" s="6"/>
      <c r="E80" s="6"/>
      <c r="F80" s="24">
        <v>801251</v>
      </c>
      <c r="G80" s="24">
        <v>6740408</v>
      </c>
      <c r="H80" s="102">
        <v>7201297</v>
      </c>
      <c r="I80" s="83">
        <v>6.6390000000000002</v>
      </c>
      <c r="J80" s="102">
        <v>16763470</v>
      </c>
      <c r="K80" s="101">
        <v>7.81</v>
      </c>
      <c r="L80" s="25">
        <f t="shared" si="0"/>
        <v>11.88727744670649</v>
      </c>
      <c r="M80" s="107"/>
      <c r="N80" s="10">
        <f t="shared" si="3"/>
        <v>85.787044967880092</v>
      </c>
      <c r="O80" s="26">
        <v>16.100000000000001</v>
      </c>
      <c r="Q80" s="19"/>
      <c r="R80" s="20"/>
      <c r="T80" s="21"/>
    </row>
    <row r="81" spans="1:23" ht="14.25" customHeight="1" x14ac:dyDescent="0.25">
      <c r="A81" s="19">
        <v>2009</v>
      </c>
      <c r="B81" s="24">
        <v>9776</v>
      </c>
      <c r="C81" s="6"/>
      <c r="D81" s="6"/>
      <c r="E81" s="6"/>
      <c r="F81" s="24">
        <v>837055</v>
      </c>
      <c r="G81" s="24">
        <v>6710990</v>
      </c>
      <c r="H81" s="102">
        <v>7302480</v>
      </c>
      <c r="I81" s="83">
        <v>6.5949999999999998</v>
      </c>
      <c r="J81" s="102">
        <v>16928873</v>
      </c>
      <c r="K81" s="101">
        <v>9.69</v>
      </c>
      <c r="L81" s="25">
        <f t="shared" si="0"/>
        <v>12.472898931454226</v>
      </c>
      <c r="M81" s="107"/>
      <c r="N81" s="10">
        <f t="shared" si="3"/>
        <v>85.623465630114566</v>
      </c>
      <c r="O81" s="26">
        <v>17.3</v>
      </c>
      <c r="Q81" s="19"/>
      <c r="R81" s="20"/>
      <c r="T81" s="21"/>
    </row>
    <row r="82" spans="1:23" ht="14.25" customHeight="1" x14ac:dyDescent="0.25">
      <c r="A82" s="19">
        <v>2010</v>
      </c>
      <c r="B82" s="24">
        <v>9871</v>
      </c>
      <c r="C82" s="6"/>
      <c r="D82" s="6"/>
      <c r="E82" s="6"/>
      <c r="F82" s="24">
        <v>858571</v>
      </c>
      <c r="G82" s="24">
        <v>7353835</v>
      </c>
      <c r="H82" s="102">
        <v>7741988</v>
      </c>
      <c r="I82" s="83">
        <v>7.1150000000000002</v>
      </c>
      <c r="J82" s="102">
        <v>17094270</v>
      </c>
      <c r="K82" s="101">
        <v>8.1</v>
      </c>
      <c r="L82" s="25">
        <f t="shared" si="0"/>
        <v>11.67514636920736</v>
      </c>
      <c r="M82" s="107"/>
      <c r="N82" s="10">
        <f t="shared" si="3"/>
        <v>86.97913078715429</v>
      </c>
      <c r="O82" s="26">
        <v>15.8</v>
      </c>
      <c r="Q82" s="19"/>
      <c r="R82" s="20"/>
      <c r="T82" s="21"/>
    </row>
    <row r="83" spans="1:23" ht="14.25" customHeight="1" x14ac:dyDescent="0.25">
      <c r="A83" s="19">
        <v>2011</v>
      </c>
      <c r="B83" s="24">
        <v>10310</v>
      </c>
      <c r="C83" s="6"/>
      <c r="D83" s="6"/>
      <c r="E83" s="6"/>
      <c r="F83" s="24">
        <v>892365</v>
      </c>
      <c r="G83" s="24">
        <v>7564346</v>
      </c>
      <c r="H83" s="25"/>
      <c r="I83" s="25"/>
      <c r="J83" s="25"/>
      <c r="K83" s="25"/>
      <c r="L83" s="25">
        <f t="shared" si="0"/>
        <v>11.796988133541221</v>
      </c>
      <c r="M83" s="107"/>
      <c r="N83" s="10">
        <f t="shared" si="3"/>
        <v>86.553346265761391</v>
      </c>
      <c r="O83" s="26">
        <v>15.7</v>
      </c>
      <c r="Q83" s="19"/>
      <c r="R83" s="20"/>
      <c r="T83" s="21"/>
    </row>
    <row r="84" spans="1:23" ht="14.25" customHeight="1" x14ac:dyDescent="0.25">
      <c r="A84" s="19">
        <v>2012</v>
      </c>
      <c r="B84" s="24">
        <v>10585</v>
      </c>
      <c r="C84" s="6"/>
      <c r="D84" s="6"/>
      <c r="E84" s="6"/>
      <c r="F84" s="24">
        <v>940603</v>
      </c>
      <c r="G84" s="24">
        <v>7699431</v>
      </c>
      <c r="H84" s="25"/>
      <c r="I84" s="25"/>
      <c r="J84" s="25"/>
      <c r="K84" s="25"/>
      <c r="L84" s="25">
        <f t="shared" si="0"/>
        <v>12.216526130307551</v>
      </c>
      <c r="M84" s="107"/>
      <c r="N84" s="10">
        <f t="shared" si="3"/>
        <v>88.861880018894666</v>
      </c>
      <c r="O84" s="26">
        <v>16.600000000000001</v>
      </c>
      <c r="Q84" s="19"/>
      <c r="R84" s="20"/>
      <c r="T84" s="21"/>
    </row>
    <row r="85" spans="1:23" ht="14.25" customHeight="1" x14ac:dyDescent="0.25">
      <c r="A85" s="19">
        <v>2013</v>
      </c>
      <c r="B85" s="24">
        <v>10634</v>
      </c>
      <c r="C85" s="6"/>
      <c r="D85" s="6"/>
      <c r="E85" s="6"/>
      <c r="F85" s="24">
        <v>940222</v>
      </c>
      <c r="G85" s="24">
        <v>7904048</v>
      </c>
      <c r="H85" s="25"/>
      <c r="I85" s="25"/>
      <c r="J85" s="25"/>
      <c r="K85" s="25"/>
      <c r="L85" s="25">
        <f t="shared" si="0"/>
        <v>11.895449015491808</v>
      </c>
      <c r="M85" s="107"/>
      <c r="N85" s="10">
        <f t="shared" si="3"/>
        <v>88.416588301673883</v>
      </c>
      <c r="O85" s="26">
        <v>16.399999999999999</v>
      </c>
      <c r="Q85" s="19"/>
      <c r="R85" s="20"/>
      <c r="T85" s="21"/>
    </row>
    <row r="86" spans="1:23" ht="14.25" customHeight="1" x14ac:dyDescent="0.25">
      <c r="A86" s="19">
        <v>2014</v>
      </c>
      <c r="B86" s="27">
        <v>11162</v>
      </c>
      <c r="C86" s="28"/>
      <c r="D86" s="28"/>
      <c r="E86" s="28"/>
      <c r="F86" s="27">
        <v>985770</v>
      </c>
      <c r="G86" s="24">
        <v>8013717</v>
      </c>
      <c r="H86" s="25"/>
      <c r="I86" s="25"/>
      <c r="J86" s="25"/>
      <c r="K86" s="25"/>
      <c r="L86" s="25">
        <f t="shared" si="0"/>
        <v>12.301033340708189</v>
      </c>
      <c r="M86" s="107"/>
      <c r="N86" s="10">
        <f t="shared" si="3"/>
        <v>88.314818132951089</v>
      </c>
      <c r="O86" s="26">
        <v>17</v>
      </c>
    </row>
    <row r="87" spans="1:23" ht="14.25" customHeight="1" x14ac:dyDescent="0.25">
      <c r="A87" s="19">
        <v>2015</v>
      </c>
      <c r="B87" s="27">
        <v>11433</v>
      </c>
      <c r="C87" s="28"/>
      <c r="D87" s="28"/>
      <c r="E87" s="28"/>
      <c r="F87" s="27">
        <v>1048234</v>
      </c>
      <c r="G87" s="24">
        <v>8136356</v>
      </c>
      <c r="H87" s="25"/>
      <c r="I87" s="25"/>
      <c r="J87" s="25"/>
      <c r="K87" s="25"/>
      <c r="L87" s="25">
        <f t="shared" si="0"/>
        <v>12.883334996649605</v>
      </c>
      <c r="M87" s="107"/>
      <c r="N87" s="10">
        <f t="shared" si="3"/>
        <v>91.684947083005341</v>
      </c>
      <c r="O87" s="26">
        <v>17.899999999999999</v>
      </c>
    </row>
    <row r="88" spans="1:23" ht="14.25" customHeight="1" x14ac:dyDescent="0.25">
      <c r="A88" s="19">
        <v>2016</v>
      </c>
      <c r="B88" s="27">
        <v>11653</v>
      </c>
      <c r="C88" s="28"/>
      <c r="D88" s="28"/>
      <c r="E88" s="28"/>
      <c r="F88" s="27">
        <v>1139955</v>
      </c>
      <c r="G88" s="24">
        <v>8216865</v>
      </c>
      <c r="H88" s="25"/>
      <c r="I88" s="25"/>
      <c r="J88" s="25"/>
      <c r="K88" s="25"/>
      <c r="L88" s="25">
        <f t="shared" si="0"/>
        <v>13.873356809440097</v>
      </c>
      <c r="M88" s="107"/>
      <c r="N88" s="10">
        <f t="shared" si="3"/>
        <v>97.825023599073205</v>
      </c>
      <c r="O88" s="26">
        <v>19.600000000000001</v>
      </c>
    </row>
    <row r="89" spans="1:23" ht="14.25" customHeight="1" x14ac:dyDescent="0.25">
      <c r="A89" s="19">
        <v>2017</v>
      </c>
      <c r="B89" s="24">
        <v>11916</v>
      </c>
      <c r="C89" s="6"/>
      <c r="D89" s="6"/>
      <c r="E89" s="6"/>
      <c r="F89" s="24">
        <v>1179445</v>
      </c>
      <c r="G89" s="24">
        <v>8406527</v>
      </c>
      <c r="H89" s="25"/>
      <c r="I89" s="25"/>
      <c r="J89" s="25"/>
      <c r="K89" s="25"/>
      <c r="L89" s="25">
        <f t="shared" si="0"/>
        <v>14.030110175105605</v>
      </c>
      <c r="M89" s="107"/>
      <c r="N89" s="10">
        <f t="shared" si="3"/>
        <v>98.979942933870433</v>
      </c>
      <c r="O89" s="26">
        <v>20.5</v>
      </c>
      <c r="Q89" s="29" t="s">
        <v>13</v>
      </c>
      <c r="R89" s="30"/>
      <c r="S89" s="30"/>
      <c r="T89" s="31"/>
      <c r="U89" s="31"/>
      <c r="V89" s="31"/>
      <c r="W89" s="19"/>
    </row>
    <row r="90" spans="1:23" ht="14.25" customHeight="1" x14ac:dyDescent="0.25">
      <c r="A90" s="19">
        <v>2018</v>
      </c>
      <c r="B90" s="32">
        <v>11920</v>
      </c>
      <c r="C90" s="6"/>
      <c r="D90" s="6"/>
      <c r="E90" s="6"/>
      <c r="F90" s="32">
        <v>1174346</v>
      </c>
      <c r="G90" s="33"/>
      <c r="H90" s="34"/>
      <c r="I90" s="34"/>
      <c r="J90" s="34"/>
      <c r="K90" s="34"/>
      <c r="L90" s="34">
        <v>14</v>
      </c>
      <c r="M90" s="107"/>
      <c r="N90" s="35">
        <f t="shared" si="3"/>
        <v>98.518959731543617</v>
      </c>
      <c r="O90" s="33">
        <v>20.6</v>
      </c>
      <c r="Q90" s="31"/>
      <c r="R90" s="30"/>
      <c r="S90" s="30"/>
      <c r="T90" s="31"/>
      <c r="U90" s="31"/>
      <c r="V90" s="31"/>
      <c r="W90" s="19"/>
    </row>
    <row r="91" spans="1:23" ht="14.25" customHeight="1" x14ac:dyDescent="0.25">
      <c r="A91" s="19">
        <v>2019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Q91" s="31"/>
      <c r="R91" s="30"/>
      <c r="S91" s="30"/>
      <c r="T91" s="31"/>
      <c r="U91" s="31"/>
      <c r="V91" s="31"/>
      <c r="W91" s="19"/>
    </row>
    <row r="92" spans="1:23" ht="14.25" customHeight="1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Q92" s="29"/>
      <c r="R92" s="21"/>
      <c r="S92" s="21"/>
      <c r="T92" s="31"/>
      <c r="U92" s="31"/>
      <c r="V92" s="31"/>
      <c r="W92" s="19"/>
    </row>
    <row r="93" spans="1:23" ht="14.25" customHeight="1" thickBo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19"/>
      <c r="R93" s="19"/>
      <c r="S93" s="19"/>
      <c r="T93" s="19"/>
      <c r="U93" s="19"/>
      <c r="V93" s="19"/>
      <c r="W93" s="19"/>
    </row>
    <row r="94" spans="1:23" ht="14.25" customHeight="1" thickBot="1" x14ac:dyDescent="0.3">
      <c r="A94" s="12"/>
      <c r="B94" s="113"/>
      <c r="C94" s="114" t="s">
        <v>14</v>
      </c>
      <c r="D94" s="115"/>
      <c r="E94" s="115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23" ht="14.25" customHeight="1" thickBot="1" x14ac:dyDescent="0.3">
      <c r="A95" s="12"/>
      <c r="B95" s="116"/>
      <c r="C95" s="114" t="s">
        <v>15</v>
      </c>
      <c r="D95" s="115"/>
      <c r="E95" s="115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23" ht="14.25" customHeight="1" thickBot="1" x14ac:dyDescent="0.3">
      <c r="A96" s="12"/>
      <c r="B96" s="117"/>
      <c r="C96" s="114" t="s">
        <v>16</v>
      </c>
      <c r="D96" s="115"/>
      <c r="E96" s="115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4.25" customHeight="1" thickBot="1" x14ac:dyDescent="0.3">
      <c r="A97" s="12"/>
      <c r="B97" s="118"/>
      <c r="C97" s="114" t="s">
        <v>17</v>
      </c>
      <c r="D97" s="115"/>
      <c r="E97" s="115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4.25" customHeight="1" thickBot="1" x14ac:dyDescent="0.3">
      <c r="A98" s="12"/>
      <c r="B98" s="119"/>
      <c r="C98" s="114" t="s">
        <v>18</v>
      </c>
      <c r="D98" s="115"/>
      <c r="E98" s="115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4.25" customHeight="1" thickBot="1" x14ac:dyDescent="0.3">
      <c r="A99" s="12"/>
      <c r="B99" s="120"/>
      <c r="C99" s="114" t="s">
        <v>19</v>
      </c>
      <c r="D99" s="115"/>
      <c r="E99" s="115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4.25" customHeight="1" thickBot="1" x14ac:dyDescent="0.3">
      <c r="A100" s="4"/>
      <c r="B100" s="121"/>
      <c r="C100" s="114" t="s">
        <v>162</v>
      </c>
      <c r="D100" s="115"/>
      <c r="E100" s="115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4.25" customHeight="1" thickBot="1" x14ac:dyDescent="0.3">
      <c r="A101" s="4"/>
      <c r="B101" s="122"/>
      <c r="C101" s="114" t="s">
        <v>173</v>
      </c>
      <c r="D101" s="115"/>
      <c r="E101" s="115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4.25" customHeight="1" thickBot="1" x14ac:dyDescent="0.3">
      <c r="A102" s="4"/>
      <c r="B102" s="123"/>
      <c r="C102" s="114" t="s">
        <v>174</v>
      </c>
      <c r="D102" s="115"/>
      <c r="E102" s="115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4.25" customHeight="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4.25" customHeight="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4.25" customHeight="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4.25" customHeight="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4.25" customHeight="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4.25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4.25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4.25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4.25" customHeight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4.25" customHeight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t="14.25" customHeight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t="14.25" customHeight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t="14.25" customHeight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t="14.25" customHeight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t="14.25" customHeight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t="14.25" customHeight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t="14.25" customHeight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t="14.25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t="14.25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t="14.25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t="14.25" customHeight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t="14.25" customHeight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t="14.25" customHeight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t="14.25" customHeight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t="14.25" customHeight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t="14.25" customHeight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t="14.25" customHeight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t="14.25" customHeight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t="14.25" customHeight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t="14.25" customHeight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t="14.25" customHeight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t="14.25" customHeight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t="14.25" customHeight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t="14.25" customHeight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t="14.25" customHeight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t="14.25" customHeight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t="14.25" customHeight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t="14.25" customHeight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t="14.25" customHeight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t="14.25" customHeight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t="14.25" customHeight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t="14.25" customHeight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t="14.25" customHeight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t="14.25" customHeight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t="14.25" customHeight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t="14.25" customHeight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t="14.25" customHeight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t="14.25" customHeight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t="14.25" customHeight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t="14.25" customHeight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t="14.25" customHeight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t="14.25" customHeight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t="14.25" customHeight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t="14.25" customHeight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2:15" ht="14.25" customHeight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2:15" ht="14.25" customHeight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2:15" ht="14.25" customHeight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2:15" ht="14.25" customHeight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2:15" ht="14.25" customHeight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2:15" ht="14.25" customHeight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2:15" ht="14.25" customHeight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2:15" ht="14.25" customHeight="1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2:15" ht="14.25" customHeight="1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2:15" ht="14.25" customHeight="1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2:15" ht="14.25" customHeight="1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2:15" ht="14.25" customHeight="1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2:15" ht="14.25" customHeight="1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2:15" ht="14.25" customHeight="1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2:15" ht="14.25" customHeight="1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2:15" ht="14.25" customHeight="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2:15" ht="14.25" customHeight="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2:15" ht="14.25" customHeight="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2:15" ht="14.25" customHeight="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2:15" ht="14.25" customHeight="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2:15" ht="14.25" customHeight="1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2:15" ht="14.25" customHeight="1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2:15" ht="14.25" customHeight="1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2:15" ht="14.25" customHeight="1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2:15" ht="14.25" customHeight="1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2:15" ht="14.25" customHeight="1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2:15" ht="14.25" customHeight="1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2:15" ht="14.25" customHeight="1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2:15" ht="14.25" customHeight="1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2:15" ht="14.25" customHeight="1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2:15" ht="14.25" customHeight="1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2:15" ht="14.25" customHeight="1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2:15" ht="14.25" customHeight="1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2:15" ht="14.25" customHeight="1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2:15" ht="14.25" customHeight="1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2:15" ht="14.25" customHeight="1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 spans="2:15" ht="14.25" customHeight="1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 spans="2:15" ht="14.25" customHeight="1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2:15" ht="14.25" customHeight="1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spans="2:15" ht="14.25" customHeight="1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2:15" ht="14.25" customHeight="1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spans="2:15" ht="14.25" customHeight="1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2:15" ht="14.25" customHeight="1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2:15" ht="14.25" customHeight="1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2:15" ht="14.25" customHeight="1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2:15" ht="14.25" customHeight="1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2:15" ht="14.25" customHeight="1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 spans="2:15" ht="14.25" customHeight="1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spans="2:15" ht="14.25" customHeight="1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spans="2:15" ht="14.25" customHeight="1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spans="2:15" ht="14.25" customHeight="1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2:15" ht="14.25" customHeight="1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2:15" ht="14.25" customHeight="1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2:15" ht="14.25" customHeight="1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2:15" ht="14.25" customHeight="1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2:15" ht="14.25" customHeight="1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spans="2:15" ht="14.25" customHeight="1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2:15" ht="14.25" customHeight="1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spans="2:15" ht="14.25" customHeight="1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2:15" ht="14.25" customHeight="1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2:15" ht="14.25" customHeight="1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 spans="2:15" ht="14.25" customHeight="1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2:15" ht="14.25" customHeight="1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 spans="2:15" ht="14.25" customHeight="1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 spans="2:15" ht="14.25" customHeight="1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 spans="2:15" ht="14.25" customHeight="1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2:15" ht="14.25" customHeight="1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2:15" ht="14.25" customHeight="1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 spans="2:15" ht="14.25" customHeight="1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2:15" ht="14.25" customHeight="1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 spans="2:15" ht="14.25" customHeight="1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 spans="2:15" ht="14.25" customHeight="1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2:15" ht="14.25" customHeight="1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 spans="2:15" ht="14.25" customHeight="1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2:15" ht="14.25" customHeight="1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2:15" ht="14.25" customHeight="1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2:15" ht="14.25" customHeight="1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2:15" ht="14.25" customHeight="1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2:15" ht="14.25" customHeight="1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2:15" ht="14.25" customHeight="1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2:15" ht="14.25" customHeight="1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 spans="2:15" ht="14.25" customHeight="1" x14ac:dyDescent="0.25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 spans="2:15" ht="14.25" customHeight="1" x14ac:dyDescent="0.25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 spans="2:15" ht="14.25" customHeight="1" x14ac:dyDescent="0.25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2:15" ht="14.25" customHeight="1" x14ac:dyDescent="0.25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2:15" ht="14.25" customHeight="1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 spans="2:15" ht="14.25" customHeight="1" x14ac:dyDescent="0.25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2:15" ht="14.25" customHeight="1" x14ac:dyDescent="0.25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2:15" ht="14.25" customHeight="1" x14ac:dyDescent="0.25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 spans="2:15" ht="14.25" customHeight="1" x14ac:dyDescent="0.25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2:15" ht="14.25" customHeight="1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2:15" ht="14.25" customHeight="1" x14ac:dyDescent="0.25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2:15" ht="14.25" customHeight="1" x14ac:dyDescent="0.25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2:15" ht="14.25" customHeight="1" x14ac:dyDescent="0.25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2:15" ht="14.25" customHeight="1" x14ac:dyDescent="0.25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2:15" ht="14.25" customHeight="1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2:15" ht="14.25" customHeight="1" x14ac:dyDescent="0.25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2:15" ht="14.25" customHeight="1" x14ac:dyDescent="0.25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2:15" ht="14.25" customHeight="1" x14ac:dyDescent="0.25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2:15" ht="14.25" customHeight="1" x14ac:dyDescent="0.25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2:15" ht="14.25" customHeight="1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2:15" ht="14.25" customHeight="1" x14ac:dyDescent="0.25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2:15" ht="14.25" customHeight="1" x14ac:dyDescent="0.25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2:15" ht="14.25" customHeight="1" x14ac:dyDescent="0.25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2:15" ht="14.25" customHeight="1" x14ac:dyDescent="0.25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2:15" ht="14.25" customHeight="1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2:15" ht="14.25" customHeight="1" x14ac:dyDescent="0.25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2:15" ht="14.25" customHeight="1" x14ac:dyDescent="0.25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 spans="2:15" ht="14.25" customHeight="1" x14ac:dyDescent="0.25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2:15" ht="14.25" customHeight="1" x14ac:dyDescent="0.25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 spans="2:15" ht="14.25" customHeight="1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 spans="2:15" ht="14.25" customHeight="1" x14ac:dyDescent="0.25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 spans="2:15" ht="14.25" customHeight="1" x14ac:dyDescent="0.25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2:15" ht="14.25" customHeight="1" x14ac:dyDescent="0.25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2:15" ht="14.25" customHeight="1" x14ac:dyDescent="0.25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2:15" ht="14.25" customHeight="1" x14ac:dyDescent="0.25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2:15" ht="14.25" customHeight="1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 spans="2:15" ht="14.25" customHeight="1" x14ac:dyDescent="0.25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 spans="2:15" ht="14.25" customHeight="1" x14ac:dyDescent="0.25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 spans="2:15" ht="14.25" customHeight="1" x14ac:dyDescent="0.25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2:15" ht="14.25" customHeight="1" x14ac:dyDescent="0.25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2:15" ht="14.25" customHeight="1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2:15" ht="14.25" customHeight="1" x14ac:dyDescent="0.25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 spans="2:15" ht="14.25" customHeight="1" x14ac:dyDescent="0.25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2:15" ht="14.25" customHeight="1" x14ac:dyDescent="0.25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 spans="2:15" ht="14.25" customHeight="1" x14ac:dyDescent="0.25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2:15" ht="14.25" customHeight="1" x14ac:dyDescent="0.25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2:15" ht="14.25" customHeight="1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2:15" ht="14.25" customHeight="1" x14ac:dyDescent="0.25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2:15" ht="14.25" customHeight="1" x14ac:dyDescent="0.25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2:15" ht="14.25" customHeight="1" x14ac:dyDescent="0.25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2:15" ht="14.25" customHeight="1" x14ac:dyDescent="0.25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2:15" ht="14.25" customHeight="1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2:15" ht="14.25" customHeight="1" x14ac:dyDescent="0.25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2:15" ht="14.25" customHeight="1" x14ac:dyDescent="0.25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2:15" ht="14.25" customHeight="1" x14ac:dyDescent="0.25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2:15" ht="14.25" customHeight="1" x14ac:dyDescent="0.25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2:15" ht="14.25" customHeight="1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2:15" ht="14.25" customHeight="1" x14ac:dyDescent="0.25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2:15" ht="14.25" customHeight="1" x14ac:dyDescent="0.25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2:15" ht="14.25" customHeight="1" x14ac:dyDescent="0.25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2:15" ht="14.25" customHeight="1" x14ac:dyDescent="0.25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2:15" ht="14.25" customHeight="1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2:15" ht="14.25" customHeight="1" x14ac:dyDescent="0.25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2:15" ht="14.25" customHeight="1" x14ac:dyDescent="0.25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 spans="2:15" ht="14.25" customHeight="1" x14ac:dyDescent="0.25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 spans="2:15" ht="14.25" customHeight="1" x14ac:dyDescent="0.25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2:15" ht="14.25" customHeight="1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 spans="2:15" ht="14.25" customHeight="1" x14ac:dyDescent="0.2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 spans="2:15" ht="14.25" customHeight="1" x14ac:dyDescent="0.25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2:15" ht="14.25" customHeight="1" x14ac:dyDescent="0.25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2:15" ht="14.25" customHeight="1" x14ac:dyDescent="0.25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 spans="2:15" ht="14.25" customHeight="1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 spans="2:15" ht="14.25" customHeight="1" x14ac:dyDescent="0.25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 spans="2:15" ht="14.25" customHeight="1" x14ac:dyDescent="0.25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 spans="2:15" ht="14.25" customHeight="1" x14ac:dyDescent="0.25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 spans="2:15" ht="14.25" customHeight="1" x14ac:dyDescent="0.25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 spans="2:15" ht="14.25" customHeight="1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2:15" ht="14.25" customHeight="1" x14ac:dyDescent="0.2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 spans="2:15" ht="14.25" customHeight="1" x14ac:dyDescent="0.25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 spans="2:15" ht="14.25" customHeight="1" x14ac:dyDescent="0.25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 spans="2:15" ht="14.25" customHeight="1" x14ac:dyDescent="0.25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 spans="2:15" ht="14.25" customHeight="1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 spans="2:15" ht="14.25" customHeight="1" x14ac:dyDescent="0.25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 spans="2:15" ht="14.25" customHeight="1" x14ac:dyDescent="0.25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2:15" ht="14.25" customHeight="1" x14ac:dyDescent="0.25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2:15" ht="14.25" customHeight="1" x14ac:dyDescent="0.25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 spans="2:15" ht="14.25" customHeight="1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 spans="2:15" ht="14.25" customHeight="1" x14ac:dyDescent="0.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 spans="2:15" ht="14.25" customHeight="1" x14ac:dyDescent="0.25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 spans="2:15" ht="14.25" customHeight="1" x14ac:dyDescent="0.25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 spans="2:15" ht="14.25" customHeight="1" x14ac:dyDescent="0.25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2:15" ht="14.25" customHeight="1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 spans="2:15" ht="14.25" customHeight="1" x14ac:dyDescent="0.25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 spans="2:15" ht="14.25" customHeight="1" x14ac:dyDescent="0.25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 spans="2:15" ht="14.25" customHeight="1" x14ac:dyDescent="0.25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 spans="2:15" ht="14.25" customHeight="1" x14ac:dyDescent="0.25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 spans="2:15" ht="14.25" customHeight="1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 spans="2:15" ht="14.25" customHeight="1" x14ac:dyDescent="0.2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 spans="2:15" ht="14.25" customHeight="1" x14ac:dyDescent="0.25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2:15" ht="14.25" customHeight="1" x14ac:dyDescent="0.25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2:15" ht="14.25" customHeight="1" x14ac:dyDescent="0.25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 spans="2:15" ht="14.25" customHeight="1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 spans="2:15" ht="14.25" customHeight="1" x14ac:dyDescent="0.25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 spans="2:15" ht="14.25" customHeight="1" x14ac:dyDescent="0.25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 spans="2:15" ht="14.25" customHeight="1" x14ac:dyDescent="0.25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2:15" ht="14.25" customHeight="1" x14ac:dyDescent="0.25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 spans="2:15" ht="14.25" customHeight="1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 spans="2:15" ht="14.25" customHeight="1" x14ac:dyDescent="0.2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 spans="2:15" ht="14.25" customHeight="1" x14ac:dyDescent="0.25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 spans="2:15" ht="14.25" customHeight="1" x14ac:dyDescent="0.25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 spans="2:15" ht="14.25" customHeight="1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 spans="2:15" ht="14.25" customHeight="1" x14ac:dyDescent="0.25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 spans="2:15" ht="14.25" customHeight="1" x14ac:dyDescent="0.25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 spans="2:15" ht="14.25" customHeight="1" x14ac:dyDescent="0.25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2:15" ht="14.25" customHeight="1" x14ac:dyDescent="0.25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2:15" ht="14.25" customHeight="1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2:15" ht="14.25" customHeight="1" x14ac:dyDescent="0.25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 spans="2:15" ht="14.25" customHeight="1" x14ac:dyDescent="0.2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 spans="2:15" ht="14.25" customHeight="1" x14ac:dyDescent="0.25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2:15" ht="14.25" customHeight="1" x14ac:dyDescent="0.25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 spans="2:15" ht="14.25" customHeight="1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2:15" ht="14.25" customHeight="1" x14ac:dyDescent="0.25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 spans="2:15" ht="14.25" customHeight="1" x14ac:dyDescent="0.25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 spans="2:15" ht="14.25" customHeight="1" x14ac:dyDescent="0.25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 spans="2:15" ht="14.25" customHeight="1" x14ac:dyDescent="0.25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2:15" ht="14.25" customHeight="1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 spans="2:15" ht="14.25" customHeight="1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 spans="2:15" ht="14.25" customHeight="1" x14ac:dyDescent="0.2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 spans="2:15" ht="14.25" customHeight="1" x14ac:dyDescent="0.25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2:15" ht="14.25" customHeight="1" x14ac:dyDescent="0.25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2:15" ht="14.25" customHeight="1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 spans="2:15" ht="14.25" customHeight="1" x14ac:dyDescent="0.25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 spans="2:15" ht="14.25" customHeight="1" x14ac:dyDescent="0.25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2:15" ht="14.25" customHeight="1" x14ac:dyDescent="0.25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 spans="2:15" ht="14.25" customHeight="1" x14ac:dyDescent="0.25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 spans="2:15" ht="14.25" customHeight="1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 spans="2:15" ht="14.25" customHeight="1" x14ac:dyDescent="0.25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2:15" ht="14.25" customHeight="1" x14ac:dyDescent="0.25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 spans="2:15" ht="14.25" customHeight="1" x14ac:dyDescent="0.25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2:15" ht="14.25" customHeight="1" x14ac:dyDescent="0.25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2:15" ht="14.25" customHeight="1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 spans="2:15" ht="14.25" customHeight="1" x14ac:dyDescent="0.25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 spans="2:15" ht="14.25" customHeight="1" x14ac:dyDescent="0.25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 spans="2:15" ht="14.25" customHeight="1" x14ac:dyDescent="0.25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2:15" ht="14.25" customHeight="1" x14ac:dyDescent="0.25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 spans="2:15" ht="14.25" customHeight="1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 spans="2:15" ht="14.25" customHeight="1" x14ac:dyDescent="0.25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2:15" ht="14.25" customHeight="1" x14ac:dyDescent="0.25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 spans="2:15" ht="14.25" customHeight="1" x14ac:dyDescent="0.25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 spans="2:15" ht="14.25" customHeight="1" x14ac:dyDescent="0.25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spans="2:15" ht="14.25" customHeight="1" x14ac:dyDescent="0.25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spans="2:15" ht="14.25" customHeight="1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 spans="2:15" ht="14.25" customHeight="1" x14ac:dyDescent="0.25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 spans="2:15" ht="14.25" customHeight="1" x14ac:dyDescent="0.25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 spans="2:15" ht="14.25" customHeight="1" x14ac:dyDescent="0.25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 spans="2:15" ht="14.25" customHeight="1" x14ac:dyDescent="0.25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 spans="2:15" ht="14.25" customHeight="1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 spans="2:15" ht="14.25" customHeight="1" x14ac:dyDescent="0.25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 spans="2:15" ht="14.25" customHeight="1" x14ac:dyDescent="0.25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2:15" ht="14.25" customHeight="1" x14ac:dyDescent="0.25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spans="2:15" ht="14.25" customHeight="1" x14ac:dyDescent="0.25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2:15" ht="14.25" customHeight="1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 spans="2:15" ht="14.25" customHeight="1" x14ac:dyDescent="0.25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 spans="2:15" ht="14.25" customHeight="1" x14ac:dyDescent="0.25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 spans="2:15" ht="14.25" customHeight="1" x14ac:dyDescent="0.25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 spans="2:15" ht="14.25" customHeight="1" x14ac:dyDescent="0.25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 spans="2:15" ht="14.25" customHeight="1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 spans="2:15" ht="14.25" customHeight="1" x14ac:dyDescent="0.25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 spans="2:15" ht="14.25" customHeight="1" x14ac:dyDescent="0.25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 spans="2:15" ht="14.25" customHeight="1" x14ac:dyDescent="0.25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spans="2:15" ht="14.25" customHeight="1" x14ac:dyDescent="0.25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spans="2:15" ht="14.25" customHeight="1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 spans="2:15" ht="14.25" customHeight="1" x14ac:dyDescent="0.25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 spans="2:15" ht="14.25" customHeight="1" x14ac:dyDescent="0.25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2:15" ht="14.25" customHeight="1" x14ac:dyDescent="0.25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spans="2:15" ht="14.25" customHeight="1" x14ac:dyDescent="0.25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 spans="2:15" ht="14.25" customHeight="1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 spans="2:15" ht="14.25" customHeight="1" x14ac:dyDescent="0.25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 spans="2:15" ht="14.25" customHeight="1" x14ac:dyDescent="0.25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 spans="2:15" ht="14.25" customHeight="1" x14ac:dyDescent="0.25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 spans="2:15" ht="14.25" customHeight="1" x14ac:dyDescent="0.25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 spans="2:15" ht="14.25" customHeight="1" x14ac:dyDescent="0.25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spans="2:15" ht="14.25" customHeight="1" x14ac:dyDescent="0.25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spans="2:15" ht="14.25" customHeight="1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 spans="2:15" ht="14.25" customHeight="1" x14ac:dyDescent="0.25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 spans="2:15" ht="14.25" customHeight="1" x14ac:dyDescent="0.25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 spans="2:15" ht="14.25" customHeight="1" x14ac:dyDescent="0.25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 spans="2:15" ht="14.25" customHeight="1" x14ac:dyDescent="0.25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spans="2:15" ht="14.25" customHeight="1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2:15" ht="14.25" customHeight="1" x14ac:dyDescent="0.25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 spans="2:15" ht="14.25" customHeight="1" x14ac:dyDescent="0.25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 spans="2:15" ht="14.25" customHeight="1" x14ac:dyDescent="0.25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 spans="2:15" ht="14.25" customHeight="1" x14ac:dyDescent="0.25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 spans="2:15" ht="14.25" customHeight="1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spans="2:15" ht="14.25" customHeight="1" x14ac:dyDescent="0.25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spans="2:15" ht="14.25" customHeight="1" x14ac:dyDescent="0.25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 spans="2:15" ht="14.25" customHeight="1" x14ac:dyDescent="0.25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 spans="2:15" ht="14.25" customHeight="1" x14ac:dyDescent="0.25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 spans="2:15" ht="14.25" customHeight="1" x14ac:dyDescent="0.25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 spans="2:15" ht="14.25" customHeight="1" x14ac:dyDescent="0.25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 spans="2:15" ht="14.25" customHeight="1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 spans="2:15" ht="14.25" customHeight="1" x14ac:dyDescent="0.25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 spans="2:15" ht="14.25" customHeight="1" x14ac:dyDescent="0.25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2:15" ht="14.25" customHeight="1" x14ac:dyDescent="0.25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spans="2:15" ht="14.25" customHeight="1" x14ac:dyDescent="0.25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 spans="2:15" ht="14.25" customHeight="1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spans="2:15" ht="14.25" customHeight="1" x14ac:dyDescent="0.25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spans="2:15" ht="14.25" customHeight="1" x14ac:dyDescent="0.25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 spans="2:15" ht="14.25" customHeight="1" x14ac:dyDescent="0.25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 spans="2:15" ht="14.25" customHeight="1" x14ac:dyDescent="0.25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 spans="2:15" ht="14.25" customHeight="1" x14ac:dyDescent="0.25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 spans="2:15" ht="14.25" customHeight="1" x14ac:dyDescent="0.25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 spans="2:15" ht="14.25" customHeight="1" x14ac:dyDescent="0.25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 spans="2:15" ht="14.25" customHeight="1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 spans="2:15" ht="14.25" customHeight="1" x14ac:dyDescent="0.25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 spans="2:15" ht="14.25" customHeight="1" x14ac:dyDescent="0.25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 spans="2:15" ht="14.25" customHeight="1" x14ac:dyDescent="0.25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 spans="2:15" ht="14.25" customHeight="1" x14ac:dyDescent="0.25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 spans="2:15" ht="14.25" customHeight="1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 spans="2:15" ht="14.25" customHeight="1" x14ac:dyDescent="0.25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 spans="2:15" ht="14.25" customHeight="1" x14ac:dyDescent="0.25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 spans="2:15" ht="14.25" customHeight="1" x14ac:dyDescent="0.25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 spans="2:15" ht="14.25" customHeight="1" x14ac:dyDescent="0.25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 spans="2:15" ht="14.25" customHeight="1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 spans="2:15" ht="14.25" customHeight="1" x14ac:dyDescent="0.25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 spans="2:15" ht="14.25" customHeight="1" x14ac:dyDescent="0.25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 spans="2:15" ht="14.25" customHeight="1" x14ac:dyDescent="0.25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 spans="2:15" ht="14.25" customHeight="1" x14ac:dyDescent="0.25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 spans="2:15" ht="14.25" customHeight="1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 spans="2:15" ht="14.25" customHeight="1" x14ac:dyDescent="0.25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 spans="2:15" ht="14.25" customHeight="1" x14ac:dyDescent="0.25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 spans="2:15" ht="14.25" customHeight="1" x14ac:dyDescent="0.25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 spans="2:15" ht="14.25" customHeight="1" x14ac:dyDescent="0.25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 spans="2:15" ht="14.25" customHeight="1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 spans="2:15" ht="14.25" customHeight="1" x14ac:dyDescent="0.25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 spans="2:15" ht="14.25" customHeight="1" x14ac:dyDescent="0.25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 spans="2:15" ht="14.25" customHeight="1" x14ac:dyDescent="0.25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 spans="2:15" ht="14.25" customHeight="1" x14ac:dyDescent="0.25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 spans="2:15" ht="14.25" customHeight="1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 spans="2:15" ht="14.25" customHeight="1" x14ac:dyDescent="0.25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 spans="2:15" ht="14.25" customHeight="1" x14ac:dyDescent="0.25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 spans="2:15" ht="14.25" customHeight="1" x14ac:dyDescent="0.25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 spans="2:15" ht="14.25" customHeight="1" x14ac:dyDescent="0.25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 spans="2:15" ht="14.25" customHeight="1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 spans="2:15" ht="14.25" customHeight="1" x14ac:dyDescent="0.25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 spans="2:15" ht="14.25" customHeight="1" x14ac:dyDescent="0.25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 spans="2:15" ht="14.25" customHeight="1" x14ac:dyDescent="0.25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 spans="2:15" ht="14.25" customHeight="1" x14ac:dyDescent="0.25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 spans="2:15" ht="14.25" customHeight="1" x14ac:dyDescent="0.25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 spans="2:15" ht="14.25" customHeight="1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 spans="2:15" ht="14.25" customHeight="1" x14ac:dyDescent="0.25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 spans="2:15" ht="14.25" customHeight="1" x14ac:dyDescent="0.25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 spans="2:15" ht="14.25" customHeight="1" x14ac:dyDescent="0.25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 spans="2:15" ht="14.25" customHeight="1" x14ac:dyDescent="0.25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 spans="2:15" ht="14.25" customHeight="1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 spans="2:15" ht="14.25" customHeight="1" x14ac:dyDescent="0.25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 spans="2:15" ht="14.25" customHeight="1" x14ac:dyDescent="0.25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 spans="2:15" ht="14.25" customHeight="1" x14ac:dyDescent="0.25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 spans="2:15" ht="14.25" customHeight="1" x14ac:dyDescent="0.25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 spans="2:15" ht="14.25" customHeight="1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 spans="2:15" ht="14.25" customHeight="1" x14ac:dyDescent="0.25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 spans="2:15" ht="14.25" customHeight="1" x14ac:dyDescent="0.25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 spans="2:15" ht="14.25" customHeight="1" x14ac:dyDescent="0.25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 spans="2:15" ht="14.25" customHeight="1" x14ac:dyDescent="0.25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 spans="2:15" ht="14.25" customHeight="1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 spans="2:15" ht="14.25" customHeight="1" x14ac:dyDescent="0.25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 spans="2:15" ht="14.25" customHeight="1" x14ac:dyDescent="0.25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 spans="2:15" ht="14.25" customHeight="1" x14ac:dyDescent="0.25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 spans="2:15" ht="14.25" customHeight="1" x14ac:dyDescent="0.25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 spans="2:15" ht="14.25" customHeight="1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 spans="2:15" ht="14.25" customHeight="1" x14ac:dyDescent="0.25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 spans="2:15" ht="14.25" customHeight="1" x14ac:dyDescent="0.25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 spans="2:15" ht="14.25" customHeight="1" x14ac:dyDescent="0.25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 spans="2:15" ht="14.25" customHeight="1" x14ac:dyDescent="0.25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 spans="2:15" ht="14.25" customHeight="1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 spans="2:15" ht="14.25" customHeight="1" x14ac:dyDescent="0.25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 spans="2:15" ht="14.25" customHeight="1" x14ac:dyDescent="0.25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 spans="2:15" ht="14.25" customHeight="1" x14ac:dyDescent="0.25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 spans="2:15" ht="14.25" customHeight="1" x14ac:dyDescent="0.25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 spans="2:15" ht="14.25" customHeight="1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 spans="2:15" ht="14.25" customHeight="1" x14ac:dyDescent="0.25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 spans="2:15" ht="14.25" customHeight="1" x14ac:dyDescent="0.25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 spans="2:15" ht="14.25" customHeight="1" x14ac:dyDescent="0.25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 spans="2:15" ht="14.25" customHeight="1" x14ac:dyDescent="0.25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 spans="2:15" ht="14.25" customHeight="1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 spans="2:15" ht="14.25" customHeight="1" x14ac:dyDescent="0.25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 spans="2:15" ht="14.25" customHeight="1" x14ac:dyDescent="0.25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 spans="2:15" ht="14.25" customHeight="1" x14ac:dyDescent="0.25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 spans="2:15" ht="14.25" customHeight="1" x14ac:dyDescent="0.25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 spans="2:15" ht="14.25" customHeight="1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 spans="2:15" ht="14.25" customHeight="1" x14ac:dyDescent="0.25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 spans="2:15" ht="14.25" customHeight="1" x14ac:dyDescent="0.25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 spans="2:15" ht="14.25" customHeight="1" x14ac:dyDescent="0.25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 spans="2:15" ht="14.25" customHeight="1" x14ac:dyDescent="0.25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 spans="2:15" ht="14.25" customHeight="1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 spans="2:15" ht="14.25" customHeight="1" x14ac:dyDescent="0.25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 spans="2:15" ht="14.25" customHeight="1" x14ac:dyDescent="0.25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 spans="2:15" ht="14.25" customHeight="1" x14ac:dyDescent="0.25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 spans="2:15" ht="14.25" customHeight="1" x14ac:dyDescent="0.25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 spans="2:15" ht="14.25" customHeight="1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 spans="2:15" ht="14.25" customHeight="1" x14ac:dyDescent="0.25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 spans="2:15" ht="14.25" customHeight="1" x14ac:dyDescent="0.25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 spans="2:15" ht="14.25" customHeight="1" x14ac:dyDescent="0.25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 spans="2:15" ht="14.25" customHeight="1" x14ac:dyDescent="0.25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 spans="2:15" ht="14.25" customHeight="1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 spans="2:15" ht="14.25" customHeight="1" x14ac:dyDescent="0.25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 spans="2:15" ht="14.25" customHeight="1" x14ac:dyDescent="0.25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 spans="2:15" ht="14.25" customHeight="1" x14ac:dyDescent="0.25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 spans="2:15" ht="14.25" customHeight="1" x14ac:dyDescent="0.25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 spans="2:15" ht="14.25" customHeight="1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 spans="2:15" ht="14.25" customHeight="1" x14ac:dyDescent="0.25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 spans="2:15" ht="14.25" customHeight="1" x14ac:dyDescent="0.25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 spans="2:15" ht="14.25" customHeight="1" x14ac:dyDescent="0.25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 spans="2:15" ht="14.25" customHeight="1" x14ac:dyDescent="0.25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 spans="2:15" ht="14.25" customHeight="1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 spans="2:15" ht="14.25" customHeight="1" x14ac:dyDescent="0.25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 spans="2:15" ht="14.25" customHeight="1" x14ac:dyDescent="0.25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 spans="2:15" ht="14.25" customHeight="1" x14ac:dyDescent="0.25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 spans="2:15" ht="14.25" customHeight="1" x14ac:dyDescent="0.25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 spans="2:15" ht="14.25" customHeight="1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 spans="2:15" ht="14.25" customHeight="1" x14ac:dyDescent="0.25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spans="2:15" ht="14.25" customHeight="1" x14ac:dyDescent="0.25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 spans="2:15" ht="14.25" customHeight="1" x14ac:dyDescent="0.25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 spans="2:15" ht="14.25" customHeight="1" x14ac:dyDescent="0.25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 spans="2:15" ht="14.25" customHeight="1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 spans="2:15" ht="14.25" customHeight="1" x14ac:dyDescent="0.25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 spans="2:15" ht="14.25" customHeight="1" x14ac:dyDescent="0.25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 spans="2:15" ht="14.25" customHeight="1" x14ac:dyDescent="0.25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 spans="2:15" ht="14.25" customHeight="1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 spans="2:15" ht="14.25" customHeight="1" x14ac:dyDescent="0.25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 spans="2:15" ht="14.25" customHeight="1" x14ac:dyDescent="0.25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 spans="2:15" ht="14.25" customHeight="1" x14ac:dyDescent="0.25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 spans="2:15" ht="14.25" customHeight="1" x14ac:dyDescent="0.25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 spans="2:15" ht="14.25" customHeight="1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 spans="2:15" ht="14.25" customHeight="1" x14ac:dyDescent="0.25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 spans="2:15" ht="14.25" customHeight="1" x14ac:dyDescent="0.25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 spans="2:15" ht="14.25" customHeight="1" x14ac:dyDescent="0.25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 spans="2:15" ht="14.25" customHeight="1" x14ac:dyDescent="0.25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 spans="2:15" ht="14.25" customHeight="1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 spans="2:15" ht="14.25" customHeight="1" x14ac:dyDescent="0.25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 spans="2:15" ht="14.25" customHeight="1" x14ac:dyDescent="0.25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 spans="2:15" ht="14.25" customHeight="1" x14ac:dyDescent="0.25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 spans="2:15" ht="14.25" customHeight="1" x14ac:dyDescent="0.25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 spans="2:15" ht="14.25" customHeight="1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 spans="2:15" ht="14.25" customHeight="1" x14ac:dyDescent="0.25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 spans="2:15" ht="14.25" customHeight="1" x14ac:dyDescent="0.25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 spans="2:15" ht="14.25" customHeight="1" x14ac:dyDescent="0.25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 spans="2:15" ht="14.25" customHeight="1" x14ac:dyDescent="0.25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 spans="2:15" ht="14.25" customHeight="1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 spans="2:15" ht="14.25" customHeight="1" x14ac:dyDescent="0.25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 spans="2:15" ht="14.25" customHeight="1" x14ac:dyDescent="0.25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 spans="2:15" ht="14.25" customHeight="1" x14ac:dyDescent="0.25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 spans="2:15" ht="14.25" customHeight="1" x14ac:dyDescent="0.25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 spans="2:15" ht="14.25" customHeight="1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 spans="2:15" ht="14.25" customHeight="1" x14ac:dyDescent="0.25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 spans="2:15" ht="14.25" customHeight="1" x14ac:dyDescent="0.25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 spans="2:15" ht="14.25" customHeight="1" x14ac:dyDescent="0.25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 spans="2:15" ht="14.25" customHeight="1" x14ac:dyDescent="0.25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 spans="2:15" ht="14.25" customHeight="1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 spans="2:15" ht="14.25" customHeight="1" x14ac:dyDescent="0.25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 spans="2:15" ht="14.25" customHeight="1" x14ac:dyDescent="0.25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 spans="2:15" ht="14.25" customHeight="1" x14ac:dyDescent="0.25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 spans="2:15" ht="14.25" customHeight="1" x14ac:dyDescent="0.25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 spans="2:15" ht="14.25" customHeight="1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 spans="2:15" ht="14.25" customHeight="1" x14ac:dyDescent="0.25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 spans="2:15" ht="14.25" customHeight="1" x14ac:dyDescent="0.25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 spans="2:15" ht="14.25" customHeight="1" x14ac:dyDescent="0.25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 spans="2:15" ht="14.25" customHeight="1" x14ac:dyDescent="0.25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 spans="2:15" ht="14.25" customHeight="1" x14ac:dyDescent="0.25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 spans="2:15" ht="14.25" customHeight="1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 spans="2:15" ht="14.25" customHeight="1" x14ac:dyDescent="0.25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 spans="2:15" ht="14.25" customHeight="1" x14ac:dyDescent="0.25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 spans="2:15" ht="14.25" customHeight="1" x14ac:dyDescent="0.25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 spans="2:15" ht="14.25" customHeight="1" x14ac:dyDescent="0.25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 spans="2:15" ht="14.25" customHeight="1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 spans="2:15" ht="14.25" customHeight="1" x14ac:dyDescent="0.25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 spans="2:15" ht="14.25" customHeight="1" x14ac:dyDescent="0.25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 spans="2:15" ht="14.25" customHeight="1" x14ac:dyDescent="0.25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 spans="2:15" ht="14.25" customHeight="1" x14ac:dyDescent="0.25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 spans="2:15" ht="14.25" customHeight="1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spans="2:15" ht="14.25" customHeight="1" x14ac:dyDescent="0.25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 spans="2:15" ht="14.25" customHeight="1" x14ac:dyDescent="0.25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 spans="2:15" ht="14.25" customHeight="1" x14ac:dyDescent="0.25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 spans="2:15" ht="14.25" customHeight="1" x14ac:dyDescent="0.25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 spans="2:15" ht="14.25" customHeight="1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 spans="2:15" ht="14.25" customHeight="1" x14ac:dyDescent="0.25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 spans="2:15" ht="14.25" customHeight="1" x14ac:dyDescent="0.25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 spans="2:15" ht="14.25" customHeight="1" x14ac:dyDescent="0.25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 spans="2:15" ht="14.25" customHeight="1" x14ac:dyDescent="0.25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 spans="2:15" ht="14.25" customHeight="1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 spans="2:15" ht="14.25" customHeight="1" x14ac:dyDescent="0.25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 spans="2:15" ht="14.25" customHeight="1" x14ac:dyDescent="0.25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 spans="2:15" ht="14.25" customHeight="1" x14ac:dyDescent="0.25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 spans="2:15" ht="14.25" customHeight="1" x14ac:dyDescent="0.25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 spans="2:15" ht="14.25" customHeight="1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 spans="2:15" ht="14.25" customHeight="1" x14ac:dyDescent="0.25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 spans="2:15" ht="14.25" customHeight="1" x14ac:dyDescent="0.25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 spans="2:15" ht="14.25" customHeight="1" x14ac:dyDescent="0.25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 spans="2:15" ht="14.25" customHeight="1" x14ac:dyDescent="0.25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 spans="2:15" ht="14.25" customHeight="1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 spans="2:15" ht="14.25" customHeight="1" x14ac:dyDescent="0.25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 spans="2:15" ht="14.25" customHeight="1" x14ac:dyDescent="0.25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 spans="2:15" ht="14.25" customHeight="1" x14ac:dyDescent="0.25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 spans="2:15" ht="14.25" customHeight="1" x14ac:dyDescent="0.25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 spans="2:15" ht="14.25" customHeight="1" x14ac:dyDescent="0.25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 spans="2:15" ht="14.25" customHeight="1" x14ac:dyDescent="0.25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 spans="2:15" ht="14.25" customHeight="1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 spans="2:15" ht="14.25" customHeight="1" x14ac:dyDescent="0.25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 spans="2:15" ht="14.25" customHeight="1" x14ac:dyDescent="0.25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 spans="2:15" ht="14.25" customHeight="1" x14ac:dyDescent="0.25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 spans="2:15" ht="14.25" customHeight="1" x14ac:dyDescent="0.25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 spans="2:15" ht="14.25" customHeight="1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 spans="2:15" ht="14.25" customHeight="1" x14ac:dyDescent="0.25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 spans="2:15" ht="14.25" customHeight="1" x14ac:dyDescent="0.25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 spans="2:15" ht="14.25" customHeight="1" x14ac:dyDescent="0.25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 spans="2:15" ht="14.25" customHeight="1" x14ac:dyDescent="0.25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 spans="2:15" ht="14.25" customHeight="1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 spans="2:15" ht="14.25" customHeight="1" x14ac:dyDescent="0.25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 spans="2:15" ht="14.25" customHeight="1" x14ac:dyDescent="0.25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 spans="2:15" ht="14.25" customHeight="1" x14ac:dyDescent="0.25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 spans="2:15" ht="14.25" customHeight="1" x14ac:dyDescent="0.25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 spans="2:15" ht="14.25" customHeight="1" x14ac:dyDescent="0.25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 spans="2:15" ht="14.25" customHeight="1" x14ac:dyDescent="0.25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 spans="2:15" ht="14.25" customHeight="1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 spans="2:15" ht="14.25" customHeight="1" x14ac:dyDescent="0.25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 spans="2:15" ht="14.25" customHeight="1" x14ac:dyDescent="0.25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 spans="2:15" ht="14.25" customHeight="1" x14ac:dyDescent="0.25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 spans="2:15" ht="14.25" customHeight="1" x14ac:dyDescent="0.25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 spans="2:15" ht="14.25" customHeight="1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 spans="2:15" ht="14.25" customHeight="1" x14ac:dyDescent="0.25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 spans="2:15" ht="14.25" customHeight="1" x14ac:dyDescent="0.25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 spans="2:15" ht="14.25" customHeight="1" x14ac:dyDescent="0.25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 spans="2:15" ht="14.25" customHeight="1" x14ac:dyDescent="0.25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 spans="2:15" ht="14.25" customHeight="1" x14ac:dyDescent="0.25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 spans="2:15" ht="14.25" customHeight="1" x14ac:dyDescent="0.25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 spans="2:15" ht="14.25" customHeight="1" x14ac:dyDescent="0.25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 spans="2:15" ht="14.25" customHeight="1" x14ac:dyDescent="0.25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 spans="2:15" ht="14.25" customHeight="1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 spans="2:15" ht="14.25" customHeight="1" x14ac:dyDescent="0.25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 spans="2:15" ht="14.25" customHeight="1" x14ac:dyDescent="0.25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 spans="2:15" ht="14.25" customHeight="1" x14ac:dyDescent="0.25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 spans="2:15" ht="14.25" customHeight="1" x14ac:dyDescent="0.25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 spans="2:15" ht="14.25" customHeight="1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 spans="2:15" ht="14.25" customHeight="1" x14ac:dyDescent="0.25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 spans="2:15" ht="14.25" customHeight="1" x14ac:dyDescent="0.25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 spans="2:15" ht="14.25" customHeight="1" x14ac:dyDescent="0.25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 spans="2:15" ht="14.25" customHeight="1" x14ac:dyDescent="0.25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 spans="2:15" ht="14.25" customHeight="1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 spans="2:15" ht="14.25" customHeight="1" x14ac:dyDescent="0.25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 spans="2:15" ht="14.25" customHeight="1" x14ac:dyDescent="0.25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 spans="2:15" ht="14.25" customHeight="1" x14ac:dyDescent="0.25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 spans="2:15" ht="14.25" customHeight="1" x14ac:dyDescent="0.25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 spans="2:15" ht="14.25" customHeight="1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 spans="2:15" ht="14.25" customHeight="1" x14ac:dyDescent="0.25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 spans="2:15" ht="14.25" customHeight="1" x14ac:dyDescent="0.25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 spans="2:15" ht="14.25" customHeight="1" x14ac:dyDescent="0.25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 spans="2:15" ht="14.25" customHeight="1" x14ac:dyDescent="0.25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 spans="2:15" ht="14.25" customHeight="1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 spans="2:15" ht="14.25" customHeight="1" x14ac:dyDescent="0.25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 spans="2:15" ht="14.25" customHeight="1" x14ac:dyDescent="0.25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 spans="2:15" ht="14.25" customHeight="1" x14ac:dyDescent="0.25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 spans="2:15" ht="14.25" customHeight="1" x14ac:dyDescent="0.25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 spans="2:15" ht="14.25" customHeight="1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 spans="2:15" ht="14.25" customHeight="1" x14ac:dyDescent="0.25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 spans="2:15" ht="14.25" customHeight="1" x14ac:dyDescent="0.25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 spans="2:15" ht="14.25" customHeight="1" x14ac:dyDescent="0.25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 spans="2:15" ht="14.25" customHeight="1" x14ac:dyDescent="0.25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 spans="2:15" ht="14.25" customHeight="1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 spans="2:15" ht="14.25" customHeight="1" x14ac:dyDescent="0.25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 spans="2:15" ht="14.25" customHeight="1" x14ac:dyDescent="0.25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 spans="2:15" ht="14.25" customHeight="1" x14ac:dyDescent="0.25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 spans="2:15" ht="14.25" customHeight="1" x14ac:dyDescent="0.25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 spans="2:15" ht="14.25" customHeight="1" x14ac:dyDescent="0.25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 spans="2:15" ht="14.25" customHeight="1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 spans="2:15" ht="14.25" customHeight="1" x14ac:dyDescent="0.25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 spans="2:15" ht="14.25" customHeight="1" x14ac:dyDescent="0.25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 spans="2:15" ht="14.25" customHeight="1" x14ac:dyDescent="0.25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 spans="2:15" ht="14.25" customHeight="1" x14ac:dyDescent="0.25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 spans="2:15" ht="14.25" customHeight="1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 spans="2:15" ht="14.25" customHeight="1" x14ac:dyDescent="0.25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 spans="2:15" ht="14.25" customHeight="1" x14ac:dyDescent="0.25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 spans="2:15" ht="14.25" customHeight="1" x14ac:dyDescent="0.25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 spans="2:15" ht="14.25" customHeight="1" x14ac:dyDescent="0.25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 spans="2:15" ht="14.25" customHeight="1" x14ac:dyDescent="0.25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 spans="2:15" ht="14.25" customHeight="1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 spans="2:15" ht="14.25" customHeight="1" x14ac:dyDescent="0.25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 spans="2:15" ht="14.25" customHeight="1" x14ac:dyDescent="0.25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 spans="2:15" ht="14.25" customHeight="1" x14ac:dyDescent="0.25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 spans="2:15" ht="14.25" customHeight="1" x14ac:dyDescent="0.25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 spans="2:15" ht="14.25" customHeight="1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 spans="2:15" ht="14.25" customHeight="1" x14ac:dyDescent="0.25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 spans="2:15" ht="14.25" customHeight="1" x14ac:dyDescent="0.25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 spans="2:15" ht="14.25" customHeight="1" x14ac:dyDescent="0.25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 spans="2:15" ht="14.25" customHeight="1" x14ac:dyDescent="0.25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 spans="2:15" ht="14.25" customHeight="1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 spans="2:15" ht="14.25" customHeight="1" x14ac:dyDescent="0.25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 spans="2:15" ht="14.25" customHeight="1" x14ac:dyDescent="0.25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 spans="2:15" ht="14.25" customHeight="1" x14ac:dyDescent="0.25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 spans="2:15" ht="14.25" customHeight="1" x14ac:dyDescent="0.25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 spans="2:15" ht="14.25" customHeight="1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 spans="2:15" ht="14.25" customHeight="1" x14ac:dyDescent="0.25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 spans="2:15" ht="14.25" customHeight="1" x14ac:dyDescent="0.25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 spans="2:15" ht="14.25" customHeight="1" x14ac:dyDescent="0.25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 spans="2:15" ht="14.25" customHeight="1" x14ac:dyDescent="0.25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 spans="2:15" ht="14.25" customHeight="1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 spans="2:15" ht="14.25" customHeight="1" x14ac:dyDescent="0.25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 spans="2:15" ht="14.25" customHeight="1" x14ac:dyDescent="0.25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 spans="2:15" ht="14.25" customHeight="1" x14ac:dyDescent="0.25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 spans="2:15" ht="14.25" customHeight="1" x14ac:dyDescent="0.25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 spans="2:15" ht="14.25" customHeight="1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 spans="2:15" ht="14.25" customHeight="1" x14ac:dyDescent="0.25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 spans="2:15" ht="14.25" customHeight="1" x14ac:dyDescent="0.25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 spans="2:15" ht="14.25" customHeight="1" x14ac:dyDescent="0.25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 spans="2:15" ht="14.25" customHeight="1" x14ac:dyDescent="0.25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 spans="2:15" ht="14.25" customHeight="1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 spans="2:15" ht="14.25" customHeight="1" x14ac:dyDescent="0.25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 spans="2:15" ht="14.25" customHeight="1" x14ac:dyDescent="0.25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 spans="2:15" ht="14.25" customHeight="1" x14ac:dyDescent="0.25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 spans="2:15" ht="14.25" customHeight="1" x14ac:dyDescent="0.25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 spans="2:15" ht="14.25" customHeight="1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 spans="2:15" ht="14.25" customHeight="1" x14ac:dyDescent="0.25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 spans="2:15" ht="14.25" customHeight="1" x14ac:dyDescent="0.25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 spans="2:15" ht="14.25" customHeight="1" x14ac:dyDescent="0.25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 spans="2:15" ht="14.25" customHeight="1" x14ac:dyDescent="0.25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 spans="2:15" ht="14.25" customHeight="1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 spans="2:15" ht="14.25" customHeight="1" x14ac:dyDescent="0.25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 spans="2:15" ht="14.25" customHeight="1" x14ac:dyDescent="0.25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 spans="2:15" ht="14.25" customHeight="1" x14ac:dyDescent="0.25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 spans="2:15" ht="14.25" customHeight="1" x14ac:dyDescent="0.25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 spans="2:15" ht="14.25" customHeight="1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 spans="2:15" ht="14.25" customHeight="1" x14ac:dyDescent="0.25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 spans="2:15" ht="14.25" customHeight="1" x14ac:dyDescent="0.25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 spans="2:15" ht="14.25" customHeight="1" x14ac:dyDescent="0.25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 spans="2:15" ht="14.25" customHeight="1" x14ac:dyDescent="0.25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 spans="2:15" ht="14.25" customHeight="1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 spans="2:15" ht="14.25" customHeight="1" x14ac:dyDescent="0.25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 spans="2:15" ht="14.25" customHeight="1" x14ac:dyDescent="0.25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 spans="2:15" ht="14.25" customHeight="1" x14ac:dyDescent="0.25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 spans="2:15" ht="14.25" customHeight="1" x14ac:dyDescent="0.25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 spans="2:15" ht="14.25" customHeight="1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 spans="2:15" ht="14.25" customHeight="1" x14ac:dyDescent="0.25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 spans="2:15" ht="14.25" customHeight="1" x14ac:dyDescent="0.25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 spans="2:15" ht="14.25" customHeight="1" x14ac:dyDescent="0.25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 spans="2:15" ht="14.25" customHeight="1" x14ac:dyDescent="0.25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 spans="2:15" ht="14.25" customHeight="1" x14ac:dyDescent="0.25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 spans="2:15" ht="14.25" customHeight="1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 spans="2:15" ht="14.25" customHeight="1" x14ac:dyDescent="0.25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 spans="2:15" ht="14.25" customHeight="1" x14ac:dyDescent="0.25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 spans="2:15" ht="14.25" customHeight="1" x14ac:dyDescent="0.25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 spans="2:15" ht="14.25" customHeight="1" x14ac:dyDescent="0.25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 spans="2:15" ht="14.25" customHeight="1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 spans="2:15" ht="14.25" customHeight="1" x14ac:dyDescent="0.25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 spans="2:15" ht="14.25" customHeight="1" x14ac:dyDescent="0.25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 spans="2:15" ht="14.25" customHeight="1" x14ac:dyDescent="0.25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 spans="2:15" ht="14.25" customHeight="1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 spans="2:15" ht="14.25" customHeight="1" x14ac:dyDescent="0.25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 spans="2:15" ht="14.25" customHeight="1" x14ac:dyDescent="0.25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 spans="2:15" ht="14.25" customHeight="1" x14ac:dyDescent="0.25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 spans="2:15" ht="14.25" customHeight="1" x14ac:dyDescent="0.25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 spans="2:15" ht="14.25" customHeight="1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 spans="2:15" ht="14.25" customHeight="1" x14ac:dyDescent="0.25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 spans="2:15" ht="14.25" customHeight="1" x14ac:dyDescent="0.25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 spans="2:15" ht="14.25" customHeight="1" x14ac:dyDescent="0.25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 spans="2:15" ht="14.25" customHeight="1" x14ac:dyDescent="0.25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 spans="2:15" ht="14.25" customHeight="1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 spans="2:15" ht="14.25" customHeight="1" x14ac:dyDescent="0.25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 spans="2:15" ht="14.25" customHeight="1" x14ac:dyDescent="0.25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 spans="2:15" ht="14.25" customHeight="1" x14ac:dyDescent="0.25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 spans="2:15" ht="14.25" customHeight="1" x14ac:dyDescent="0.25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 spans="2:15" ht="14.25" customHeight="1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 spans="2:15" ht="14.25" customHeight="1" x14ac:dyDescent="0.25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 spans="2:15" ht="14.25" customHeight="1" x14ac:dyDescent="0.25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 spans="2:15" ht="14.25" customHeight="1" x14ac:dyDescent="0.25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 spans="2:15" ht="14.25" customHeight="1" x14ac:dyDescent="0.25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 spans="2:15" ht="14.25" customHeight="1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 spans="2:15" ht="14.25" customHeight="1" x14ac:dyDescent="0.25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 spans="2:15" ht="14.25" customHeight="1" x14ac:dyDescent="0.25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 spans="2:15" ht="14.25" customHeight="1" x14ac:dyDescent="0.25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 spans="2:15" ht="14.25" customHeight="1" x14ac:dyDescent="0.25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 spans="2:15" ht="14.25" customHeight="1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 spans="2:15" ht="14.25" customHeight="1" x14ac:dyDescent="0.25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 spans="2:15" ht="14.25" customHeight="1" x14ac:dyDescent="0.25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 spans="2:15" ht="14.25" customHeight="1" x14ac:dyDescent="0.25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 spans="2:15" ht="14.25" customHeight="1" x14ac:dyDescent="0.25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 spans="2:15" ht="14.25" customHeight="1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 spans="2:15" ht="14.25" customHeight="1" x14ac:dyDescent="0.25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 spans="2:15" ht="14.25" customHeight="1" x14ac:dyDescent="0.25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 spans="2:15" ht="14.25" customHeight="1" x14ac:dyDescent="0.25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 spans="2:15" ht="14.25" customHeight="1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 spans="2:15" ht="14.25" customHeight="1" x14ac:dyDescent="0.25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 spans="2:15" ht="14.25" customHeight="1" x14ac:dyDescent="0.25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 spans="2:15" ht="14.25" customHeight="1" x14ac:dyDescent="0.25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 spans="2:15" ht="14.25" customHeight="1" x14ac:dyDescent="0.25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 spans="2:15" ht="14.25" customHeight="1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 spans="2:15" ht="14.25" customHeight="1" x14ac:dyDescent="0.25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 spans="2:15" ht="14.25" customHeight="1" x14ac:dyDescent="0.25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 spans="2:15" ht="14.25" customHeight="1" x14ac:dyDescent="0.25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 spans="2:15" ht="14.25" customHeight="1" x14ac:dyDescent="0.25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 spans="2:15" ht="14.25" customHeight="1" x14ac:dyDescent="0.25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 spans="2:15" ht="14.25" customHeight="1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 spans="2:15" ht="14.25" customHeight="1" x14ac:dyDescent="0.25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 spans="2:15" ht="14.25" customHeight="1" x14ac:dyDescent="0.25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 spans="2:15" ht="14.25" customHeight="1" x14ac:dyDescent="0.25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 spans="2:15" ht="14.25" customHeight="1" x14ac:dyDescent="0.25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 spans="2:15" ht="14.25" customHeight="1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 spans="2:15" ht="14.25" customHeight="1" x14ac:dyDescent="0.25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 spans="2:15" ht="14.25" customHeight="1" x14ac:dyDescent="0.25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 spans="2:15" ht="14.25" customHeight="1" x14ac:dyDescent="0.25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 spans="2:15" ht="14.25" customHeight="1" x14ac:dyDescent="0.25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 spans="2:15" ht="14.25" customHeight="1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 spans="2:15" ht="14.25" customHeight="1" x14ac:dyDescent="0.25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 spans="2:15" ht="14.25" customHeight="1" x14ac:dyDescent="0.25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 spans="2:15" ht="14.25" customHeight="1" x14ac:dyDescent="0.25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 spans="2:15" ht="14.25" customHeight="1" x14ac:dyDescent="0.25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 spans="2:15" ht="14.25" customHeight="1" x14ac:dyDescent="0.25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 spans="2:15" ht="14.25" customHeight="1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 spans="2:15" ht="14.25" customHeight="1" x14ac:dyDescent="0.25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 spans="2:15" ht="14.25" customHeight="1" x14ac:dyDescent="0.25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 spans="2:15" ht="14.25" customHeight="1" x14ac:dyDescent="0.25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 spans="2:15" ht="14.25" customHeight="1" x14ac:dyDescent="0.25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 spans="2:15" ht="14.25" customHeight="1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 spans="2:15" ht="14.25" customHeight="1" x14ac:dyDescent="0.25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 spans="2:15" ht="14.25" customHeight="1" x14ac:dyDescent="0.25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 spans="2:15" ht="14.25" customHeight="1" x14ac:dyDescent="0.25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 spans="2:15" ht="14.25" customHeight="1" x14ac:dyDescent="0.25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 spans="2:15" ht="14.25" customHeight="1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 spans="2:15" ht="14.25" customHeight="1" x14ac:dyDescent="0.25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 spans="2:15" ht="14.25" customHeight="1" x14ac:dyDescent="0.25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 spans="2:15" ht="14.25" customHeight="1" x14ac:dyDescent="0.25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 spans="2:15" ht="14.25" customHeight="1" x14ac:dyDescent="0.25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 spans="2:15" ht="14.25" customHeight="1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 spans="2:15" ht="14.25" customHeight="1" x14ac:dyDescent="0.25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 spans="2:15" ht="14.25" customHeight="1" x14ac:dyDescent="0.25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 spans="2:15" ht="14.25" customHeight="1" x14ac:dyDescent="0.25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 spans="2:15" ht="14.25" customHeight="1" x14ac:dyDescent="0.25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 spans="2:15" ht="14.25" customHeight="1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 spans="2:15" ht="14.25" customHeight="1" x14ac:dyDescent="0.25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 spans="2:15" ht="14.25" customHeight="1" x14ac:dyDescent="0.25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 spans="2:15" ht="14.25" customHeight="1" x14ac:dyDescent="0.25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 spans="2:15" ht="14.25" customHeight="1" x14ac:dyDescent="0.25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 spans="2:15" ht="14.25" customHeight="1" x14ac:dyDescent="0.25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 spans="2:15" ht="14.25" customHeight="1" x14ac:dyDescent="0.25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 spans="2:15" ht="14.25" customHeight="1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 spans="2:15" ht="14.25" customHeight="1" x14ac:dyDescent="0.25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 spans="2:15" ht="14.25" customHeight="1" x14ac:dyDescent="0.25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 spans="2:15" ht="14.25" customHeight="1" x14ac:dyDescent="0.25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 spans="2:15" ht="14.25" customHeight="1" x14ac:dyDescent="0.25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 spans="2:15" ht="14.25" customHeight="1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 spans="2:15" ht="14.25" customHeight="1" x14ac:dyDescent="0.25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 spans="2:15" ht="14.25" customHeight="1" x14ac:dyDescent="0.25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 spans="2:15" ht="14.25" customHeight="1" x14ac:dyDescent="0.25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 spans="2:15" ht="14.25" customHeight="1" x14ac:dyDescent="0.25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 spans="2:15" ht="14.25" customHeight="1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 spans="2:15" ht="14.25" customHeight="1" x14ac:dyDescent="0.25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 spans="2:15" ht="14.25" customHeight="1" x14ac:dyDescent="0.25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 spans="2:15" ht="14.25" customHeight="1" x14ac:dyDescent="0.25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 spans="2:15" ht="14.25" customHeight="1" x14ac:dyDescent="0.25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 spans="2:15" ht="14.25" customHeight="1" x14ac:dyDescent="0.25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 spans="2:15" ht="14.25" customHeight="1" x14ac:dyDescent="0.25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 spans="2:15" ht="14.25" customHeight="1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 spans="2:15" ht="14.25" customHeight="1" x14ac:dyDescent="0.25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 spans="2:15" ht="14.25" customHeight="1" x14ac:dyDescent="0.25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 spans="2:15" ht="14.25" customHeight="1" x14ac:dyDescent="0.25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 spans="2:15" ht="14.25" customHeight="1" x14ac:dyDescent="0.25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 spans="2:15" ht="14.25" customHeight="1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 spans="2:15" ht="14.25" customHeight="1" x14ac:dyDescent="0.25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 spans="2:15" ht="14.25" customHeight="1" x14ac:dyDescent="0.25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 spans="2:15" ht="14.25" customHeight="1" x14ac:dyDescent="0.25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 spans="2:15" ht="14.25" customHeight="1" x14ac:dyDescent="0.25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 spans="2:15" ht="14.25" customHeight="1" x14ac:dyDescent="0.25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 spans="2:15" ht="14.25" customHeight="1" x14ac:dyDescent="0.25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 spans="2:15" ht="14.25" customHeight="1" x14ac:dyDescent="0.25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 spans="2:15" ht="14.25" customHeight="1" x14ac:dyDescent="0.25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 spans="2:15" ht="14.25" customHeight="1" x14ac:dyDescent="0.25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 spans="2:15" ht="14.25" customHeight="1" x14ac:dyDescent="0.25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 spans="2:15" ht="14.25" customHeight="1" x14ac:dyDescent="0.25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 spans="2:15" ht="14.25" customHeight="1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 spans="2:15" ht="14.25" customHeight="1" x14ac:dyDescent="0.25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 spans="2:15" ht="14.25" customHeight="1" x14ac:dyDescent="0.25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 spans="2:15" ht="14.25" customHeight="1" x14ac:dyDescent="0.25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 spans="2:15" ht="14.25" customHeight="1" x14ac:dyDescent="0.25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 spans="2:15" ht="14.25" customHeight="1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 spans="2:15" ht="14.25" customHeight="1" x14ac:dyDescent="0.25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 spans="2:15" ht="14.25" customHeight="1" x14ac:dyDescent="0.25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 spans="2:15" ht="14.25" customHeight="1" x14ac:dyDescent="0.25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 spans="2:15" ht="14.25" customHeight="1" x14ac:dyDescent="0.25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 spans="2:15" ht="14.25" customHeight="1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 spans="2:15" ht="14.25" customHeight="1" x14ac:dyDescent="0.25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 spans="2:15" ht="14.25" customHeight="1" x14ac:dyDescent="0.25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 spans="2:15" ht="14.25" customHeight="1" x14ac:dyDescent="0.25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 spans="2:15" ht="14.25" customHeight="1" x14ac:dyDescent="0.25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 spans="2:15" ht="14.25" customHeight="1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 spans="2:15" ht="14.25" customHeight="1" x14ac:dyDescent="0.25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 spans="2:15" ht="14.25" customHeight="1" x14ac:dyDescent="0.25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 spans="2:15" ht="14.25" customHeight="1" x14ac:dyDescent="0.25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 spans="2:15" ht="14.25" customHeight="1" x14ac:dyDescent="0.25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 spans="2:15" ht="14.25" customHeight="1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 spans="2:15" ht="14.25" customHeight="1" x14ac:dyDescent="0.25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 spans="2:15" ht="14.25" customHeight="1" x14ac:dyDescent="0.25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 spans="2:15" ht="14.25" customHeight="1" x14ac:dyDescent="0.25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 spans="2:15" ht="14.25" customHeight="1" x14ac:dyDescent="0.25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 spans="2:15" ht="14.25" customHeight="1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 spans="2:15" ht="14.25" customHeight="1" x14ac:dyDescent="0.25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 spans="2:15" ht="14.25" customHeight="1" x14ac:dyDescent="0.25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 spans="2:15" ht="14.25" customHeight="1" x14ac:dyDescent="0.25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 spans="2:15" ht="14.25" customHeight="1" x14ac:dyDescent="0.25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 spans="2:15" ht="14.25" customHeight="1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 spans="2:15" ht="14.25" customHeight="1" x14ac:dyDescent="0.25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 spans="2:15" ht="14.25" customHeight="1" x14ac:dyDescent="0.25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 spans="2:15" ht="14.25" customHeight="1" x14ac:dyDescent="0.25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 spans="2:15" ht="14.25" customHeight="1" x14ac:dyDescent="0.25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 spans="2:15" ht="14.25" customHeight="1" x14ac:dyDescent="0.25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 spans="2:15" ht="14.25" customHeight="1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 spans="2:15" ht="14.25" customHeight="1" x14ac:dyDescent="0.25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 spans="2:15" ht="14.25" customHeight="1" x14ac:dyDescent="0.25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 spans="2:15" ht="14.25" customHeight="1" x14ac:dyDescent="0.25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 spans="2:15" ht="14.25" customHeight="1" x14ac:dyDescent="0.25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 spans="2:15" ht="14.25" customHeight="1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 spans="2:15" ht="14.25" customHeight="1" x14ac:dyDescent="0.25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 spans="2:15" ht="14.25" customHeight="1" x14ac:dyDescent="0.25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 spans="2:15" ht="14.25" customHeight="1" x14ac:dyDescent="0.25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 spans="2:15" ht="14.25" customHeight="1" x14ac:dyDescent="0.25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 spans="2:15" ht="14.25" customHeight="1" x14ac:dyDescent="0.25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 spans="2:15" ht="14.25" customHeight="1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 spans="2:15" ht="14.25" customHeight="1" x14ac:dyDescent="0.25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 spans="2:15" ht="14.25" customHeight="1" x14ac:dyDescent="0.25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 spans="2:15" ht="14.25" customHeight="1" x14ac:dyDescent="0.25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 spans="2:15" ht="14.25" customHeight="1" x14ac:dyDescent="0.25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 spans="2:15" ht="14.25" customHeight="1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 spans="2:15" ht="14.25" customHeight="1" x14ac:dyDescent="0.25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 spans="2:15" ht="14.25" customHeight="1" x14ac:dyDescent="0.25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 spans="2:15" ht="14.25" customHeight="1" x14ac:dyDescent="0.25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 spans="2:15" ht="14.25" customHeight="1" x14ac:dyDescent="0.25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 spans="2:15" ht="14.25" customHeight="1" x14ac:dyDescent="0.25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 spans="2:15" ht="14.25" customHeight="1" x14ac:dyDescent="0.25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 spans="2:15" ht="14.25" customHeight="1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 spans="2:15" ht="14.25" customHeight="1" x14ac:dyDescent="0.25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 spans="2:15" ht="14.25" customHeight="1" x14ac:dyDescent="0.25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 spans="2:15" ht="14.25" customHeight="1" x14ac:dyDescent="0.25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 spans="2:15" ht="14.25" customHeight="1" x14ac:dyDescent="0.25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 spans="2:15" ht="14.25" customHeight="1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 spans="2:15" ht="14.25" customHeight="1" x14ac:dyDescent="0.25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 spans="2:15" ht="14.25" customHeight="1" x14ac:dyDescent="0.25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 spans="2:15" ht="14.25" customHeight="1" x14ac:dyDescent="0.25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 spans="2:15" ht="14.25" customHeight="1" x14ac:dyDescent="0.25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 spans="2:15" ht="14.25" customHeight="1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 spans="2:15" ht="14.25" customHeight="1" x14ac:dyDescent="0.25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 spans="2:15" ht="14.25" customHeight="1" x14ac:dyDescent="0.25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 spans="2:15" ht="14.25" customHeight="1" x14ac:dyDescent="0.25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 spans="2:15" ht="14.25" customHeight="1" x14ac:dyDescent="0.25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 spans="2:15" ht="14.25" customHeight="1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 spans="2:15" ht="14.25" customHeight="1" x14ac:dyDescent="0.25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 spans="2:15" ht="14.25" customHeight="1" x14ac:dyDescent="0.25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 spans="2:15" ht="14.25" customHeight="1" x14ac:dyDescent="0.25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 spans="2:15" ht="14.25" customHeight="1" x14ac:dyDescent="0.25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 spans="2:15" ht="14.25" customHeight="1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 spans="2:15" ht="14.25" customHeight="1" x14ac:dyDescent="0.25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 spans="2:15" ht="14.25" customHeight="1" x14ac:dyDescent="0.2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 spans="2:15" ht="14.25" customHeight="1" x14ac:dyDescent="0.25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 spans="2:15" ht="14.25" customHeight="1" x14ac:dyDescent="0.25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 spans="2:15" ht="14.25" customHeight="1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 spans="2:15" ht="14.25" customHeight="1" x14ac:dyDescent="0.25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 spans="2:15" ht="14.25" customHeight="1" x14ac:dyDescent="0.25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  <row r="1001" spans="2:15" ht="14.25" customHeight="1" x14ac:dyDescent="0.25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</row>
    <row r="1002" spans="2:15" ht="14.25" customHeight="1" x14ac:dyDescent="0.25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</row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opLeftCell="A4" workbookViewId="0"/>
  </sheetViews>
  <sheetFormatPr baseColWidth="10" defaultColWidth="12.625" defaultRowHeight="15" customHeight="1" x14ac:dyDescent="0.2"/>
  <cols>
    <col min="1" max="2" width="9.375" customWidth="1"/>
    <col min="3" max="3" width="13.375" customWidth="1"/>
    <col min="4" max="4" width="14.375" customWidth="1"/>
    <col min="5" max="5" width="13.875" customWidth="1"/>
    <col min="6" max="6" width="9.375" customWidth="1"/>
    <col min="7" max="7" width="14.5" customWidth="1"/>
    <col min="8" max="8" width="9.375" customWidth="1"/>
    <col min="9" max="9" width="15.5" customWidth="1"/>
    <col min="10" max="10" width="18.25" customWidth="1"/>
    <col min="11" max="11" width="9.375" customWidth="1"/>
    <col min="12" max="13" width="22" customWidth="1"/>
    <col min="14" max="26" width="9.375" customWidth="1"/>
  </cols>
  <sheetData>
    <row r="1" spans="1:19" ht="14.2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4.25" customHeight="1" x14ac:dyDescent="0.2">
      <c r="A2" s="31"/>
      <c r="B2" s="41" t="s">
        <v>0</v>
      </c>
      <c r="C2" s="42" t="s">
        <v>20</v>
      </c>
      <c r="D2" s="42" t="s">
        <v>21</v>
      </c>
      <c r="E2" s="42" t="s">
        <v>22</v>
      </c>
      <c r="F2" s="42" t="s">
        <v>23</v>
      </c>
      <c r="G2" s="42" t="s">
        <v>24</v>
      </c>
      <c r="H2" s="4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14.25" customHeight="1" x14ac:dyDescent="0.2">
      <c r="A3" s="31"/>
      <c r="B3" s="44">
        <v>1990</v>
      </c>
      <c r="C3" s="45">
        <v>7412.5</v>
      </c>
      <c r="D3" s="46">
        <v>606812</v>
      </c>
      <c r="E3" s="43">
        <v>13.4</v>
      </c>
      <c r="F3" s="43">
        <v>16.2</v>
      </c>
      <c r="G3" s="43">
        <v>19.2</v>
      </c>
      <c r="H3" s="47" t="s">
        <v>25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ht="14.25" customHeight="1" x14ac:dyDescent="0.2">
      <c r="A4" s="31"/>
      <c r="B4" s="44">
        <v>1991</v>
      </c>
      <c r="C4" s="46">
        <v>7707</v>
      </c>
      <c r="D4" s="46">
        <v>701355</v>
      </c>
      <c r="E4" s="43">
        <v>15.1</v>
      </c>
      <c r="F4" s="43">
        <v>18.2</v>
      </c>
      <c r="G4" s="43">
        <v>21.2</v>
      </c>
      <c r="H4" s="43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4.25" customHeight="1" x14ac:dyDescent="0.2">
      <c r="A5" s="31"/>
      <c r="B5" s="44">
        <v>1992</v>
      </c>
      <c r="C5" s="46">
        <v>8323</v>
      </c>
      <c r="D5" s="46">
        <v>724065</v>
      </c>
      <c r="E5" s="43">
        <v>14.8</v>
      </c>
      <c r="F5" s="43">
        <v>17.899999999999999</v>
      </c>
      <c r="G5" s="43">
        <v>20.7</v>
      </c>
      <c r="H5" s="43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14.25" customHeight="1" x14ac:dyDescent="0.2">
      <c r="A6" s="31"/>
      <c r="B6" s="44">
        <v>1993</v>
      </c>
      <c r="C6" s="46">
        <v>7974</v>
      </c>
      <c r="D6" s="46">
        <v>684361</v>
      </c>
      <c r="E6" s="43">
        <v>13.4</v>
      </c>
      <c r="F6" s="43">
        <v>16</v>
      </c>
      <c r="G6" s="43">
        <v>18.600000000000001</v>
      </c>
      <c r="H6" s="4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4.25" customHeight="1" x14ac:dyDescent="0.2">
      <c r="A7" s="31"/>
      <c r="B7" s="44">
        <v>1994</v>
      </c>
      <c r="C7" s="46">
        <v>7891</v>
      </c>
      <c r="D7" s="46">
        <v>661966</v>
      </c>
      <c r="E7" s="43">
        <v>12.9</v>
      </c>
      <c r="F7" s="43">
        <v>15.4</v>
      </c>
      <c r="G7" s="43">
        <v>18</v>
      </c>
      <c r="H7" s="43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4.25" customHeight="1" x14ac:dyDescent="0.2">
      <c r="A8" s="31"/>
      <c r="B8" s="44">
        <v>1995</v>
      </c>
      <c r="C8" s="46">
        <v>7505</v>
      </c>
      <c r="D8" s="46">
        <v>637570</v>
      </c>
      <c r="E8" s="43">
        <v>12.3</v>
      </c>
      <c r="F8" s="43">
        <v>14.6</v>
      </c>
      <c r="G8" s="43">
        <v>16.7</v>
      </c>
      <c r="H8" s="43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4.25" customHeight="1" x14ac:dyDescent="0.2">
      <c r="A9" s="31"/>
      <c r="B9" s="44">
        <v>1996</v>
      </c>
      <c r="C9" s="48">
        <v>7475.5</v>
      </c>
      <c r="D9" s="48">
        <v>627665.5</v>
      </c>
      <c r="E9" s="49" t="s">
        <v>26</v>
      </c>
      <c r="F9" s="41"/>
      <c r="G9" s="41"/>
      <c r="H9" s="43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4.25" customHeight="1" x14ac:dyDescent="0.2">
      <c r="A10" s="31"/>
      <c r="B10" s="44">
        <v>1997</v>
      </c>
      <c r="C10" s="46">
        <v>7446</v>
      </c>
      <c r="D10" s="46">
        <v>617761</v>
      </c>
      <c r="E10" s="43">
        <v>11.5</v>
      </c>
      <c r="F10" s="43">
        <v>13.3</v>
      </c>
      <c r="G10" s="43">
        <v>15</v>
      </c>
      <c r="H10" s="43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4.25" customHeight="1" x14ac:dyDescent="0.2">
      <c r="A11" s="31"/>
      <c r="B11" s="44">
        <v>1998</v>
      </c>
      <c r="C11" s="46">
        <v>7439</v>
      </c>
      <c r="D11" s="46">
        <v>611535</v>
      </c>
      <c r="E11" s="43">
        <v>11.3</v>
      </c>
      <c r="F11" s="43">
        <v>13.1</v>
      </c>
      <c r="G11" s="43">
        <v>15</v>
      </c>
      <c r="H11" s="43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4.25" customHeight="1" x14ac:dyDescent="0.2">
      <c r="A12" s="31"/>
      <c r="B12" s="44">
        <v>1999</v>
      </c>
      <c r="C12" s="46">
        <v>7057</v>
      </c>
      <c r="D12" s="46">
        <v>579996</v>
      </c>
      <c r="E12" s="43">
        <v>10.7</v>
      </c>
      <c r="F12" s="43">
        <v>12.7</v>
      </c>
      <c r="G12" s="43">
        <v>14.5</v>
      </c>
      <c r="H12" s="43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4.25" customHeight="1" x14ac:dyDescent="0.2">
      <c r="A13" s="31"/>
      <c r="B13" s="44">
        <v>2000</v>
      </c>
      <c r="C13" s="46">
        <v>7659</v>
      </c>
      <c r="D13" s="46">
        <v>595495</v>
      </c>
      <c r="E13" s="43">
        <v>11.1</v>
      </c>
      <c r="F13" s="43">
        <v>13.2</v>
      </c>
      <c r="G13" s="43">
        <v>14.8</v>
      </c>
      <c r="H13" s="4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 ht="14.25" customHeight="1" x14ac:dyDescent="0.2">
      <c r="A14" s="31"/>
      <c r="B14" s="44">
        <v>2001</v>
      </c>
      <c r="C14" s="46">
        <v>7410</v>
      </c>
      <c r="D14" s="46">
        <v>599610</v>
      </c>
      <c r="E14" s="43">
        <v>10.9</v>
      </c>
      <c r="F14" s="43">
        <v>12.9</v>
      </c>
      <c r="G14" s="43">
        <v>14.6</v>
      </c>
      <c r="H14" s="4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4.25" customHeight="1" x14ac:dyDescent="0.2">
      <c r="A15" s="31"/>
      <c r="B15" s="44">
        <v>2002</v>
      </c>
      <c r="C15" s="46">
        <v>8149</v>
      </c>
      <c r="D15" s="46">
        <v>618930</v>
      </c>
      <c r="E15" s="43">
        <v>11.2</v>
      </c>
      <c r="F15" s="43">
        <v>13.1</v>
      </c>
      <c r="G15" s="43">
        <v>14.8</v>
      </c>
      <c r="H15" s="43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ht="14.25" customHeight="1" x14ac:dyDescent="0.2">
      <c r="A16" s="31"/>
      <c r="B16" s="44">
        <v>2003</v>
      </c>
      <c r="C16" s="46">
        <v>8967</v>
      </c>
      <c r="D16" s="46">
        <v>669507</v>
      </c>
      <c r="E16" s="43">
        <v>11.8</v>
      </c>
      <c r="F16" s="43">
        <v>13.8</v>
      </c>
      <c r="G16" s="43">
        <v>15.6</v>
      </c>
      <c r="H16" s="4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ht="14.25" customHeight="1" x14ac:dyDescent="0.2">
      <c r="A17" s="31"/>
      <c r="B17" s="44">
        <v>2004</v>
      </c>
      <c r="C17" s="46">
        <v>9416</v>
      </c>
      <c r="D17" s="46">
        <v>680351</v>
      </c>
      <c r="E17" s="43">
        <v>11.6</v>
      </c>
      <c r="F17" s="43">
        <v>13.7</v>
      </c>
      <c r="G17" s="43">
        <v>15.6</v>
      </c>
      <c r="H17" s="4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4.25" customHeight="1" x14ac:dyDescent="0.2">
      <c r="A18" s="31"/>
      <c r="B18" s="44">
        <v>2005</v>
      </c>
      <c r="C18" s="46">
        <v>9148</v>
      </c>
      <c r="D18" s="46">
        <v>676368</v>
      </c>
      <c r="E18" s="43">
        <v>11.5</v>
      </c>
      <c r="F18" s="43">
        <v>13.4</v>
      </c>
      <c r="G18" s="43">
        <v>15.1</v>
      </c>
      <c r="H18" s="4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14.25" customHeight="1" x14ac:dyDescent="0.2">
      <c r="A19" s="31"/>
      <c r="B19" s="44">
        <v>2006</v>
      </c>
      <c r="C19" s="46">
        <v>9424</v>
      </c>
      <c r="D19" s="46">
        <v>703706</v>
      </c>
      <c r="E19" s="44">
        <v>11</v>
      </c>
      <c r="F19" s="43">
        <v>12.8</v>
      </c>
      <c r="G19" s="43">
        <v>14.5</v>
      </c>
      <c r="H19" s="4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ht="14.25" customHeight="1" x14ac:dyDescent="0.2">
      <c r="A20" s="31"/>
      <c r="B20" s="44">
        <v>2007</v>
      </c>
      <c r="C20" s="46">
        <v>9365</v>
      </c>
      <c r="D20" s="46">
        <v>724606</v>
      </c>
      <c r="E20" s="44">
        <v>11</v>
      </c>
      <c r="F20" s="43">
        <v>12.9</v>
      </c>
      <c r="G20" s="43">
        <v>14.8</v>
      </c>
      <c r="H20" s="4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14.25" customHeight="1" x14ac:dyDescent="0.2">
      <c r="A21" s="31"/>
      <c r="B21" s="44">
        <v>2008</v>
      </c>
      <c r="C21" s="46">
        <v>9340</v>
      </c>
      <c r="D21" s="46">
        <v>801251</v>
      </c>
      <c r="E21" s="43">
        <v>11.9</v>
      </c>
      <c r="F21" s="43">
        <v>13.9</v>
      </c>
      <c r="G21" s="43">
        <v>16.100000000000001</v>
      </c>
      <c r="H21" s="4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ht="14.25" customHeight="1" x14ac:dyDescent="0.2">
      <c r="A22" s="31"/>
      <c r="B22" s="44">
        <v>2009</v>
      </c>
      <c r="C22" s="46">
        <v>9776</v>
      </c>
      <c r="D22" s="46">
        <v>837055</v>
      </c>
      <c r="E22" s="43">
        <v>12.5</v>
      </c>
      <c r="F22" s="43">
        <v>14.6</v>
      </c>
      <c r="G22" s="43">
        <v>17.3</v>
      </c>
      <c r="H22" s="4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ht="14.25" customHeight="1" x14ac:dyDescent="0.2">
      <c r="A23" s="31"/>
      <c r="B23" s="44">
        <v>2010</v>
      </c>
      <c r="C23" s="46">
        <v>9871</v>
      </c>
      <c r="D23" s="46">
        <v>858571</v>
      </c>
      <c r="E23" s="43">
        <v>11.7</v>
      </c>
      <c r="F23" s="43">
        <v>13.9</v>
      </c>
      <c r="G23" s="43">
        <v>15.8</v>
      </c>
      <c r="H23" s="4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ht="14.25" customHeight="1" x14ac:dyDescent="0.2">
      <c r="A24" s="31"/>
      <c r="B24" s="44">
        <v>2011</v>
      </c>
      <c r="C24" s="46">
        <v>10310</v>
      </c>
      <c r="D24" s="46">
        <v>892365</v>
      </c>
      <c r="E24" s="43">
        <v>11.8</v>
      </c>
      <c r="F24" s="43">
        <v>14.1</v>
      </c>
      <c r="G24" s="43">
        <v>15.7</v>
      </c>
      <c r="H24" s="4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ht="14.25" customHeight="1" x14ac:dyDescent="0.2">
      <c r="A25" s="31"/>
      <c r="B25" s="44">
        <v>2012</v>
      </c>
      <c r="C25" s="46">
        <v>10585</v>
      </c>
      <c r="D25" s="46">
        <v>940603</v>
      </c>
      <c r="E25" s="43">
        <v>12.2</v>
      </c>
      <c r="F25" s="43">
        <v>14.6</v>
      </c>
      <c r="G25" s="43">
        <v>16.600000000000001</v>
      </c>
      <c r="H25" s="4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 ht="14.25" customHeight="1" x14ac:dyDescent="0.2">
      <c r="A26" s="31"/>
      <c r="B26" s="44">
        <v>2013</v>
      </c>
      <c r="C26" s="46">
        <v>10634</v>
      </c>
      <c r="D26" s="46">
        <v>940222</v>
      </c>
      <c r="E26" s="43">
        <v>11.9</v>
      </c>
      <c r="F26" s="43">
        <v>14.2</v>
      </c>
      <c r="G26" s="43">
        <v>16.399999999999999</v>
      </c>
      <c r="H26" s="43" t="s">
        <v>27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ht="14.25" customHeight="1" x14ac:dyDescent="0.2">
      <c r="A27" s="31"/>
      <c r="B27" s="50">
        <v>2014</v>
      </c>
      <c r="C27" s="48">
        <v>11162</v>
      </c>
      <c r="D27" s="48">
        <v>985770</v>
      </c>
      <c r="E27" s="47">
        <v>12.3</v>
      </c>
      <c r="F27" s="47">
        <v>14.7</v>
      </c>
      <c r="G27" s="47">
        <v>17</v>
      </c>
      <c r="H27" s="43" t="s">
        <v>28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ht="14.25" customHeight="1" x14ac:dyDescent="0.2">
      <c r="A28" s="31"/>
      <c r="B28" s="47">
        <v>2015</v>
      </c>
      <c r="C28" s="48">
        <v>11433</v>
      </c>
      <c r="D28" s="48">
        <v>1048234</v>
      </c>
      <c r="E28" s="47">
        <v>12.9</v>
      </c>
      <c r="F28" s="47">
        <v>15.4</v>
      </c>
      <c r="G28" s="47">
        <v>17.899999999999999</v>
      </c>
      <c r="H28" s="4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 ht="14.25" customHeight="1" x14ac:dyDescent="0.2">
      <c r="A29" s="31"/>
      <c r="B29" s="47">
        <v>2016</v>
      </c>
      <c r="C29" s="48">
        <v>11653</v>
      </c>
      <c r="D29" s="48">
        <v>1139955</v>
      </c>
      <c r="E29" s="47">
        <v>13.9</v>
      </c>
      <c r="F29" s="47">
        <v>16.5</v>
      </c>
      <c r="G29" s="47">
        <v>19.600000000000001</v>
      </c>
      <c r="H29" s="4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 ht="14.25" customHeight="1" x14ac:dyDescent="0.25">
      <c r="B30" s="50">
        <v>2017</v>
      </c>
      <c r="C30" s="51">
        <v>11916</v>
      </c>
      <c r="D30" s="51">
        <v>1179445</v>
      </c>
      <c r="E30" s="47">
        <v>14</v>
      </c>
      <c r="F30" s="47">
        <v>17</v>
      </c>
      <c r="G30" s="47">
        <v>20.5</v>
      </c>
      <c r="H30" s="52"/>
    </row>
    <row r="31" spans="1:19" ht="14.25" customHeight="1" x14ac:dyDescent="0.25">
      <c r="B31" s="52"/>
      <c r="C31" s="52"/>
      <c r="D31" s="52"/>
      <c r="E31" s="52"/>
      <c r="F31" s="52"/>
      <c r="G31" s="53" t="s">
        <v>29</v>
      </c>
      <c r="H31" s="52"/>
    </row>
    <row r="32" spans="1:19" ht="14.25" customHeight="1" x14ac:dyDescent="0.2"/>
    <row r="33" spans="2:17" ht="14.25" customHeight="1" x14ac:dyDescent="0.2"/>
    <row r="34" spans="2:17" ht="14.25" customHeight="1" x14ac:dyDescent="0.2"/>
    <row r="35" spans="2:17" ht="14.25" customHeight="1" x14ac:dyDescent="0.25">
      <c r="B35" s="12" t="s">
        <v>30</v>
      </c>
    </row>
    <row r="36" spans="2:17" ht="14.25" customHeight="1" x14ac:dyDescent="0.25">
      <c r="B36" s="54" t="s">
        <v>31</v>
      </c>
      <c r="C36" s="54" t="s">
        <v>32</v>
      </c>
      <c r="D36" s="54" t="s">
        <v>33</v>
      </c>
      <c r="E36" s="54" t="s">
        <v>34</v>
      </c>
      <c r="F36" s="54" t="s">
        <v>35</v>
      </c>
      <c r="G36" s="54" t="s">
        <v>36</v>
      </c>
      <c r="H36" s="54" t="s">
        <v>37</v>
      </c>
      <c r="I36" s="54" t="s">
        <v>38</v>
      </c>
      <c r="J36" s="54" t="s">
        <v>39</v>
      </c>
      <c r="K36" s="54" t="s">
        <v>40</v>
      </c>
      <c r="L36" s="55" t="s">
        <v>41</v>
      </c>
      <c r="M36" s="55" t="s">
        <v>42</v>
      </c>
      <c r="N36" s="56" t="s">
        <v>43</v>
      </c>
      <c r="O36" s="56" t="s">
        <v>44</v>
      </c>
      <c r="P36" s="56" t="s">
        <v>45</v>
      </c>
      <c r="Q36" s="57" t="s">
        <v>39</v>
      </c>
    </row>
    <row r="37" spans="2:17" ht="14.25" customHeight="1" x14ac:dyDescent="0.25">
      <c r="B37" s="58">
        <v>1990</v>
      </c>
      <c r="C37" s="59"/>
      <c r="D37" s="58">
        <v>606812</v>
      </c>
      <c r="E37" s="58">
        <v>4525530</v>
      </c>
      <c r="F37" s="58" t="s">
        <v>46</v>
      </c>
      <c r="G37" s="58">
        <v>3745599</v>
      </c>
      <c r="H37" s="58" t="s">
        <v>47</v>
      </c>
      <c r="I37" s="58">
        <v>515825</v>
      </c>
      <c r="J37" s="58">
        <v>2692459</v>
      </c>
      <c r="K37" s="58" t="s">
        <v>48</v>
      </c>
      <c r="L37" s="58">
        <v>4389</v>
      </c>
      <c r="M37" s="58">
        <v>441635</v>
      </c>
      <c r="N37" s="58">
        <v>57892</v>
      </c>
      <c r="O37" s="57">
        <f t="shared" ref="O37:O67" si="0">M37-N37</f>
        <v>383743</v>
      </c>
      <c r="P37" s="60">
        <f t="shared" ref="P37:P67" si="1">O37/Q37</f>
        <v>0.14252510437484842</v>
      </c>
      <c r="Q37" s="57">
        <f t="shared" ref="Q37:Q56" si="2">J37</f>
        <v>2692459</v>
      </c>
    </row>
    <row r="38" spans="2:17" ht="14.25" customHeight="1" x14ac:dyDescent="0.25">
      <c r="B38" s="58">
        <v>1991</v>
      </c>
      <c r="C38" s="58">
        <v>7707</v>
      </c>
      <c r="D38" s="58">
        <v>701355</v>
      </c>
      <c r="E38" s="58">
        <v>4630670</v>
      </c>
      <c r="F38" s="58" t="s">
        <v>49</v>
      </c>
      <c r="G38" s="58">
        <v>3862016</v>
      </c>
      <c r="H38" s="58" t="s">
        <v>50</v>
      </c>
      <c r="I38" s="58">
        <v>586716</v>
      </c>
      <c r="J38" s="58">
        <v>2765416</v>
      </c>
      <c r="K38" s="58" t="s">
        <v>51</v>
      </c>
      <c r="L38" s="58">
        <v>4562</v>
      </c>
      <c r="M38" s="58">
        <v>461664</v>
      </c>
      <c r="N38" s="58">
        <v>62537</v>
      </c>
      <c r="O38" s="57">
        <f t="shared" si="0"/>
        <v>399127</v>
      </c>
      <c r="P38" s="60">
        <f t="shared" si="1"/>
        <v>0.14432801430236897</v>
      </c>
      <c r="Q38" s="57">
        <f t="shared" si="2"/>
        <v>2765416</v>
      </c>
    </row>
    <row r="39" spans="2:17" ht="14.25" customHeight="1" x14ac:dyDescent="0.25">
      <c r="B39" s="58">
        <v>1992</v>
      </c>
      <c r="C39" s="58">
        <v>8323</v>
      </c>
      <c r="D39" s="58">
        <v>724065</v>
      </c>
      <c r="E39" s="58">
        <v>4877430</v>
      </c>
      <c r="F39" s="58" t="s">
        <v>52</v>
      </c>
      <c r="G39" s="58">
        <v>4054999</v>
      </c>
      <c r="H39" s="58" t="s">
        <v>53</v>
      </c>
      <c r="I39" s="58">
        <v>602435</v>
      </c>
      <c r="J39" s="58">
        <v>2909679</v>
      </c>
      <c r="K39" s="58" t="s">
        <v>54</v>
      </c>
      <c r="L39" s="58">
        <v>4664</v>
      </c>
      <c r="M39" s="58">
        <v>471830</v>
      </c>
      <c r="N39" s="58">
        <v>64568</v>
      </c>
      <c r="O39" s="57">
        <f t="shared" si="0"/>
        <v>407262</v>
      </c>
      <c r="P39" s="60">
        <f t="shared" si="1"/>
        <v>0.13996801709054504</v>
      </c>
      <c r="Q39" s="57">
        <f t="shared" si="2"/>
        <v>2909679</v>
      </c>
    </row>
    <row r="40" spans="2:17" ht="14.25" customHeight="1" x14ac:dyDescent="0.25">
      <c r="B40" s="58">
        <v>1993</v>
      </c>
      <c r="C40" s="58">
        <v>7974</v>
      </c>
      <c r="D40" s="58">
        <v>684361</v>
      </c>
      <c r="E40" s="58">
        <v>5109290</v>
      </c>
      <c r="F40" s="58" t="s">
        <v>46</v>
      </c>
      <c r="G40" s="58">
        <v>4280082</v>
      </c>
      <c r="H40" s="58">
        <v>16</v>
      </c>
      <c r="I40" s="58">
        <v>569066</v>
      </c>
      <c r="J40" s="58">
        <v>3067602</v>
      </c>
      <c r="K40" s="58" t="s">
        <v>55</v>
      </c>
      <c r="L40" s="58">
        <v>4682</v>
      </c>
      <c r="M40" s="58">
        <v>493022</v>
      </c>
      <c r="N40" s="58">
        <v>68272</v>
      </c>
      <c r="O40" s="57">
        <f t="shared" si="0"/>
        <v>424750</v>
      </c>
      <c r="P40" s="60">
        <f t="shared" si="1"/>
        <v>0.13846320350553951</v>
      </c>
      <c r="Q40" s="57">
        <f t="shared" si="2"/>
        <v>3067602</v>
      </c>
    </row>
    <row r="41" spans="2:17" ht="14.25" customHeight="1" x14ac:dyDescent="0.25">
      <c r="B41" s="58">
        <v>1994</v>
      </c>
      <c r="C41" s="58">
        <v>7891</v>
      </c>
      <c r="D41" s="58">
        <v>661966</v>
      </c>
      <c r="E41" s="58">
        <v>5122760</v>
      </c>
      <c r="F41" s="58" t="s">
        <v>56</v>
      </c>
      <c r="G41" s="58">
        <v>4305265</v>
      </c>
      <c r="H41" s="58" t="s">
        <v>57</v>
      </c>
      <c r="I41" s="58">
        <v>547862</v>
      </c>
      <c r="J41" s="58">
        <v>3038135</v>
      </c>
      <c r="K41" s="58">
        <v>18</v>
      </c>
      <c r="L41" s="58">
        <v>5015</v>
      </c>
      <c r="M41" s="58">
        <v>515761</v>
      </c>
      <c r="N41" s="58">
        <v>77116</v>
      </c>
      <c r="O41" s="57">
        <f t="shared" si="0"/>
        <v>438645</v>
      </c>
      <c r="P41" s="60">
        <f t="shared" si="1"/>
        <v>0.14437969346325955</v>
      </c>
      <c r="Q41" s="57">
        <f t="shared" si="2"/>
        <v>3038135</v>
      </c>
    </row>
    <row r="42" spans="2:17" ht="14.25" customHeight="1" x14ac:dyDescent="0.25">
      <c r="B42" s="58">
        <v>1995</v>
      </c>
      <c r="C42" s="58">
        <v>7505</v>
      </c>
      <c r="D42" s="58">
        <v>637570</v>
      </c>
      <c r="E42" s="58">
        <v>5174410</v>
      </c>
      <c r="F42" s="58" t="s">
        <v>58</v>
      </c>
      <c r="G42" s="58">
        <v>4364825</v>
      </c>
      <c r="H42" s="58" t="s">
        <v>59</v>
      </c>
      <c r="I42" s="58">
        <v>518094</v>
      </c>
      <c r="J42" s="58">
        <v>3100665</v>
      </c>
      <c r="K42" s="58" t="s">
        <v>60</v>
      </c>
      <c r="L42" s="58">
        <v>5176</v>
      </c>
      <c r="M42" s="58">
        <v>536223</v>
      </c>
      <c r="N42" s="58">
        <v>80214</v>
      </c>
      <c r="O42" s="57">
        <f t="shared" si="0"/>
        <v>456009</v>
      </c>
      <c r="P42" s="60">
        <f t="shared" si="1"/>
        <v>0.14706812893363197</v>
      </c>
      <c r="Q42" s="57">
        <f t="shared" si="2"/>
        <v>3100665</v>
      </c>
    </row>
    <row r="43" spans="2:17" ht="14.25" customHeight="1" x14ac:dyDescent="0.25">
      <c r="B43" s="58">
        <v>1996</v>
      </c>
      <c r="C43" s="59"/>
      <c r="D43" s="59"/>
      <c r="E43" s="58">
        <v>5298680</v>
      </c>
      <c r="F43" s="59"/>
      <c r="G43" s="58">
        <v>4525632</v>
      </c>
      <c r="H43" s="59"/>
      <c r="I43" s="59"/>
      <c r="J43" s="58">
        <v>3243452</v>
      </c>
      <c r="K43" s="59"/>
      <c r="L43" s="58">
        <v>5429</v>
      </c>
      <c r="M43" s="58">
        <v>547483</v>
      </c>
      <c r="N43" s="58">
        <v>84035</v>
      </c>
      <c r="O43" s="57">
        <f t="shared" si="0"/>
        <v>463448</v>
      </c>
      <c r="P43" s="60">
        <f t="shared" si="1"/>
        <v>0.14288726948942054</v>
      </c>
      <c r="Q43" s="57">
        <f t="shared" si="2"/>
        <v>3243452</v>
      </c>
    </row>
    <row r="44" spans="2:17" ht="14.25" customHeight="1" x14ac:dyDescent="0.25">
      <c r="B44" s="58">
        <v>1997</v>
      </c>
      <c r="C44" s="58">
        <v>7446</v>
      </c>
      <c r="D44" s="58">
        <v>617761</v>
      </c>
      <c r="E44" s="58">
        <v>5380190</v>
      </c>
      <c r="F44" s="58" t="s">
        <v>61</v>
      </c>
      <c r="G44" s="58">
        <v>4643794</v>
      </c>
      <c r="H44" s="58" t="s">
        <v>62</v>
      </c>
      <c r="I44" s="58">
        <v>501386</v>
      </c>
      <c r="J44" s="58">
        <v>3350654</v>
      </c>
      <c r="K44" s="58">
        <v>15</v>
      </c>
      <c r="L44" s="58">
        <v>5633</v>
      </c>
      <c r="M44" s="58">
        <v>565207</v>
      </c>
      <c r="N44" s="58">
        <v>86890</v>
      </c>
      <c r="O44" s="57">
        <f t="shared" si="0"/>
        <v>478317</v>
      </c>
      <c r="P44" s="60">
        <f t="shared" si="1"/>
        <v>0.14275332517174258</v>
      </c>
      <c r="Q44" s="57">
        <f t="shared" si="2"/>
        <v>3350654</v>
      </c>
    </row>
    <row r="45" spans="2:17" ht="14.25" customHeight="1" x14ac:dyDescent="0.25">
      <c r="B45" s="58">
        <v>1998</v>
      </c>
      <c r="C45" s="58">
        <v>7439</v>
      </c>
      <c r="D45" s="58">
        <v>611535</v>
      </c>
      <c r="E45" s="58">
        <v>5432350</v>
      </c>
      <c r="F45" s="58" t="s">
        <v>63</v>
      </c>
      <c r="G45" s="58">
        <v>4657376</v>
      </c>
      <c r="H45" s="58" t="s">
        <v>64</v>
      </c>
      <c r="I45" s="58">
        <v>489957</v>
      </c>
      <c r="J45" s="58">
        <v>3276276</v>
      </c>
      <c r="K45" s="58">
        <v>15</v>
      </c>
      <c r="L45" s="58">
        <v>5815</v>
      </c>
      <c r="M45" s="58">
        <v>582700</v>
      </c>
      <c r="N45" s="58">
        <v>91708</v>
      </c>
      <c r="O45" s="57">
        <f t="shared" si="0"/>
        <v>490992</v>
      </c>
      <c r="P45" s="60">
        <f t="shared" si="1"/>
        <v>0.14986283206909309</v>
      </c>
      <c r="Q45" s="57">
        <f t="shared" si="2"/>
        <v>3276276</v>
      </c>
    </row>
    <row r="46" spans="2:17" ht="14.25" customHeight="1" x14ac:dyDescent="0.25">
      <c r="B46" s="58">
        <v>1999</v>
      </c>
      <c r="C46" s="58">
        <v>7057</v>
      </c>
      <c r="D46" s="58">
        <v>579996</v>
      </c>
      <c r="E46" s="58">
        <v>5404480</v>
      </c>
      <c r="F46" s="58" t="s">
        <v>65</v>
      </c>
      <c r="G46" s="58">
        <v>4552804</v>
      </c>
      <c r="H46" s="58" t="s">
        <v>66</v>
      </c>
      <c r="I46" s="58">
        <v>463071</v>
      </c>
      <c r="J46" s="58">
        <v>3192874</v>
      </c>
      <c r="K46" s="58" t="s">
        <v>67</v>
      </c>
      <c r="L46" s="58">
        <v>6007</v>
      </c>
      <c r="M46" s="58">
        <v>595774</v>
      </c>
      <c r="N46" s="58">
        <v>95089</v>
      </c>
      <c r="O46" s="57">
        <f t="shared" si="0"/>
        <v>500685</v>
      </c>
      <c r="P46" s="60">
        <f t="shared" si="1"/>
        <v>0.15681326604181686</v>
      </c>
      <c r="Q46" s="57">
        <f t="shared" si="2"/>
        <v>3192874</v>
      </c>
    </row>
    <row r="47" spans="2:17" ht="14.25" customHeight="1" x14ac:dyDescent="0.25">
      <c r="B47" s="58">
        <v>2000</v>
      </c>
      <c r="C47" s="58">
        <v>7659</v>
      </c>
      <c r="D47" s="58">
        <v>595495</v>
      </c>
      <c r="E47" s="58">
        <v>5381460</v>
      </c>
      <c r="F47" s="58" t="s">
        <v>68</v>
      </c>
      <c r="G47" s="58">
        <v>4528339</v>
      </c>
      <c r="H47" s="58" t="s">
        <v>69</v>
      </c>
      <c r="I47" s="58">
        <v>467835</v>
      </c>
      <c r="J47" s="58">
        <v>3170319</v>
      </c>
      <c r="K47" s="58" t="s">
        <v>52</v>
      </c>
      <c r="L47" s="58">
        <v>6464</v>
      </c>
      <c r="M47" s="58">
        <v>616862</v>
      </c>
      <c r="N47" s="58">
        <v>100418</v>
      </c>
      <c r="O47" s="57">
        <f t="shared" si="0"/>
        <v>516444</v>
      </c>
      <c r="P47" s="60">
        <f t="shared" si="1"/>
        <v>0.16289969558268427</v>
      </c>
      <c r="Q47" s="57">
        <f t="shared" si="2"/>
        <v>3170319</v>
      </c>
    </row>
    <row r="48" spans="2:17" ht="14.25" customHeight="1" x14ac:dyDescent="0.25">
      <c r="B48" s="58">
        <v>2001</v>
      </c>
      <c r="C48" s="58">
        <v>7410</v>
      </c>
      <c r="D48" s="58">
        <v>599610</v>
      </c>
      <c r="E48" s="58">
        <v>5479390</v>
      </c>
      <c r="F48" s="58" t="s">
        <v>70</v>
      </c>
      <c r="G48" s="58">
        <v>4631937</v>
      </c>
      <c r="H48" s="58" t="s">
        <v>56</v>
      </c>
      <c r="I48" s="58">
        <v>466138</v>
      </c>
      <c r="J48" s="58">
        <v>3187987</v>
      </c>
      <c r="K48" s="58" t="s">
        <v>59</v>
      </c>
      <c r="L48" s="58">
        <v>6827</v>
      </c>
      <c r="M48" s="58">
        <v>648637</v>
      </c>
      <c r="N48" s="58">
        <v>105048</v>
      </c>
      <c r="O48" s="57">
        <f t="shared" si="0"/>
        <v>543589</v>
      </c>
      <c r="P48" s="60">
        <f t="shared" si="1"/>
        <v>0.1705116739811047</v>
      </c>
      <c r="Q48" s="57">
        <f t="shared" si="2"/>
        <v>3187987</v>
      </c>
    </row>
    <row r="49" spans="2:17" ht="14.25" customHeight="1" x14ac:dyDescent="0.25">
      <c r="B49" s="58">
        <v>2002</v>
      </c>
      <c r="C49" s="58">
        <v>8149</v>
      </c>
      <c r="D49" s="58">
        <v>618930</v>
      </c>
      <c r="E49" s="58">
        <v>5531260</v>
      </c>
      <c r="F49" s="58" t="s">
        <v>71</v>
      </c>
      <c r="G49" s="58">
        <v>4723018</v>
      </c>
      <c r="H49" s="58" t="s">
        <v>64</v>
      </c>
      <c r="I49" s="58">
        <v>481749</v>
      </c>
      <c r="J49" s="58">
        <v>3253178</v>
      </c>
      <c r="K49" s="58" t="s">
        <v>52</v>
      </c>
      <c r="L49" s="58">
        <v>7808</v>
      </c>
      <c r="M49" s="58">
        <v>707844</v>
      </c>
      <c r="N49" s="58">
        <v>115037</v>
      </c>
      <c r="O49" s="57">
        <f t="shared" si="0"/>
        <v>592807</v>
      </c>
      <c r="P49" s="60">
        <f t="shared" si="1"/>
        <v>0.18222396684103975</v>
      </c>
      <c r="Q49" s="57">
        <f t="shared" si="2"/>
        <v>3253178</v>
      </c>
    </row>
    <row r="50" spans="2:17" ht="14.25" customHeight="1" x14ac:dyDescent="0.25">
      <c r="B50" s="58">
        <v>2003</v>
      </c>
      <c r="C50" s="58">
        <v>8967</v>
      </c>
      <c r="D50" s="58">
        <v>669507</v>
      </c>
      <c r="E50" s="58">
        <v>5675130</v>
      </c>
      <c r="F50" s="58" t="s">
        <v>26</v>
      </c>
      <c r="G50" s="58">
        <v>4849564</v>
      </c>
      <c r="H50" s="58" t="s">
        <v>72</v>
      </c>
      <c r="I50" s="58">
        <v>519687</v>
      </c>
      <c r="J50" s="58">
        <v>3326674</v>
      </c>
      <c r="K50" s="58" t="s">
        <v>73</v>
      </c>
      <c r="L50" s="58">
        <v>8399</v>
      </c>
      <c r="M50" s="58">
        <v>746171</v>
      </c>
      <c r="N50" s="58">
        <v>120463</v>
      </c>
      <c r="O50" s="57">
        <f t="shared" si="0"/>
        <v>625708</v>
      </c>
      <c r="P50" s="60">
        <f t="shared" si="1"/>
        <v>0.18808816253110464</v>
      </c>
      <c r="Q50" s="57">
        <f t="shared" si="2"/>
        <v>3326674</v>
      </c>
    </row>
    <row r="51" spans="2:17" ht="14.25" customHeight="1" x14ac:dyDescent="0.25">
      <c r="B51" s="58">
        <v>2004</v>
      </c>
      <c r="C51" s="58">
        <v>9416</v>
      </c>
      <c r="D51" s="58">
        <v>680351</v>
      </c>
      <c r="E51" s="58">
        <v>5862900</v>
      </c>
      <c r="F51" s="58" t="s">
        <v>74</v>
      </c>
      <c r="G51" s="58">
        <v>4979719</v>
      </c>
      <c r="H51" s="58" t="s">
        <v>75</v>
      </c>
      <c r="I51" s="58">
        <v>533175</v>
      </c>
      <c r="J51" s="58">
        <v>3423609</v>
      </c>
      <c r="K51" s="58" t="s">
        <v>73</v>
      </c>
      <c r="L51" s="58">
        <v>8813</v>
      </c>
      <c r="M51" s="58">
        <v>781813</v>
      </c>
      <c r="N51" s="58">
        <v>125648</v>
      </c>
      <c r="O51" s="57">
        <f t="shared" si="0"/>
        <v>656165</v>
      </c>
      <c r="P51" s="60">
        <f t="shared" si="1"/>
        <v>0.19165886057666048</v>
      </c>
      <c r="Q51" s="57">
        <f t="shared" si="2"/>
        <v>3423609</v>
      </c>
    </row>
    <row r="52" spans="2:17" ht="14.25" customHeight="1" x14ac:dyDescent="0.25">
      <c r="B52" s="58">
        <v>2005</v>
      </c>
      <c r="C52" s="58">
        <v>9148</v>
      </c>
      <c r="D52" s="58">
        <v>676368</v>
      </c>
      <c r="E52" s="58">
        <v>5904999</v>
      </c>
      <c r="F52" s="58" t="s">
        <v>61</v>
      </c>
      <c r="G52" s="58">
        <v>5054172</v>
      </c>
      <c r="H52" s="58" t="s">
        <v>46</v>
      </c>
      <c r="I52" s="58">
        <v>539326</v>
      </c>
      <c r="J52" s="58">
        <v>3581293</v>
      </c>
      <c r="K52" s="58" t="s">
        <v>49</v>
      </c>
      <c r="L52" s="58">
        <v>9021</v>
      </c>
      <c r="M52" s="58">
        <v>805025</v>
      </c>
      <c r="N52" s="58">
        <v>125034</v>
      </c>
      <c r="O52" s="57">
        <f t="shared" si="0"/>
        <v>679991</v>
      </c>
      <c r="P52" s="60">
        <f t="shared" si="1"/>
        <v>0.18987304306014616</v>
      </c>
      <c r="Q52" s="57">
        <f t="shared" si="2"/>
        <v>3581293</v>
      </c>
    </row>
    <row r="53" spans="2:17" ht="14.25" customHeight="1" x14ac:dyDescent="0.25">
      <c r="B53" s="58">
        <v>2006</v>
      </c>
      <c r="C53" s="58">
        <v>9424</v>
      </c>
      <c r="D53" s="58">
        <v>703706</v>
      </c>
      <c r="E53" s="58">
        <v>6410982</v>
      </c>
      <c r="F53" s="58">
        <v>11</v>
      </c>
      <c r="G53" s="58">
        <v>5477846</v>
      </c>
      <c r="H53" s="58" t="s">
        <v>76</v>
      </c>
      <c r="I53" s="58">
        <v>568856</v>
      </c>
      <c r="J53" s="58">
        <v>3933474</v>
      </c>
      <c r="K53" s="58" t="s">
        <v>67</v>
      </c>
      <c r="L53" s="58">
        <v>9488</v>
      </c>
      <c r="M53" s="58">
        <v>844608</v>
      </c>
      <c r="N53" s="58">
        <v>126309</v>
      </c>
      <c r="O53" s="57">
        <f t="shared" si="0"/>
        <v>718299</v>
      </c>
      <c r="P53" s="60">
        <f t="shared" si="1"/>
        <v>0.18261185913520719</v>
      </c>
      <c r="Q53" s="57">
        <f t="shared" si="2"/>
        <v>3933474</v>
      </c>
    </row>
    <row r="54" spans="2:17" ht="14.25" customHeight="1" x14ac:dyDescent="0.25">
      <c r="B54" s="58">
        <v>2007</v>
      </c>
      <c r="C54" s="58">
        <v>9365</v>
      </c>
      <c r="D54" s="58">
        <v>724606</v>
      </c>
      <c r="E54" s="58">
        <v>6567241</v>
      </c>
      <c r="F54" s="58">
        <v>11</v>
      </c>
      <c r="G54" s="58">
        <v>5622264</v>
      </c>
      <c r="H54" s="58" t="s">
        <v>56</v>
      </c>
      <c r="I54" s="58">
        <v>607190</v>
      </c>
      <c r="J54" s="58">
        <v>4099492</v>
      </c>
      <c r="K54" s="58" t="s">
        <v>52</v>
      </c>
      <c r="L54" s="58">
        <v>10230</v>
      </c>
      <c r="M54" s="58">
        <v>924187</v>
      </c>
      <c r="N54" s="58">
        <v>126371</v>
      </c>
      <c r="O54" s="57">
        <f t="shared" si="0"/>
        <v>797816</v>
      </c>
      <c r="P54" s="60">
        <f t="shared" si="1"/>
        <v>0.19461338136530087</v>
      </c>
      <c r="Q54" s="57">
        <f t="shared" si="2"/>
        <v>4099492</v>
      </c>
    </row>
    <row r="55" spans="2:17" ht="14.25" customHeight="1" x14ac:dyDescent="0.25">
      <c r="B55" s="58">
        <v>2008</v>
      </c>
      <c r="C55" s="58">
        <v>9340</v>
      </c>
      <c r="D55" s="58">
        <v>801251</v>
      </c>
      <c r="E55" s="58">
        <v>6740408</v>
      </c>
      <c r="F55" s="58" t="s">
        <v>77</v>
      </c>
      <c r="G55" s="58">
        <v>5782781</v>
      </c>
      <c r="H55" s="58" t="s">
        <v>78</v>
      </c>
      <c r="I55" s="58">
        <v>685763</v>
      </c>
      <c r="J55" s="58">
        <v>4251018</v>
      </c>
      <c r="K55" s="58" t="s">
        <v>79</v>
      </c>
      <c r="L55" s="58">
        <v>10833</v>
      </c>
      <c r="M55" s="58">
        <v>980511</v>
      </c>
      <c r="N55" s="58">
        <v>130283</v>
      </c>
      <c r="O55" s="57">
        <f t="shared" si="0"/>
        <v>850228</v>
      </c>
      <c r="P55" s="60">
        <f t="shared" si="1"/>
        <v>0.20000573980161929</v>
      </c>
      <c r="Q55" s="57">
        <f t="shared" si="2"/>
        <v>4251018</v>
      </c>
    </row>
    <row r="56" spans="2:17" ht="14.25" customHeight="1" x14ac:dyDescent="0.25">
      <c r="B56" s="58">
        <v>2009</v>
      </c>
      <c r="C56" s="58">
        <v>9776</v>
      </c>
      <c r="D56" s="58">
        <v>837055</v>
      </c>
      <c r="E56" s="58">
        <v>6710990</v>
      </c>
      <c r="F56" s="58" t="s">
        <v>80</v>
      </c>
      <c r="G56" s="58">
        <v>5747152</v>
      </c>
      <c r="H56" s="58" t="s">
        <v>59</v>
      </c>
      <c r="I56" s="58">
        <v>712814</v>
      </c>
      <c r="J56" s="58">
        <v>4131857</v>
      </c>
      <c r="K56" s="58" t="s">
        <v>81</v>
      </c>
      <c r="L56" s="58">
        <v>11195</v>
      </c>
      <c r="M56" s="58">
        <v>1016303</v>
      </c>
      <c r="N56" s="58">
        <v>135407</v>
      </c>
      <c r="O56" s="57">
        <f t="shared" si="0"/>
        <v>880896</v>
      </c>
      <c r="P56" s="60">
        <f t="shared" si="1"/>
        <v>0.21319614885026272</v>
      </c>
      <c r="Q56" s="57">
        <f t="shared" si="2"/>
        <v>4131857</v>
      </c>
    </row>
    <row r="57" spans="2:17" ht="14.25" customHeight="1" x14ac:dyDescent="0.25">
      <c r="B57" s="58">
        <v>2010</v>
      </c>
      <c r="C57" s="58">
        <v>9871</v>
      </c>
      <c r="D57" s="58">
        <v>858571</v>
      </c>
      <c r="E57" s="58">
        <v>7353835</v>
      </c>
      <c r="F57" s="58" t="s">
        <v>82</v>
      </c>
      <c r="G57" s="58">
        <v>6172536</v>
      </c>
      <c r="H57" s="58" t="s">
        <v>78</v>
      </c>
      <c r="I57" s="58">
        <v>734495</v>
      </c>
      <c r="J57" s="58">
        <v>4646299</v>
      </c>
      <c r="K57" s="58" t="s">
        <v>83</v>
      </c>
      <c r="L57" s="58">
        <v>11481</v>
      </c>
      <c r="M57" s="58">
        <v>1045034</v>
      </c>
      <c r="N57" s="58">
        <v>137175</v>
      </c>
      <c r="O57" s="57">
        <f t="shared" si="0"/>
        <v>907859</v>
      </c>
      <c r="P57" s="60">
        <f t="shared" si="1"/>
        <v>0.18655900731905745</v>
      </c>
      <c r="Q57" s="58">
        <v>4866337</v>
      </c>
    </row>
    <row r="58" spans="2:17" ht="14.25" customHeight="1" x14ac:dyDescent="0.25">
      <c r="B58" s="58">
        <v>2011</v>
      </c>
      <c r="C58" s="58">
        <v>10310</v>
      </c>
      <c r="D58" s="58">
        <v>892365</v>
      </c>
      <c r="E58" s="58">
        <v>7564346</v>
      </c>
      <c r="F58" s="58" t="s">
        <v>26</v>
      </c>
      <c r="G58" s="58">
        <v>6348945</v>
      </c>
      <c r="H58" s="58" t="s">
        <v>84</v>
      </c>
      <c r="I58" s="58">
        <v>765138</v>
      </c>
      <c r="J58" s="58">
        <v>4863073</v>
      </c>
      <c r="K58" s="58" t="s">
        <v>85</v>
      </c>
      <c r="L58" s="58">
        <v>11787</v>
      </c>
      <c r="M58" s="58">
        <v>1079809</v>
      </c>
      <c r="N58" s="58">
        <v>138160</v>
      </c>
      <c r="O58" s="57">
        <f t="shared" si="0"/>
        <v>941649</v>
      </c>
      <c r="P58" s="60">
        <f t="shared" si="1"/>
        <v>0.18528089175759374</v>
      </c>
      <c r="Q58" s="58">
        <v>5082278</v>
      </c>
    </row>
    <row r="59" spans="2:17" ht="14.25" customHeight="1" x14ac:dyDescent="0.25">
      <c r="B59" s="58">
        <v>2012</v>
      </c>
      <c r="C59" s="58">
        <v>10585</v>
      </c>
      <c r="D59" s="58">
        <v>940603</v>
      </c>
      <c r="E59" s="58">
        <v>7699431</v>
      </c>
      <c r="F59" s="58" t="s">
        <v>86</v>
      </c>
      <c r="G59" s="58">
        <v>6441986</v>
      </c>
      <c r="H59" s="58" t="s">
        <v>59</v>
      </c>
      <c r="I59" s="58">
        <v>821041</v>
      </c>
      <c r="J59" s="58">
        <v>4960005</v>
      </c>
      <c r="K59" s="58" t="s">
        <v>87</v>
      </c>
      <c r="L59" s="58">
        <v>12101</v>
      </c>
      <c r="M59" s="58">
        <v>1122106</v>
      </c>
      <c r="N59" s="58">
        <v>138991</v>
      </c>
      <c r="O59" s="57">
        <f t="shared" si="0"/>
        <v>983115</v>
      </c>
      <c r="P59" s="60">
        <f t="shared" si="1"/>
        <v>0.18872475573753089</v>
      </c>
      <c r="Q59" s="58">
        <v>5209253</v>
      </c>
    </row>
    <row r="60" spans="2:17" ht="14.25" customHeight="1" x14ac:dyDescent="0.25">
      <c r="B60" s="58">
        <v>2013</v>
      </c>
      <c r="C60" s="58">
        <v>10634</v>
      </c>
      <c r="D60" s="58">
        <v>940222</v>
      </c>
      <c r="E60" s="58">
        <v>7904048</v>
      </c>
      <c r="F60" s="58" t="s">
        <v>77</v>
      </c>
      <c r="G60" s="58">
        <v>6600648</v>
      </c>
      <c r="H60" s="58" t="s">
        <v>88</v>
      </c>
      <c r="I60" s="58">
        <v>823722</v>
      </c>
      <c r="J60" s="58">
        <v>5024782</v>
      </c>
      <c r="K60" s="58" t="s">
        <v>89</v>
      </c>
      <c r="L60" s="58">
        <v>12389</v>
      </c>
      <c r="M60" s="58">
        <v>1157917</v>
      </c>
      <c r="N60" s="58">
        <v>140661</v>
      </c>
      <c r="O60" s="57">
        <f t="shared" si="0"/>
        <v>1017256</v>
      </c>
      <c r="P60" s="60">
        <f t="shared" si="1"/>
        <v>0.19300521722896041</v>
      </c>
      <c r="Q60" s="58">
        <v>5270614</v>
      </c>
    </row>
    <row r="61" spans="2:17" ht="14.25" customHeight="1" x14ac:dyDescent="0.25">
      <c r="B61" s="58">
        <v>2014</v>
      </c>
      <c r="C61" s="58">
        <v>11162</v>
      </c>
      <c r="D61" s="58">
        <v>985770</v>
      </c>
      <c r="E61" s="58">
        <v>8013717</v>
      </c>
      <c r="F61" s="58" t="s">
        <v>58</v>
      </c>
      <c r="G61" s="58">
        <v>6686276</v>
      </c>
      <c r="H61" s="58" t="s">
        <v>90</v>
      </c>
      <c r="I61" s="58">
        <v>859093</v>
      </c>
      <c r="J61" s="58">
        <v>5061592</v>
      </c>
      <c r="K61" s="58">
        <v>17</v>
      </c>
      <c r="L61" s="58">
        <v>12625</v>
      </c>
      <c r="M61" s="58">
        <v>1187045</v>
      </c>
      <c r="N61" s="58">
        <v>146309</v>
      </c>
      <c r="O61" s="57">
        <f t="shared" si="0"/>
        <v>1040736</v>
      </c>
      <c r="P61" s="60">
        <f t="shared" si="1"/>
        <v>0.19699906245545812</v>
      </c>
      <c r="Q61" s="58">
        <v>5282949</v>
      </c>
    </row>
    <row r="62" spans="2:17" ht="14.25" customHeight="1" x14ac:dyDescent="0.25">
      <c r="B62" s="58">
        <v>2015</v>
      </c>
      <c r="C62" s="58">
        <v>11433</v>
      </c>
      <c r="D62" s="58">
        <v>1048234</v>
      </c>
      <c r="E62" s="58">
        <v>8136356</v>
      </c>
      <c r="F62" s="58" t="s">
        <v>56</v>
      </c>
      <c r="G62" s="58">
        <v>6815314</v>
      </c>
      <c r="H62" s="58" t="s">
        <v>57</v>
      </c>
      <c r="I62" s="58">
        <v>919315</v>
      </c>
      <c r="J62" s="58">
        <v>5133964</v>
      </c>
      <c r="K62" s="58" t="s">
        <v>53</v>
      </c>
      <c r="L62" s="58">
        <v>12995</v>
      </c>
      <c r="M62" s="58">
        <v>1229418</v>
      </c>
      <c r="N62" s="58">
        <v>150383</v>
      </c>
      <c r="O62" s="57">
        <f t="shared" si="0"/>
        <v>1079035</v>
      </c>
      <c r="P62" s="60">
        <f t="shared" si="1"/>
        <v>0.19914519834790514</v>
      </c>
      <c r="Q62" s="58">
        <v>5418333</v>
      </c>
    </row>
    <row r="63" spans="2:17" ht="14.25" customHeight="1" x14ac:dyDescent="0.25">
      <c r="B63" s="58">
        <v>2016</v>
      </c>
      <c r="C63" s="58">
        <v>11653</v>
      </c>
      <c r="D63" s="58">
        <v>1139955</v>
      </c>
      <c r="E63" s="58">
        <v>8216865</v>
      </c>
      <c r="F63" s="58" t="s">
        <v>78</v>
      </c>
      <c r="G63" s="58">
        <v>6901108</v>
      </c>
      <c r="H63" s="58" t="s">
        <v>91</v>
      </c>
      <c r="I63" s="58">
        <v>1009255</v>
      </c>
      <c r="J63" s="58">
        <v>5142873</v>
      </c>
      <c r="K63" s="58" t="s">
        <v>92</v>
      </c>
      <c r="L63" s="58">
        <v>13179</v>
      </c>
      <c r="M63" s="58">
        <v>1244779</v>
      </c>
      <c r="N63" s="58">
        <v>153063</v>
      </c>
      <c r="O63" s="57">
        <f t="shared" si="0"/>
        <v>1091716</v>
      </c>
      <c r="P63" s="60">
        <f t="shared" si="1"/>
        <v>0.20194547015775452</v>
      </c>
      <c r="Q63" s="58">
        <v>5405994</v>
      </c>
    </row>
    <row r="64" spans="2:17" ht="14.25" customHeight="1" x14ac:dyDescent="0.25">
      <c r="B64" s="58">
        <v>2017</v>
      </c>
      <c r="C64" s="58">
        <v>11916</v>
      </c>
      <c r="D64" s="58">
        <v>1179445</v>
      </c>
      <c r="E64" s="58">
        <v>8406527</v>
      </c>
      <c r="F64" s="58">
        <v>14</v>
      </c>
      <c r="G64" s="58">
        <v>6930930</v>
      </c>
      <c r="H64" s="58">
        <v>17</v>
      </c>
      <c r="I64" s="58">
        <v>1043865</v>
      </c>
      <c r="J64" s="58">
        <v>5099920</v>
      </c>
      <c r="K64" s="58" t="s">
        <v>93</v>
      </c>
      <c r="L64" s="58">
        <v>13359</v>
      </c>
      <c r="M64" s="58">
        <v>1263499</v>
      </c>
      <c r="N64" s="58">
        <v>154909</v>
      </c>
      <c r="O64" s="57">
        <f t="shared" si="0"/>
        <v>1108590</v>
      </c>
      <c r="P64" s="60">
        <f t="shared" si="1"/>
        <v>0.20326432319575616</v>
      </c>
      <c r="Q64" s="58">
        <v>5453933</v>
      </c>
    </row>
    <row r="65" spans="2:17" ht="14.25" customHeight="1" x14ac:dyDescent="0.25">
      <c r="B65" s="58">
        <v>2018</v>
      </c>
      <c r="C65" s="58">
        <v>11920</v>
      </c>
      <c r="D65" s="58">
        <v>1174346</v>
      </c>
      <c r="E65" s="58">
        <v>8414056</v>
      </c>
      <c r="F65" s="58">
        <v>14</v>
      </c>
      <c r="G65" s="58">
        <v>6927523</v>
      </c>
      <c r="H65" s="58">
        <v>17</v>
      </c>
      <c r="I65" s="58">
        <v>1045300</v>
      </c>
      <c r="J65" s="58">
        <v>5068372</v>
      </c>
      <c r="K65" s="58" t="s">
        <v>94</v>
      </c>
      <c r="L65" s="58">
        <v>13419</v>
      </c>
      <c r="M65" s="58">
        <v>1290550</v>
      </c>
      <c r="N65" s="58">
        <v>153843</v>
      </c>
      <c r="O65" s="57">
        <f t="shared" si="0"/>
        <v>1136707</v>
      </c>
      <c r="P65" s="60">
        <f t="shared" si="1"/>
        <v>0.20522952000925848</v>
      </c>
      <c r="Q65" s="58">
        <v>5538711</v>
      </c>
    </row>
    <row r="66" spans="2:17" ht="14.25" customHeight="1" x14ac:dyDescent="0.25">
      <c r="B66" s="57">
        <v>2019</v>
      </c>
      <c r="C66" s="57"/>
      <c r="D66" s="57"/>
      <c r="E66" s="57"/>
      <c r="F66" s="57"/>
      <c r="G66" s="57"/>
      <c r="H66" s="57"/>
      <c r="I66" s="57"/>
      <c r="J66" s="57"/>
      <c r="K66" s="57"/>
      <c r="L66" s="58">
        <v>13387</v>
      </c>
      <c r="M66" s="58">
        <v>1281880</v>
      </c>
      <c r="N66" s="58">
        <v>148533</v>
      </c>
      <c r="O66" s="57">
        <f t="shared" si="0"/>
        <v>1133347</v>
      </c>
      <c r="P66" s="60">
        <f t="shared" si="1"/>
        <v>0.20074349771606839</v>
      </c>
      <c r="Q66" s="58">
        <v>5645747</v>
      </c>
    </row>
    <row r="67" spans="2:17" ht="14.25" customHeight="1" x14ac:dyDescent="0.25">
      <c r="B67" s="57">
        <v>2020</v>
      </c>
      <c r="C67" s="57"/>
      <c r="D67" s="57"/>
      <c r="E67" s="57"/>
      <c r="F67" s="57"/>
      <c r="G67" s="57"/>
      <c r="H67" s="57"/>
      <c r="I67" s="57"/>
      <c r="J67" s="57"/>
      <c r="K67" s="57"/>
      <c r="L67" s="58">
        <v>12488</v>
      </c>
      <c r="M67" s="58">
        <v>1240687</v>
      </c>
      <c r="N67" s="58">
        <v>132478</v>
      </c>
      <c r="O67" s="57">
        <f t="shared" si="0"/>
        <v>1108209</v>
      </c>
      <c r="P67" s="60">
        <f t="shared" si="1"/>
        <v>0.23331516428879559</v>
      </c>
      <c r="Q67" s="58">
        <v>4749837</v>
      </c>
    </row>
    <row r="68" spans="2:17" ht="14.25" customHeight="1" x14ac:dyDescent="0.2"/>
    <row r="69" spans="2:17" ht="14.25" customHeight="1" x14ac:dyDescent="0.25">
      <c r="C69" s="12" t="s">
        <v>95</v>
      </c>
      <c r="D69" s="12" t="s">
        <v>96</v>
      </c>
    </row>
    <row r="70" spans="2:17" ht="14.25" customHeight="1" x14ac:dyDescent="0.2"/>
    <row r="71" spans="2:17" ht="14.25" customHeight="1" x14ac:dyDescent="0.2"/>
    <row r="72" spans="2:17" ht="14.25" customHeight="1" x14ac:dyDescent="0.2"/>
    <row r="73" spans="2:17" ht="14.25" customHeight="1" x14ac:dyDescent="0.2"/>
    <row r="74" spans="2:17" ht="14.25" customHeight="1" x14ac:dyDescent="0.2"/>
    <row r="75" spans="2:17" ht="14.25" customHeight="1" x14ac:dyDescent="0.2"/>
    <row r="76" spans="2:17" ht="14.25" customHeight="1" x14ac:dyDescent="0.2"/>
    <row r="77" spans="2:17" ht="14.25" customHeight="1" x14ac:dyDescent="0.2"/>
    <row r="78" spans="2:17" ht="14.25" customHeight="1" x14ac:dyDescent="0.2"/>
    <row r="79" spans="2:17" ht="14.25" customHeight="1" x14ac:dyDescent="0.2"/>
    <row r="80" spans="2:1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58" workbookViewId="0">
      <selection activeCell="C52" sqref="C52"/>
    </sheetView>
  </sheetViews>
  <sheetFormatPr baseColWidth="10" defaultColWidth="12.625" defaultRowHeight="15" customHeight="1" x14ac:dyDescent="0.2"/>
  <cols>
    <col min="1" max="26" width="9.375" customWidth="1"/>
  </cols>
  <sheetData>
    <row r="1" spans="1:13" ht="14.25" customHeight="1" x14ac:dyDescent="0.2">
      <c r="A1" s="31"/>
      <c r="B1" s="31"/>
      <c r="C1" s="31"/>
      <c r="D1" s="31"/>
      <c r="E1" s="61" t="s">
        <v>97</v>
      </c>
      <c r="F1" s="31"/>
      <c r="G1" s="31"/>
      <c r="H1" s="31"/>
      <c r="I1" s="31"/>
      <c r="J1" s="31"/>
      <c r="K1" s="31"/>
      <c r="L1" s="31"/>
      <c r="M1" s="31"/>
    </row>
    <row r="2" spans="1:13" ht="14.25" customHeight="1" x14ac:dyDescent="0.2">
      <c r="A2" s="61" t="s">
        <v>98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4.25" customHeight="1" x14ac:dyDescent="0.2">
      <c r="A3" s="31"/>
      <c r="B3" s="31"/>
      <c r="C3" s="31"/>
      <c r="D3" s="31"/>
      <c r="E3" s="61" t="s">
        <v>99</v>
      </c>
      <c r="F3" s="31"/>
      <c r="G3" s="31"/>
      <c r="H3" s="31"/>
      <c r="I3" s="31"/>
      <c r="J3" s="31"/>
      <c r="K3" s="31"/>
      <c r="L3" s="31"/>
      <c r="M3" s="31"/>
    </row>
    <row r="4" spans="1:13" ht="14.2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4.25" customHeight="1" x14ac:dyDescent="0.2">
      <c r="A5" s="61" t="s">
        <v>0</v>
      </c>
      <c r="B5" s="61" t="s">
        <v>100</v>
      </c>
      <c r="C5" s="61" t="s">
        <v>101</v>
      </c>
      <c r="D5" s="61" t="s">
        <v>102</v>
      </c>
      <c r="E5" s="61" t="s">
        <v>103</v>
      </c>
      <c r="F5" s="61" t="s">
        <v>104</v>
      </c>
      <c r="G5" s="61" t="s">
        <v>105</v>
      </c>
      <c r="H5" s="61" t="s">
        <v>106</v>
      </c>
      <c r="I5" s="62" t="s">
        <v>107</v>
      </c>
      <c r="J5" s="62" t="s">
        <v>108</v>
      </c>
      <c r="K5" s="62" t="s">
        <v>109</v>
      </c>
      <c r="L5" s="61" t="s">
        <v>110</v>
      </c>
      <c r="M5" s="31"/>
    </row>
    <row r="6" spans="1:13" ht="14.25" customHeight="1" x14ac:dyDescent="0.2">
      <c r="A6" s="29">
        <v>1990</v>
      </c>
      <c r="B6" s="30">
        <v>55501</v>
      </c>
      <c r="C6" s="30">
        <v>64210</v>
      </c>
      <c r="D6" s="30">
        <v>166078</v>
      </c>
      <c r="E6" s="30">
        <v>16942</v>
      </c>
      <c r="F6" s="30">
        <v>33179</v>
      </c>
      <c r="G6" s="30">
        <v>77574</v>
      </c>
      <c r="H6" s="30">
        <v>87462</v>
      </c>
      <c r="I6" s="30">
        <v>29508</v>
      </c>
      <c r="J6" s="30">
        <v>74552</v>
      </c>
      <c r="K6" s="30">
        <v>1806</v>
      </c>
      <c r="L6" s="30">
        <v>606812</v>
      </c>
      <c r="M6" s="31"/>
    </row>
    <row r="7" spans="1:13" ht="14.25" customHeight="1" x14ac:dyDescent="0.2">
      <c r="A7" s="29">
        <v>1991</v>
      </c>
      <c r="B7" s="30">
        <v>70859</v>
      </c>
      <c r="C7" s="30">
        <v>64867</v>
      </c>
      <c r="D7" s="30">
        <v>179192</v>
      </c>
      <c r="E7" s="30">
        <v>16685</v>
      </c>
      <c r="F7" s="30">
        <v>50662</v>
      </c>
      <c r="G7" s="30">
        <v>94292</v>
      </c>
      <c r="H7" s="30">
        <v>101636</v>
      </c>
      <c r="I7" s="30">
        <v>32429</v>
      </c>
      <c r="J7" s="30">
        <v>87689</v>
      </c>
      <c r="K7" s="30">
        <v>3044</v>
      </c>
      <c r="L7" s="30">
        <v>701355</v>
      </c>
      <c r="M7" s="31"/>
    </row>
    <row r="8" spans="1:13" ht="14.25" customHeight="1" x14ac:dyDescent="0.2">
      <c r="A8" s="29">
        <v>1992</v>
      </c>
      <c r="B8" s="30">
        <v>70492</v>
      </c>
      <c r="C8" s="30">
        <v>62262</v>
      </c>
      <c r="D8" s="30">
        <v>185366</v>
      </c>
      <c r="E8" s="30">
        <v>15885</v>
      </c>
      <c r="F8" s="30">
        <v>53720</v>
      </c>
      <c r="G8" s="30">
        <v>100143</v>
      </c>
      <c r="H8" s="30">
        <v>105779</v>
      </c>
      <c r="I8" s="30">
        <v>34416</v>
      </c>
      <c r="J8" s="30">
        <v>92592</v>
      </c>
      <c r="K8" s="30">
        <v>3420</v>
      </c>
      <c r="L8" s="30">
        <v>724065</v>
      </c>
      <c r="M8" s="31"/>
    </row>
    <row r="9" spans="1:13" ht="14.25" customHeight="1" x14ac:dyDescent="0.2">
      <c r="A9" s="29">
        <v>1993</v>
      </c>
      <c r="B9" s="30">
        <v>63065</v>
      </c>
      <c r="C9" s="30">
        <v>55360</v>
      </c>
      <c r="D9" s="30">
        <v>181018</v>
      </c>
      <c r="E9" s="30">
        <v>16549</v>
      </c>
      <c r="F9" s="30">
        <v>44056</v>
      </c>
      <c r="G9" s="30">
        <v>99012</v>
      </c>
      <c r="H9" s="30">
        <v>99403</v>
      </c>
      <c r="I9" s="30">
        <v>33765</v>
      </c>
      <c r="J9" s="30">
        <v>89268</v>
      </c>
      <c r="K9" s="30">
        <v>2865</v>
      </c>
      <c r="L9" s="30">
        <v>684361</v>
      </c>
      <c r="M9" s="31"/>
    </row>
    <row r="10" spans="1:13" ht="14.25" customHeight="1" x14ac:dyDescent="0.2">
      <c r="A10" s="29">
        <v>1994</v>
      </c>
      <c r="B10" s="30">
        <v>60308</v>
      </c>
      <c r="C10" s="30">
        <v>50787</v>
      </c>
      <c r="D10" s="30">
        <v>175945</v>
      </c>
      <c r="E10" s="30">
        <v>16249</v>
      </c>
      <c r="F10" s="30">
        <v>36127</v>
      </c>
      <c r="G10" s="30">
        <v>96433</v>
      </c>
      <c r="H10" s="30">
        <v>101135</v>
      </c>
      <c r="I10" s="30">
        <v>33839</v>
      </c>
      <c r="J10" s="30">
        <v>89009</v>
      </c>
      <c r="K10" s="30">
        <v>2134</v>
      </c>
      <c r="L10" s="30">
        <v>661966</v>
      </c>
      <c r="M10" s="31"/>
    </row>
    <row r="11" spans="1:13" ht="14.25" customHeight="1" x14ac:dyDescent="0.2">
      <c r="A11" s="29">
        <v>1995</v>
      </c>
      <c r="B11" s="30">
        <v>62365</v>
      </c>
      <c r="C11" s="30">
        <v>43753</v>
      </c>
      <c r="D11" s="30">
        <v>153581</v>
      </c>
      <c r="E11" s="30">
        <v>14711</v>
      </c>
      <c r="F11" s="30">
        <v>40310</v>
      </c>
      <c r="G11" s="30">
        <v>95381</v>
      </c>
      <c r="H11" s="30">
        <v>92467</v>
      </c>
      <c r="I11" s="30">
        <v>34533</v>
      </c>
      <c r="J11" s="30">
        <v>85762</v>
      </c>
      <c r="K11" s="30">
        <v>14707</v>
      </c>
      <c r="L11" s="30">
        <v>637570</v>
      </c>
      <c r="M11" s="31"/>
    </row>
    <row r="12" spans="1:13" ht="14.25" customHeight="1" x14ac:dyDescent="0.2">
      <c r="A12" s="29">
        <v>1996</v>
      </c>
      <c r="B12" s="29" t="s">
        <v>111</v>
      </c>
      <c r="C12" s="29" t="s">
        <v>111</v>
      </c>
      <c r="D12" s="29" t="s">
        <v>111</v>
      </c>
      <c r="E12" s="29" t="s">
        <v>111</v>
      </c>
      <c r="F12" s="29" t="s">
        <v>111</v>
      </c>
      <c r="G12" s="29" t="s">
        <v>111</v>
      </c>
      <c r="H12" s="29" t="s">
        <v>111</v>
      </c>
      <c r="I12" s="29" t="s">
        <v>111</v>
      </c>
      <c r="J12" s="29" t="s">
        <v>111</v>
      </c>
      <c r="K12" s="29" t="s">
        <v>111</v>
      </c>
      <c r="L12" s="29" t="s">
        <v>111</v>
      </c>
      <c r="M12" s="31"/>
    </row>
    <row r="13" spans="1:13" ht="14.25" customHeight="1" x14ac:dyDescent="0.2">
      <c r="A13" s="29">
        <v>1997</v>
      </c>
      <c r="B13" s="30">
        <v>56474</v>
      </c>
      <c r="C13" s="30">
        <v>39738</v>
      </c>
      <c r="D13" s="30">
        <v>146427</v>
      </c>
      <c r="E13" s="30">
        <v>14041</v>
      </c>
      <c r="F13" s="30">
        <v>41102</v>
      </c>
      <c r="G13" s="30">
        <v>93595</v>
      </c>
      <c r="H13" s="30">
        <v>90614</v>
      </c>
      <c r="I13" s="30">
        <v>30179</v>
      </c>
      <c r="J13" s="30">
        <v>85199</v>
      </c>
      <c r="K13" s="30">
        <v>20392</v>
      </c>
      <c r="L13" s="30">
        <v>617761</v>
      </c>
      <c r="M13" s="31"/>
    </row>
    <row r="14" spans="1:13" ht="14.25" customHeight="1" x14ac:dyDescent="0.2">
      <c r="A14" s="29">
        <v>1998</v>
      </c>
      <c r="B14" s="30">
        <v>58803</v>
      </c>
      <c r="C14" s="30">
        <v>37232</v>
      </c>
      <c r="D14" s="30">
        <v>139202</v>
      </c>
      <c r="E14" s="30">
        <v>13830</v>
      </c>
      <c r="F14" s="30">
        <v>43296</v>
      </c>
      <c r="G14" s="30">
        <v>93949</v>
      </c>
      <c r="H14" s="30">
        <v>95651</v>
      </c>
      <c r="I14" s="30">
        <v>29546</v>
      </c>
      <c r="J14" s="30">
        <v>86984</v>
      </c>
      <c r="K14" s="30">
        <v>13042</v>
      </c>
      <c r="L14" s="30">
        <v>611535</v>
      </c>
      <c r="M14" s="31"/>
    </row>
    <row r="15" spans="1:13" ht="14.25" customHeight="1" x14ac:dyDescent="0.2">
      <c r="A15" s="29">
        <v>1999</v>
      </c>
      <c r="B15" s="30">
        <v>55712</v>
      </c>
      <c r="C15" s="30">
        <v>34185</v>
      </c>
      <c r="D15" s="30">
        <v>122656</v>
      </c>
      <c r="E15" s="30">
        <v>11197</v>
      </c>
      <c r="F15" s="30">
        <v>46160</v>
      </c>
      <c r="G15" s="30">
        <v>87717</v>
      </c>
      <c r="H15" s="30">
        <v>93024</v>
      </c>
      <c r="I15" s="30">
        <v>28564</v>
      </c>
      <c r="J15" s="30">
        <v>86496</v>
      </c>
      <c r="K15" s="30">
        <v>14285</v>
      </c>
      <c r="L15" s="30">
        <v>579996</v>
      </c>
      <c r="M15" s="31"/>
    </row>
    <row r="16" spans="1:13" ht="14.25" customHeight="1" x14ac:dyDescent="0.2">
      <c r="A16" s="29">
        <v>2000</v>
      </c>
      <c r="B16" s="30">
        <v>65281</v>
      </c>
      <c r="C16" s="30">
        <v>34584</v>
      </c>
      <c r="D16" s="30">
        <v>114292</v>
      </c>
      <c r="E16" s="30">
        <v>12083</v>
      </c>
      <c r="F16" s="30">
        <v>36336</v>
      </c>
      <c r="G16" s="30">
        <v>90632</v>
      </c>
      <c r="H16" s="30">
        <v>96699</v>
      </c>
      <c r="I16" s="30">
        <v>28692</v>
      </c>
      <c r="J16" s="30">
        <v>103826</v>
      </c>
      <c r="K16" s="30">
        <v>13070</v>
      </c>
      <c r="L16" s="30">
        <v>595495</v>
      </c>
      <c r="M16" s="31"/>
    </row>
    <row r="17" spans="1:13" ht="14.25" customHeight="1" x14ac:dyDescent="0.2">
      <c r="A17" s="29">
        <v>2001</v>
      </c>
      <c r="B17" s="30">
        <v>66447</v>
      </c>
      <c r="C17" s="30">
        <v>34090</v>
      </c>
      <c r="D17" s="30">
        <v>105575</v>
      </c>
      <c r="E17" s="30">
        <v>10470</v>
      </c>
      <c r="F17" s="30">
        <v>54198</v>
      </c>
      <c r="G17" s="30">
        <v>92236</v>
      </c>
      <c r="H17" s="30">
        <v>84833</v>
      </c>
      <c r="I17" s="30">
        <v>32118</v>
      </c>
      <c r="J17" s="30">
        <v>107226</v>
      </c>
      <c r="K17" s="30">
        <v>12417</v>
      </c>
      <c r="L17" s="30">
        <v>599610</v>
      </c>
      <c r="M17" s="31"/>
    </row>
    <row r="18" spans="1:13" ht="14.25" customHeight="1" x14ac:dyDescent="0.2">
      <c r="A18" s="29">
        <v>2002</v>
      </c>
      <c r="B18" s="30">
        <v>60874</v>
      </c>
      <c r="C18" s="30">
        <v>33110</v>
      </c>
      <c r="D18" s="30">
        <v>103916</v>
      </c>
      <c r="E18" s="30">
        <v>9908</v>
      </c>
      <c r="F18" s="30">
        <v>54453</v>
      </c>
      <c r="G18" s="30">
        <v>91970</v>
      </c>
      <c r="H18" s="30">
        <v>92274</v>
      </c>
      <c r="I18" s="30">
        <v>32631</v>
      </c>
      <c r="J18" s="30">
        <v>105628</v>
      </c>
      <c r="K18" s="30">
        <v>34166</v>
      </c>
      <c r="L18" s="30">
        <v>618930</v>
      </c>
      <c r="M18" s="31"/>
    </row>
    <row r="19" spans="1:13" ht="14.25" customHeight="1" x14ac:dyDescent="0.2">
      <c r="A19" s="29">
        <v>2003</v>
      </c>
      <c r="B19" s="30">
        <v>70205</v>
      </c>
      <c r="C19" s="30">
        <v>36942</v>
      </c>
      <c r="D19" s="30">
        <v>112686</v>
      </c>
      <c r="E19" s="30">
        <v>10490</v>
      </c>
      <c r="F19" s="30">
        <v>58250</v>
      </c>
      <c r="G19" s="30">
        <v>104841</v>
      </c>
      <c r="H19" s="30">
        <v>99754</v>
      </c>
      <c r="I19" s="30">
        <v>36857</v>
      </c>
      <c r="J19" s="30">
        <v>117779</v>
      </c>
      <c r="K19" s="30">
        <v>21703</v>
      </c>
      <c r="L19" s="30">
        <v>669507</v>
      </c>
      <c r="M19" s="31"/>
    </row>
    <row r="20" spans="1:13" ht="14.25" customHeight="1" x14ac:dyDescent="0.2">
      <c r="A20" s="29">
        <v>2004</v>
      </c>
      <c r="B20" s="30">
        <v>72111</v>
      </c>
      <c r="C20" s="30">
        <v>34774</v>
      </c>
      <c r="D20" s="30">
        <v>108920</v>
      </c>
      <c r="E20" s="30">
        <v>9484</v>
      </c>
      <c r="F20" s="30">
        <v>58463</v>
      </c>
      <c r="G20" s="30">
        <v>111326</v>
      </c>
      <c r="H20" s="30">
        <v>99343</v>
      </c>
      <c r="I20" s="30">
        <v>35139</v>
      </c>
      <c r="J20" s="30">
        <v>134020</v>
      </c>
      <c r="K20" s="30">
        <v>16772</v>
      </c>
      <c r="L20" s="30">
        <v>680351</v>
      </c>
      <c r="M20" s="31"/>
    </row>
    <row r="21" spans="1:13" ht="14.25" customHeight="1" x14ac:dyDescent="0.2">
      <c r="A21" s="29">
        <v>2005</v>
      </c>
      <c r="B21" s="30">
        <v>70677</v>
      </c>
      <c r="C21" s="30">
        <v>37471</v>
      </c>
      <c r="D21" s="30">
        <v>119359</v>
      </c>
      <c r="E21" s="30">
        <v>8777</v>
      </c>
      <c r="F21" s="30">
        <v>55478</v>
      </c>
      <c r="G21" s="30">
        <v>113116</v>
      </c>
      <c r="H21" s="30">
        <v>102343</v>
      </c>
      <c r="I21" s="30">
        <v>33003</v>
      </c>
      <c r="J21" s="30">
        <v>136144</v>
      </c>
      <c r="K21" s="30">
        <v>0</v>
      </c>
      <c r="L21" s="30">
        <v>676368</v>
      </c>
      <c r="M21" s="31"/>
    </row>
    <row r="22" spans="1:13" ht="14.25" customHeight="1" x14ac:dyDescent="0.2">
      <c r="A22" s="29">
        <v>2006</v>
      </c>
      <c r="B22" s="30">
        <v>64216</v>
      </c>
      <c r="C22" s="30">
        <v>44608</v>
      </c>
      <c r="D22" s="30">
        <v>112709</v>
      </c>
      <c r="E22" s="30">
        <v>8591</v>
      </c>
      <c r="F22" s="30">
        <v>60158</v>
      </c>
      <c r="G22" s="30">
        <v>126935</v>
      </c>
      <c r="H22" s="30">
        <v>110131</v>
      </c>
      <c r="I22" s="30">
        <v>35992</v>
      </c>
      <c r="J22" s="30">
        <v>140366</v>
      </c>
      <c r="K22" s="30">
        <v>0</v>
      </c>
      <c r="L22" s="30">
        <v>703706</v>
      </c>
      <c r="M22" s="31"/>
    </row>
    <row r="23" spans="1:13" ht="14.25" customHeight="1" x14ac:dyDescent="0.2">
      <c r="A23" s="29">
        <v>2007</v>
      </c>
      <c r="B23" s="30">
        <v>66157</v>
      </c>
      <c r="C23" s="30">
        <v>39215</v>
      </c>
      <c r="D23" s="30">
        <v>118571</v>
      </c>
      <c r="E23" s="30">
        <v>7449</v>
      </c>
      <c r="F23" s="30">
        <v>55163</v>
      </c>
      <c r="G23" s="30">
        <v>128808</v>
      </c>
      <c r="H23" s="30">
        <v>116287</v>
      </c>
      <c r="I23" s="30">
        <v>41332</v>
      </c>
      <c r="J23" s="30">
        <v>151624</v>
      </c>
      <c r="K23" s="30">
        <v>0</v>
      </c>
      <c r="L23" s="30">
        <v>724606</v>
      </c>
      <c r="M23" s="31"/>
    </row>
    <row r="24" spans="1:13" ht="14.25" customHeight="1" x14ac:dyDescent="0.2">
      <c r="A24" s="29">
        <v>2008</v>
      </c>
      <c r="B24" s="30">
        <v>65541</v>
      </c>
      <c r="C24" s="30">
        <v>39910</v>
      </c>
      <c r="D24" s="30">
        <v>118336</v>
      </c>
      <c r="E24" s="30">
        <v>9342</v>
      </c>
      <c r="F24" s="30">
        <v>75676</v>
      </c>
      <c r="G24" s="30">
        <v>156615</v>
      </c>
      <c r="H24" s="30">
        <v>131982</v>
      </c>
      <c r="I24" s="30">
        <v>59208</v>
      </c>
      <c r="J24" s="30">
        <v>144641</v>
      </c>
      <c r="K24" s="30">
        <v>0</v>
      </c>
      <c r="L24" s="30">
        <v>801251</v>
      </c>
      <c r="M24" s="31"/>
    </row>
    <row r="25" spans="1:13" ht="14.25" customHeight="1" x14ac:dyDescent="0.2">
      <c r="A25" s="29">
        <v>2009</v>
      </c>
      <c r="B25" s="30">
        <v>69252</v>
      </c>
      <c r="C25" s="30">
        <v>43382</v>
      </c>
      <c r="D25" s="30">
        <v>125189</v>
      </c>
      <c r="E25" s="30">
        <v>9650</v>
      </c>
      <c r="F25" s="30">
        <v>71210</v>
      </c>
      <c r="G25" s="30">
        <v>169434</v>
      </c>
      <c r="H25" s="30">
        <v>135655</v>
      </c>
      <c r="I25" s="30">
        <v>60419</v>
      </c>
      <c r="J25" s="30">
        <v>152864</v>
      </c>
      <c r="K25" s="30">
        <v>0</v>
      </c>
      <c r="L25" s="30">
        <v>837055</v>
      </c>
      <c r="M25" s="31"/>
    </row>
    <row r="26" spans="1:13" ht="14.25" customHeight="1" x14ac:dyDescent="0.2">
      <c r="A26" s="29">
        <v>2010</v>
      </c>
      <c r="B26" s="30">
        <v>69713</v>
      </c>
      <c r="C26" s="30">
        <v>44236</v>
      </c>
      <c r="D26" s="30">
        <v>114515</v>
      </c>
      <c r="E26" s="30">
        <v>10445</v>
      </c>
      <c r="F26" s="30">
        <v>66685</v>
      </c>
      <c r="G26" s="30">
        <v>191577</v>
      </c>
      <c r="H26" s="30">
        <v>136391</v>
      </c>
      <c r="I26" s="30">
        <v>37223</v>
      </c>
      <c r="J26" s="30">
        <v>187786</v>
      </c>
      <c r="K26" s="30">
        <v>0</v>
      </c>
      <c r="L26" s="30">
        <v>858571</v>
      </c>
      <c r="M26" s="31"/>
    </row>
    <row r="27" spans="1:13" ht="14.25" customHeight="1" x14ac:dyDescent="0.2">
      <c r="A27" s="63">
        <v>2011</v>
      </c>
      <c r="B27" s="64">
        <v>64470</v>
      </c>
      <c r="C27" s="64">
        <v>45273</v>
      </c>
      <c r="D27" s="64">
        <v>113414</v>
      </c>
      <c r="E27" s="64">
        <v>11478</v>
      </c>
      <c r="F27" s="64">
        <v>61902</v>
      </c>
      <c r="G27" s="64">
        <v>208261</v>
      </c>
      <c r="H27" s="64">
        <v>144644</v>
      </c>
      <c r="I27" s="64">
        <v>38042</v>
      </c>
      <c r="J27" s="64">
        <v>200378</v>
      </c>
      <c r="K27" s="64">
        <v>4503</v>
      </c>
      <c r="L27" s="64">
        <v>892365</v>
      </c>
      <c r="M27" s="65" t="s">
        <v>112</v>
      </c>
    </row>
    <row r="28" spans="1:13" ht="14.25" customHeight="1" x14ac:dyDescent="0.2">
      <c r="A28" s="63">
        <v>2012</v>
      </c>
      <c r="B28" s="64">
        <v>64781</v>
      </c>
      <c r="C28" s="64">
        <v>52221</v>
      </c>
      <c r="D28" s="64">
        <v>117548</v>
      </c>
      <c r="E28" s="64">
        <v>11592</v>
      </c>
      <c r="F28" s="64">
        <v>58783</v>
      </c>
      <c r="G28" s="64">
        <v>225811</v>
      </c>
      <c r="H28" s="64">
        <v>147887</v>
      </c>
      <c r="I28" s="64">
        <v>41081</v>
      </c>
      <c r="J28" s="64">
        <v>214584</v>
      </c>
      <c r="K28" s="64">
        <v>6315</v>
      </c>
      <c r="L28" s="64">
        <v>940603</v>
      </c>
      <c r="M28" s="65"/>
    </row>
    <row r="29" spans="1:13" ht="14.25" customHeight="1" x14ac:dyDescent="0.2">
      <c r="A29" s="63">
        <v>2013</v>
      </c>
      <c r="B29" s="64">
        <v>63794</v>
      </c>
      <c r="C29" s="64">
        <v>51298</v>
      </c>
      <c r="D29" s="64">
        <v>120755</v>
      </c>
      <c r="E29" s="64">
        <v>11725</v>
      </c>
      <c r="F29" s="64">
        <v>41604</v>
      </c>
      <c r="G29" s="64">
        <v>238355</v>
      </c>
      <c r="H29" s="64">
        <v>145985</v>
      </c>
      <c r="I29" s="64">
        <v>41630</v>
      </c>
      <c r="J29" s="64">
        <v>216847</v>
      </c>
      <c r="K29" s="64">
        <v>8229</v>
      </c>
      <c r="L29" s="64">
        <v>940222</v>
      </c>
      <c r="M29" s="65"/>
    </row>
    <row r="30" spans="1:13" ht="14.25" customHeight="1" x14ac:dyDescent="0.2">
      <c r="A30" s="66">
        <v>2014</v>
      </c>
      <c r="B30" s="67">
        <v>64097</v>
      </c>
      <c r="C30" s="67">
        <v>54320</v>
      </c>
      <c r="D30" s="67">
        <v>122676</v>
      </c>
      <c r="E30" s="67">
        <v>12623</v>
      </c>
      <c r="F30" s="67">
        <v>55820</v>
      </c>
      <c r="G30" s="67">
        <v>247130</v>
      </c>
      <c r="H30" s="67">
        <v>144830</v>
      </c>
      <c r="I30" s="67">
        <v>37840</v>
      </c>
      <c r="J30" s="67">
        <v>175170</v>
      </c>
      <c r="K30" s="67">
        <v>0</v>
      </c>
      <c r="L30" s="67">
        <v>914506</v>
      </c>
      <c r="M30" s="66" t="s">
        <v>113</v>
      </c>
    </row>
    <row r="31" spans="1:13" ht="14.25" customHeight="1" x14ac:dyDescent="0.25">
      <c r="A31" s="63">
        <v>2015</v>
      </c>
      <c r="C31" s="21">
        <v>53618</v>
      </c>
      <c r="D31" s="21">
        <v>129090</v>
      </c>
      <c r="E31" s="21">
        <v>12840</v>
      </c>
      <c r="F31" s="21">
        <v>48868</v>
      </c>
    </row>
    <row r="32" spans="1:13" ht="14.25" customHeight="1" x14ac:dyDescent="0.25">
      <c r="A32" s="63">
        <v>2016</v>
      </c>
      <c r="C32" s="21">
        <v>54556</v>
      </c>
      <c r="D32" s="21">
        <v>129828</v>
      </c>
      <c r="E32" s="21">
        <v>13149</v>
      </c>
      <c r="F32" s="21">
        <v>85692</v>
      </c>
    </row>
    <row r="33" spans="1:21" ht="14.25" customHeight="1" x14ac:dyDescent="0.25">
      <c r="A33" s="63">
        <v>2017</v>
      </c>
      <c r="C33" s="21">
        <v>60556</v>
      </c>
      <c r="D33" s="21">
        <v>134760</v>
      </c>
      <c r="E33" s="21">
        <v>14395</v>
      </c>
      <c r="F33" s="21">
        <v>82042</v>
      </c>
    </row>
    <row r="34" spans="1:21" ht="14.25" customHeight="1" x14ac:dyDescent="0.2"/>
    <row r="35" spans="1:21" ht="14.25" customHeight="1" x14ac:dyDescent="0.2"/>
    <row r="36" spans="1:21" ht="14.25" customHeight="1" x14ac:dyDescent="0.2"/>
    <row r="37" spans="1:21" ht="14.25" customHeight="1" x14ac:dyDescent="0.2"/>
    <row r="38" spans="1:21" ht="14.25" customHeight="1" x14ac:dyDescent="0.2"/>
    <row r="39" spans="1:21" ht="14.25" customHeight="1" x14ac:dyDescent="0.2">
      <c r="A39" s="61" t="s">
        <v>114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ht="14.25" customHeight="1" x14ac:dyDescent="0.25">
      <c r="A40" s="12" t="s">
        <v>115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1" ht="14.25" customHeight="1" x14ac:dyDescent="0.25">
      <c r="A41" s="31"/>
      <c r="B41" s="6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31"/>
      <c r="O41" s="31"/>
      <c r="P41" s="31"/>
      <c r="Q41" s="31"/>
      <c r="R41" s="31"/>
      <c r="S41" s="31"/>
      <c r="T41" s="31"/>
      <c r="U41" s="31"/>
    </row>
    <row r="42" spans="1:21" ht="14.25" customHeight="1" x14ac:dyDescent="0.25">
      <c r="A42" s="31"/>
      <c r="B42" s="1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31"/>
      <c r="O42" s="31"/>
      <c r="P42" s="31"/>
      <c r="Q42" s="31"/>
      <c r="R42" s="31"/>
      <c r="S42" s="31"/>
      <c r="T42" s="31"/>
      <c r="U42" s="31"/>
    </row>
    <row r="43" spans="1:21" ht="14.25" customHeight="1" x14ac:dyDescent="0.25">
      <c r="A43" s="31"/>
      <c r="B43" s="1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1"/>
      <c r="O43" s="31"/>
      <c r="P43" s="31"/>
      <c r="Q43" s="31"/>
      <c r="R43" s="31"/>
      <c r="S43" s="31"/>
      <c r="T43" s="31"/>
      <c r="U43" s="31"/>
    </row>
    <row r="44" spans="1:21" ht="14.25" customHeight="1" x14ac:dyDescent="0.25">
      <c r="A44" s="31"/>
      <c r="B44" s="19" t="s">
        <v>116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1"/>
      <c r="O44" s="31"/>
      <c r="P44" s="31"/>
      <c r="Q44" s="31"/>
      <c r="R44" s="31"/>
      <c r="S44" s="31"/>
      <c r="T44" s="31"/>
      <c r="U44" s="31"/>
    </row>
    <row r="45" spans="1:21" ht="14.25" customHeight="1" x14ac:dyDescent="0.25">
      <c r="A45" s="31"/>
      <c r="B45" s="19" t="s">
        <v>0</v>
      </c>
      <c r="C45" s="19" t="s">
        <v>100</v>
      </c>
      <c r="D45" s="19" t="s">
        <v>117</v>
      </c>
      <c r="E45" s="19" t="s">
        <v>118</v>
      </c>
      <c r="F45" s="19" t="s">
        <v>119</v>
      </c>
      <c r="G45" s="19" t="s">
        <v>120</v>
      </c>
      <c r="H45" s="19" t="s">
        <v>121</v>
      </c>
      <c r="I45" s="19" t="s">
        <v>105</v>
      </c>
      <c r="J45" s="19" t="s">
        <v>122</v>
      </c>
      <c r="K45" s="19" t="s">
        <v>106</v>
      </c>
      <c r="L45" s="19" t="s">
        <v>123</v>
      </c>
      <c r="M45" s="19" t="s">
        <v>124</v>
      </c>
      <c r="N45" s="19" t="s">
        <v>125</v>
      </c>
      <c r="O45" s="19" t="s">
        <v>126</v>
      </c>
      <c r="P45" s="19" t="s">
        <v>127</v>
      </c>
      <c r="Q45" s="19" t="s">
        <v>128</v>
      </c>
      <c r="R45" s="19" t="s">
        <v>129</v>
      </c>
      <c r="S45" s="19" t="s">
        <v>130</v>
      </c>
      <c r="T45" s="19" t="s">
        <v>131</v>
      </c>
      <c r="U45" s="19" t="s">
        <v>110</v>
      </c>
    </row>
    <row r="46" spans="1:21" ht="14.25" customHeight="1" x14ac:dyDescent="0.25">
      <c r="A46" s="31"/>
      <c r="B46" s="19">
        <v>2011</v>
      </c>
      <c r="C46" s="21">
        <v>26943</v>
      </c>
      <c r="D46" s="21">
        <v>37527</v>
      </c>
      <c r="E46" s="21">
        <v>45273</v>
      </c>
      <c r="F46" s="21">
        <v>113414</v>
      </c>
      <c r="G46" s="21">
        <v>11478</v>
      </c>
      <c r="H46" s="21">
        <v>61902</v>
      </c>
      <c r="I46" s="21">
        <v>183104</v>
      </c>
      <c r="J46" s="21">
        <v>25157</v>
      </c>
      <c r="K46" s="21">
        <v>144644</v>
      </c>
      <c r="L46" s="21">
        <v>38042</v>
      </c>
      <c r="M46" s="21">
        <v>49570</v>
      </c>
      <c r="N46" s="21">
        <v>6082</v>
      </c>
      <c r="O46" s="21">
        <v>46456</v>
      </c>
      <c r="P46" s="21">
        <v>35810</v>
      </c>
      <c r="Q46" s="21">
        <v>62396</v>
      </c>
      <c r="R46" s="19">
        <v>64</v>
      </c>
      <c r="S46" s="19">
        <v>335</v>
      </c>
      <c r="T46" s="21">
        <v>4168</v>
      </c>
      <c r="U46" s="21">
        <v>892365</v>
      </c>
    </row>
    <row r="47" spans="1:21" ht="14.25" customHeight="1" x14ac:dyDescent="0.25">
      <c r="A47" s="31"/>
      <c r="B47" s="19">
        <v>2012</v>
      </c>
      <c r="C47" s="21">
        <v>28674</v>
      </c>
      <c r="D47" s="21">
        <v>36107</v>
      </c>
      <c r="E47" s="21">
        <v>52221</v>
      </c>
      <c r="F47" s="21">
        <v>117548</v>
      </c>
      <c r="G47" s="21">
        <v>11592</v>
      </c>
      <c r="H47" s="21">
        <v>58783</v>
      </c>
      <c r="I47" s="21">
        <v>198457</v>
      </c>
      <c r="J47" s="21">
        <v>27354</v>
      </c>
      <c r="K47" s="21">
        <v>147887</v>
      </c>
      <c r="L47" s="21">
        <v>41081</v>
      </c>
      <c r="M47" s="21">
        <v>52340</v>
      </c>
      <c r="N47" s="21">
        <v>6464</v>
      </c>
      <c r="O47" s="21">
        <v>51620</v>
      </c>
      <c r="P47" s="21">
        <v>37396</v>
      </c>
      <c r="Q47" s="21">
        <v>66588</v>
      </c>
      <c r="R47" s="19">
        <v>176</v>
      </c>
      <c r="S47" s="19">
        <v>346</v>
      </c>
      <c r="T47" s="21">
        <v>5969</v>
      </c>
      <c r="U47" s="21">
        <v>940603</v>
      </c>
    </row>
    <row r="48" spans="1:21" ht="14.25" customHeight="1" x14ac:dyDescent="0.25">
      <c r="A48" s="31"/>
      <c r="B48" s="19">
        <v>2013</v>
      </c>
      <c r="C48" s="21">
        <v>29593</v>
      </c>
      <c r="D48" s="21">
        <v>34201</v>
      </c>
      <c r="E48" s="21">
        <v>51298</v>
      </c>
      <c r="F48" s="21">
        <v>120755</v>
      </c>
      <c r="G48" s="21">
        <v>11725</v>
      </c>
      <c r="H48" s="21">
        <v>41604</v>
      </c>
      <c r="I48" s="21">
        <v>208652</v>
      </c>
      <c r="J48" s="21">
        <v>29703</v>
      </c>
      <c r="K48" s="21">
        <v>145985</v>
      </c>
      <c r="L48" s="21">
        <v>41630</v>
      </c>
      <c r="M48" s="21">
        <v>53836</v>
      </c>
      <c r="N48" s="21">
        <v>5289</v>
      </c>
      <c r="O48" s="21">
        <v>52463</v>
      </c>
      <c r="P48" s="21">
        <v>39597</v>
      </c>
      <c r="Q48" s="21">
        <v>65499</v>
      </c>
      <c r="R48" s="19">
        <v>163</v>
      </c>
      <c r="S48" s="19">
        <v>232</v>
      </c>
      <c r="T48" s="21">
        <v>7997</v>
      </c>
      <c r="U48" s="21">
        <v>940222</v>
      </c>
    </row>
    <row r="49" spans="2:13" ht="14.25" customHeight="1" x14ac:dyDescent="0.2"/>
    <row r="50" spans="2:13" ht="14.25" customHeight="1" x14ac:dyDescent="0.2"/>
    <row r="51" spans="2:13" ht="14.25" customHeight="1" x14ac:dyDescent="0.25">
      <c r="B51" s="69" t="s">
        <v>132</v>
      </c>
    </row>
    <row r="52" spans="2:13" ht="14.25" customHeight="1" x14ac:dyDescent="0.25">
      <c r="B52" s="70" t="s">
        <v>133</v>
      </c>
      <c r="C52" s="71" t="s">
        <v>134</v>
      </c>
      <c r="D52" s="71" t="s">
        <v>135</v>
      </c>
      <c r="E52" s="71" t="s">
        <v>105</v>
      </c>
      <c r="F52" s="71" t="s">
        <v>104</v>
      </c>
      <c r="G52" s="71" t="s">
        <v>136</v>
      </c>
      <c r="H52" s="71" t="s">
        <v>137</v>
      </c>
      <c r="I52" s="71" t="s">
        <v>102</v>
      </c>
      <c r="J52" s="71" t="s">
        <v>101</v>
      </c>
      <c r="K52" s="71" t="s">
        <v>138</v>
      </c>
      <c r="L52" s="71" t="s">
        <v>110</v>
      </c>
      <c r="M52" s="71" t="s">
        <v>139</v>
      </c>
    </row>
    <row r="53" spans="2:13" ht="14.25" customHeight="1" x14ac:dyDescent="0.25">
      <c r="B53" s="70">
        <v>1990</v>
      </c>
      <c r="C53" s="71">
        <v>1.806</v>
      </c>
      <c r="D53" s="71">
        <v>55.500999999999998</v>
      </c>
      <c r="E53" s="71">
        <v>77.573999999999998</v>
      </c>
      <c r="F53" s="71">
        <v>33.179000000000002</v>
      </c>
      <c r="G53" s="71">
        <v>16.942</v>
      </c>
      <c r="H53" s="71">
        <v>29.507999999999999</v>
      </c>
      <c r="I53" s="71">
        <v>166.078</v>
      </c>
      <c r="J53" s="71">
        <v>64.209999999999994</v>
      </c>
      <c r="K53" s="71">
        <v>74.552000000000007</v>
      </c>
      <c r="L53" s="71">
        <v>606.81200000000001</v>
      </c>
      <c r="M53" s="71">
        <v>87.462000000000003</v>
      </c>
    </row>
    <row r="54" spans="2:13" ht="14.25" customHeight="1" x14ac:dyDescent="0.25">
      <c r="B54" s="70">
        <v>1991</v>
      </c>
      <c r="C54" s="71">
        <v>3.044</v>
      </c>
      <c r="D54" s="71">
        <v>70.858999999999995</v>
      </c>
      <c r="E54" s="71">
        <v>94.292000000000002</v>
      </c>
      <c r="F54" s="71">
        <v>50.661999999999999</v>
      </c>
      <c r="G54" s="71">
        <v>16.684999999999999</v>
      </c>
      <c r="H54" s="71">
        <v>32.429000000000002</v>
      </c>
      <c r="I54" s="71">
        <v>179.19200000000001</v>
      </c>
      <c r="J54" s="71">
        <v>64.867000000000004</v>
      </c>
      <c r="K54" s="71">
        <v>87.688999999999993</v>
      </c>
      <c r="L54" s="71">
        <v>701.35500000000002</v>
      </c>
      <c r="M54" s="71">
        <v>101.636</v>
      </c>
    </row>
    <row r="55" spans="2:13" ht="14.25" customHeight="1" x14ac:dyDescent="0.25">
      <c r="B55" s="70">
        <v>1992</v>
      </c>
      <c r="C55" s="71">
        <v>3.42</v>
      </c>
      <c r="D55" s="71">
        <v>70.492000000000004</v>
      </c>
      <c r="E55" s="71">
        <v>100.143</v>
      </c>
      <c r="F55" s="71">
        <v>53.72</v>
      </c>
      <c r="G55" s="71">
        <v>15.885</v>
      </c>
      <c r="H55" s="71">
        <v>34.415999999999997</v>
      </c>
      <c r="I55" s="71">
        <v>185.36600000000001</v>
      </c>
      <c r="J55" s="71">
        <v>62.262</v>
      </c>
      <c r="K55" s="71">
        <v>92.591999999999999</v>
      </c>
      <c r="L55" s="71">
        <v>724.07500000000005</v>
      </c>
      <c r="M55" s="71">
        <v>105.779</v>
      </c>
    </row>
    <row r="56" spans="2:13" ht="14.25" customHeight="1" x14ac:dyDescent="0.25">
      <c r="B56" s="70">
        <v>1993</v>
      </c>
      <c r="C56" s="71">
        <v>2.8650000000000002</v>
      </c>
      <c r="D56" s="71">
        <v>63.064999999999998</v>
      </c>
      <c r="E56" s="71">
        <v>99.012</v>
      </c>
      <c r="F56" s="71">
        <v>44.055999999999997</v>
      </c>
      <c r="G56" s="71">
        <v>16.548999999999999</v>
      </c>
      <c r="H56" s="71">
        <v>33.765000000000001</v>
      </c>
      <c r="I56" s="71">
        <v>181.018</v>
      </c>
      <c r="J56" s="71">
        <v>55.36</v>
      </c>
      <c r="K56" s="71">
        <v>89.268000000000001</v>
      </c>
      <c r="L56" s="71">
        <v>684.36099999999999</v>
      </c>
      <c r="M56" s="71">
        <v>99.403000000000006</v>
      </c>
    </row>
    <row r="57" spans="2:13" ht="14.25" customHeight="1" x14ac:dyDescent="0.25">
      <c r="B57" s="70">
        <v>1994</v>
      </c>
      <c r="C57" s="71">
        <v>2.1339999999999999</v>
      </c>
      <c r="D57" s="71">
        <v>60.308</v>
      </c>
      <c r="E57" s="71">
        <v>96.433000000000007</v>
      </c>
      <c r="F57" s="71">
        <v>36.127000000000002</v>
      </c>
      <c r="G57" s="71">
        <v>16.248999999999999</v>
      </c>
      <c r="H57" s="71">
        <v>33.838999999999999</v>
      </c>
      <c r="I57" s="71">
        <v>175.94499999999999</v>
      </c>
      <c r="J57" s="71">
        <v>50.786999999999999</v>
      </c>
      <c r="K57" s="71">
        <v>89.009</v>
      </c>
      <c r="L57" s="71">
        <v>661.96600000000001</v>
      </c>
      <c r="M57" s="71">
        <v>101.13500000000001</v>
      </c>
    </row>
    <row r="58" spans="2:13" ht="14.25" customHeight="1" x14ac:dyDescent="0.25">
      <c r="B58" s="70">
        <v>1995</v>
      </c>
      <c r="C58" s="71">
        <v>14.707000000000001</v>
      </c>
      <c r="D58" s="71">
        <v>62.365000000000002</v>
      </c>
      <c r="E58" s="71">
        <v>95.381</v>
      </c>
      <c r="F58" s="71">
        <v>40.31</v>
      </c>
      <c r="G58" s="71">
        <v>14.711</v>
      </c>
      <c r="H58" s="71">
        <v>34.533000000000001</v>
      </c>
      <c r="I58" s="71">
        <v>153.58099999999999</v>
      </c>
      <c r="J58" s="71">
        <v>43.753</v>
      </c>
      <c r="K58" s="71">
        <v>85.762</v>
      </c>
      <c r="L58" s="71">
        <v>637.57000000000005</v>
      </c>
      <c r="M58" s="71">
        <v>92.466999999999999</v>
      </c>
    </row>
    <row r="59" spans="2:13" ht="14.25" customHeight="1" x14ac:dyDescent="0.25">
      <c r="B59" s="70">
        <v>1996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</row>
    <row r="60" spans="2:13" ht="14.25" customHeight="1" x14ac:dyDescent="0.25">
      <c r="B60" s="70">
        <v>1997</v>
      </c>
      <c r="C60" s="71">
        <v>20.391999999999999</v>
      </c>
      <c r="D60" s="71">
        <v>56.473999999999997</v>
      </c>
      <c r="E60" s="71">
        <v>93.594999999999999</v>
      </c>
      <c r="F60" s="71">
        <v>41.101999999999997</v>
      </c>
      <c r="G60" s="71">
        <v>14.041</v>
      </c>
      <c r="H60" s="71">
        <v>30.178999999999998</v>
      </c>
      <c r="I60" s="71">
        <v>146.42699999999999</v>
      </c>
      <c r="J60" s="71">
        <v>39.738</v>
      </c>
      <c r="K60" s="71">
        <v>85.198999999999998</v>
      </c>
      <c r="L60" s="71">
        <v>617.76099999999997</v>
      </c>
      <c r="M60" s="71">
        <v>90.614000000000004</v>
      </c>
    </row>
    <row r="61" spans="2:13" ht="14.25" customHeight="1" x14ac:dyDescent="0.25">
      <c r="B61" s="70">
        <v>1998</v>
      </c>
      <c r="C61" s="71">
        <v>13.042</v>
      </c>
      <c r="D61" s="71">
        <v>58.802999999999997</v>
      </c>
      <c r="E61" s="71">
        <v>93.948999999999998</v>
      </c>
      <c r="F61" s="71">
        <v>43.295999999999999</v>
      </c>
      <c r="G61" s="71">
        <v>13.83</v>
      </c>
      <c r="H61" s="71">
        <v>29.545999999999999</v>
      </c>
      <c r="I61" s="71">
        <v>139.202</v>
      </c>
      <c r="J61" s="71">
        <v>37.231999999999999</v>
      </c>
      <c r="K61" s="71">
        <v>86.983999999999995</v>
      </c>
      <c r="L61" s="71">
        <v>611.53499999999997</v>
      </c>
      <c r="M61" s="71">
        <v>95.650999999999996</v>
      </c>
    </row>
    <row r="62" spans="2:13" ht="14.25" customHeight="1" x14ac:dyDescent="0.25">
      <c r="B62" s="70">
        <v>1999</v>
      </c>
      <c r="C62" s="71">
        <v>14.285</v>
      </c>
      <c r="D62" s="71">
        <v>55.712000000000003</v>
      </c>
      <c r="E62" s="71">
        <v>87.716999999999999</v>
      </c>
      <c r="F62" s="71">
        <v>46.16</v>
      </c>
      <c r="G62" s="71">
        <v>11.196999999999999</v>
      </c>
      <c r="H62" s="71">
        <v>28.564</v>
      </c>
      <c r="I62" s="71">
        <v>122.65600000000001</v>
      </c>
      <c r="J62" s="71">
        <v>34.185000000000002</v>
      </c>
      <c r="K62" s="71">
        <v>86.495999999999995</v>
      </c>
      <c r="L62" s="71">
        <v>579.99599999999998</v>
      </c>
      <c r="M62" s="71">
        <v>93.024000000000001</v>
      </c>
    </row>
    <row r="63" spans="2:13" ht="14.25" customHeight="1" x14ac:dyDescent="0.25">
      <c r="B63" s="70">
        <v>2000</v>
      </c>
      <c r="C63" s="71">
        <v>13.07</v>
      </c>
      <c r="D63" s="71">
        <v>65.281000000000006</v>
      </c>
      <c r="E63" s="71">
        <v>90.632000000000005</v>
      </c>
      <c r="F63" s="71">
        <v>36.335999999999999</v>
      </c>
      <c r="G63" s="71">
        <v>12.083</v>
      </c>
      <c r="H63" s="71">
        <v>28.692</v>
      </c>
      <c r="I63" s="71">
        <v>114.292</v>
      </c>
      <c r="J63" s="71">
        <v>34.584000000000003</v>
      </c>
      <c r="K63" s="71">
        <v>103.82599999999999</v>
      </c>
      <c r="L63" s="71">
        <v>595.495</v>
      </c>
      <c r="M63" s="71">
        <v>96.698999999999998</v>
      </c>
    </row>
    <row r="64" spans="2:13" ht="14.25" customHeight="1" x14ac:dyDescent="0.25">
      <c r="B64" s="70">
        <v>2001</v>
      </c>
      <c r="C64" s="71">
        <v>12.417</v>
      </c>
      <c r="D64" s="71">
        <v>66.447000000000003</v>
      </c>
      <c r="E64" s="71">
        <v>92.236000000000004</v>
      </c>
      <c r="F64" s="71">
        <v>54.198</v>
      </c>
      <c r="G64" s="71">
        <v>10.47</v>
      </c>
      <c r="H64" s="71">
        <v>32.118000000000002</v>
      </c>
      <c r="I64" s="71">
        <v>105.575</v>
      </c>
      <c r="J64" s="71">
        <v>34.090000000000003</v>
      </c>
      <c r="K64" s="71">
        <v>107.226</v>
      </c>
      <c r="L64" s="71">
        <v>599.61</v>
      </c>
      <c r="M64" s="71">
        <v>84.832999999999998</v>
      </c>
    </row>
    <row r="65" spans="2:13" ht="14.25" customHeight="1" x14ac:dyDescent="0.25">
      <c r="B65" s="70">
        <v>2002</v>
      </c>
      <c r="C65" s="71">
        <v>34.165999999999997</v>
      </c>
      <c r="D65" s="71">
        <v>60.874000000000002</v>
      </c>
      <c r="E65" s="71">
        <v>91.97</v>
      </c>
      <c r="F65" s="71">
        <v>54.453000000000003</v>
      </c>
      <c r="G65" s="71">
        <v>9.9079999999999995</v>
      </c>
      <c r="H65" s="71">
        <v>32.631</v>
      </c>
      <c r="I65" s="71">
        <v>103.916</v>
      </c>
      <c r="J65" s="71">
        <v>33.11</v>
      </c>
      <c r="K65" s="71">
        <v>105.628</v>
      </c>
      <c r="L65" s="71">
        <v>618.92999999999995</v>
      </c>
      <c r="M65" s="71">
        <v>92.274000000000001</v>
      </c>
    </row>
    <row r="66" spans="2:13" ht="14.25" customHeight="1" x14ac:dyDescent="0.25">
      <c r="B66" s="70">
        <v>2003</v>
      </c>
      <c r="C66" s="71">
        <v>21.702999999999999</v>
      </c>
      <c r="D66" s="71">
        <v>70.204999999999998</v>
      </c>
      <c r="E66" s="71">
        <v>104.84099999999999</v>
      </c>
      <c r="F66" s="71">
        <v>58.25</v>
      </c>
      <c r="G66" s="71">
        <v>10.49</v>
      </c>
      <c r="H66" s="71">
        <v>36.856999999999999</v>
      </c>
      <c r="I66" s="71">
        <v>112.68600000000001</v>
      </c>
      <c r="J66" s="71">
        <v>36.942</v>
      </c>
      <c r="K66" s="71">
        <v>117.779</v>
      </c>
      <c r="L66" s="71">
        <v>669.50699999999995</v>
      </c>
      <c r="M66" s="71">
        <v>99.754000000000005</v>
      </c>
    </row>
    <row r="67" spans="2:13" ht="14.25" customHeight="1" x14ac:dyDescent="0.25">
      <c r="B67" s="70">
        <v>2004</v>
      </c>
      <c r="C67" s="71">
        <v>16.771999999999998</v>
      </c>
      <c r="D67" s="71">
        <v>72.11</v>
      </c>
      <c r="E67" s="71">
        <v>111.32599999999999</v>
      </c>
      <c r="F67" s="71">
        <v>58.463000000000001</v>
      </c>
      <c r="G67" s="71">
        <v>9.484</v>
      </c>
      <c r="H67" s="71">
        <v>35.139000000000003</v>
      </c>
      <c r="I67" s="71">
        <v>108.92</v>
      </c>
      <c r="J67" s="71">
        <v>34.774000000000001</v>
      </c>
      <c r="K67" s="71">
        <v>134.02000000000001</v>
      </c>
      <c r="L67" s="71">
        <v>680.351</v>
      </c>
      <c r="M67" s="71">
        <v>99.343000000000004</v>
      </c>
    </row>
    <row r="68" spans="2:13" ht="14.25" customHeight="1" x14ac:dyDescent="0.25">
      <c r="B68" s="70">
        <v>2005</v>
      </c>
      <c r="C68" s="71" t="s">
        <v>140</v>
      </c>
      <c r="D68" s="71">
        <v>70.677000000000007</v>
      </c>
      <c r="E68" s="71">
        <v>113.116</v>
      </c>
      <c r="F68" s="71">
        <v>55.478000000000002</v>
      </c>
      <c r="G68" s="71">
        <v>8.7769999999999992</v>
      </c>
      <c r="H68" s="71">
        <v>33.003</v>
      </c>
      <c r="I68" s="71">
        <v>119.35899999999999</v>
      </c>
      <c r="J68" s="71">
        <v>37.470999999999997</v>
      </c>
      <c r="K68" s="71">
        <v>136.14400000000001</v>
      </c>
      <c r="L68" s="71">
        <v>676.36800000000005</v>
      </c>
      <c r="M68" s="71">
        <v>102.343</v>
      </c>
    </row>
    <row r="69" spans="2:13" ht="14.25" customHeight="1" x14ac:dyDescent="0.25">
      <c r="B69" s="70">
        <v>2006</v>
      </c>
      <c r="C69" s="71" t="s">
        <v>140</v>
      </c>
      <c r="D69" s="71">
        <v>64.215999999999994</v>
      </c>
      <c r="E69" s="71">
        <v>126.935</v>
      </c>
      <c r="F69" s="71">
        <v>60.158000000000001</v>
      </c>
      <c r="G69" s="71">
        <v>8.5909999999999993</v>
      </c>
      <c r="H69" s="71">
        <v>35.991999999999997</v>
      </c>
      <c r="I69" s="71">
        <v>112.709</v>
      </c>
      <c r="J69" s="71">
        <v>44.607999999999997</v>
      </c>
      <c r="K69" s="71">
        <v>140.36600000000001</v>
      </c>
      <c r="L69" s="71">
        <v>703.70600000000002</v>
      </c>
      <c r="M69" s="71">
        <v>110.131</v>
      </c>
    </row>
    <row r="70" spans="2:13" ht="14.25" customHeight="1" x14ac:dyDescent="0.25">
      <c r="B70" s="70">
        <v>2007</v>
      </c>
      <c r="C70" s="71" t="s">
        <v>140</v>
      </c>
      <c r="D70" s="71">
        <v>66.156999999999996</v>
      </c>
      <c r="E70" s="71">
        <v>128.80799999999999</v>
      </c>
      <c r="F70" s="71">
        <v>55.162999999999997</v>
      </c>
      <c r="G70" s="71">
        <v>7.4489999999999998</v>
      </c>
      <c r="H70" s="71">
        <v>41.332000000000001</v>
      </c>
      <c r="I70" s="71">
        <v>118.571</v>
      </c>
      <c r="J70" s="71">
        <v>39.215000000000003</v>
      </c>
      <c r="K70" s="71">
        <v>151.624</v>
      </c>
      <c r="L70" s="71">
        <v>724.60599999999999</v>
      </c>
      <c r="M70" s="71">
        <v>116.28700000000001</v>
      </c>
    </row>
    <row r="71" spans="2:13" ht="14.25" customHeight="1" x14ac:dyDescent="0.25">
      <c r="B71" s="70">
        <v>2008</v>
      </c>
      <c r="C71" s="71" t="s">
        <v>140</v>
      </c>
      <c r="D71" s="71">
        <v>65.540999999999997</v>
      </c>
      <c r="E71" s="71">
        <v>156.61500000000001</v>
      </c>
      <c r="F71" s="71">
        <v>75.676000000000002</v>
      </c>
      <c r="G71" s="71">
        <v>9.3420000000000005</v>
      </c>
      <c r="H71" s="71">
        <v>59.207999999999998</v>
      </c>
      <c r="I71" s="71">
        <v>118.336</v>
      </c>
      <c r="J71" s="71">
        <v>39.909999999999997</v>
      </c>
      <c r="K71" s="71">
        <v>144.64099999999999</v>
      </c>
      <c r="L71" s="71">
        <v>801.25099999999998</v>
      </c>
      <c r="M71" s="71">
        <v>131.982</v>
      </c>
    </row>
    <row r="72" spans="2:13" ht="14.25" customHeight="1" x14ac:dyDescent="0.25">
      <c r="B72" s="70">
        <v>2009</v>
      </c>
      <c r="C72" s="71" t="s">
        <v>140</v>
      </c>
      <c r="D72" s="71">
        <v>69.251999999999995</v>
      </c>
      <c r="E72" s="71">
        <v>169.434</v>
      </c>
      <c r="F72" s="71">
        <v>71.209999999999994</v>
      </c>
      <c r="G72" s="71">
        <v>9.65</v>
      </c>
      <c r="H72" s="71">
        <v>60.418999999999997</v>
      </c>
      <c r="I72" s="71">
        <v>125.18899999999999</v>
      </c>
      <c r="J72" s="71">
        <v>43.381999999999998</v>
      </c>
      <c r="K72" s="71">
        <v>152.864</v>
      </c>
      <c r="L72" s="71">
        <v>837.05499999999995</v>
      </c>
      <c r="M72" s="71">
        <v>135.655</v>
      </c>
    </row>
    <row r="73" spans="2:13" ht="14.25" customHeight="1" x14ac:dyDescent="0.25">
      <c r="B73" s="70">
        <v>2010</v>
      </c>
      <c r="C73" s="71" t="s">
        <v>140</v>
      </c>
      <c r="D73" s="71">
        <v>69.712999999999994</v>
      </c>
      <c r="E73" s="71">
        <v>191.577</v>
      </c>
      <c r="F73" s="71">
        <v>66.685000000000002</v>
      </c>
      <c r="G73" s="71">
        <v>10.445</v>
      </c>
      <c r="H73" s="71">
        <v>37.222999999999999</v>
      </c>
      <c r="I73" s="71">
        <v>114.515</v>
      </c>
      <c r="J73" s="71">
        <v>44.235999999999997</v>
      </c>
      <c r="K73" s="71">
        <v>187.786</v>
      </c>
      <c r="L73" s="71">
        <v>858.57100000000003</v>
      </c>
      <c r="M73" s="71">
        <v>136.39099999999999</v>
      </c>
    </row>
    <row r="74" spans="2:13" ht="14.25" customHeight="1" x14ac:dyDescent="0.25">
      <c r="B74" s="70">
        <v>2011</v>
      </c>
      <c r="C74" s="71">
        <v>4.1680000000000001</v>
      </c>
      <c r="D74" s="71">
        <v>64.47</v>
      </c>
      <c r="E74" s="71">
        <v>208.261</v>
      </c>
      <c r="F74" s="71">
        <v>61.902000000000001</v>
      </c>
      <c r="G74" s="71">
        <v>11.478</v>
      </c>
      <c r="H74" s="71">
        <v>87.611999999999995</v>
      </c>
      <c r="I74" s="71">
        <v>113.414</v>
      </c>
      <c r="J74" s="71">
        <v>45.273000000000003</v>
      </c>
      <c r="K74" s="71"/>
      <c r="L74" s="71">
        <v>892.30100000000004</v>
      </c>
      <c r="M74" s="71">
        <v>144.64400000000001</v>
      </c>
    </row>
    <row r="75" spans="2:13" ht="14.25" customHeight="1" x14ac:dyDescent="0.25">
      <c r="B75" s="70">
        <v>2012</v>
      </c>
      <c r="C75" s="71">
        <v>5.9690000000000003</v>
      </c>
      <c r="D75" s="71">
        <v>64.781000000000006</v>
      </c>
      <c r="E75" s="71">
        <v>225.81100000000001</v>
      </c>
      <c r="F75" s="71">
        <v>58.783000000000001</v>
      </c>
      <c r="G75" s="71">
        <v>11.592000000000001</v>
      </c>
      <c r="H75" s="71">
        <v>93.421000000000006</v>
      </c>
      <c r="I75" s="71">
        <v>117.548</v>
      </c>
      <c r="J75" s="71">
        <v>52.220999999999997</v>
      </c>
      <c r="K75" s="71">
        <v>162.59</v>
      </c>
      <c r="L75" s="71">
        <v>940.60299999999995</v>
      </c>
      <c r="M75" s="71">
        <v>147.887</v>
      </c>
    </row>
    <row r="76" spans="2:13" ht="14.25" customHeight="1" x14ac:dyDescent="0.25">
      <c r="B76" s="70">
        <v>2013</v>
      </c>
      <c r="C76" s="71">
        <v>7.9969999999999999</v>
      </c>
      <c r="D76" s="71">
        <v>63.793999999999997</v>
      </c>
      <c r="E76" s="71">
        <v>238.35499999999999</v>
      </c>
      <c r="F76" s="71">
        <v>41.603999999999999</v>
      </c>
      <c r="G76" s="71">
        <v>11.725</v>
      </c>
      <c r="H76" s="71">
        <v>95.465999999999994</v>
      </c>
      <c r="I76" s="71">
        <v>120.755</v>
      </c>
      <c r="J76" s="71">
        <v>51.298000000000002</v>
      </c>
      <c r="K76" s="71">
        <v>163.24299999999999</v>
      </c>
      <c r="L76" s="71">
        <v>940.22199999999998</v>
      </c>
      <c r="M76" s="71">
        <v>145.98500000000001</v>
      </c>
    </row>
    <row r="77" spans="2:13" ht="14.25" customHeight="1" x14ac:dyDescent="0.25">
      <c r="B77" s="70">
        <v>2014</v>
      </c>
      <c r="C77" s="71">
        <v>16.018999999999998</v>
      </c>
      <c r="D77" s="71">
        <v>64.096999999999994</v>
      </c>
      <c r="E77" s="71">
        <v>247.13</v>
      </c>
      <c r="F77" s="71">
        <v>55.82</v>
      </c>
      <c r="G77" s="71">
        <v>12.622999999999999</v>
      </c>
      <c r="H77" s="71">
        <v>91.954999999999998</v>
      </c>
      <c r="I77" s="71">
        <v>122.676</v>
      </c>
      <c r="J77" s="71">
        <v>54.32</v>
      </c>
      <c r="K77" s="71">
        <v>176.3</v>
      </c>
      <c r="L77" s="71">
        <v>985.77</v>
      </c>
      <c r="M77" s="71">
        <v>144.83000000000001</v>
      </c>
    </row>
    <row r="78" spans="2:13" ht="14.25" customHeight="1" x14ac:dyDescent="0.25">
      <c r="B78" s="70">
        <v>2015</v>
      </c>
      <c r="C78" s="71">
        <v>23.954999999999998</v>
      </c>
      <c r="D78" s="71">
        <v>65.600999999999999</v>
      </c>
      <c r="E78" s="71">
        <v>262.55599999999998</v>
      </c>
      <c r="F78" s="71">
        <v>48.868000000000002</v>
      </c>
      <c r="G78" s="71">
        <v>12.84</v>
      </c>
      <c r="H78" s="71">
        <v>100.08</v>
      </c>
      <c r="I78" s="71">
        <v>129.09</v>
      </c>
      <c r="J78" s="71">
        <v>53.618000000000002</v>
      </c>
      <c r="K78" s="71">
        <v>201.49799999999999</v>
      </c>
      <c r="L78" s="72" t="s">
        <v>141</v>
      </c>
      <c r="M78" s="71">
        <v>150.12799999999999</v>
      </c>
    </row>
    <row r="79" spans="2:13" ht="14.25" customHeight="1" x14ac:dyDescent="0.25">
      <c r="B79" s="70">
        <v>2016</v>
      </c>
      <c r="C79" s="71">
        <v>33.177</v>
      </c>
      <c r="D79" s="71">
        <v>72.956000000000003</v>
      </c>
      <c r="E79" s="71">
        <v>264.77199999999999</v>
      </c>
      <c r="F79" s="71">
        <v>85.691999999999993</v>
      </c>
      <c r="G79" s="71">
        <v>13.148999999999999</v>
      </c>
      <c r="H79" s="71">
        <v>114.41200000000001</v>
      </c>
      <c r="I79" s="71">
        <v>129.828</v>
      </c>
      <c r="J79" s="71">
        <v>54.555999999999997</v>
      </c>
      <c r="K79" s="71">
        <v>214.91</v>
      </c>
      <c r="L79" s="72" t="s">
        <v>142</v>
      </c>
      <c r="M79" s="71">
        <v>156.50299999999999</v>
      </c>
    </row>
    <row r="80" spans="2:13" ht="14.25" customHeight="1" x14ac:dyDescent="0.25">
      <c r="B80" s="70">
        <v>2017</v>
      </c>
      <c r="C80" s="71">
        <v>39.915999999999997</v>
      </c>
      <c r="D80" s="71">
        <v>74.97</v>
      </c>
      <c r="E80" s="71">
        <v>266.08</v>
      </c>
      <c r="F80" s="71">
        <v>82.042000000000002</v>
      </c>
      <c r="G80" s="71">
        <v>14.395</v>
      </c>
      <c r="H80" s="71">
        <v>114.661</v>
      </c>
      <c r="I80" s="71">
        <v>134.76</v>
      </c>
      <c r="J80" s="71">
        <v>60.555999999999997</v>
      </c>
      <c r="K80" s="71">
        <v>233.71799999999999</v>
      </c>
      <c r="L80" s="72" t="s">
        <v>143</v>
      </c>
      <c r="M80" s="71">
        <v>158.34700000000001</v>
      </c>
    </row>
    <row r="81" spans="2:13" ht="14.25" customHeight="1" x14ac:dyDescent="0.25">
      <c r="B81" s="70">
        <v>2018</v>
      </c>
      <c r="C81" s="71">
        <v>84.491</v>
      </c>
      <c r="D81" s="71">
        <v>68.028000000000006</v>
      </c>
      <c r="E81" s="71">
        <v>258.423</v>
      </c>
      <c r="F81" s="71">
        <v>54.655999999999999</v>
      </c>
      <c r="G81" s="71">
        <v>19.643999999999998</v>
      </c>
      <c r="H81" s="71">
        <v>57.97</v>
      </c>
      <c r="I81" s="71">
        <v>128.89500000000001</v>
      </c>
      <c r="J81" s="71">
        <v>62.898000000000003</v>
      </c>
      <c r="K81" s="71">
        <v>286.52100000000002</v>
      </c>
      <c r="L81" s="72" t="s">
        <v>144</v>
      </c>
      <c r="M81" s="71">
        <v>152.82</v>
      </c>
    </row>
    <row r="82" spans="2:13" ht="14.25" customHeight="1" x14ac:dyDescent="0.2"/>
    <row r="83" spans="2:13" ht="14.25" customHeight="1" x14ac:dyDescent="0.2"/>
    <row r="84" spans="2:13" ht="14.25" customHeight="1" x14ac:dyDescent="0.2"/>
    <row r="85" spans="2:13" ht="14.25" customHeight="1" x14ac:dyDescent="0.2"/>
    <row r="86" spans="2:13" ht="14.25" customHeight="1" x14ac:dyDescent="0.2"/>
    <row r="87" spans="2:13" ht="14.25" customHeight="1" x14ac:dyDescent="0.2"/>
    <row r="88" spans="2:13" ht="14.25" customHeight="1" x14ac:dyDescent="0.2"/>
    <row r="89" spans="2:13" ht="14.25" customHeight="1" x14ac:dyDescent="0.2"/>
    <row r="90" spans="2:13" ht="14.25" customHeight="1" x14ac:dyDescent="0.2"/>
    <row r="91" spans="2:13" ht="14.25" customHeight="1" x14ac:dyDescent="0.2"/>
    <row r="92" spans="2:13" ht="14.25" customHeight="1" x14ac:dyDescent="0.2"/>
    <row r="93" spans="2:13" ht="14.25" customHeight="1" x14ac:dyDescent="0.2"/>
    <row r="94" spans="2:13" ht="14.25" customHeight="1" x14ac:dyDescent="0.2"/>
    <row r="95" spans="2:13" ht="14.25" customHeight="1" x14ac:dyDescent="0.2"/>
    <row r="96" spans="2:13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4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26" ht="14.25" customHeight="1" x14ac:dyDescent="0.25">
      <c r="A1" s="12" t="s">
        <v>145</v>
      </c>
      <c r="F1" s="73" t="s">
        <v>146</v>
      </c>
    </row>
    <row r="2" spans="1:26" ht="14.25" customHeight="1" x14ac:dyDescent="0.25">
      <c r="B2" s="12" t="s">
        <v>100</v>
      </c>
      <c r="D2" s="12" t="s">
        <v>147</v>
      </c>
      <c r="F2" s="12" t="s">
        <v>148</v>
      </c>
      <c r="H2" s="12" t="s">
        <v>102</v>
      </c>
      <c r="J2" s="12" t="s">
        <v>136</v>
      </c>
      <c r="L2" s="12" t="s">
        <v>104</v>
      </c>
      <c r="N2" s="12" t="s">
        <v>105</v>
      </c>
      <c r="P2" s="12" t="s">
        <v>139</v>
      </c>
      <c r="R2" s="12" t="s">
        <v>149</v>
      </c>
      <c r="T2" s="12" t="s">
        <v>150</v>
      </c>
      <c r="V2" s="12" t="s">
        <v>110</v>
      </c>
    </row>
    <row r="3" spans="1:26" ht="14.25" customHeight="1" x14ac:dyDescent="0.25">
      <c r="B3" s="12" t="s">
        <v>151</v>
      </c>
      <c r="C3" s="12" t="s">
        <v>152</v>
      </c>
      <c r="D3" s="12" t="s">
        <v>151</v>
      </c>
      <c r="E3" s="12" t="s">
        <v>152</v>
      </c>
      <c r="F3" s="12" t="s">
        <v>151</v>
      </c>
      <c r="G3" s="12" t="s">
        <v>152</v>
      </c>
      <c r="H3" s="12" t="s">
        <v>151</v>
      </c>
      <c r="I3" s="12" t="s">
        <v>152</v>
      </c>
      <c r="J3" s="12" t="s">
        <v>151</v>
      </c>
      <c r="K3" s="12" t="s">
        <v>152</v>
      </c>
      <c r="L3" s="12" t="s">
        <v>151</v>
      </c>
      <c r="M3" s="12" t="s">
        <v>152</v>
      </c>
      <c r="N3" s="12" t="s">
        <v>151</v>
      </c>
      <c r="O3" s="12" t="s">
        <v>152</v>
      </c>
      <c r="P3" s="12" t="s">
        <v>151</v>
      </c>
      <c r="Q3" s="12" t="s">
        <v>152</v>
      </c>
      <c r="R3" s="12" t="s">
        <v>151</v>
      </c>
      <c r="S3" s="12" t="s">
        <v>152</v>
      </c>
      <c r="T3" s="12" t="s">
        <v>151</v>
      </c>
      <c r="U3" s="12" t="s">
        <v>152</v>
      </c>
      <c r="V3" s="12" t="s">
        <v>151</v>
      </c>
      <c r="W3" s="12" t="s">
        <v>152</v>
      </c>
      <c r="X3" s="12" t="s">
        <v>153</v>
      </c>
    </row>
    <row r="4" spans="1:26" ht="14.25" customHeight="1" x14ac:dyDescent="0.25">
      <c r="A4" s="74">
        <v>1986</v>
      </c>
      <c r="B4" s="75">
        <v>790130</v>
      </c>
      <c r="C4" s="76"/>
      <c r="D4" s="21"/>
      <c r="E4" s="21"/>
      <c r="F4" s="75">
        <v>80570</v>
      </c>
      <c r="G4" s="76"/>
      <c r="H4" s="75">
        <v>526920</v>
      </c>
      <c r="I4" s="76"/>
      <c r="J4" s="75">
        <v>25210</v>
      </c>
      <c r="K4" s="76"/>
      <c r="L4" s="75">
        <v>185700</v>
      </c>
      <c r="M4" s="76"/>
      <c r="N4" s="75">
        <v>643930</v>
      </c>
      <c r="O4" s="76"/>
      <c r="P4" s="75">
        <v>234600</v>
      </c>
      <c r="Q4" s="76"/>
      <c r="R4" s="75">
        <v>155240</v>
      </c>
      <c r="S4" s="76"/>
      <c r="T4" s="75">
        <v>1218870</v>
      </c>
      <c r="U4" s="76"/>
      <c r="V4" s="75">
        <v>3862850</v>
      </c>
      <c r="W4" s="76"/>
      <c r="X4" s="74"/>
      <c r="Y4" s="74"/>
      <c r="Z4" s="74"/>
    </row>
    <row r="5" spans="1:26" ht="14.25" customHeight="1" x14ac:dyDescent="0.25">
      <c r="A5" s="74">
        <v>1987</v>
      </c>
      <c r="B5" s="75">
        <v>836320</v>
      </c>
      <c r="C5" s="76"/>
      <c r="D5" s="21"/>
      <c r="E5" s="21"/>
      <c r="F5" s="75">
        <v>78300</v>
      </c>
      <c r="G5" s="76"/>
      <c r="H5" s="75">
        <v>605390</v>
      </c>
      <c r="I5" s="76"/>
      <c r="J5" s="75">
        <v>25850</v>
      </c>
      <c r="K5" s="76"/>
      <c r="L5" s="75">
        <v>212580</v>
      </c>
      <c r="M5" s="76"/>
      <c r="N5" s="75">
        <v>683750</v>
      </c>
      <c r="O5" s="76"/>
      <c r="P5" s="75">
        <v>258990</v>
      </c>
      <c r="Q5" s="76"/>
      <c r="R5" s="75">
        <v>177840</v>
      </c>
      <c r="S5" s="76"/>
      <c r="T5" s="75">
        <v>1121480</v>
      </c>
      <c r="U5" s="76"/>
      <c r="V5" s="75">
        <v>4001290</v>
      </c>
      <c r="W5" s="76"/>
      <c r="X5" s="74"/>
      <c r="Y5" s="74"/>
      <c r="Z5" s="74"/>
    </row>
    <row r="6" spans="1:26" ht="14.25" customHeight="1" x14ac:dyDescent="0.25">
      <c r="A6" s="74">
        <v>1988</v>
      </c>
      <c r="B6" s="75">
        <v>877040</v>
      </c>
      <c r="C6" s="76"/>
      <c r="D6" s="21"/>
      <c r="E6" s="21"/>
      <c r="F6" s="75">
        <v>84230</v>
      </c>
      <c r="G6" s="76"/>
      <c r="H6" s="75">
        <v>670710</v>
      </c>
      <c r="I6" s="76"/>
      <c r="J6" s="75">
        <v>25530</v>
      </c>
      <c r="K6" s="76"/>
      <c r="L6" s="75">
        <v>279380</v>
      </c>
      <c r="M6" s="76"/>
      <c r="N6" s="75">
        <v>735740</v>
      </c>
      <c r="O6" s="76"/>
      <c r="P6" s="75">
        <v>281960</v>
      </c>
      <c r="Q6" s="76"/>
      <c r="R6" s="75">
        <v>182900</v>
      </c>
      <c r="S6" s="76"/>
      <c r="T6" s="75">
        <v>1146890</v>
      </c>
      <c r="U6" s="76"/>
      <c r="V6" s="75">
        <v>4285440</v>
      </c>
      <c r="W6" s="76"/>
      <c r="X6" s="74"/>
      <c r="Y6" s="74"/>
      <c r="Z6" s="74"/>
    </row>
    <row r="7" spans="1:26" ht="14.25" customHeight="1" x14ac:dyDescent="0.25">
      <c r="A7" s="74">
        <v>1989</v>
      </c>
      <c r="B7" s="75">
        <v>876330</v>
      </c>
      <c r="C7" s="76"/>
      <c r="D7" s="21"/>
      <c r="E7" s="21"/>
      <c r="F7" s="75">
        <v>98580</v>
      </c>
      <c r="G7" s="76"/>
      <c r="H7" s="75">
        <v>752680</v>
      </c>
      <c r="I7" s="76"/>
      <c r="J7" s="75">
        <v>24120</v>
      </c>
      <c r="K7" s="76"/>
      <c r="L7" s="75">
        <v>303880</v>
      </c>
      <c r="M7" s="76"/>
      <c r="N7" s="75">
        <v>755540</v>
      </c>
      <c r="O7" s="76"/>
      <c r="P7" s="75">
        <v>312210</v>
      </c>
      <c r="Q7" s="76"/>
      <c r="R7" s="75">
        <v>193040</v>
      </c>
      <c r="S7" s="76"/>
      <c r="T7" s="75">
        <v>1146180</v>
      </c>
      <c r="U7" s="76"/>
      <c r="V7" s="75">
        <v>4463420</v>
      </c>
      <c r="W7" s="76"/>
      <c r="X7" s="74"/>
      <c r="Y7" s="74"/>
      <c r="Z7" s="74"/>
    </row>
    <row r="8" spans="1:26" ht="14.25" customHeight="1" x14ac:dyDescent="0.25">
      <c r="A8" s="74">
        <v>1990</v>
      </c>
      <c r="B8" s="75">
        <v>887560</v>
      </c>
      <c r="C8" s="76">
        <v>55501</v>
      </c>
      <c r="D8" s="21">
        <v>103190</v>
      </c>
      <c r="E8" s="21">
        <v>64210</v>
      </c>
      <c r="F8" s="75">
        <v>99220</v>
      </c>
      <c r="G8" s="76">
        <v>64210</v>
      </c>
      <c r="H8" s="75">
        <v>727090</v>
      </c>
      <c r="I8" s="76">
        <v>166078</v>
      </c>
      <c r="J8" s="75">
        <v>22670</v>
      </c>
      <c r="K8" s="76">
        <v>16942</v>
      </c>
      <c r="L8" s="75">
        <v>292730</v>
      </c>
      <c r="M8" s="76">
        <v>33179</v>
      </c>
      <c r="N8" s="75">
        <v>790310</v>
      </c>
      <c r="O8" s="76">
        <v>77574</v>
      </c>
      <c r="P8" s="75">
        <v>317590</v>
      </c>
      <c r="Q8" s="76">
        <v>87462</v>
      </c>
      <c r="R8" s="75">
        <v>205670</v>
      </c>
      <c r="S8" s="76">
        <v>29508</v>
      </c>
      <c r="T8" s="75">
        <v>1181200</v>
      </c>
      <c r="U8" s="76">
        <v>74552</v>
      </c>
      <c r="V8" s="75">
        <v>4525530</v>
      </c>
      <c r="W8" s="76">
        <v>606812</v>
      </c>
      <c r="X8" s="74">
        <v>13.4</v>
      </c>
      <c r="Y8" s="74"/>
      <c r="Z8" s="74"/>
    </row>
    <row r="9" spans="1:26" ht="14.25" customHeight="1" x14ac:dyDescent="0.25">
      <c r="A9" s="74">
        <v>1991</v>
      </c>
      <c r="B9" s="75">
        <v>892410</v>
      </c>
      <c r="C9" s="76">
        <v>70859</v>
      </c>
      <c r="D9" s="21">
        <v>104574.69680853978</v>
      </c>
      <c r="E9" s="21">
        <v>64867</v>
      </c>
      <c r="F9" s="75">
        <v>95260</v>
      </c>
      <c r="G9" s="76">
        <v>64867</v>
      </c>
      <c r="H9" s="75">
        <v>767490</v>
      </c>
      <c r="I9" s="76">
        <v>179192</v>
      </c>
      <c r="J9" s="75">
        <v>20970</v>
      </c>
      <c r="K9" s="76">
        <v>16685</v>
      </c>
      <c r="L9" s="75">
        <v>332710</v>
      </c>
      <c r="M9" s="76">
        <v>50662</v>
      </c>
      <c r="N9" s="75">
        <v>785850</v>
      </c>
      <c r="O9" s="76">
        <v>94292</v>
      </c>
      <c r="P9" s="75">
        <v>318920</v>
      </c>
      <c r="Q9" s="76">
        <v>101636</v>
      </c>
      <c r="R9" s="75">
        <v>233660</v>
      </c>
      <c r="S9" s="76">
        <v>32429</v>
      </c>
      <c r="T9" s="75">
        <v>1181490</v>
      </c>
      <c r="U9" s="76">
        <v>87689</v>
      </c>
      <c r="V9" s="75">
        <v>4630670</v>
      </c>
      <c r="W9" s="76">
        <v>701355</v>
      </c>
      <c r="X9" s="74">
        <v>15.1</v>
      </c>
      <c r="Y9" s="74"/>
      <c r="Z9" s="74"/>
    </row>
    <row r="10" spans="1:26" ht="14.25" customHeight="1" x14ac:dyDescent="0.25">
      <c r="A10" s="74">
        <v>1992</v>
      </c>
      <c r="B10" s="75">
        <v>901680</v>
      </c>
      <c r="C10" s="76">
        <v>70492</v>
      </c>
      <c r="D10" s="21">
        <v>95106.917719617297</v>
      </c>
      <c r="E10" s="21">
        <v>62262</v>
      </c>
      <c r="F10" s="75">
        <v>82180</v>
      </c>
      <c r="G10" s="76">
        <v>62262</v>
      </c>
      <c r="H10" s="75">
        <v>828250</v>
      </c>
      <c r="I10" s="76">
        <v>185366</v>
      </c>
      <c r="J10" s="75">
        <v>24620</v>
      </c>
      <c r="K10" s="76">
        <v>15885</v>
      </c>
      <c r="L10" s="75">
        <v>351770</v>
      </c>
      <c r="M10" s="76">
        <v>53720</v>
      </c>
      <c r="N10" s="75">
        <v>859270</v>
      </c>
      <c r="O10" s="76">
        <v>100143</v>
      </c>
      <c r="P10" s="75">
        <v>343000</v>
      </c>
      <c r="Q10" s="76">
        <v>105779</v>
      </c>
      <c r="R10" s="75">
        <v>247290</v>
      </c>
      <c r="S10" s="76">
        <v>34416</v>
      </c>
      <c r="T10" s="75">
        <v>1237320</v>
      </c>
      <c r="U10" s="76">
        <v>92592</v>
      </c>
      <c r="V10" s="75">
        <v>4877430</v>
      </c>
      <c r="W10" s="76">
        <v>724065</v>
      </c>
      <c r="X10" s="74">
        <v>14.8</v>
      </c>
      <c r="Y10" s="74"/>
      <c r="Z10" s="74"/>
    </row>
    <row r="11" spans="1:26" ht="14.25" customHeight="1" x14ac:dyDescent="0.25">
      <c r="A11" s="74">
        <v>1993</v>
      </c>
      <c r="B11" s="75">
        <v>869440</v>
      </c>
      <c r="C11" s="76">
        <v>63065</v>
      </c>
      <c r="D11" s="21">
        <v>94196.260767858665</v>
      </c>
      <c r="E11" s="21">
        <v>55360</v>
      </c>
      <c r="F11" s="75">
        <v>87710</v>
      </c>
      <c r="G11" s="76">
        <v>55360</v>
      </c>
      <c r="H11" s="75">
        <v>853770</v>
      </c>
      <c r="I11" s="76">
        <v>181018</v>
      </c>
      <c r="J11" s="75">
        <v>28810</v>
      </c>
      <c r="K11" s="76">
        <v>16549</v>
      </c>
      <c r="L11" s="75">
        <v>423460</v>
      </c>
      <c r="M11" s="76">
        <v>44056</v>
      </c>
      <c r="N11" s="75">
        <v>939130</v>
      </c>
      <c r="O11" s="76">
        <v>99012</v>
      </c>
      <c r="P11" s="75">
        <v>367620</v>
      </c>
      <c r="Q11" s="76">
        <v>99403</v>
      </c>
      <c r="R11" s="75">
        <v>295250</v>
      </c>
      <c r="S11" s="76">
        <v>33765</v>
      </c>
      <c r="T11" s="75">
        <v>1241770</v>
      </c>
      <c r="U11" s="76">
        <v>89268</v>
      </c>
      <c r="V11" s="75">
        <v>5109290</v>
      </c>
      <c r="W11" s="76">
        <v>684361</v>
      </c>
      <c r="X11" s="74">
        <v>13.4</v>
      </c>
      <c r="Y11" s="74"/>
      <c r="Z11" s="74"/>
    </row>
    <row r="12" spans="1:26" ht="14.25" customHeight="1" x14ac:dyDescent="0.25">
      <c r="A12" s="74">
        <v>1994</v>
      </c>
      <c r="B12" s="75">
        <v>857180</v>
      </c>
      <c r="C12" s="76">
        <v>60308</v>
      </c>
      <c r="D12" s="21">
        <v>105899.35418891824</v>
      </c>
      <c r="E12" s="21">
        <v>50787</v>
      </c>
      <c r="F12" s="75">
        <v>83250</v>
      </c>
      <c r="G12" s="76">
        <v>50787</v>
      </c>
      <c r="H12" s="75">
        <v>829290</v>
      </c>
      <c r="I12" s="76">
        <v>175945</v>
      </c>
      <c r="J12" s="75">
        <v>35340</v>
      </c>
      <c r="K12" s="76">
        <v>16249</v>
      </c>
      <c r="L12" s="75">
        <v>375710</v>
      </c>
      <c r="M12" s="76">
        <v>36127</v>
      </c>
      <c r="N12" s="75">
        <v>956050</v>
      </c>
      <c r="O12" s="76">
        <v>96433</v>
      </c>
      <c r="P12" s="75">
        <v>387990</v>
      </c>
      <c r="Q12" s="76">
        <v>101135</v>
      </c>
      <c r="R12" s="75">
        <v>303930</v>
      </c>
      <c r="S12" s="76">
        <v>33839</v>
      </c>
      <c r="T12" s="75">
        <v>1291600</v>
      </c>
      <c r="U12" s="76">
        <v>89009</v>
      </c>
      <c r="V12" s="75">
        <v>5122760</v>
      </c>
      <c r="W12" s="76">
        <v>661966</v>
      </c>
      <c r="X12" s="74">
        <v>12.9</v>
      </c>
      <c r="Y12" s="74"/>
      <c r="Z12" s="74"/>
    </row>
    <row r="13" spans="1:26" ht="14.25" customHeight="1" x14ac:dyDescent="0.25">
      <c r="A13" s="74">
        <v>1995</v>
      </c>
      <c r="B13" s="75">
        <v>841650</v>
      </c>
      <c r="C13" s="76">
        <v>62365</v>
      </c>
      <c r="D13" s="21">
        <v>105905.23472897519</v>
      </c>
      <c r="E13" s="21">
        <v>43753</v>
      </c>
      <c r="F13" s="75">
        <v>87730</v>
      </c>
      <c r="G13" s="76">
        <v>43753</v>
      </c>
      <c r="H13" s="75">
        <v>830540</v>
      </c>
      <c r="I13" s="76">
        <v>153581</v>
      </c>
      <c r="J13" s="75">
        <v>30250</v>
      </c>
      <c r="K13" s="76">
        <v>14711</v>
      </c>
      <c r="L13" s="75">
        <v>396170</v>
      </c>
      <c r="M13" s="76">
        <v>40310</v>
      </c>
      <c r="N13" s="75">
        <v>947070</v>
      </c>
      <c r="O13" s="76">
        <v>95381</v>
      </c>
      <c r="P13" s="75">
        <v>395330</v>
      </c>
      <c r="Q13" s="76">
        <v>92467</v>
      </c>
      <c r="R13" s="75">
        <v>330910</v>
      </c>
      <c r="S13" s="76">
        <v>34533</v>
      </c>
      <c r="T13" s="75">
        <v>1312500</v>
      </c>
      <c r="U13" s="76">
        <v>85762</v>
      </c>
      <c r="V13" s="75">
        <v>5174410</v>
      </c>
      <c r="W13" s="76">
        <v>637570</v>
      </c>
      <c r="X13" s="74">
        <v>12.3</v>
      </c>
      <c r="Y13" s="74"/>
      <c r="Z13" s="74"/>
    </row>
    <row r="14" spans="1:26" ht="14.25" customHeight="1" x14ac:dyDescent="0.25">
      <c r="A14" s="74">
        <v>1996</v>
      </c>
      <c r="B14" s="75">
        <v>816390</v>
      </c>
      <c r="C14" s="76" t="s">
        <v>111</v>
      </c>
      <c r="D14" s="21">
        <v>121219.04773122913</v>
      </c>
      <c r="E14" s="21" t="s">
        <v>111</v>
      </c>
      <c r="F14" s="75">
        <v>90560</v>
      </c>
      <c r="G14" s="76" t="s">
        <v>111</v>
      </c>
      <c r="H14" s="75">
        <v>859620</v>
      </c>
      <c r="I14" s="76" t="s">
        <v>111</v>
      </c>
      <c r="J14" s="75">
        <v>41730</v>
      </c>
      <c r="K14" s="76" t="s">
        <v>111</v>
      </c>
      <c r="L14" s="75">
        <v>417040</v>
      </c>
      <c r="M14" s="76" t="s">
        <v>111</v>
      </c>
      <c r="N14" s="75">
        <v>931880</v>
      </c>
      <c r="O14" s="76" t="s">
        <v>111</v>
      </c>
      <c r="P14" s="75">
        <v>393940</v>
      </c>
      <c r="Q14" s="76" t="s">
        <v>111</v>
      </c>
      <c r="R14" s="75">
        <v>369420</v>
      </c>
      <c r="S14" s="76" t="s">
        <v>111</v>
      </c>
      <c r="T14" s="75">
        <v>1377880</v>
      </c>
      <c r="U14" s="76" t="s">
        <v>111</v>
      </c>
      <c r="V14" s="75">
        <v>5298680</v>
      </c>
      <c r="W14" s="76" t="s">
        <v>111</v>
      </c>
      <c r="X14" s="74"/>
      <c r="Y14" s="74"/>
      <c r="Z14" s="74"/>
    </row>
    <row r="15" spans="1:26" ht="14.25" customHeight="1" x14ac:dyDescent="0.25">
      <c r="A15" s="74">
        <v>1997</v>
      </c>
      <c r="B15" s="75">
        <v>775890</v>
      </c>
      <c r="C15" s="76">
        <v>56474</v>
      </c>
      <c r="D15" s="21">
        <v>118667.87444747865</v>
      </c>
      <c r="E15" s="21">
        <v>39738</v>
      </c>
      <c r="F15" s="75">
        <v>87860</v>
      </c>
      <c r="G15" s="76">
        <v>39738</v>
      </c>
      <c r="H15" s="75">
        <v>860800</v>
      </c>
      <c r="I15" s="76">
        <v>146427</v>
      </c>
      <c r="J15" s="75">
        <v>31140</v>
      </c>
      <c r="K15" s="76">
        <v>14041</v>
      </c>
      <c r="L15" s="75">
        <v>488750</v>
      </c>
      <c r="M15" s="76">
        <v>41102</v>
      </c>
      <c r="N15" s="75">
        <v>975860</v>
      </c>
      <c r="O15" s="76">
        <v>93595</v>
      </c>
      <c r="P15" s="75">
        <v>400950</v>
      </c>
      <c r="Q15" s="76">
        <v>90614</v>
      </c>
      <c r="R15" s="75">
        <v>376520</v>
      </c>
      <c r="S15" s="76">
        <v>30179</v>
      </c>
      <c r="T15" s="75">
        <v>1382430</v>
      </c>
      <c r="U15" s="76">
        <v>85199</v>
      </c>
      <c r="V15" s="75">
        <v>5380190</v>
      </c>
      <c r="W15" s="76">
        <v>617761</v>
      </c>
      <c r="X15" s="74">
        <v>11.5</v>
      </c>
      <c r="Y15" s="74"/>
      <c r="Z15" s="74"/>
    </row>
    <row r="16" spans="1:26" ht="14.25" customHeight="1" x14ac:dyDescent="0.25">
      <c r="A16" s="74">
        <v>1998</v>
      </c>
      <c r="B16" s="75">
        <v>794396</v>
      </c>
      <c r="C16" s="76">
        <v>58803</v>
      </c>
      <c r="D16" s="21">
        <v>120601.92889063721</v>
      </c>
      <c r="E16" s="21">
        <v>37232</v>
      </c>
      <c r="F16" s="75">
        <v>84363</v>
      </c>
      <c r="G16" s="76">
        <v>37232</v>
      </c>
      <c r="H16" s="75">
        <v>822627</v>
      </c>
      <c r="I16" s="76">
        <v>139202</v>
      </c>
      <c r="J16" s="75">
        <v>35846</v>
      </c>
      <c r="K16" s="76">
        <v>13830</v>
      </c>
      <c r="L16" s="75">
        <v>453505</v>
      </c>
      <c r="M16" s="76">
        <v>43296</v>
      </c>
      <c r="N16" s="75">
        <v>1015834</v>
      </c>
      <c r="O16" s="76">
        <v>93949</v>
      </c>
      <c r="P16" s="75">
        <v>433881</v>
      </c>
      <c r="Q16" s="76">
        <v>95651</v>
      </c>
      <c r="R16" s="75">
        <v>409579</v>
      </c>
      <c r="S16" s="76">
        <v>29546</v>
      </c>
      <c r="T16" s="75">
        <v>1417412</v>
      </c>
      <c r="U16" s="76">
        <v>86984</v>
      </c>
      <c r="V16" s="75">
        <v>5467445</v>
      </c>
      <c r="W16" s="76">
        <v>611535</v>
      </c>
      <c r="X16" s="74">
        <v>11.3</v>
      </c>
      <c r="Y16" s="74"/>
      <c r="Z16" s="74"/>
    </row>
    <row r="17" spans="1:26" ht="14.25" customHeight="1" x14ac:dyDescent="0.25">
      <c r="A17" s="74">
        <v>1999</v>
      </c>
      <c r="B17" s="75">
        <v>803030</v>
      </c>
      <c r="C17" s="76">
        <v>55712</v>
      </c>
      <c r="D17" s="21">
        <v>119420.39891076802</v>
      </c>
      <c r="E17" s="21">
        <v>34185</v>
      </c>
      <c r="F17" s="75">
        <v>77419</v>
      </c>
      <c r="G17" s="76">
        <v>34185</v>
      </c>
      <c r="H17" s="75">
        <v>783761</v>
      </c>
      <c r="I17" s="76">
        <v>122656</v>
      </c>
      <c r="J17" s="75">
        <v>26132</v>
      </c>
      <c r="K17" s="76">
        <v>11197</v>
      </c>
      <c r="L17" s="75">
        <v>398122</v>
      </c>
      <c r="M17" s="76">
        <v>46160</v>
      </c>
      <c r="N17" s="75">
        <v>1051998</v>
      </c>
      <c r="O17" s="76">
        <v>87717</v>
      </c>
      <c r="P17" s="75">
        <v>405492</v>
      </c>
      <c r="Q17" s="76">
        <v>93024</v>
      </c>
      <c r="R17" s="75">
        <v>398516</v>
      </c>
      <c r="S17" s="76">
        <v>28564</v>
      </c>
      <c r="T17" s="75">
        <v>1538331</v>
      </c>
      <c r="U17" s="76">
        <v>86496</v>
      </c>
      <c r="V17" s="75">
        <v>5482801</v>
      </c>
      <c r="W17" s="76">
        <v>579996</v>
      </c>
      <c r="X17" s="74">
        <v>10.7</v>
      </c>
      <c r="Y17" s="74"/>
      <c r="Z17" s="74"/>
    </row>
    <row r="18" spans="1:26" ht="14.25" customHeight="1" x14ac:dyDescent="0.25">
      <c r="A18" s="74">
        <v>2000</v>
      </c>
      <c r="B18" s="75">
        <v>810718</v>
      </c>
      <c r="C18" s="76">
        <v>65281</v>
      </c>
      <c r="D18" s="21">
        <v>114377.90572395778</v>
      </c>
      <c r="E18" s="21">
        <v>34584</v>
      </c>
      <c r="F18" s="75">
        <v>76332</v>
      </c>
      <c r="G18" s="76">
        <v>34584</v>
      </c>
      <c r="H18" s="75">
        <v>766670</v>
      </c>
      <c r="I18" s="76">
        <v>114292</v>
      </c>
      <c r="J18" s="75">
        <v>25097</v>
      </c>
      <c r="K18" s="76">
        <v>12083</v>
      </c>
      <c r="L18" s="75">
        <v>420945</v>
      </c>
      <c r="M18" s="76">
        <v>36336</v>
      </c>
      <c r="N18" s="75">
        <v>1032780</v>
      </c>
      <c r="O18" s="76">
        <v>90632</v>
      </c>
      <c r="P18" s="75">
        <v>434087</v>
      </c>
      <c r="Q18" s="76">
        <v>96699</v>
      </c>
      <c r="R18" s="75">
        <v>440134</v>
      </c>
      <c r="S18" s="76">
        <v>28692</v>
      </c>
      <c r="T18" s="75">
        <v>1494693</v>
      </c>
      <c r="U18" s="76">
        <v>103826</v>
      </c>
      <c r="V18" s="75">
        <v>5501457</v>
      </c>
      <c r="W18" s="76">
        <v>595495</v>
      </c>
      <c r="X18" s="74">
        <v>11.1</v>
      </c>
      <c r="Y18" s="74"/>
      <c r="Z18" s="74"/>
    </row>
    <row r="19" spans="1:26" ht="14.25" customHeight="1" x14ac:dyDescent="0.25">
      <c r="A19" s="74">
        <v>2001</v>
      </c>
      <c r="B19" s="75">
        <v>790739</v>
      </c>
      <c r="C19" s="76">
        <v>66447</v>
      </c>
      <c r="D19" s="21">
        <v>119443.51869319286</v>
      </c>
      <c r="E19" s="21">
        <v>34090</v>
      </c>
      <c r="F19" s="75">
        <v>79122</v>
      </c>
      <c r="G19" s="76">
        <v>34090</v>
      </c>
      <c r="H19" s="75">
        <v>800400</v>
      </c>
      <c r="I19" s="76">
        <v>105575</v>
      </c>
      <c r="J19" s="75">
        <v>29454</v>
      </c>
      <c r="K19" s="76">
        <v>10470</v>
      </c>
      <c r="L19" s="75">
        <v>446142</v>
      </c>
      <c r="M19" s="76">
        <v>54198</v>
      </c>
      <c r="N19" s="75">
        <v>1080499</v>
      </c>
      <c r="O19" s="76">
        <v>92236</v>
      </c>
      <c r="P19" s="75">
        <v>444490</v>
      </c>
      <c r="Q19" s="76">
        <v>84833</v>
      </c>
      <c r="R19" s="75">
        <v>431638</v>
      </c>
      <c r="S19" s="76">
        <v>32118</v>
      </c>
      <c r="T19" s="75">
        <v>1539159</v>
      </c>
      <c r="U19" s="76">
        <v>107226</v>
      </c>
      <c r="V19" s="75">
        <v>5641644</v>
      </c>
      <c r="W19" s="76">
        <v>599610</v>
      </c>
      <c r="X19" s="74">
        <v>10.9</v>
      </c>
      <c r="Y19" s="74"/>
      <c r="Z19" s="74"/>
    </row>
    <row r="20" spans="1:26" ht="14.25" customHeight="1" x14ac:dyDescent="0.25">
      <c r="A20" s="74">
        <v>2002</v>
      </c>
      <c r="B20" s="75">
        <v>802719</v>
      </c>
      <c r="C20" s="76">
        <v>60874</v>
      </c>
      <c r="D20" s="21">
        <v>125537.45882767464</v>
      </c>
      <c r="E20" s="21">
        <v>33110</v>
      </c>
      <c r="F20" s="75">
        <v>80815</v>
      </c>
      <c r="G20" s="76">
        <v>33110</v>
      </c>
      <c r="H20" s="75">
        <v>802149</v>
      </c>
      <c r="I20" s="76">
        <v>103916</v>
      </c>
      <c r="J20" s="75">
        <v>24977</v>
      </c>
      <c r="K20" s="76">
        <v>9908</v>
      </c>
      <c r="L20" s="75">
        <v>468593</v>
      </c>
      <c r="M20" s="76">
        <v>54453</v>
      </c>
      <c r="N20" s="75">
        <v>1140190</v>
      </c>
      <c r="O20" s="76">
        <v>91970</v>
      </c>
      <c r="P20" s="75">
        <v>451454</v>
      </c>
      <c r="Q20" s="76">
        <v>92274</v>
      </c>
      <c r="R20" s="75">
        <v>452373</v>
      </c>
      <c r="S20" s="76">
        <v>32631</v>
      </c>
      <c r="T20" s="75">
        <v>1512154</v>
      </c>
      <c r="U20" s="76">
        <v>105628</v>
      </c>
      <c r="V20" s="75">
        <v>5735424</v>
      </c>
      <c r="W20" s="76">
        <v>618930</v>
      </c>
      <c r="X20" s="74">
        <v>11.2</v>
      </c>
      <c r="Y20" s="74"/>
      <c r="Z20" s="74"/>
    </row>
    <row r="21" spans="1:26" ht="14.25" customHeight="1" x14ac:dyDescent="0.25">
      <c r="A21" s="74">
        <v>2003</v>
      </c>
      <c r="B21" s="75">
        <v>841276</v>
      </c>
      <c r="C21" s="76">
        <v>70205</v>
      </c>
      <c r="D21" s="21">
        <v>123889.85560149504</v>
      </c>
      <c r="E21" s="21">
        <v>36942</v>
      </c>
      <c r="F21" s="75">
        <v>84845</v>
      </c>
      <c r="G21" s="76">
        <v>36942</v>
      </c>
      <c r="H21" s="75">
        <v>826174</v>
      </c>
      <c r="I21" s="76">
        <v>112686</v>
      </c>
      <c r="J21" s="75">
        <v>25474</v>
      </c>
      <c r="K21" s="76">
        <v>10490</v>
      </c>
      <c r="L21" s="75">
        <v>462239</v>
      </c>
      <c r="M21" s="76">
        <v>58250</v>
      </c>
      <c r="N21" s="75">
        <v>1148502</v>
      </c>
      <c r="O21" s="76">
        <v>104841</v>
      </c>
      <c r="P21" s="75">
        <v>494307</v>
      </c>
      <c r="Q21" s="76">
        <v>99754</v>
      </c>
      <c r="R21" s="75">
        <v>483047</v>
      </c>
      <c r="S21" s="76">
        <v>36857</v>
      </c>
      <c r="T21" s="75">
        <v>1570544</v>
      </c>
      <c r="U21" s="76">
        <v>117779</v>
      </c>
      <c r="V21" s="75">
        <v>5936407</v>
      </c>
      <c r="W21" s="76">
        <v>669507</v>
      </c>
      <c r="X21" s="74">
        <v>11.8</v>
      </c>
      <c r="Y21" s="74"/>
      <c r="Z21" s="74"/>
    </row>
    <row r="22" spans="1:26" ht="14.25" customHeight="1" x14ac:dyDescent="0.25">
      <c r="A22" s="74">
        <v>2004</v>
      </c>
      <c r="B22" s="75">
        <v>869961</v>
      </c>
      <c r="C22" s="76">
        <v>72111</v>
      </c>
      <c r="D22" s="21">
        <v>148813.30342922674</v>
      </c>
      <c r="E22" s="21">
        <v>34774</v>
      </c>
      <c r="F22" s="75">
        <v>92436</v>
      </c>
      <c r="G22" s="76">
        <v>34774</v>
      </c>
      <c r="H22" s="75">
        <v>840907</v>
      </c>
      <c r="I22" s="76">
        <v>108920</v>
      </c>
      <c r="J22" s="75">
        <v>23386</v>
      </c>
      <c r="K22" s="76">
        <v>9484</v>
      </c>
      <c r="L22" s="75">
        <v>518798</v>
      </c>
      <c r="M22" s="76">
        <v>58463</v>
      </c>
      <c r="N22" s="75">
        <v>1230444</v>
      </c>
      <c r="O22" s="76">
        <v>111326</v>
      </c>
      <c r="P22" s="75">
        <v>472505</v>
      </c>
      <c r="Q22" s="76">
        <v>99343</v>
      </c>
      <c r="R22" s="75">
        <v>504509</v>
      </c>
      <c r="S22" s="76">
        <v>35139</v>
      </c>
      <c r="T22" s="75">
        <v>1633736</v>
      </c>
      <c r="U22" s="76">
        <v>134020</v>
      </c>
      <c r="V22" s="75">
        <v>6186681</v>
      </c>
      <c r="W22" s="76">
        <v>680351</v>
      </c>
      <c r="X22" s="74">
        <v>11.6</v>
      </c>
      <c r="Y22" s="74"/>
      <c r="Z22" s="74"/>
    </row>
    <row r="23" spans="1:26" ht="14.25" customHeight="1" x14ac:dyDescent="0.25">
      <c r="A23" s="74">
        <v>2005</v>
      </c>
      <c r="B23" s="75">
        <v>874690</v>
      </c>
      <c r="C23" s="76">
        <v>70677</v>
      </c>
      <c r="D23" s="21">
        <v>156423.44905949265</v>
      </c>
      <c r="E23" s="21">
        <v>37471</v>
      </c>
      <c r="F23" s="75">
        <v>89093</v>
      </c>
      <c r="G23" s="76">
        <v>37471</v>
      </c>
      <c r="H23" s="75">
        <v>814256</v>
      </c>
      <c r="I23" s="76">
        <v>119359</v>
      </c>
      <c r="J23" s="75">
        <v>24190</v>
      </c>
      <c r="K23" s="76">
        <v>8777</v>
      </c>
      <c r="L23" s="75">
        <v>522084</v>
      </c>
      <c r="M23" s="76">
        <v>55478</v>
      </c>
      <c r="N23" s="75">
        <v>1232356</v>
      </c>
      <c r="O23" s="76">
        <v>113116</v>
      </c>
      <c r="P23" s="75">
        <v>485358</v>
      </c>
      <c r="Q23" s="76">
        <v>102343</v>
      </c>
      <c r="R23" s="75">
        <v>564831</v>
      </c>
      <c r="S23" s="76">
        <v>33003</v>
      </c>
      <c r="T23" s="75">
        <v>1666760</v>
      </c>
      <c r="U23" s="76">
        <v>136144</v>
      </c>
      <c r="V23" s="75">
        <v>6273618</v>
      </c>
      <c r="W23" s="76">
        <v>676368</v>
      </c>
      <c r="X23" s="74">
        <v>11.5</v>
      </c>
      <c r="Y23" s="74"/>
      <c r="Z23" s="74"/>
    </row>
    <row r="24" spans="1:26" ht="14.25" customHeight="1" x14ac:dyDescent="0.25">
      <c r="A24" s="74">
        <v>2006</v>
      </c>
      <c r="B24" s="75">
        <v>823603</v>
      </c>
      <c r="C24" s="76">
        <v>64216</v>
      </c>
      <c r="D24" s="21">
        <v>172448.34766600109</v>
      </c>
      <c r="E24" s="21">
        <v>44608</v>
      </c>
      <c r="F24" s="75">
        <v>87033</v>
      </c>
      <c r="G24" s="76">
        <v>44608</v>
      </c>
      <c r="H24" s="75">
        <v>837994</v>
      </c>
      <c r="I24" s="76">
        <v>112709</v>
      </c>
      <c r="J24" s="75">
        <v>38331</v>
      </c>
      <c r="K24" s="76">
        <v>8591</v>
      </c>
      <c r="L24" s="75">
        <v>529506</v>
      </c>
      <c r="M24" s="76">
        <v>60158</v>
      </c>
      <c r="N24" s="75">
        <v>1266370</v>
      </c>
      <c r="O24" s="76">
        <v>126935</v>
      </c>
      <c r="P24" s="75">
        <v>519411</v>
      </c>
      <c r="Q24" s="76">
        <v>110131</v>
      </c>
      <c r="R24" s="75">
        <v>551572</v>
      </c>
      <c r="S24" s="76">
        <v>35992</v>
      </c>
      <c r="T24" s="75">
        <v>1757162</v>
      </c>
      <c r="U24" s="76">
        <v>140366</v>
      </c>
      <c r="V24" s="75">
        <v>6410982</v>
      </c>
      <c r="W24" s="76">
        <v>703706</v>
      </c>
      <c r="X24" s="74">
        <v>11</v>
      </c>
      <c r="Y24" s="74"/>
      <c r="Z24" s="74"/>
    </row>
    <row r="25" spans="1:26" ht="14.25" customHeight="1" x14ac:dyDescent="0.25">
      <c r="A25" s="74">
        <v>2007</v>
      </c>
      <c r="B25" s="75">
        <v>808681</v>
      </c>
      <c r="C25" s="76">
        <v>66157</v>
      </c>
      <c r="D25" s="21">
        <v>161725.49244053836</v>
      </c>
      <c r="E25" s="21">
        <v>39215</v>
      </c>
      <c r="F25" s="75">
        <v>93121</v>
      </c>
      <c r="G25" s="76">
        <v>39215</v>
      </c>
      <c r="H25" s="75">
        <v>857143</v>
      </c>
      <c r="I25" s="76">
        <v>118571</v>
      </c>
      <c r="J25" s="75">
        <v>40176</v>
      </c>
      <c r="K25" s="76">
        <v>7449</v>
      </c>
      <c r="L25" s="75">
        <v>545175</v>
      </c>
      <c r="M25" s="76">
        <v>55163</v>
      </c>
      <c r="N25" s="75">
        <v>1285149</v>
      </c>
      <c r="O25" s="76">
        <v>128808</v>
      </c>
      <c r="P25" s="75">
        <v>538838</v>
      </c>
      <c r="Q25" s="76">
        <v>116287</v>
      </c>
      <c r="R25" s="75">
        <v>618440</v>
      </c>
      <c r="S25" s="76">
        <v>41332</v>
      </c>
      <c r="T25" s="75">
        <v>1780518</v>
      </c>
      <c r="U25" s="76">
        <v>151624</v>
      </c>
      <c r="V25" s="75">
        <v>6567241</v>
      </c>
      <c r="W25" s="76">
        <v>724606</v>
      </c>
      <c r="X25" s="74">
        <v>11</v>
      </c>
      <c r="Y25" s="74"/>
      <c r="Z25" s="74"/>
    </row>
    <row r="26" spans="1:26" ht="14.25" customHeight="1" x14ac:dyDescent="0.25">
      <c r="A26" s="74">
        <v>2008</v>
      </c>
      <c r="B26" s="75">
        <v>789720</v>
      </c>
      <c r="C26" s="76">
        <v>65541</v>
      </c>
      <c r="D26" s="21">
        <v>181560.70903841557</v>
      </c>
      <c r="E26" s="21">
        <v>39910</v>
      </c>
      <c r="F26" s="75">
        <v>99567</v>
      </c>
      <c r="G26" s="76">
        <v>39910</v>
      </c>
      <c r="H26" s="75">
        <v>865362</v>
      </c>
      <c r="I26" s="76">
        <v>118336</v>
      </c>
      <c r="J26" s="75">
        <v>38228</v>
      </c>
      <c r="K26" s="76">
        <v>9342</v>
      </c>
      <c r="L26" s="75">
        <v>583568</v>
      </c>
      <c r="M26" s="76">
        <v>75676</v>
      </c>
      <c r="N26" s="75">
        <v>1330695</v>
      </c>
      <c r="O26" s="76">
        <v>156615</v>
      </c>
      <c r="P26" s="75">
        <v>561484</v>
      </c>
      <c r="Q26" s="76">
        <v>131982</v>
      </c>
      <c r="R26" s="75">
        <v>626518</v>
      </c>
      <c r="S26" s="76">
        <v>59208</v>
      </c>
      <c r="T26" s="75">
        <v>1845266</v>
      </c>
      <c r="U26" s="76">
        <v>144641</v>
      </c>
      <c r="V26" s="75">
        <v>6740408</v>
      </c>
      <c r="W26" s="76">
        <v>801251</v>
      </c>
      <c r="X26" s="74">
        <v>11.9</v>
      </c>
      <c r="Y26" s="74"/>
      <c r="Z26" s="74"/>
    </row>
    <row r="27" spans="1:26" ht="14.25" customHeight="1" x14ac:dyDescent="0.25">
      <c r="A27" s="74">
        <v>2009</v>
      </c>
      <c r="B27" s="75">
        <v>765097</v>
      </c>
      <c r="C27" s="76">
        <v>69252</v>
      </c>
      <c r="D27" s="21">
        <v>187070.33474870451</v>
      </c>
      <c r="E27" s="21">
        <v>43382</v>
      </c>
      <c r="F27" s="75">
        <v>105592</v>
      </c>
      <c r="G27" s="76">
        <v>43382</v>
      </c>
      <c r="H27" s="75">
        <v>843651</v>
      </c>
      <c r="I27" s="76">
        <v>125189</v>
      </c>
      <c r="J27" s="75">
        <v>32044</v>
      </c>
      <c r="K27" s="76">
        <v>9650</v>
      </c>
      <c r="L27" s="75">
        <v>554865</v>
      </c>
      <c r="M27" s="76">
        <v>71210</v>
      </c>
      <c r="N27" s="75">
        <v>1358406</v>
      </c>
      <c r="O27" s="76">
        <v>169434</v>
      </c>
      <c r="P27" s="75">
        <v>537992</v>
      </c>
      <c r="Q27" s="76">
        <v>135655</v>
      </c>
      <c r="R27" s="75">
        <v>638269</v>
      </c>
      <c r="S27" s="76">
        <v>60419</v>
      </c>
      <c r="T27" s="75">
        <v>1875074</v>
      </c>
      <c r="U27" s="76">
        <v>152864</v>
      </c>
      <c r="V27" s="75">
        <v>6710990</v>
      </c>
      <c r="W27" s="76">
        <v>837055</v>
      </c>
      <c r="X27" s="74">
        <v>12.5</v>
      </c>
      <c r="Y27" s="74"/>
      <c r="Z27" s="74"/>
    </row>
    <row r="28" spans="1:26" ht="14.25" customHeight="1" x14ac:dyDescent="0.25">
      <c r="A28" s="12">
        <v>2010</v>
      </c>
      <c r="B28" s="21">
        <v>827475</v>
      </c>
      <c r="C28" s="21">
        <v>69713</v>
      </c>
      <c r="D28" s="21">
        <v>220944.31119364858</v>
      </c>
      <c r="E28" s="21">
        <v>44236</v>
      </c>
      <c r="F28" s="21">
        <v>106337</v>
      </c>
      <c r="G28" s="21">
        <v>44236</v>
      </c>
      <c r="H28" s="21">
        <v>813967</v>
      </c>
      <c r="I28" s="21">
        <v>114515</v>
      </c>
      <c r="J28" s="21">
        <v>37421</v>
      </c>
      <c r="K28" s="21">
        <v>10445</v>
      </c>
      <c r="L28" s="21">
        <v>565055</v>
      </c>
      <c r="M28" s="21">
        <v>66685</v>
      </c>
      <c r="N28" s="21">
        <v>1828310</v>
      </c>
      <c r="O28" s="21">
        <v>191577</v>
      </c>
      <c r="P28" s="21">
        <v>534331</v>
      </c>
      <c r="Q28" s="21">
        <v>136391</v>
      </c>
      <c r="R28" s="21">
        <v>646282</v>
      </c>
      <c r="S28" s="21">
        <v>37223</v>
      </c>
      <c r="T28" s="21">
        <v>1844895</v>
      </c>
      <c r="U28" s="21">
        <v>187786</v>
      </c>
      <c r="V28" s="21">
        <v>6752684</v>
      </c>
      <c r="W28" s="21">
        <v>858571</v>
      </c>
      <c r="X28" s="12">
        <v>11.7</v>
      </c>
    </row>
    <row r="29" spans="1:26" ht="14.25" customHeight="1" x14ac:dyDescent="0.25">
      <c r="A29" s="12">
        <v>2011</v>
      </c>
      <c r="B29" s="21">
        <v>820876.77804566</v>
      </c>
      <c r="C29" s="21">
        <v>64470</v>
      </c>
      <c r="D29" s="21">
        <v>229172.6279969</v>
      </c>
      <c r="E29" s="21">
        <v>45273</v>
      </c>
      <c r="F29" s="21">
        <v>229172.6279969</v>
      </c>
      <c r="G29" s="21">
        <v>45273</v>
      </c>
      <c r="H29" s="21">
        <v>833430.00939692999</v>
      </c>
      <c r="I29" s="21">
        <v>113414</v>
      </c>
      <c r="J29" s="21">
        <v>57697.403219240005</v>
      </c>
      <c r="K29" s="21">
        <v>11478</v>
      </c>
      <c r="L29" s="21">
        <v>617913.54155078996</v>
      </c>
      <c r="M29" s="21">
        <v>61902</v>
      </c>
      <c r="N29" s="77">
        <v>1802296.7195163202</v>
      </c>
      <c r="O29" s="21">
        <v>208261</v>
      </c>
      <c r="P29" s="21">
        <v>544268.81739016005</v>
      </c>
      <c r="Q29" s="21">
        <v>144644</v>
      </c>
      <c r="R29" s="21">
        <v>627311.88396408991</v>
      </c>
      <c r="S29" s="21">
        <v>38042</v>
      </c>
      <c r="T29" s="21">
        <v>2054712.5661644801</v>
      </c>
      <c r="U29" s="21">
        <v>200314</v>
      </c>
      <c r="V29" s="21">
        <v>7589408.4684795598</v>
      </c>
      <c r="W29" s="21">
        <v>892365</v>
      </c>
      <c r="X29" s="78">
        <v>11.8</v>
      </c>
    </row>
    <row r="30" spans="1:26" ht="14.25" customHeight="1" x14ac:dyDescent="0.25">
      <c r="A30" s="12">
        <v>2012</v>
      </c>
      <c r="B30" s="21">
        <v>837780.8687540401</v>
      </c>
      <c r="C30" s="21">
        <v>64781</v>
      </c>
      <c r="D30" s="21">
        <v>258068.10594889999</v>
      </c>
      <c r="E30" s="21">
        <v>52221</v>
      </c>
      <c r="F30" s="21">
        <v>258068.10594889999</v>
      </c>
      <c r="G30" s="21">
        <v>52221</v>
      </c>
      <c r="H30" s="21">
        <v>867321.25321882998</v>
      </c>
      <c r="I30" s="21">
        <v>117548</v>
      </c>
      <c r="J30" s="21">
        <v>54741.43574293</v>
      </c>
      <c r="K30" s="21">
        <v>11592</v>
      </c>
      <c r="L30" s="21">
        <v>650901.25922511006</v>
      </c>
      <c r="M30" s="21">
        <v>58783</v>
      </c>
      <c r="N30" s="77">
        <v>1824368.19017451</v>
      </c>
      <c r="O30" s="21">
        <v>225811</v>
      </c>
      <c r="P30" s="21">
        <v>553474.02848972997</v>
      </c>
      <c r="Q30" s="21">
        <v>147887</v>
      </c>
      <c r="R30" s="21">
        <v>621602.26815124997</v>
      </c>
      <c r="S30" s="21">
        <v>41081</v>
      </c>
      <c r="T30" s="21">
        <v>2071532.8886526399</v>
      </c>
      <c r="U30" s="21">
        <v>214408</v>
      </c>
      <c r="V30" s="21">
        <v>7742418.8230286101</v>
      </c>
      <c r="W30" s="21">
        <v>940603</v>
      </c>
      <c r="X30" s="78">
        <v>12.2</v>
      </c>
    </row>
    <row r="31" spans="1:26" ht="14.25" customHeight="1" x14ac:dyDescent="0.25">
      <c r="A31" s="12">
        <v>2013</v>
      </c>
      <c r="B31" s="21">
        <v>770876.11961475003</v>
      </c>
      <c r="C31" s="21">
        <v>63794</v>
      </c>
      <c r="D31" s="21">
        <v>244128.35307648999</v>
      </c>
      <c r="E31" s="21">
        <v>51298</v>
      </c>
      <c r="F31" s="21">
        <v>244128.35307648999</v>
      </c>
      <c r="G31" s="21">
        <v>51298</v>
      </c>
      <c r="H31" s="21">
        <v>909328.97473020002</v>
      </c>
      <c r="I31" s="21">
        <v>120755</v>
      </c>
      <c r="J31" s="21">
        <v>50025.622600909999</v>
      </c>
      <c r="K31" s="21">
        <v>11725</v>
      </c>
      <c r="L31" s="21">
        <v>683785.05890732002</v>
      </c>
      <c r="M31" s="21">
        <v>41604</v>
      </c>
      <c r="N31" s="77">
        <v>1891340.51145829</v>
      </c>
      <c r="O31" s="21">
        <v>238355</v>
      </c>
      <c r="P31" s="21">
        <v>568336.95436986</v>
      </c>
      <c r="Q31" s="21">
        <v>145985</v>
      </c>
      <c r="R31" s="21">
        <v>685767.56059173995</v>
      </c>
      <c r="S31" s="21">
        <v>41630</v>
      </c>
      <c r="T31" s="21">
        <v>2108253.5986621003</v>
      </c>
      <c r="U31" s="21">
        <v>216684</v>
      </c>
      <c r="V31" s="21">
        <v>7915405.4849618692</v>
      </c>
      <c r="W31" s="21">
        <v>940222</v>
      </c>
      <c r="X31" s="78">
        <v>11.9</v>
      </c>
    </row>
    <row r="32" spans="1:26" ht="14.25" customHeight="1" x14ac:dyDescent="0.25">
      <c r="A32" s="79">
        <v>2014</v>
      </c>
      <c r="B32" s="80">
        <v>806288.00808199006</v>
      </c>
      <c r="C32" s="80">
        <f>27887+36210</f>
        <v>64097</v>
      </c>
      <c r="D32" s="80">
        <v>241772.08616241001</v>
      </c>
      <c r="E32" s="80">
        <v>54320</v>
      </c>
      <c r="F32" s="80">
        <v>241772.08616241001</v>
      </c>
      <c r="G32" s="80">
        <v>54320</v>
      </c>
      <c r="H32" s="80">
        <v>891693.83673630003</v>
      </c>
      <c r="I32" s="80">
        <v>122676</v>
      </c>
      <c r="J32" s="80">
        <v>61672.098061589997</v>
      </c>
      <c r="K32" s="80">
        <v>12623</v>
      </c>
      <c r="L32" s="80">
        <v>647309.35904830997</v>
      </c>
      <c r="M32" s="80">
        <v>55820</v>
      </c>
      <c r="N32" s="80">
        <v>1898743.71746304</v>
      </c>
      <c r="O32" s="80">
        <f>214542+32588</f>
        <v>247130</v>
      </c>
      <c r="P32" s="80">
        <v>590468.33693471004</v>
      </c>
      <c r="Q32" s="80">
        <v>144830</v>
      </c>
      <c r="R32" s="80">
        <v>673657.58837545</v>
      </c>
      <c r="S32" s="80">
        <f>37840</f>
        <v>37840</v>
      </c>
      <c r="T32" s="80">
        <v>2189980.40310336</v>
      </c>
      <c r="U32" s="80">
        <v>230066</v>
      </c>
      <c r="V32" s="80">
        <v>8003047.6209443407</v>
      </c>
      <c r="W32" s="80">
        <v>985770</v>
      </c>
      <c r="X32" s="79">
        <v>11.9</v>
      </c>
      <c r="Y32" s="79"/>
      <c r="Z32" s="79" t="s">
        <v>154</v>
      </c>
    </row>
    <row r="33" spans="1:26" ht="14.25" customHeight="1" x14ac:dyDescent="0.25">
      <c r="A33" s="12" t="s">
        <v>155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19"/>
      <c r="Y33" s="19"/>
      <c r="Z33" s="19"/>
    </row>
    <row r="34" spans="1:26" ht="14.25" customHeight="1" x14ac:dyDescent="0.25">
      <c r="A34" s="12" t="s">
        <v>156</v>
      </c>
      <c r="I34" s="8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19"/>
      <c r="Y34" s="19"/>
      <c r="Z34" s="19"/>
    </row>
    <row r="35" spans="1:26" ht="14.25" customHeight="1" x14ac:dyDescent="0.25">
      <c r="A35" s="68" t="s">
        <v>114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9"/>
      <c r="Y35" s="19"/>
      <c r="Z35" s="19"/>
    </row>
    <row r="36" spans="1:26" ht="14.25" customHeight="1" x14ac:dyDescent="0.25">
      <c r="B36" s="20"/>
      <c r="F36" s="20"/>
      <c r="H36" s="20"/>
      <c r="J36" s="20"/>
      <c r="L36" s="20"/>
      <c r="N36" s="20"/>
      <c r="P36" s="21"/>
      <c r="R36" s="20"/>
      <c r="T36" s="20"/>
      <c r="V36" s="20"/>
    </row>
    <row r="37" spans="1:26" ht="14.25" customHeight="1" x14ac:dyDescent="0.25">
      <c r="A37" s="12" t="s">
        <v>157</v>
      </c>
    </row>
    <row r="38" spans="1:26" ht="14.25" customHeight="1" x14ac:dyDescent="0.25">
      <c r="B38" s="12" t="s">
        <v>100</v>
      </c>
      <c r="C38" s="12" t="s">
        <v>148</v>
      </c>
      <c r="D38" s="12" t="s">
        <v>102</v>
      </c>
      <c r="E38" s="12" t="s">
        <v>136</v>
      </c>
      <c r="F38" s="12" t="s">
        <v>104</v>
      </c>
      <c r="G38" s="12" t="s">
        <v>105</v>
      </c>
      <c r="H38" s="12" t="s">
        <v>139</v>
      </c>
      <c r="I38" s="12" t="s">
        <v>149</v>
      </c>
      <c r="J38" s="12" t="s">
        <v>150</v>
      </c>
      <c r="K38" s="12" t="s">
        <v>110</v>
      </c>
    </row>
    <row r="39" spans="1:26" ht="14.25" customHeight="1" x14ac:dyDescent="0.25">
      <c r="A39" s="12">
        <v>1990</v>
      </c>
      <c r="B39" s="82">
        <f t="shared" ref="B39:B44" si="0">(C8*100)/B8</f>
        <v>6.2532110505205285</v>
      </c>
      <c r="C39" s="82">
        <f t="shared" ref="C39:C44" si="1">(G8*100)/F8</f>
        <v>64.714775246926024</v>
      </c>
      <c r="D39" s="82">
        <f t="shared" ref="D39:D44" si="2">(I8*100)/H8</f>
        <v>22.841463917809349</v>
      </c>
      <c r="E39" s="82">
        <f t="shared" ref="E39:E44" si="3">(K8*100)/J8</f>
        <v>74.733127481252751</v>
      </c>
      <c r="F39" s="82">
        <f t="shared" ref="F39:F44" si="4">(M8*100)/L8</f>
        <v>11.334335394390736</v>
      </c>
      <c r="G39" s="82">
        <f t="shared" ref="G39:G44" si="5">(O8*100)/N8</f>
        <v>9.8156419632802319</v>
      </c>
      <c r="H39" s="82">
        <f t="shared" ref="H39:H44" si="6">(Q8*100)/P8</f>
        <v>27.53928020403665</v>
      </c>
      <c r="I39" s="82">
        <f t="shared" ref="I39:I44" si="7">(S8*100)/R8</f>
        <v>14.347255311907425</v>
      </c>
      <c r="J39" s="82">
        <f t="shared" ref="J39:J44" si="8">(U8*100)/T8</f>
        <v>6.3115475787334914</v>
      </c>
      <c r="K39" s="82">
        <f t="shared" ref="K39:K44" si="9">(W8*100)/V8</f>
        <v>13.408639430077804</v>
      </c>
      <c r="L39" s="12">
        <v>13.4</v>
      </c>
    </row>
    <row r="40" spans="1:26" ht="14.25" customHeight="1" x14ac:dyDescent="0.25">
      <c r="A40" s="12">
        <v>1991</v>
      </c>
      <c r="B40" s="82">
        <f t="shared" si="0"/>
        <v>7.9401844443697405</v>
      </c>
      <c r="C40" s="82">
        <f t="shared" si="1"/>
        <v>68.094688221709006</v>
      </c>
      <c r="D40" s="82">
        <f t="shared" si="2"/>
        <v>23.347796062489415</v>
      </c>
      <c r="E40" s="82">
        <f t="shared" si="3"/>
        <v>79.566046733428706</v>
      </c>
      <c r="F40" s="82">
        <f t="shared" si="4"/>
        <v>15.227074629557272</v>
      </c>
      <c r="G40" s="82">
        <f t="shared" si="5"/>
        <v>11.998727492524019</v>
      </c>
      <c r="H40" s="82">
        <f t="shared" si="6"/>
        <v>31.868807224382291</v>
      </c>
      <c r="I40" s="82">
        <f t="shared" si="7"/>
        <v>13.878712659419669</v>
      </c>
      <c r="J40" s="82">
        <f t="shared" si="8"/>
        <v>7.4218994659286155</v>
      </c>
      <c r="K40" s="82">
        <f t="shared" si="9"/>
        <v>15.145864421347234</v>
      </c>
      <c r="L40" s="12">
        <v>15.1</v>
      </c>
    </row>
    <row r="41" spans="1:26" ht="14.25" customHeight="1" x14ac:dyDescent="0.25">
      <c r="A41" s="12">
        <v>1992</v>
      </c>
      <c r="B41" s="82">
        <f t="shared" si="0"/>
        <v>7.8178511223493921</v>
      </c>
      <c r="C41" s="82">
        <f t="shared" si="1"/>
        <v>75.76295935750791</v>
      </c>
      <c r="D41" s="82">
        <f t="shared" si="2"/>
        <v>22.380440688198007</v>
      </c>
      <c r="E41" s="82">
        <f t="shared" si="3"/>
        <v>64.520714865962631</v>
      </c>
      <c r="F41" s="82">
        <f t="shared" si="4"/>
        <v>15.271342070102623</v>
      </c>
      <c r="G41" s="82">
        <f t="shared" si="5"/>
        <v>11.654427595517125</v>
      </c>
      <c r="H41" s="82">
        <f t="shared" si="6"/>
        <v>30.83935860058309</v>
      </c>
      <c r="I41" s="82">
        <f t="shared" si="7"/>
        <v>13.917263132354725</v>
      </c>
      <c r="J41" s="82">
        <f t="shared" si="8"/>
        <v>7.483270293860925</v>
      </c>
      <c r="K41" s="82">
        <f t="shared" si="9"/>
        <v>14.845215615600839</v>
      </c>
      <c r="L41" s="12">
        <v>14.8</v>
      </c>
    </row>
    <row r="42" spans="1:26" ht="14.25" customHeight="1" x14ac:dyDescent="0.25">
      <c r="A42" s="12">
        <v>1993</v>
      </c>
      <c r="B42" s="82">
        <f t="shared" si="0"/>
        <v>7.2535195068089804</v>
      </c>
      <c r="C42" s="82">
        <f t="shared" si="1"/>
        <v>63.117090411583625</v>
      </c>
      <c r="D42" s="82">
        <f t="shared" si="2"/>
        <v>21.202197313093691</v>
      </c>
      <c r="E42" s="82">
        <f t="shared" si="3"/>
        <v>57.441860465116278</v>
      </c>
      <c r="F42" s="82">
        <f t="shared" si="4"/>
        <v>10.403816180985217</v>
      </c>
      <c r="G42" s="82">
        <f t="shared" si="5"/>
        <v>10.542949325439503</v>
      </c>
      <c r="H42" s="82">
        <f t="shared" si="6"/>
        <v>27.039606115010066</v>
      </c>
      <c r="I42" s="82">
        <f t="shared" si="7"/>
        <v>11.436071126164267</v>
      </c>
      <c r="J42" s="82">
        <f t="shared" si="8"/>
        <v>7.1887708673909021</v>
      </c>
      <c r="K42" s="82">
        <f t="shared" si="9"/>
        <v>13.394444237849095</v>
      </c>
      <c r="L42" s="12">
        <v>13.4</v>
      </c>
    </row>
    <row r="43" spans="1:26" ht="14.25" customHeight="1" x14ac:dyDescent="0.25">
      <c r="A43" s="12">
        <v>1994</v>
      </c>
      <c r="B43" s="82">
        <f t="shared" si="0"/>
        <v>7.0356284561002358</v>
      </c>
      <c r="C43" s="82">
        <f t="shared" si="1"/>
        <v>61.005405405405405</v>
      </c>
      <c r="D43" s="82">
        <f t="shared" si="2"/>
        <v>21.216341689879293</v>
      </c>
      <c r="E43" s="82">
        <f t="shared" si="3"/>
        <v>45.979060554612339</v>
      </c>
      <c r="F43" s="82">
        <f t="shared" si="4"/>
        <v>9.61566101514466</v>
      </c>
      <c r="G43" s="82">
        <f t="shared" si="5"/>
        <v>10.086606349040322</v>
      </c>
      <c r="H43" s="82">
        <f t="shared" si="6"/>
        <v>26.066393463749066</v>
      </c>
      <c r="I43" s="82">
        <f t="shared" si="7"/>
        <v>11.133813707103609</v>
      </c>
      <c r="J43" s="82">
        <f t="shared" si="8"/>
        <v>6.8913750387116757</v>
      </c>
      <c r="K43" s="82">
        <f t="shared" si="9"/>
        <v>12.922057640803004</v>
      </c>
      <c r="L43" s="12">
        <v>12.9</v>
      </c>
    </row>
    <row r="44" spans="1:26" ht="14.25" customHeight="1" x14ac:dyDescent="0.25">
      <c r="A44" s="12">
        <v>1995</v>
      </c>
      <c r="B44" s="82">
        <f t="shared" si="0"/>
        <v>7.4098496999940595</v>
      </c>
      <c r="C44" s="82">
        <f t="shared" si="1"/>
        <v>49.872335575059843</v>
      </c>
      <c r="D44" s="82">
        <f t="shared" si="2"/>
        <v>18.491704192453103</v>
      </c>
      <c r="E44" s="82">
        <f t="shared" si="3"/>
        <v>48.631404958677685</v>
      </c>
      <c r="F44" s="82">
        <f t="shared" si="4"/>
        <v>10.174924905974708</v>
      </c>
      <c r="G44" s="82">
        <f t="shared" si="5"/>
        <v>10.071166862005976</v>
      </c>
      <c r="H44" s="82">
        <f t="shared" si="6"/>
        <v>23.389826221131713</v>
      </c>
      <c r="I44" s="82">
        <f t="shared" si="7"/>
        <v>10.435768033604303</v>
      </c>
      <c r="J44" s="82">
        <f t="shared" si="8"/>
        <v>6.5342476190476191</v>
      </c>
      <c r="K44" s="82">
        <f t="shared" si="9"/>
        <v>12.321598017938276</v>
      </c>
      <c r="L44" s="12">
        <v>12.3</v>
      </c>
    </row>
    <row r="45" spans="1:26" ht="14.25" customHeight="1" x14ac:dyDescent="0.25">
      <c r="A45" s="12">
        <v>1996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1:26" ht="14.25" customHeight="1" x14ac:dyDescent="0.25">
      <c r="A46" s="12">
        <v>1997</v>
      </c>
      <c r="B46" s="82">
        <f t="shared" ref="B46:B63" si="10">(C15*100)/B15</f>
        <v>7.2786090811841886</v>
      </c>
      <c r="C46" s="82">
        <f t="shared" ref="C46:C63" si="11">(G15*100)/F15</f>
        <v>45.228773048030959</v>
      </c>
      <c r="D46" s="82">
        <f t="shared" ref="D46:D63" si="12">(I15*100)/H15</f>
        <v>17.010571561338288</v>
      </c>
      <c r="E46" s="82">
        <f t="shared" ref="E46:E63" si="13">(K15*100)/J15</f>
        <v>45.089916506101474</v>
      </c>
      <c r="F46" s="82">
        <f t="shared" ref="F46:F63" si="14">(M15*100)/L15</f>
        <v>8.4096163682864447</v>
      </c>
      <c r="G46" s="82">
        <f t="shared" ref="G46:G63" si="15">(O15*100)/N15</f>
        <v>9.5910274014715231</v>
      </c>
      <c r="H46" s="82">
        <f t="shared" ref="H46:H63" si="16">(Q15*100)/P15</f>
        <v>22.599825414640229</v>
      </c>
      <c r="I46" s="82">
        <f t="shared" ref="I46:I63" si="17">(S15*100)/R15</f>
        <v>8.0152448741102731</v>
      </c>
      <c r="J46" s="82">
        <f t="shared" ref="J46:J63" si="18">(U15*100)/T15</f>
        <v>6.1629883610743397</v>
      </c>
      <c r="K46" s="82">
        <f t="shared" ref="K46:K63" si="19">(W15*100)/V15</f>
        <v>11.482140965281895</v>
      </c>
      <c r="L46" s="12">
        <v>11.5</v>
      </c>
    </row>
    <row r="47" spans="1:26" ht="14.25" customHeight="1" x14ac:dyDescent="0.25">
      <c r="A47" s="12">
        <v>1998</v>
      </c>
      <c r="B47" s="82">
        <f t="shared" si="10"/>
        <v>7.4022276043686022</v>
      </c>
      <c r="C47" s="82">
        <f t="shared" si="11"/>
        <v>44.133091521164495</v>
      </c>
      <c r="D47" s="82">
        <f t="shared" si="12"/>
        <v>16.921642494107292</v>
      </c>
      <c r="E47" s="82">
        <f t="shared" si="13"/>
        <v>38.581710651118676</v>
      </c>
      <c r="F47" s="82">
        <f t="shared" si="14"/>
        <v>9.5469730212456305</v>
      </c>
      <c r="G47" s="82">
        <f t="shared" si="15"/>
        <v>9.2484598861625038</v>
      </c>
      <c r="H47" s="82">
        <f t="shared" si="16"/>
        <v>22.045445640624965</v>
      </c>
      <c r="I47" s="82">
        <f t="shared" si="17"/>
        <v>7.2137487517670582</v>
      </c>
      <c r="J47" s="82">
        <f t="shared" si="18"/>
        <v>6.1368183703820769</v>
      </c>
      <c r="K47" s="82">
        <f t="shared" si="19"/>
        <v>11.185023351858135</v>
      </c>
      <c r="L47" s="12">
        <v>11.3</v>
      </c>
    </row>
    <row r="48" spans="1:26" ht="14.25" customHeight="1" x14ac:dyDescent="0.25">
      <c r="A48" s="12">
        <v>1999</v>
      </c>
      <c r="B48" s="82">
        <f t="shared" si="10"/>
        <v>6.9377233727258014</v>
      </c>
      <c r="C48" s="82">
        <f t="shared" si="11"/>
        <v>44.155827380875493</v>
      </c>
      <c r="D48" s="82">
        <f t="shared" si="12"/>
        <v>15.649668712783617</v>
      </c>
      <c r="E48" s="82">
        <f t="shared" si="13"/>
        <v>42.847849380070414</v>
      </c>
      <c r="F48" s="82">
        <f t="shared" si="14"/>
        <v>11.594435876439885</v>
      </c>
      <c r="G48" s="82">
        <f t="shared" si="15"/>
        <v>8.3381337226876866</v>
      </c>
      <c r="H48" s="82">
        <f t="shared" si="16"/>
        <v>22.941019798171112</v>
      </c>
      <c r="I48" s="82">
        <f t="shared" si="17"/>
        <v>7.1675917654498189</v>
      </c>
      <c r="J48" s="82">
        <f t="shared" si="18"/>
        <v>5.6227170875448778</v>
      </c>
      <c r="K48" s="82">
        <f t="shared" si="19"/>
        <v>10.578461629375205</v>
      </c>
      <c r="L48" s="12">
        <v>10.7</v>
      </c>
    </row>
    <row r="49" spans="1:26" ht="14.25" customHeight="1" x14ac:dyDescent="0.25">
      <c r="A49" s="12">
        <v>2000</v>
      </c>
      <c r="B49" s="82">
        <f t="shared" si="10"/>
        <v>8.0522450469830442</v>
      </c>
      <c r="C49" s="82">
        <f t="shared" si="11"/>
        <v>45.307341612953941</v>
      </c>
      <c r="D49" s="82">
        <f t="shared" si="12"/>
        <v>14.907587358315833</v>
      </c>
      <c r="E49" s="82">
        <f t="shared" si="13"/>
        <v>48.145196637048251</v>
      </c>
      <c r="F49" s="82">
        <f t="shared" si="14"/>
        <v>8.6320065566760498</v>
      </c>
      <c r="G49" s="82">
        <f t="shared" si="15"/>
        <v>8.7755378686651557</v>
      </c>
      <c r="H49" s="82">
        <f t="shared" si="16"/>
        <v>22.276410028404445</v>
      </c>
      <c r="I49" s="82">
        <f t="shared" si="17"/>
        <v>6.5189237823026627</v>
      </c>
      <c r="J49" s="82">
        <f t="shared" si="18"/>
        <v>6.9463093759052859</v>
      </c>
      <c r="K49" s="82">
        <f t="shared" si="19"/>
        <v>10.824314358905287</v>
      </c>
      <c r="L49" s="12">
        <v>11.1</v>
      </c>
    </row>
    <row r="50" spans="1:26" ht="14.25" customHeight="1" x14ac:dyDescent="0.25">
      <c r="A50" s="12">
        <v>2001</v>
      </c>
      <c r="B50" s="82">
        <f t="shared" si="10"/>
        <v>8.4031519882034402</v>
      </c>
      <c r="C50" s="82">
        <f t="shared" si="11"/>
        <v>43.085361846262735</v>
      </c>
      <c r="D50" s="82">
        <f t="shared" si="12"/>
        <v>13.190279860069966</v>
      </c>
      <c r="E50" s="82">
        <f t="shared" si="13"/>
        <v>35.546954573232838</v>
      </c>
      <c r="F50" s="82">
        <f t="shared" si="14"/>
        <v>12.148150140538215</v>
      </c>
      <c r="G50" s="82">
        <f t="shared" si="15"/>
        <v>8.5364262252903522</v>
      </c>
      <c r="H50" s="82">
        <f t="shared" si="16"/>
        <v>19.085468739454207</v>
      </c>
      <c r="I50" s="82">
        <f t="shared" si="17"/>
        <v>7.4409574689902183</v>
      </c>
      <c r="J50" s="82">
        <f t="shared" si="18"/>
        <v>6.9665317228434489</v>
      </c>
      <c r="K50" s="82">
        <f t="shared" si="19"/>
        <v>10.628284946728295</v>
      </c>
      <c r="L50" s="12">
        <v>10.9</v>
      </c>
    </row>
    <row r="51" spans="1:26" ht="14.25" customHeight="1" x14ac:dyDescent="0.25">
      <c r="A51" s="12">
        <v>2002</v>
      </c>
      <c r="B51" s="82">
        <f t="shared" si="10"/>
        <v>7.58347566209346</v>
      </c>
      <c r="C51" s="82">
        <f t="shared" si="11"/>
        <v>40.97011693373755</v>
      </c>
      <c r="D51" s="82">
        <f t="shared" si="12"/>
        <v>12.954700435953919</v>
      </c>
      <c r="E51" s="82">
        <f t="shared" si="13"/>
        <v>39.66849501541418</v>
      </c>
      <c r="F51" s="82">
        <f t="shared" si="14"/>
        <v>11.62053210355255</v>
      </c>
      <c r="G51" s="82">
        <f t="shared" si="15"/>
        <v>8.0661994930669447</v>
      </c>
      <c r="H51" s="82">
        <f t="shared" si="16"/>
        <v>20.43929171078338</v>
      </c>
      <c r="I51" s="82">
        <f t="shared" si="17"/>
        <v>7.2132952231897125</v>
      </c>
      <c r="J51" s="82">
        <f t="shared" si="18"/>
        <v>6.9852673735611583</v>
      </c>
      <c r="K51" s="82">
        <f t="shared" si="19"/>
        <v>10.791355617300482</v>
      </c>
      <c r="L51" s="12">
        <v>11.2</v>
      </c>
    </row>
    <row r="52" spans="1:26" ht="14.25" customHeight="1" x14ac:dyDescent="0.25">
      <c r="A52" s="12">
        <v>2003</v>
      </c>
      <c r="B52" s="82">
        <f t="shared" si="10"/>
        <v>8.3450615493607323</v>
      </c>
      <c r="C52" s="82">
        <f t="shared" si="11"/>
        <v>43.540573987860213</v>
      </c>
      <c r="D52" s="82">
        <f t="shared" si="12"/>
        <v>13.639499669561134</v>
      </c>
      <c r="E52" s="82">
        <f t="shared" si="13"/>
        <v>41.17924157964984</v>
      </c>
      <c r="F52" s="82">
        <f t="shared" si="14"/>
        <v>12.601706043843119</v>
      </c>
      <c r="G52" s="82">
        <f t="shared" si="15"/>
        <v>9.1284995585554061</v>
      </c>
      <c r="H52" s="82">
        <f t="shared" si="16"/>
        <v>20.18057603877752</v>
      </c>
      <c r="I52" s="82">
        <f t="shared" si="17"/>
        <v>7.6301063871631536</v>
      </c>
      <c r="J52" s="82">
        <f t="shared" si="18"/>
        <v>7.499248667977465</v>
      </c>
      <c r="K52" s="82">
        <f t="shared" si="19"/>
        <v>11.277983467103923</v>
      </c>
      <c r="L52" s="12">
        <v>11.8</v>
      </c>
    </row>
    <row r="53" spans="1:26" ht="14.25" customHeight="1" x14ac:dyDescent="0.25">
      <c r="A53" s="12">
        <v>2004</v>
      </c>
      <c r="B53" s="82">
        <f t="shared" si="10"/>
        <v>8.2889922651705081</v>
      </c>
      <c r="C53" s="82">
        <f t="shared" si="11"/>
        <v>37.619542169717427</v>
      </c>
      <c r="D53" s="82">
        <f t="shared" si="12"/>
        <v>12.95268085531456</v>
      </c>
      <c r="E53" s="82">
        <f t="shared" si="13"/>
        <v>40.554177713161721</v>
      </c>
      <c r="F53" s="82">
        <f t="shared" si="14"/>
        <v>11.268933187868882</v>
      </c>
      <c r="G53" s="82">
        <f t="shared" si="15"/>
        <v>9.0476283357877314</v>
      </c>
      <c r="H53" s="82">
        <f t="shared" si="16"/>
        <v>21.024751060835335</v>
      </c>
      <c r="I53" s="82">
        <f t="shared" si="17"/>
        <v>6.9649897226808637</v>
      </c>
      <c r="J53" s="82">
        <f t="shared" si="18"/>
        <v>8.2032837618807442</v>
      </c>
      <c r="K53" s="82">
        <f t="shared" si="19"/>
        <v>10.997027323697472</v>
      </c>
      <c r="L53" s="12">
        <v>11.6</v>
      </c>
    </row>
    <row r="54" spans="1:26" ht="14.25" customHeight="1" x14ac:dyDescent="0.25">
      <c r="A54" s="12">
        <v>2005</v>
      </c>
      <c r="B54" s="82">
        <f t="shared" si="10"/>
        <v>8.0802341400953477</v>
      </c>
      <c r="C54" s="82">
        <f t="shared" si="11"/>
        <v>42.058298631766803</v>
      </c>
      <c r="D54" s="82">
        <f t="shared" si="12"/>
        <v>14.658657719439587</v>
      </c>
      <c r="E54" s="82">
        <f t="shared" si="13"/>
        <v>36.283588259611413</v>
      </c>
      <c r="F54" s="82">
        <f t="shared" si="14"/>
        <v>10.626259375885873</v>
      </c>
      <c r="G54" s="82">
        <f t="shared" si="15"/>
        <v>9.1788411790099609</v>
      </c>
      <c r="H54" s="82">
        <f t="shared" si="16"/>
        <v>21.086084910519659</v>
      </c>
      <c r="I54" s="82">
        <f t="shared" si="17"/>
        <v>5.8429866632674194</v>
      </c>
      <c r="J54" s="82">
        <f t="shared" si="18"/>
        <v>8.1681825817754206</v>
      </c>
      <c r="K54" s="82">
        <f t="shared" si="19"/>
        <v>10.781147337947576</v>
      </c>
      <c r="L54" s="12">
        <v>11.5</v>
      </c>
    </row>
    <row r="55" spans="1:26" ht="14.25" customHeight="1" x14ac:dyDescent="0.25">
      <c r="A55" s="12">
        <v>2006</v>
      </c>
      <c r="B55" s="82">
        <f t="shared" si="10"/>
        <v>7.7969604287502596</v>
      </c>
      <c r="C55" s="82">
        <f t="shared" si="11"/>
        <v>51.254121999701262</v>
      </c>
      <c r="D55" s="82">
        <f t="shared" si="12"/>
        <v>13.449857636212192</v>
      </c>
      <c r="E55" s="82">
        <f t="shared" si="13"/>
        <v>22.412668597218961</v>
      </c>
      <c r="F55" s="82">
        <f t="shared" si="14"/>
        <v>11.361155492100185</v>
      </c>
      <c r="G55" s="82">
        <f t="shared" si="15"/>
        <v>10.023531827191105</v>
      </c>
      <c r="H55" s="82">
        <f t="shared" si="16"/>
        <v>21.203054998835221</v>
      </c>
      <c r="I55" s="82">
        <f t="shared" si="17"/>
        <v>6.5253493650874228</v>
      </c>
      <c r="J55" s="82">
        <f t="shared" si="18"/>
        <v>7.9882219169319617</v>
      </c>
      <c r="K55" s="82">
        <f t="shared" si="19"/>
        <v>10.976571139959526</v>
      </c>
      <c r="L55" s="12">
        <v>11</v>
      </c>
    </row>
    <row r="56" spans="1:26" ht="14.25" customHeight="1" x14ac:dyDescent="0.25">
      <c r="A56" s="12">
        <v>2007</v>
      </c>
      <c r="B56" s="82">
        <f t="shared" si="10"/>
        <v>8.1808525240484204</v>
      </c>
      <c r="C56" s="82">
        <f t="shared" si="11"/>
        <v>42.111875946349372</v>
      </c>
      <c r="D56" s="82">
        <f t="shared" si="12"/>
        <v>13.833281027786496</v>
      </c>
      <c r="E56" s="82">
        <f t="shared" si="13"/>
        <v>18.540919952210274</v>
      </c>
      <c r="F56" s="82">
        <f t="shared" si="14"/>
        <v>10.118402347869949</v>
      </c>
      <c r="G56" s="82">
        <f t="shared" si="15"/>
        <v>10.0228066940098</v>
      </c>
      <c r="H56" s="82">
        <f t="shared" si="16"/>
        <v>21.581068892691309</v>
      </c>
      <c r="I56" s="82">
        <f t="shared" si="17"/>
        <v>6.6832675764827627</v>
      </c>
      <c r="J56" s="82">
        <f t="shared" si="18"/>
        <v>8.5157240758026589</v>
      </c>
      <c r="K56" s="82">
        <f t="shared" si="19"/>
        <v>11.033644113258521</v>
      </c>
      <c r="L56" s="12">
        <v>11</v>
      </c>
    </row>
    <row r="57" spans="1:26" ht="14.25" customHeight="1" x14ac:dyDescent="0.25">
      <c r="A57" s="12">
        <v>2008</v>
      </c>
      <c r="B57" s="82">
        <f t="shared" si="10"/>
        <v>8.2992706275641996</v>
      </c>
      <c r="C57" s="82">
        <f t="shared" si="11"/>
        <v>40.083561822692261</v>
      </c>
      <c r="D57" s="82">
        <f t="shared" si="12"/>
        <v>13.674739588750141</v>
      </c>
      <c r="E57" s="82">
        <f t="shared" si="13"/>
        <v>24.437585016218478</v>
      </c>
      <c r="F57" s="82">
        <f t="shared" si="14"/>
        <v>12.967811805993474</v>
      </c>
      <c r="G57" s="82">
        <f t="shared" si="15"/>
        <v>11.769413727413118</v>
      </c>
      <c r="H57" s="82">
        <f t="shared" si="16"/>
        <v>23.50592358820554</v>
      </c>
      <c r="I57" s="82">
        <f t="shared" si="17"/>
        <v>9.4503270456714734</v>
      </c>
      <c r="J57" s="82">
        <f t="shared" si="18"/>
        <v>7.8384904940534321</v>
      </c>
      <c r="K57" s="82">
        <f t="shared" si="19"/>
        <v>11.88727744670649</v>
      </c>
      <c r="L57" s="12">
        <v>11.9</v>
      </c>
    </row>
    <row r="58" spans="1:26" ht="14.25" customHeight="1" x14ac:dyDescent="0.25">
      <c r="A58" s="12">
        <v>2009</v>
      </c>
      <c r="B58" s="82">
        <f t="shared" si="10"/>
        <v>9.0514013255835533</v>
      </c>
      <c r="C58" s="82">
        <f t="shared" si="11"/>
        <v>41.084551859989396</v>
      </c>
      <c r="D58" s="82">
        <f t="shared" si="12"/>
        <v>14.838955918975975</v>
      </c>
      <c r="E58" s="82">
        <f t="shared" si="13"/>
        <v>30.114842092123329</v>
      </c>
      <c r="F58" s="82">
        <f t="shared" si="14"/>
        <v>12.833752354176241</v>
      </c>
      <c r="G58" s="82">
        <f t="shared" si="15"/>
        <v>12.473001444339911</v>
      </c>
      <c r="H58" s="82">
        <f t="shared" si="16"/>
        <v>25.215058959984535</v>
      </c>
      <c r="I58" s="82">
        <f t="shared" si="17"/>
        <v>9.4660715153015413</v>
      </c>
      <c r="J58" s="82">
        <f t="shared" si="18"/>
        <v>8.1524249176299168</v>
      </c>
      <c r="K58" s="82">
        <f t="shared" si="19"/>
        <v>12.472898931454226</v>
      </c>
      <c r="L58" s="12">
        <v>12.5</v>
      </c>
    </row>
    <row r="59" spans="1:26" ht="14.25" customHeight="1" x14ac:dyDescent="0.25">
      <c r="A59" s="12">
        <v>2010</v>
      </c>
      <c r="B59" s="82">
        <f t="shared" si="10"/>
        <v>8.4247862473186501</v>
      </c>
      <c r="C59" s="82">
        <f t="shared" si="11"/>
        <v>41.599819441962815</v>
      </c>
      <c r="D59" s="82">
        <f t="shared" si="12"/>
        <v>14.068752172999643</v>
      </c>
      <c r="E59" s="82">
        <f t="shared" si="13"/>
        <v>27.912134897517436</v>
      </c>
      <c r="F59" s="82">
        <f t="shared" si="14"/>
        <v>11.801506048083814</v>
      </c>
      <c r="G59" s="82">
        <f t="shared" si="15"/>
        <v>10.478365266284165</v>
      </c>
      <c r="H59" s="82">
        <f t="shared" si="16"/>
        <v>25.525563742324515</v>
      </c>
      <c r="I59" s="82">
        <f t="shared" si="17"/>
        <v>5.7595600682055199</v>
      </c>
      <c r="J59" s="82">
        <f t="shared" si="18"/>
        <v>10.178682255629724</v>
      </c>
      <c r="K59" s="82">
        <f t="shared" si="19"/>
        <v>12.714514702598256</v>
      </c>
      <c r="L59" s="12">
        <v>11.7</v>
      </c>
    </row>
    <row r="60" spans="1:26" ht="14.25" customHeight="1" x14ac:dyDescent="0.25">
      <c r="A60" s="12">
        <v>2011</v>
      </c>
      <c r="B60" s="82">
        <f t="shared" si="10"/>
        <v>7.8537975155649917</v>
      </c>
      <c r="C60" s="82">
        <f t="shared" si="11"/>
        <v>19.754977021344978</v>
      </c>
      <c r="D60" s="82">
        <f t="shared" si="12"/>
        <v>13.608101306799162</v>
      </c>
      <c r="E60" s="82">
        <f t="shared" si="13"/>
        <v>19.893442962043917</v>
      </c>
      <c r="F60" s="82">
        <f t="shared" si="14"/>
        <v>10.017906363508933</v>
      </c>
      <c r="G60" s="82">
        <f t="shared" si="15"/>
        <v>11.555311494762678</v>
      </c>
      <c r="H60" s="82">
        <f t="shared" si="16"/>
        <v>26.575838148065664</v>
      </c>
      <c r="I60" s="82">
        <f t="shared" si="17"/>
        <v>6.0642881112989873</v>
      </c>
      <c r="J60" s="82">
        <f t="shared" si="18"/>
        <v>9.7490035004713569</v>
      </c>
      <c r="K60" s="82">
        <f t="shared" si="19"/>
        <v>11.758030994196492</v>
      </c>
      <c r="L60" s="78">
        <v>11.8</v>
      </c>
    </row>
    <row r="61" spans="1:26" ht="14.25" customHeight="1" x14ac:dyDescent="0.25">
      <c r="A61" s="12">
        <v>2012</v>
      </c>
      <c r="B61" s="82">
        <f t="shared" si="10"/>
        <v>7.7324515772654543</v>
      </c>
      <c r="C61" s="82">
        <f t="shared" si="11"/>
        <v>20.235356015028167</v>
      </c>
      <c r="D61" s="82">
        <f t="shared" si="12"/>
        <v>13.552994298681389</v>
      </c>
      <c r="E61" s="82">
        <f t="shared" si="13"/>
        <v>21.175915177740176</v>
      </c>
      <c r="F61" s="82">
        <f t="shared" si="14"/>
        <v>9.0310164816673488</v>
      </c>
      <c r="G61" s="82">
        <f t="shared" si="15"/>
        <v>12.377490531579594</v>
      </c>
      <c r="H61" s="82">
        <f t="shared" si="16"/>
        <v>26.719772272520306</v>
      </c>
      <c r="I61" s="82">
        <f t="shared" si="17"/>
        <v>6.6088883687927691</v>
      </c>
      <c r="J61" s="82">
        <f t="shared" si="18"/>
        <v>10.350209797511571</v>
      </c>
      <c r="K61" s="82">
        <f t="shared" si="19"/>
        <v>12.148696957626781</v>
      </c>
      <c r="L61" s="78">
        <v>12.2</v>
      </c>
    </row>
    <row r="62" spans="1:26" ht="14.25" customHeight="1" x14ac:dyDescent="0.25">
      <c r="A62" s="12">
        <v>2013</v>
      </c>
      <c r="B62" s="82">
        <f t="shared" si="10"/>
        <v>8.2755190330557173</v>
      </c>
      <c r="C62" s="82">
        <f t="shared" si="11"/>
        <v>21.012717021003855</v>
      </c>
      <c r="D62" s="82">
        <f t="shared" si="12"/>
        <v>13.279572449104933</v>
      </c>
      <c r="E62" s="82">
        <f t="shared" si="13"/>
        <v>23.437989155154892</v>
      </c>
      <c r="F62" s="82">
        <f t="shared" si="14"/>
        <v>6.0843681004792165</v>
      </c>
      <c r="G62" s="82">
        <f t="shared" si="15"/>
        <v>12.602437189706253</v>
      </c>
      <c r="H62" s="82">
        <f t="shared" si="16"/>
        <v>25.686346607860461</v>
      </c>
      <c r="I62" s="82">
        <f t="shared" si="17"/>
        <v>6.0705700287248954</v>
      </c>
      <c r="J62" s="82">
        <f t="shared" si="18"/>
        <v>10.277890673944912</v>
      </c>
      <c r="K62" s="82">
        <f t="shared" si="19"/>
        <v>11.878380732184681</v>
      </c>
      <c r="L62" s="78">
        <v>11.9</v>
      </c>
    </row>
    <row r="63" spans="1:26" ht="14.25" customHeight="1" x14ac:dyDescent="0.25">
      <c r="A63" s="12">
        <v>2014</v>
      </c>
      <c r="B63" s="82">
        <f t="shared" si="10"/>
        <v>7.9496407434453724</v>
      </c>
      <c r="C63" s="82">
        <f t="shared" si="11"/>
        <v>22.467440663729324</v>
      </c>
      <c r="D63" s="82">
        <f t="shared" si="12"/>
        <v>13.757636864353351</v>
      </c>
      <c r="E63" s="82">
        <f t="shared" si="13"/>
        <v>20.467926982788562</v>
      </c>
      <c r="F63" s="82">
        <f t="shared" si="14"/>
        <v>8.6233883721483533</v>
      </c>
      <c r="G63" s="82">
        <f t="shared" si="15"/>
        <v>13.015447936817756</v>
      </c>
      <c r="H63" s="82">
        <f t="shared" si="16"/>
        <v>24.527987521202906</v>
      </c>
      <c r="I63" s="82">
        <f t="shared" si="17"/>
        <v>5.6170969722544877</v>
      </c>
      <c r="J63" s="82">
        <f t="shared" si="18"/>
        <v>10.505390809615461</v>
      </c>
      <c r="K63" s="82">
        <f t="shared" si="19"/>
        <v>12.317432641787548</v>
      </c>
    </row>
    <row r="64" spans="1:26" ht="14.25" customHeight="1" x14ac:dyDescent="0.25">
      <c r="A64" s="79" t="s">
        <v>158</v>
      </c>
      <c r="B64" s="79">
        <v>8.8000000000000007</v>
      </c>
      <c r="C64" s="79">
        <v>20.6</v>
      </c>
      <c r="D64" s="79">
        <v>13.6</v>
      </c>
      <c r="E64" s="79">
        <v>22.2</v>
      </c>
      <c r="F64" s="79">
        <v>6.1</v>
      </c>
      <c r="G64" s="79"/>
      <c r="H64" s="79">
        <v>25.3</v>
      </c>
      <c r="I64" s="79"/>
      <c r="J64" s="79"/>
      <c r="K64" s="79"/>
      <c r="L64" s="79">
        <v>11.9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13" ht="14.25" customHeight="1" x14ac:dyDescent="0.2"/>
    <row r="66" spans="1:13" ht="14.25" customHeight="1" x14ac:dyDescent="0.2"/>
    <row r="67" spans="1:13" ht="14.25" customHeight="1" x14ac:dyDescent="0.25">
      <c r="B67" s="12" t="s">
        <v>100</v>
      </c>
      <c r="C67" s="12" t="s">
        <v>148</v>
      </c>
      <c r="F67" s="12" t="s">
        <v>102</v>
      </c>
      <c r="G67" s="12" t="s">
        <v>103</v>
      </c>
      <c r="H67" s="12" t="s">
        <v>104</v>
      </c>
      <c r="I67" s="12" t="s">
        <v>105</v>
      </c>
      <c r="J67" s="12" t="s">
        <v>106</v>
      </c>
      <c r="K67" s="12" t="s">
        <v>159</v>
      </c>
      <c r="L67" s="12" t="s">
        <v>160</v>
      </c>
      <c r="M67" s="12" t="s">
        <v>110</v>
      </c>
    </row>
    <row r="68" spans="1:13" ht="14.25" customHeight="1" x14ac:dyDescent="0.25">
      <c r="A68" s="12">
        <v>1990</v>
      </c>
      <c r="B68" s="82">
        <v>6.1810629009265856</v>
      </c>
      <c r="C68" s="82">
        <v>62.225021804438413</v>
      </c>
      <c r="D68" s="82"/>
      <c r="E68" s="82"/>
      <c r="F68" s="82">
        <v>22.199379778645138</v>
      </c>
      <c r="G68" s="82">
        <v>72.525684931506845</v>
      </c>
      <c r="H68" s="82">
        <v>11.174014077391979</v>
      </c>
      <c r="I68" s="82">
        <v>10.020279783510082</v>
      </c>
      <c r="J68" s="82">
        <v>26.892353103957198</v>
      </c>
      <c r="K68" s="82">
        <v>14.912067919951486</v>
      </c>
      <c r="L68" s="82">
        <v>6.5098409039311225</v>
      </c>
      <c r="M68" s="12">
        <v>13.4</v>
      </c>
    </row>
    <row r="69" spans="1:13" ht="14.25" customHeight="1" x14ac:dyDescent="0.25">
      <c r="A69" s="12">
        <v>1995</v>
      </c>
      <c r="B69" s="82">
        <v>7.2534310304722025</v>
      </c>
      <c r="C69" s="82">
        <v>49.600952272984919</v>
      </c>
      <c r="D69" s="82"/>
      <c r="E69" s="82"/>
      <c r="F69" s="82">
        <v>18.039065986985836</v>
      </c>
      <c r="G69" s="82">
        <v>38.450078410872976</v>
      </c>
      <c r="H69" s="82">
        <v>10.567017065562167</v>
      </c>
      <c r="I69" s="82">
        <v>9.8535108833768952</v>
      </c>
      <c r="J69" s="82">
        <v>23.633133977406327</v>
      </c>
      <c r="K69" s="82">
        <v>10.890942348934024</v>
      </c>
      <c r="L69" s="82">
        <v>6.7054996950695083</v>
      </c>
      <c r="M69" s="12">
        <v>12.3</v>
      </c>
    </row>
    <row r="70" spans="1:13" ht="14.25" customHeight="1" x14ac:dyDescent="0.25">
      <c r="A70" s="12">
        <v>2000</v>
      </c>
      <c r="B70" s="82">
        <v>8.0143192067482758</v>
      </c>
      <c r="C70" s="82">
        <v>43.584522500487296</v>
      </c>
      <c r="D70" s="82"/>
      <c r="E70" s="82"/>
      <c r="F70" s="82">
        <v>14.483412801524514</v>
      </c>
      <c r="G70" s="82">
        <v>41.872968454963946</v>
      </c>
      <c r="H70" s="82">
        <v>9.3751835777690555</v>
      </c>
      <c r="I70" s="82">
        <v>8.6320169490974159</v>
      </c>
      <c r="J70" s="82">
        <v>22.635484703192752</v>
      </c>
      <c r="K70" s="82">
        <v>7.0400270090382913</v>
      </c>
      <c r="L70" s="82">
        <v>6.8653125450608252</v>
      </c>
      <c r="M70" s="12">
        <v>11.1</v>
      </c>
    </row>
    <row r="71" spans="1:13" ht="14.25" customHeight="1" x14ac:dyDescent="0.25">
      <c r="A71" s="12">
        <v>2005</v>
      </c>
      <c r="B71" s="82">
        <v>7.9721357168616782</v>
      </c>
      <c r="C71" s="82">
        <v>41.456462513274055</v>
      </c>
      <c r="D71" s="82"/>
      <c r="E71" s="82"/>
      <c r="F71" s="82">
        <v>14.807840013817083</v>
      </c>
      <c r="G71" s="82">
        <v>37.850921839227397</v>
      </c>
      <c r="H71" s="82">
        <v>10.528405266314682</v>
      </c>
      <c r="I71" s="82">
        <v>9.1211884765880544</v>
      </c>
      <c r="J71" s="82">
        <v>20.636994645980923</v>
      </c>
      <c r="K71" s="82">
        <v>6.3006851791365195</v>
      </c>
      <c r="L71" s="82">
        <v>8.6193968998916706</v>
      </c>
      <c r="M71" s="12">
        <v>11.5</v>
      </c>
    </row>
    <row r="72" spans="1:13" ht="14.25" customHeight="1" x14ac:dyDescent="0.25">
      <c r="A72" s="12">
        <v>2010</v>
      </c>
      <c r="B72" s="82">
        <v>8.4247862473186501</v>
      </c>
      <c r="C72" s="82">
        <v>41.599819441962815</v>
      </c>
      <c r="D72" s="82"/>
      <c r="E72" s="82"/>
      <c r="F72" s="82">
        <v>14.068752172999643</v>
      </c>
      <c r="G72" s="82">
        <v>27.912134897517436</v>
      </c>
      <c r="H72" s="82">
        <v>11.801506048083814</v>
      </c>
      <c r="I72" s="82">
        <v>13.913434394565847</v>
      </c>
      <c r="J72" s="82">
        <v>25.525563742324515</v>
      </c>
      <c r="K72" s="82">
        <v>5.7595600682055199</v>
      </c>
      <c r="L72" s="82">
        <v>10.178682255629724</v>
      </c>
      <c r="M72" s="12">
        <v>11.7</v>
      </c>
    </row>
    <row r="73" spans="1:13" ht="14.25" customHeight="1" x14ac:dyDescent="0.2"/>
    <row r="74" spans="1:13" ht="14.25" customHeight="1" x14ac:dyDescent="0.2"/>
    <row r="75" spans="1:13" ht="14.25" customHeight="1" x14ac:dyDescent="0.25">
      <c r="B75" s="12" t="s">
        <v>100</v>
      </c>
      <c r="C75" s="12" t="s">
        <v>148</v>
      </c>
      <c r="F75" s="12" t="s">
        <v>102</v>
      </c>
      <c r="G75" s="12" t="s">
        <v>103</v>
      </c>
      <c r="H75" s="12" t="s">
        <v>104</v>
      </c>
      <c r="I75" s="12" t="s">
        <v>105</v>
      </c>
      <c r="J75" s="12" t="s">
        <v>106</v>
      </c>
      <c r="K75" s="12" t="s">
        <v>159</v>
      </c>
      <c r="L75" s="12" t="s">
        <v>160</v>
      </c>
      <c r="M75" s="12" t="s">
        <v>110</v>
      </c>
    </row>
    <row r="76" spans="1:13" ht="14.25" customHeight="1" x14ac:dyDescent="0.25">
      <c r="A76" s="12">
        <v>1990</v>
      </c>
      <c r="B76" s="82">
        <v>6.1810629009265856</v>
      </c>
      <c r="C76" s="82">
        <v>62.225021804438413</v>
      </c>
      <c r="D76" s="82"/>
      <c r="E76" s="82"/>
      <c r="F76" s="82">
        <v>22.199379778645138</v>
      </c>
      <c r="G76" s="82">
        <v>72.525684931506845</v>
      </c>
      <c r="H76" s="82">
        <v>11.174014077391979</v>
      </c>
      <c r="I76" s="82">
        <v>10.020279783510082</v>
      </c>
      <c r="J76" s="82">
        <v>26.892353103957198</v>
      </c>
      <c r="K76" s="82">
        <v>14.912067919951486</v>
      </c>
      <c r="L76" s="82">
        <v>6.5098409039311225</v>
      </c>
      <c r="M76" s="12">
        <v>13.4</v>
      </c>
    </row>
    <row r="77" spans="1:13" ht="14.25" customHeight="1" x14ac:dyDescent="0.25">
      <c r="A77" s="12">
        <v>2002</v>
      </c>
      <c r="B77" s="82">
        <v>7.6588683400222575</v>
      </c>
      <c r="C77" s="82">
        <v>40.902033455720741</v>
      </c>
      <c r="D77" s="82"/>
      <c r="E77" s="82"/>
      <c r="F77" s="82">
        <v>13.107531465912652</v>
      </c>
      <c r="G77" s="82">
        <v>32.291448049783305</v>
      </c>
      <c r="H77" s="82">
        <v>11.943805194570423</v>
      </c>
      <c r="I77" s="82">
        <v>8.5597876396060446</v>
      </c>
      <c r="J77" s="82">
        <v>20.485160804972956</v>
      </c>
      <c r="K77" s="82">
        <v>7.5866600251337406</v>
      </c>
      <c r="L77" s="82">
        <v>7.1555312895781844</v>
      </c>
      <c r="M77" s="82">
        <v>11.079378011086396</v>
      </c>
    </row>
    <row r="78" spans="1:13" ht="14.25" customHeight="1" x14ac:dyDescent="0.25">
      <c r="A78" s="12">
        <v>2014</v>
      </c>
      <c r="B78" s="82">
        <v>7.9496407434453724</v>
      </c>
      <c r="C78" s="82">
        <v>22.467440663729324</v>
      </c>
      <c r="D78" s="82"/>
      <c r="E78" s="82"/>
      <c r="F78" s="82">
        <v>13.757636864353351</v>
      </c>
      <c r="G78" s="82">
        <v>20.467926982788562</v>
      </c>
      <c r="H78" s="82">
        <v>8.6233883721483533</v>
      </c>
      <c r="I78" s="82">
        <v>13.015447936817756</v>
      </c>
      <c r="J78" s="82">
        <v>24.527987521202906</v>
      </c>
      <c r="K78" s="82">
        <v>13.650109727369488</v>
      </c>
      <c r="L78" s="82">
        <v>8.0343641317824019</v>
      </c>
      <c r="M78" s="82">
        <v>12.317432641787548</v>
      </c>
    </row>
    <row r="79" spans="1:13" ht="14.25" customHeight="1" x14ac:dyDescent="0.2"/>
    <row r="80" spans="1:13" ht="14.25" customHeight="1" x14ac:dyDescent="0.2"/>
    <row r="81" spans="2:13" ht="14.25" customHeight="1" x14ac:dyDescent="0.2"/>
    <row r="82" spans="2:13" ht="14.25" customHeight="1" x14ac:dyDescent="0.2"/>
    <row r="83" spans="2:13" ht="14.25" customHeight="1" x14ac:dyDescent="0.2"/>
    <row r="84" spans="2:13" ht="14.25" customHeight="1" x14ac:dyDescent="0.2"/>
    <row r="85" spans="2:13" ht="14.25" customHeight="1" x14ac:dyDescent="0.2"/>
    <row r="86" spans="2:13" ht="14.25" customHeight="1" x14ac:dyDescent="0.2"/>
    <row r="87" spans="2:13" ht="14.25" customHeight="1" x14ac:dyDescent="0.25">
      <c r="C87" s="12" t="s">
        <v>161</v>
      </c>
    </row>
    <row r="88" spans="2:13" ht="14.25" customHeight="1" x14ac:dyDescent="0.2"/>
    <row r="89" spans="2:13" ht="14.25" customHeight="1" x14ac:dyDescent="0.25">
      <c r="C89" s="12" t="s">
        <v>100</v>
      </c>
      <c r="D89" s="12" t="s">
        <v>101</v>
      </c>
      <c r="E89" s="12" t="s">
        <v>102</v>
      </c>
      <c r="F89" s="12" t="s">
        <v>136</v>
      </c>
      <c r="G89" s="12" t="s">
        <v>104</v>
      </c>
      <c r="H89" s="12" t="s">
        <v>105</v>
      </c>
      <c r="I89" s="12" t="s">
        <v>139</v>
      </c>
      <c r="J89" s="12" t="s">
        <v>149</v>
      </c>
      <c r="K89" s="12" t="s">
        <v>150</v>
      </c>
      <c r="L89" s="12" t="s">
        <v>110</v>
      </c>
    </row>
    <row r="90" spans="2:13" ht="14.25" customHeight="1" x14ac:dyDescent="0.25">
      <c r="B90" s="12">
        <v>1990</v>
      </c>
      <c r="C90" s="82">
        <v>6.1810629009265856</v>
      </c>
      <c r="D90" s="82">
        <v>62.225021804438413</v>
      </c>
      <c r="E90" s="82">
        <v>22.199379778645138</v>
      </c>
      <c r="F90" s="82">
        <v>72.525684931506845</v>
      </c>
      <c r="G90" s="82">
        <v>11.174014077391979</v>
      </c>
      <c r="H90" s="82">
        <v>10.020279783510082</v>
      </c>
      <c r="I90" s="82">
        <v>26.892353103957198</v>
      </c>
      <c r="J90" s="82">
        <v>14.912067919951486</v>
      </c>
      <c r="K90" s="82">
        <v>6.5098409039311225</v>
      </c>
      <c r="L90" s="82">
        <v>13.448281211562456</v>
      </c>
      <c r="M90" s="12">
        <v>13.4</v>
      </c>
    </row>
    <row r="91" spans="2:13" ht="14.25" customHeight="1" x14ac:dyDescent="0.25">
      <c r="B91" s="12">
        <v>1991</v>
      </c>
      <c r="C91" s="82">
        <v>7.8658807335375869</v>
      </c>
      <c r="D91" s="82">
        <v>62.029345510569847</v>
      </c>
      <c r="E91" s="82">
        <v>24.817461636474434</v>
      </c>
      <c r="F91" s="82">
        <v>65.201250488472056</v>
      </c>
      <c r="G91" s="82">
        <v>17.014945424013433</v>
      </c>
      <c r="H91" s="82">
        <v>11.629932039912676</v>
      </c>
      <c r="I91" s="82">
        <v>31.160437808504767</v>
      </c>
      <c r="J91" s="82">
        <v>15.141709856655927</v>
      </c>
      <c r="K91" s="82">
        <v>7.6112977284760737</v>
      </c>
      <c r="L91" s="82">
        <v>15.40691224701848</v>
      </c>
      <c r="M91" s="12">
        <v>15.1</v>
      </c>
    </row>
    <row r="92" spans="2:13" ht="14.25" customHeight="1" x14ac:dyDescent="0.25">
      <c r="B92" s="12">
        <v>1992</v>
      </c>
      <c r="C92" s="82">
        <v>7.6707618311805605</v>
      </c>
      <c r="D92" s="82">
        <v>65.465269501797223</v>
      </c>
      <c r="E92" s="82">
        <v>23.624638364579482</v>
      </c>
      <c r="F92" s="82">
        <v>65.667631252583718</v>
      </c>
      <c r="G92" s="82">
        <v>15.897724246101033</v>
      </c>
      <c r="H92" s="82">
        <v>12.222398515878634</v>
      </c>
      <c r="I92" s="82">
        <v>32.516369001875134</v>
      </c>
      <c r="J92" s="82">
        <v>14.651340996168582</v>
      </c>
      <c r="K92" s="82">
        <v>7.913643239916925</v>
      </c>
      <c r="L92" s="82">
        <v>15.389790088504604</v>
      </c>
      <c r="M92" s="12">
        <v>14.8</v>
      </c>
    </row>
    <row r="93" spans="2:13" ht="14.25" customHeight="1" x14ac:dyDescent="0.25">
      <c r="B93" s="12">
        <v>1993</v>
      </c>
      <c r="C93" s="82">
        <v>6.9568238979834973</v>
      </c>
      <c r="D93" s="82">
        <v>58.770910382983857</v>
      </c>
      <c r="E93" s="82">
        <v>21.787609980381063</v>
      </c>
      <c r="F93" s="82">
        <v>55.701783911141028</v>
      </c>
      <c r="G93" s="82">
        <v>12.015163498513649</v>
      </c>
      <c r="H93" s="82">
        <v>11.096143716869697</v>
      </c>
      <c r="I93" s="82">
        <v>27.574412605065326</v>
      </c>
      <c r="J93" s="82">
        <v>13.1248542330716</v>
      </c>
      <c r="K93" s="82">
        <v>7.3167493135527231</v>
      </c>
      <c r="L93" s="82">
        <v>13.823743288719392</v>
      </c>
      <c r="M93" s="12">
        <v>13.4</v>
      </c>
    </row>
    <row r="94" spans="2:13" ht="14.25" customHeight="1" x14ac:dyDescent="0.25">
      <c r="B94" s="12">
        <v>1994</v>
      </c>
      <c r="C94" s="82">
        <v>6.8295886936039141</v>
      </c>
      <c r="D94" s="82">
        <v>47.957799543705406</v>
      </c>
      <c r="E94" s="82">
        <v>20.759492177360361</v>
      </c>
      <c r="F94" s="82">
        <v>52.18047527296082</v>
      </c>
      <c r="G94" s="82">
        <v>8.7032040472175378</v>
      </c>
      <c r="H94" s="82">
        <v>10.065759944886903</v>
      </c>
      <c r="I94" s="82">
        <v>27.324183395023372</v>
      </c>
      <c r="J94" s="82">
        <v>11.485252689814343</v>
      </c>
      <c r="K94" s="82">
        <v>7.1623187472842265</v>
      </c>
      <c r="L94" s="82">
        <v>12.887616933874563</v>
      </c>
      <c r="M94" s="12">
        <v>12.9</v>
      </c>
    </row>
    <row r="95" spans="2:13" ht="14.25" customHeight="1" x14ac:dyDescent="0.25">
      <c r="B95" s="12">
        <v>1995</v>
      </c>
      <c r="C95" s="82">
        <v>7.2534310304722025</v>
      </c>
      <c r="D95" s="82">
        <v>41.313349724373332</v>
      </c>
      <c r="E95" s="82">
        <v>18.039065986985836</v>
      </c>
      <c r="F95" s="82">
        <v>38.450078410872976</v>
      </c>
      <c r="G95" s="82">
        <v>10.567017065562167</v>
      </c>
      <c r="H95" s="82">
        <v>9.8535108833768952</v>
      </c>
      <c r="I95" s="82">
        <v>23.633133977406327</v>
      </c>
      <c r="J95" s="82">
        <v>10.890942348934024</v>
      </c>
      <c r="K95" s="82">
        <v>6.7054996950695083</v>
      </c>
      <c r="L95" s="82">
        <v>12.315029253433826</v>
      </c>
      <c r="M95" s="12">
        <v>12.3</v>
      </c>
    </row>
    <row r="96" spans="2:13" ht="14.25" customHeight="1" x14ac:dyDescent="0.25">
      <c r="B96" s="12">
        <v>1996</v>
      </c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3" ht="14.25" customHeight="1" x14ac:dyDescent="0.25">
      <c r="B97" s="12">
        <v>1997</v>
      </c>
      <c r="C97" s="82">
        <v>6.9617850098619334</v>
      </c>
      <c r="D97" s="82">
        <v>33.486737826072449</v>
      </c>
      <c r="E97" s="82">
        <v>17.150035137034433</v>
      </c>
      <c r="F97" s="82">
        <v>35.828017351365148</v>
      </c>
      <c r="G97" s="82">
        <v>9.6783460487896775</v>
      </c>
      <c r="H97" s="82">
        <v>10.107014815774697</v>
      </c>
      <c r="I97" s="82">
        <v>21.757629601171754</v>
      </c>
      <c r="J97" s="82">
        <v>8.2083990643529354</v>
      </c>
      <c r="K97" s="82">
        <v>6.2604893820266003</v>
      </c>
      <c r="L97" s="82">
        <v>11.673179469930879</v>
      </c>
      <c r="M97" s="12">
        <v>11.5</v>
      </c>
    </row>
    <row r="98" spans="2:13" ht="14.25" customHeight="1" x14ac:dyDescent="0.25">
      <c r="B98" s="12">
        <v>1998</v>
      </c>
      <c r="C98" s="82">
        <v>7.353923267976799</v>
      </c>
      <c r="D98" s="82">
        <v>30.871811373566235</v>
      </c>
      <c r="E98" s="82">
        <v>16.125489723623271</v>
      </c>
      <c r="F98" s="82">
        <v>43.786607566883013</v>
      </c>
      <c r="G98" s="82">
        <v>8.7102069720281978</v>
      </c>
      <c r="H98" s="82">
        <v>9.7645872742012596</v>
      </c>
      <c r="I98" s="82">
        <v>23.129134909273805</v>
      </c>
      <c r="J98" s="82">
        <v>7.8324399696733522</v>
      </c>
      <c r="K98" s="82">
        <v>6.4772431952235321</v>
      </c>
      <c r="L98" s="82">
        <v>11.372395726306742</v>
      </c>
      <c r="M98" s="12">
        <v>11.3</v>
      </c>
    </row>
    <row r="99" spans="2:13" ht="14.25" customHeight="1" x14ac:dyDescent="0.25">
      <c r="B99" s="12">
        <v>1999</v>
      </c>
      <c r="C99" s="82">
        <v>6.9467318573719243</v>
      </c>
      <c r="D99" s="82">
        <v>28.625762693644436</v>
      </c>
      <c r="E99" s="82">
        <v>15.522336672233578</v>
      </c>
      <c r="F99" s="82">
        <v>32.576190679863323</v>
      </c>
      <c r="G99" s="82">
        <v>11.01807816406065</v>
      </c>
      <c r="H99" s="82">
        <v>8.6005047009701574</v>
      </c>
      <c r="I99" s="82">
        <v>20.923527222621448</v>
      </c>
      <c r="J99" s="82">
        <v>7.0986703205793171</v>
      </c>
      <c r="K99" s="82">
        <v>6.1561036179554014</v>
      </c>
      <c r="L99" s="82">
        <v>10.733994002714539</v>
      </c>
      <c r="M99" s="12">
        <v>10.7</v>
      </c>
    </row>
    <row r="100" spans="2:13" ht="14.25" customHeight="1" x14ac:dyDescent="0.25">
      <c r="B100" s="12">
        <v>2000</v>
      </c>
      <c r="C100" s="82">
        <v>8.0143192067482758</v>
      </c>
      <c r="D100" s="82">
        <v>30.236608880972</v>
      </c>
      <c r="E100" s="82">
        <v>14.483412801524514</v>
      </c>
      <c r="F100" s="82">
        <v>41.872968454963946</v>
      </c>
      <c r="G100" s="82">
        <v>9.3751835777690555</v>
      </c>
      <c r="H100" s="82">
        <v>8.6320169490974159</v>
      </c>
      <c r="I100" s="82">
        <v>22.635484703192752</v>
      </c>
      <c r="J100" s="82">
        <v>7.0400270090382913</v>
      </c>
      <c r="K100" s="82">
        <v>6.8653125450608252</v>
      </c>
      <c r="L100" s="82">
        <v>10.834085937094015</v>
      </c>
      <c r="M100" s="12">
        <v>11.1</v>
      </c>
    </row>
    <row r="101" spans="2:13" ht="14.25" customHeight="1" x14ac:dyDescent="0.25">
      <c r="B101" s="12">
        <v>2001</v>
      </c>
      <c r="C101" s="82">
        <v>8.3237600523468043</v>
      </c>
      <c r="D101" s="82">
        <v>28.540686320171847</v>
      </c>
      <c r="E101" s="82">
        <v>14.264230901475148</v>
      </c>
      <c r="F101" s="82">
        <v>39.046120884115282</v>
      </c>
      <c r="G101" s="82">
        <v>12.425162703050052</v>
      </c>
      <c r="H101" s="82">
        <v>8.8726881961136623</v>
      </c>
      <c r="I101" s="82">
        <v>19.275136863223409</v>
      </c>
      <c r="J101" s="82">
        <v>7.38577172185758</v>
      </c>
      <c r="K101" s="82">
        <v>7.3400347400550734</v>
      </c>
      <c r="L101" s="82">
        <v>10.988541383808085</v>
      </c>
      <c r="M101" s="12">
        <v>10.9</v>
      </c>
    </row>
    <row r="102" spans="2:13" ht="14.25" customHeight="1" x14ac:dyDescent="0.25">
      <c r="B102" s="12">
        <v>2002</v>
      </c>
      <c r="C102" s="82">
        <v>7.6588683400222575</v>
      </c>
      <c r="D102" s="82">
        <v>26.374597916188602</v>
      </c>
      <c r="E102" s="82">
        <v>13.107531465912652</v>
      </c>
      <c r="F102" s="82">
        <v>32.291448049783305</v>
      </c>
      <c r="G102" s="82">
        <v>11.943805194570423</v>
      </c>
      <c r="H102" s="82">
        <v>8.5597876396060446</v>
      </c>
      <c r="I102" s="82">
        <v>20.485160804972956</v>
      </c>
      <c r="J102" s="82">
        <v>7.5866600251337406</v>
      </c>
      <c r="K102" s="82">
        <v>7.1555312895781844</v>
      </c>
      <c r="L102" s="82">
        <v>11.079378011086396</v>
      </c>
      <c r="M102" s="12">
        <v>11.2</v>
      </c>
    </row>
    <row r="103" spans="2:13" ht="14.25" customHeight="1" x14ac:dyDescent="0.25">
      <c r="B103" s="12">
        <v>2003</v>
      </c>
      <c r="C103" s="82">
        <v>8.3779656800629105</v>
      </c>
      <c r="D103" s="82">
        <v>29.818422033542351</v>
      </c>
      <c r="E103" s="82">
        <v>14.267539243933415</v>
      </c>
      <c r="F103" s="82">
        <v>39.377332637196311</v>
      </c>
      <c r="G103" s="82">
        <v>12.195947934757124</v>
      </c>
      <c r="H103" s="82">
        <v>9.142991508295756</v>
      </c>
      <c r="I103" s="82">
        <v>21.408617623458106</v>
      </c>
      <c r="J103" s="82">
        <v>8.2383160126419099</v>
      </c>
      <c r="K103" s="82">
        <v>7.8532094248236293</v>
      </c>
      <c r="L103" s="82">
        <v>11.605593356674321</v>
      </c>
      <c r="M103" s="12">
        <v>11.8</v>
      </c>
    </row>
    <row r="104" spans="2:13" ht="14.25" customHeight="1" x14ac:dyDescent="0.25">
      <c r="B104" s="12">
        <v>2004</v>
      </c>
      <c r="C104" s="82">
        <v>8.279260831282615</v>
      </c>
      <c r="D104" s="82">
        <v>23.367534486953961</v>
      </c>
      <c r="E104" s="82">
        <v>13.229410172675383</v>
      </c>
      <c r="F104" s="82">
        <v>37.869028492847022</v>
      </c>
      <c r="G104" s="82">
        <v>12.723458302433903</v>
      </c>
      <c r="H104" s="82">
        <v>9.6543263746383285</v>
      </c>
      <c r="I104" s="82">
        <v>20.14213748631218</v>
      </c>
      <c r="J104" s="82">
        <v>7.0153583396601169</v>
      </c>
      <c r="K104" s="82">
        <v>8.821544278135125</v>
      </c>
      <c r="L104" s="82">
        <v>11.464377876555579</v>
      </c>
      <c r="M104" s="12">
        <v>11.6</v>
      </c>
    </row>
    <row r="105" spans="2:13" ht="14.25" customHeight="1" x14ac:dyDescent="0.25">
      <c r="B105" s="12">
        <v>2005</v>
      </c>
      <c r="C105" s="82">
        <v>7.9721357168616782</v>
      </c>
      <c r="D105" s="82">
        <v>23.954848346138071</v>
      </c>
      <c r="E105" s="82">
        <v>14.807840013817083</v>
      </c>
      <c r="F105" s="82">
        <v>37.850921839227397</v>
      </c>
      <c r="G105" s="82">
        <v>10.528405266314682</v>
      </c>
      <c r="H105" s="82">
        <v>9.1211884765880544</v>
      </c>
      <c r="I105" s="82">
        <v>20.636994645980923</v>
      </c>
      <c r="J105" s="82">
        <v>6.3006851791365195</v>
      </c>
      <c r="K105" s="82">
        <v>8.6193968998916706</v>
      </c>
      <c r="L105" s="82">
        <v>10.957787035092634</v>
      </c>
      <c r="M105" s="12">
        <v>11.5</v>
      </c>
    </row>
    <row r="106" spans="2:13" ht="14.25" customHeight="1" x14ac:dyDescent="0.25">
      <c r="B106" s="12">
        <v>2006</v>
      </c>
      <c r="C106" s="82">
        <v>7.1416558964413026</v>
      </c>
      <c r="D106" s="82">
        <v>25.867455736019586</v>
      </c>
      <c r="E106" s="82">
        <v>13.865376246786996</v>
      </c>
      <c r="F106" s="82">
        <v>33.866547236967207</v>
      </c>
      <c r="G106" s="82">
        <v>11.631890197032059</v>
      </c>
      <c r="H106" s="82">
        <v>10.282061162392564</v>
      </c>
      <c r="I106" s="82">
        <v>21.596530330597155</v>
      </c>
      <c r="J106" s="82">
        <v>6.5071586071454961</v>
      </c>
      <c r="K106" s="82">
        <v>8.4550550340792707</v>
      </c>
      <c r="L106" s="82">
        <v>11.155051402583071</v>
      </c>
      <c r="M106" s="12">
        <v>11</v>
      </c>
    </row>
    <row r="107" spans="2:13" ht="14.25" customHeight="1" x14ac:dyDescent="0.25">
      <c r="B107" s="12">
        <v>2007</v>
      </c>
      <c r="C107" s="82">
        <v>7.8605427062119642</v>
      </c>
      <c r="D107" s="82">
        <v>24.247877937003768</v>
      </c>
      <c r="E107" s="82">
        <v>14.463617423041079</v>
      </c>
      <c r="F107" s="82">
        <v>21.520815878427179</v>
      </c>
      <c r="G107" s="82">
        <v>10.127839579045546</v>
      </c>
      <c r="H107" s="82">
        <v>10.014756854006665</v>
      </c>
      <c r="I107" s="82">
        <v>21.396227734303846</v>
      </c>
      <c r="J107" s="82">
        <v>7.5587913102794957</v>
      </c>
      <c r="K107" s="82">
        <v>8.7224095351449993</v>
      </c>
      <c r="L107" s="82">
        <v>11.247504994667336</v>
      </c>
      <c r="M107" s="12">
        <v>11</v>
      </c>
    </row>
    <row r="108" spans="2:13" ht="14.25" customHeight="1" x14ac:dyDescent="0.25">
      <c r="B108" s="12">
        <v>2008</v>
      </c>
      <c r="C108" s="82">
        <v>7.7301221302919689</v>
      </c>
      <c r="D108" s="82">
        <v>21.981628190026306</v>
      </c>
      <c r="E108" s="82">
        <v>13.815406204650978</v>
      </c>
      <c r="F108" s="82">
        <v>22.641235064588837</v>
      </c>
      <c r="G108" s="82">
        <v>13.266297126068039</v>
      </c>
      <c r="H108" s="82">
        <v>11.877252840674254</v>
      </c>
      <c r="I108" s="82">
        <v>23.086328405829043</v>
      </c>
      <c r="J108" s="82">
        <v>9.7784295850013869</v>
      </c>
      <c r="K108" s="82">
        <v>8.3293742589332549</v>
      </c>
      <c r="L108" s="82">
        <v>12.062596858203655</v>
      </c>
      <c r="M108" s="12">
        <v>11.9</v>
      </c>
    </row>
    <row r="109" spans="2:13" ht="14.25" customHeight="1" x14ac:dyDescent="0.25">
      <c r="B109" s="12">
        <v>2009</v>
      </c>
      <c r="C109" s="82">
        <v>8.5903649280104801</v>
      </c>
      <c r="D109" s="82">
        <v>23.190208141914081</v>
      </c>
      <c r="E109" s="82">
        <v>14.523928302105691</v>
      </c>
      <c r="F109" s="82">
        <v>26.540154015401541</v>
      </c>
      <c r="G109" s="82">
        <v>12.585274468912376</v>
      </c>
      <c r="H109" s="82">
        <v>12.868313844863884</v>
      </c>
      <c r="I109" s="82">
        <v>23.132027597120242</v>
      </c>
      <c r="J109" s="82">
        <v>9.8301257177070465</v>
      </c>
      <c r="K109" s="82">
        <v>8.6446478780845872</v>
      </c>
      <c r="L109" s="82">
        <v>12.587806209847049</v>
      </c>
      <c r="M109" s="12">
        <v>12.5</v>
      </c>
    </row>
    <row r="110" spans="2:13" ht="14.25" customHeight="1" x14ac:dyDescent="0.25">
      <c r="B110" s="12">
        <v>2010</v>
      </c>
      <c r="C110" s="82">
        <v>8.4247862473186501</v>
      </c>
      <c r="D110" s="82">
        <v>20.021334679773208</v>
      </c>
      <c r="E110" s="82">
        <v>14.068752172999643</v>
      </c>
      <c r="F110" s="82">
        <v>27.912134897517436</v>
      </c>
      <c r="G110" s="82">
        <v>11.801506048083814</v>
      </c>
      <c r="H110" s="82">
        <v>10.478365266284165</v>
      </c>
      <c r="I110" s="82">
        <v>25.525563742324515</v>
      </c>
      <c r="J110" s="82">
        <v>5.7595600682055199</v>
      </c>
      <c r="K110" s="82">
        <v>10.178682255629724</v>
      </c>
      <c r="L110" s="82">
        <v>12.714514702598256</v>
      </c>
      <c r="M110" s="12">
        <v>11.7</v>
      </c>
    </row>
    <row r="111" spans="2:13" ht="14.25" customHeight="1" x14ac:dyDescent="0.25">
      <c r="B111" s="12">
        <v>2011</v>
      </c>
      <c r="C111" s="82">
        <v>7.8537975155649917</v>
      </c>
      <c r="D111" s="82">
        <v>19.754977021344978</v>
      </c>
      <c r="E111" s="82">
        <v>13.608101306799162</v>
      </c>
      <c r="F111" s="82">
        <v>19.893442962043917</v>
      </c>
      <c r="G111" s="82">
        <v>10.017906363508933</v>
      </c>
      <c r="H111" s="82">
        <v>11.555311494762678</v>
      </c>
      <c r="I111" s="82">
        <v>26.575838148065664</v>
      </c>
      <c r="J111" s="82">
        <v>6.0642881112989873</v>
      </c>
      <c r="K111" s="82">
        <v>9.7490035004713569</v>
      </c>
      <c r="L111" s="82">
        <v>11.758030994196492</v>
      </c>
      <c r="M111" s="12">
        <v>11.8</v>
      </c>
    </row>
    <row r="112" spans="2:13" ht="14.25" customHeight="1" x14ac:dyDescent="0.25">
      <c r="B112" s="12">
        <v>2012</v>
      </c>
      <c r="C112" s="82">
        <v>7.7324515772654543</v>
      </c>
      <c r="D112" s="82">
        <v>20.235356015028167</v>
      </c>
      <c r="E112" s="82">
        <v>13.552994298681389</v>
      </c>
      <c r="F112" s="82">
        <v>21.175915177740176</v>
      </c>
      <c r="G112" s="82">
        <v>9.0310164816673488</v>
      </c>
      <c r="H112" s="82">
        <v>12.377490531579594</v>
      </c>
      <c r="I112" s="82">
        <v>26.719772272520306</v>
      </c>
      <c r="J112" s="82">
        <v>6.6088883687927691</v>
      </c>
      <c r="K112" s="82">
        <v>10.350209797511571</v>
      </c>
      <c r="L112" s="82">
        <v>12.148696957626781</v>
      </c>
      <c r="M112" s="12">
        <v>12.2</v>
      </c>
    </row>
    <row r="113" spans="2:13" ht="14.25" customHeight="1" x14ac:dyDescent="0.25">
      <c r="B113" s="12">
        <v>2013</v>
      </c>
      <c r="C113" s="82">
        <v>8.2755190330557173</v>
      </c>
      <c r="D113" s="82">
        <v>21.012717021003855</v>
      </c>
      <c r="E113" s="82">
        <v>13.279572449104933</v>
      </c>
      <c r="F113" s="82">
        <v>23.437989155154892</v>
      </c>
      <c r="G113" s="82">
        <v>6.0843681004792165</v>
      </c>
      <c r="H113" s="82">
        <v>12.602437189706253</v>
      </c>
      <c r="I113" s="82">
        <v>25.686346607860461</v>
      </c>
      <c r="J113" s="82">
        <v>6.0705700287248954</v>
      </c>
      <c r="K113" s="82">
        <v>10.277890673944912</v>
      </c>
      <c r="L113" s="82">
        <v>11.878380732184681</v>
      </c>
      <c r="M113" s="12">
        <v>11.9</v>
      </c>
    </row>
    <row r="114" spans="2:13" ht="14.25" customHeight="1" x14ac:dyDescent="0.25">
      <c r="B114" s="12">
        <v>2014</v>
      </c>
      <c r="C114" s="82">
        <v>7.9496407434453724</v>
      </c>
      <c r="D114" s="82">
        <v>22.467440663729324</v>
      </c>
      <c r="E114" s="82">
        <v>13.757636864353351</v>
      </c>
      <c r="F114" s="82">
        <v>20.467926982788562</v>
      </c>
      <c r="G114" s="82">
        <v>8.6233883721483533</v>
      </c>
      <c r="H114" s="82">
        <v>13.015447936817756</v>
      </c>
      <c r="I114" s="82">
        <v>24.527987521202906</v>
      </c>
      <c r="J114" s="82">
        <v>5.6170969722544877</v>
      </c>
      <c r="K114" s="82">
        <v>10.505390809615461</v>
      </c>
      <c r="L114" s="82">
        <v>12.317432641787548</v>
      </c>
    </row>
    <row r="115" spans="2:13" ht="14.25" customHeight="1" x14ac:dyDescent="0.25">
      <c r="B115" s="12" t="s">
        <v>158</v>
      </c>
      <c r="C115" s="12">
        <v>8.8000000000000007</v>
      </c>
      <c r="D115" s="12">
        <v>20.6</v>
      </c>
      <c r="E115" s="12">
        <v>13.6</v>
      </c>
      <c r="F115" s="12">
        <v>22.2</v>
      </c>
      <c r="G115" s="12">
        <v>6.1</v>
      </c>
      <c r="I115" s="12">
        <v>25.3</v>
      </c>
      <c r="M115" s="12">
        <v>11.9</v>
      </c>
    </row>
    <row r="116" spans="2:13" ht="14.25" customHeight="1" x14ac:dyDescent="0.2"/>
    <row r="117" spans="2:13" ht="14.25" customHeight="1" x14ac:dyDescent="0.2"/>
    <row r="118" spans="2:13" ht="14.25" customHeight="1" x14ac:dyDescent="0.2"/>
    <row r="119" spans="2:13" ht="14.25" customHeight="1" x14ac:dyDescent="0.2"/>
    <row r="120" spans="2:13" ht="14.25" customHeight="1" x14ac:dyDescent="0.2"/>
    <row r="121" spans="2:13" ht="14.25" customHeight="1" x14ac:dyDescent="0.2"/>
    <row r="122" spans="2:13" ht="14.25" customHeight="1" x14ac:dyDescent="0.2"/>
    <row r="123" spans="2:13" ht="14.25" customHeight="1" x14ac:dyDescent="0.2"/>
    <row r="124" spans="2:13" ht="14.25" customHeight="1" x14ac:dyDescent="0.2"/>
    <row r="125" spans="2:13" ht="14.25" customHeight="1" x14ac:dyDescent="0.2"/>
    <row r="126" spans="2:13" ht="14.25" customHeight="1" x14ac:dyDescent="0.2"/>
    <row r="127" spans="2:13" ht="14.25" customHeight="1" x14ac:dyDescent="0.2"/>
    <row r="128" spans="2:1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Empalme</vt:lpstr>
      <vt:lpstr>Datos 1932-2010</vt:lpstr>
      <vt:lpstr>2.1.</vt:lpstr>
      <vt:lpstr>2.4.</vt:lpstr>
      <vt:lpstr>2.5.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Polanco</cp:lastModifiedBy>
  <dcterms:created xsi:type="dcterms:W3CDTF">2006-09-16T00:00:00Z</dcterms:created>
  <dcterms:modified xsi:type="dcterms:W3CDTF">2021-06-04T19:50:21Z</dcterms:modified>
</cp:coreProperties>
</file>