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4734_u_nus_edu/Documents/Desktop/Document/Msc_course-main/EE5903/CA/"/>
    </mc:Choice>
  </mc:AlternateContent>
  <xr:revisionPtr revIDLastSave="129" documentId="8_{E11393FA-845C-4FD7-A37F-E6705BA20FE8}" xr6:coauthVersionLast="47" xr6:coauthVersionMax="47" xr10:uidLastSave="{F662D650-E292-4065-B5C4-EB21DD74570F}"/>
  <bookViews>
    <workbookView xWindow="-108" yWindow="-108" windowWidth="23256" windowHeight="12576" xr2:uid="{54AF0684-E8EB-4C4B-BF73-F40CE04D9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  <c r="F5" i="1"/>
  <c r="G5" i="1"/>
  <c r="G4" i="1"/>
  <c r="F4" i="1"/>
  <c r="F3" i="1"/>
  <c r="G3" i="1"/>
  <c r="G2" i="1"/>
  <c r="F2" i="1"/>
  <c r="C12" i="1"/>
  <c r="D12" i="1"/>
  <c r="D11" i="1"/>
  <c r="D10" i="1"/>
  <c r="D9" i="1"/>
  <c r="C11" i="1"/>
  <c r="C10" i="1"/>
  <c r="C9" i="1"/>
  <c r="D8" i="1"/>
  <c r="C8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<sst xmlns="http://schemas.openxmlformats.org/spreadsheetml/2006/main" count="13" uniqueCount="5">
  <si>
    <t>DFTS</t>
    <phoneticPr fontId="2" type="noConversion"/>
  </si>
  <si>
    <t>CH</t>
    <phoneticPr fontId="2" type="noConversion"/>
  </si>
  <si>
    <t>λ</t>
    <phoneticPr fontId="2" type="noConversion"/>
  </si>
  <si>
    <t>μ</t>
    <phoneticPr fontId="2" type="noConversion"/>
  </si>
  <si>
    <t>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</si>
</sst>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DFTS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0.64200000000000002</c:v>
                </c:pt>
                <c:pt idx="1">
                  <c:v>0.58679999999999999</c:v>
                </c:pt>
                <c:pt idx="2">
                  <c:v>0.47839999999999999</c:v>
                </c:pt>
                <c:pt idx="3">
                  <c:v>0.24476000000000001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344-85E2-6608441FF898}"/>
            </c:ext>
          </c:extLst>
        </c:ser>
        <c:ser>
          <c:idx val="1"/>
          <c:order val="1"/>
          <c:tx>
            <c:v>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0.52600000000000002</c:v>
                </c:pt>
                <c:pt idx="1">
                  <c:v>0.48840000000000006</c:v>
                </c:pt>
                <c:pt idx="2">
                  <c:v>0.38719999999999999</c:v>
                </c:pt>
                <c:pt idx="3">
                  <c:v>0.24336000000000002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C-4344-85E2-6608441FF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838480"/>
        <c:axId val="1704838896"/>
      </c:barChart>
      <c:catAx>
        <c:axId val="17048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Fault</a:t>
                </a:r>
                <a:r>
                  <a:rPr lang="en-US" altLang="zh-CN" sz="1400" baseline="0"/>
                  <a:t> arrival rate (</a:t>
                </a:r>
                <a:r>
                  <a:rPr lang="el-GR" altLang="zh-CN" sz="1400" baseline="0"/>
                  <a:t>λ</a:t>
                </a:r>
                <a:r>
                  <a:rPr lang="en-US" altLang="zh-CN" sz="1400" baseline="0"/>
                  <a:t>)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2713650365293965"/>
              <c:y val="0.84591496682993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896"/>
        <c:crosses val="autoZero"/>
        <c:auto val="1"/>
        <c:lblAlgn val="ctr"/>
        <c:lblOffset val="100"/>
        <c:noMultiLvlLbl val="0"/>
      </c:catAx>
      <c:valAx>
        <c:axId val="1704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Feasibility  rate</a:t>
                </a:r>
                <a:r>
                  <a:rPr lang="en-US" altLang="zh-CN" sz="1400" baseline="0"/>
                  <a:t> (%)</a:t>
                </a:r>
                <a:endParaRPr lang="en-US" alt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41774436288316"/>
          <c:y val="0.18219706232373131"/>
          <c:w val="0.14163365244338183"/>
          <c:h val="6.470923844080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DFTS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Φ=0.05 μ=0.05</c:v>
              </c:pt>
              <c:pt idx="1">
                <c:v>Φ=0.1 μ=0.05</c:v>
              </c:pt>
              <c:pt idx="2">
                <c:v>Φ=0.05 μ=0.1</c:v>
              </c:pt>
              <c:pt idx="3">
                <c:v>Φ=0.1 μ=0.1</c:v>
              </c:pt>
              <c:pt idx="4">
                <c:v>Φ=0.5 μ=0.5</c:v>
              </c:pt>
            </c:strLit>
          </c:cat>
          <c:val>
            <c:numRef>
              <c:f>Sheet1!$C$8:$C$12</c:f>
              <c:numCache>
                <c:formatCode>General</c:formatCode>
                <c:ptCount val="5"/>
                <c:pt idx="0">
                  <c:v>0.58679999999999999</c:v>
                </c:pt>
                <c:pt idx="1">
                  <c:v>0.5484</c:v>
                </c:pt>
                <c:pt idx="2">
                  <c:v>0.57879999999999998</c:v>
                </c:pt>
                <c:pt idx="3">
                  <c:v>0.53760000000000008</c:v>
                </c:pt>
                <c:pt idx="4">
                  <c:v>0.53720000000000001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4-49B3-A9DD-4AF840780EC5}"/>
            </c:ext>
          </c:extLst>
        </c:ser>
        <c:ser>
          <c:idx val="1"/>
          <c:order val="1"/>
          <c:tx>
            <c:v>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Φ=0.05 μ=0.05</c:v>
              </c:pt>
              <c:pt idx="1">
                <c:v>Φ=0.1 μ=0.05</c:v>
              </c:pt>
              <c:pt idx="2">
                <c:v>Φ=0.05 μ=0.1</c:v>
              </c:pt>
              <c:pt idx="3">
                <c:v>Φ=0.1 μ=0.1</c:v>
              </c:pt>
              <c:pt idx="4">
                <c:v>Φ=0.5 μ=0.5</c:v>
              </c:pt>
            </c:strLit>
          </c:cat>
          <c:val>
            <c:numRef>
              <c:f>Sheet1!$D$8:$D$12</c:f>
              <c:numCache>
                <c:formatCode>General</c:formatCode>
                <c:ptCount val="5"/>
                <c:pt idx="0">
                  <c:v>0.48840000000000006</c:v>
                </c:pt>
                <c:pt idx="1">
                  <c:v>0.4264</c:v>
                </c:pt>
                <c:pt idx="2">
                  <c:v>0.4708</c:v>
                </c:pt>
                <c:pt idx="3">
                  <c:v>0.41879999999999995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4-49B3-A9DD-4AF840780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838480"/>
        <c:axId val="1704838896"/>
      </c:barChart>
      <c:catAx>
        <c:axId val="17048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Checkpoint</a:t>
                </a:r>
                <a:r>
                  <a:rPr lang="en-US" altLang="zh-CN" sz="1400" baseline="0"/>
                  <a:t> configuration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30166602449474245"/>
              <c:y val="0.83916904836080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896"/>
        <c:crosses val="autoZero"/>
        <c:auto val="1"/>
        <c:lblAlgn val="ctr"/>
        <c:lblOffset val="100"/>
        <c:noMultiLvlLbl val="0"/>
      </c:catAx>
      <c:valAx>
        <c:axId val="1704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Feasibility  rate</a:t>
                </a:r>
                <a:r>
                  <a:rPr lang="en-US" altLang="zh-CN" sz="1400" baseline="0"/>
                  <a:t> (%)</a:t>
                </a:r>
                <a:endParaRPr lang="en-US" alt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578244532482369"/>
          <c:y val="7.0887504093433043E-2"/>
          <c:w val="0.14163365244338183"/>
          <c:h val="6.3047500821342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DFTS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0.59866666666666657</c:v>
                </c:pt>
                <c:pt idx="1">
                  <c:v>0.54400000000000004</c:v>
                </c:pt>
                <c:pt idx="2">
                  <c:v>0.41399999999999998</c:v>
                </c:pt>
                <c:pt idx="3">
                  <c:v>0.26266666666666666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B-4AC8-BD38-78732A142162}"/>
            </c:ext>
          </c:extLst>
        </c:ser>
        <c:ser>
          <c:idx val="1"/>
          <c:order val="1"/>
          <c:tx>
            <c:v>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0.50800000000000001</c:v>
                </c:pt>
                <c:pt idx="1">
                  <c:v>0.46266666666666662</c:v>
                </c:pt>
                <c:pt idx="2">
                  <c:v>0.34266666666666667</c:v>
                </c:pt>
                <c:pt idx="3">
                  <c:v>0.25466666666666665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B-4AC8-BD38-78732A142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838480"/>
        <c:axId val="1704838896"/>
      </c:barChart>
      <c:catAx>
        <c:axId val="17048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Fault</a:t>
                </a:r>
                <a:r>
                  <a:rPr lang="en-US" altLang="zh-CN" sz="1400" baseline="0"/>
                  <a:t> arrival rate (</a:t>
                </a:r>
                <a:r>
                  <a:rPr lang="el-GR" altLang="zh-CN" sz="1400" baseline="0"/>
                  <a:t>λ</a:t>
                </a:r>
                <a:r>
                  <a:rPr lang="en-US" altLang="zh-CN" sz="1400" baseline="0"/>
                  <a:t>)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2713650365293965"/>
              <c:y val="0.84591496682993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896"/>
        <c:crosses val="autoZero"/>
        <c:auto val="1"/>
        <c:lblAlgn val="ctr"/>
        <c:lblOffset val="100"/>
        <c:noMultiLvlLbl val="0"/>
      </c:catAx>
      <c:valAx>
        <c:axId val="1704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Feasibility  rate</a:t>
                </a:r>
                <a:r>
                  <a:rPr lang="en-US" altLang="zh-CN" sz="1400" baseline="0"/>
                  <a:t> (%)</a:t>
                </a:r>
                <a:endParaRPr lang="en-US" alt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41774436288316"/>
          <c:y val="0.18219706232373131"/>
          <c:w val="0.14163365244338183"/>
          <c:h val="6.3047484076450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DFTS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40.57</c:v>
                </c:pt>
                <c:pt idx="1">
                  <c:v>47.63</c:v>
                </c:pt>
                <c:pt idx="2">
                  <c:v>61.54</c:v>
                </c:pt>
                <c:pt idx="3">
                  <c:v>72.56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1-4795-B27E-79659A6770B3}"/>
            </c:ext>
          </c:extLst>
        </c:ser>
        <c:ser>
          <c:idx val="1"/>
          <c:order val="1"/>
          <c:tx>
            <c:v>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39.5</c:v>
                </c:pt>
                <c:pt idx="1">
                  <c:v>43.61</c:v>
                </c:pt>
                <c:pt idx="2">
                  <c:v>53.12</c:v>
                </c:pt>
                <c:pt idx="3">
                  <c:v>66.37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1-4795-B27E-79659A677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838480"/>
        <c:axId val="1704838896"/>
      </c:barChart>
      <c:catAx>
        <c:axId val="17048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Fault</a:t>
                </a:r>
                <a:r>
                  <a:rPr lang="en-US" altLang="zh-CN" sz="1400" baseline="0"/>
                  <a:t> arrival rate (</a:t>
                </a:r>
                <a:r>
                  <a:rPr lang="el-GR" altLang="zh-CN" sz="1400" baseline="0"/>
                  <a:t>λ</a:t>
                </a:r>
                <a:r>
                  <a:rPr lang="en-US" altLang="zh-CN" sz="1400" baseline="0"/>
                  <a:t>)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2713650365293965"/>
              <c:y val="0.84591496682993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896"/>
        <c:crosses val="autoZero"/>
        <c:auto val="1"/>
        <c:lblAlgn val="ctr"/>
        <c:lblOffset val="100"/>
        <c:noMultiLvlLbl val="0"/>
      </c:catAx>
      <c:valAx>
        <c:axId val="1704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Schedule 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695030414043422"/>
          <c:y val="0.85086060908464511"/>
          <c:w val="0.14163365244338183"/>
          <c:h val="6.470923844080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322301</xdr:colOff>
      <xdr:row>2</xdr:row>
      <xdr:rowOff>86860</xdr:rowOff>
    </xdr:from>
    <xdr:to>
      <xdr:col>21</xdr:col>
      <xdr:colOff>299441</xdr:colOff>
      <xdr:row>23</xdr:row>
      <xdr:rowOff>86861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98494-FB1D-411B-80AA-98137004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259976</xdr:colOff>
      <xdr:row>13</xdr:row>
      <xdr:rowOff>71717</xdr:rowOff>
    </xdr:from>
    <xdr:to>
      <xdr:col>11</xdr:col>
      <xdr:colOff>174363</xdr:colOff>
      <xdr:row>34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39E62-7F30-4F62-B61D-0B9B54BC3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396786</xdr:colOff>
      <xdr:row>26</xdr:row>
      <xdr:rowOff>104459</xdr:rowOff>
    </xdr:from>
    <xdr:to>
      <xdr:col>21</xdr:col>
      <xdr:colOff>373926</xdr:colOff>
      <xdr:row>47</xdr:row>
      <xdr:rowOff>104460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3091C-B9FB-4A25-A783-BBDE17F7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434589</xdr:colOff>
      <xdr:row>43</xdr:row>
      <xdr:rowOff>64477</xdr:rowOff>
    </xdr:from>
    <xdr:to>
      <xdr:col>10</xdr:col>
      <xdr:colOff>346415</xdr:colOff>
      <xdr:row>64</xdr:row>
      <xdr:rowOff>75364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640EF-8DDD-4A04-A260-9374D888E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4F73-9D4E-4B73-A0B8-7F492AC97A2E}">
  <dimension ref="A1:K12"/>
  <sheetViews>
    <sheetView tabSelected="1" topLeftCell="A44" zoomScale="130" zoomScaleNormal="130" workbookViewId="0">
      <selection activeCell="M61" sqref="M61"/>
    </sheetView>
  </sheetViews>
  <sheetFormatPr defaultRowHeight="13.8"/>
  <cols>
    <col min="2" max="2" width="9.77734375" customWidth="1"/>
  </cols>
  <sheetData>
    <row r="1" spans="1:11">
      <c r="A1" s="1" t="s">
        <v>2</v>
      </c>
      <c r="B1" t="s">
        <v>0</v>
      </c>
      <c r="C1" t="s">
        <v>1</v>
      </c>
      <c r="E1" s="1" t="s">
        <v>2</v>
      </c>
      <c r="F1" t="s">
        <v>0</v>
      </c>
      <c r="G1" t="s">
        <v>1</v>
      </c>
      <c r="I1" s="1" t="s">
        <v>2</v>
      </c>
      <c r="J1" t="s">
        <v>0</v>
      </c>
      <c r="K1" t="s">
        <v>1</v>
      </c>
    </row>
    <row r="2" spans="1:11">
      <c r="A2">
        <v>5.0000000000000001E-3</v>
      </c>
      <c r="B2">
        <f>(0.638+0.634+0.624+0.652+0.662)/5</f>
        <v>0.64200000000000002</v>
      </c>
      <c r="C2">
        <f>(0.536+0.506+0.524+0.53+0.534)/5</f>
        <v>0.52600000000000002</v>
      </c>
      <c r="E2">
        <v>5.0000000000000001E-3</v>
      </c>
      <c r="F2">
        <f>(0.61+0.586+0.6)/3</f>
        <v>0.59866666666666657</v>
      </c>
      <c r="G2">
        <f>(0.51+0.498+0.516)/3</f>
        <v>0.50800000000000001</v>
      </c>
      <c r="I2">
        <v>5.0000000000000001E-3</v>
      </c>
      <c r="J2">
        <v>40.57</v>
      </c>
      <c r="K2">
        <v>39.5</v>
      </c>
    </row>
    <row r="3" spans="1:11">
      <c r="A3">
        <v>0.01</v>
      </c>
      <c r="B3">
        <f>(0.584+0.58+0.582+0.59+0.598)/5</f>
        <v>0.58679999999999999</v>
      </c>
      <c r="C3">
        <f>(0.472+0.482+0.49+0.512+0.486)/5</f>
        <v>0.48840000000000006</v>
      </c>
      <c r="E3">
        <v>0.01</v>
      </c>
      <c r="F3">
        <f>(0.55+0.546+0.536)/3</f>
        <v>0.54400000000000004</v>
      </c>
      <c r="G3">
        <f>(0.474+0.466+0.448)/3</f>
        <v>0.46266666666666662</v>
      </c>
      <c r="I3">
        <v>0.01</v>
      </c>
      <c r="J3">
        <v>47.63</v>
      </c>
      <c r="K3">
        <v>43.61</v>
      </c>
    </row>
    <row r="4" spans="1:11">
      <c r="A4">
        <v>0.02</v>
      </c>
      <c r="B4">
        <f>(0.486+0.462+0.478+0.504+0.462)/5</f>
        <v>0.47839999999999999</v>
      </c>
      <c r="C4">
        <f>(0.386+0.388+0.376+0.382+0.404)/5</f>
        <v>0.38719999999999999</v>
      </c>
      <c r="E4">
        <v>0.02</v>
      </c>
      <c r="F4">
        <f>(0.406+0.41+0.426)/3</f>
        <v>0.41399999999999998</v>
      </c>
      <c r="G4">
        <f>(0.322+0.362+0.344)/3</f>
        <v>0.34266666666666667</v>
      </c>
      <c r="I4">
        <v>0.02</v>
      </c>
      <c r="J4">
        <v>61.54</v>
      </c>
      <c r="K4">
        <v>53.12</v>
      </c>
    </row>
    <row r="5" spans="1:11">
      <c r="A5">
        <v>0.04</v>
      </c>
      <c r="B5">
        <f>(0.2378+0.254+0.24+0.25+0.242)/5</f>
        <v>0.24476000000000001</v>
      </c>
      <c r="C5">
        <f>(0.2378+0.238+0.24+0.27+0.231)/5</f>
        <v>0.24336000000000002</v>
      </c>
      <c r="E5">
        <v>0.04</v>
      </c>
      <c r="F5">
        <f>(0.256+0.272+0.26)/3</f>
        <v>0.26266666666666666</v>
      </c>
      <c r="G5">
        <f>(0.268+0.262+0.234)/3</f>
        <v>0.25466666666666665</v>
      </c>
      <c r="I5">
        <v>0.04</v>
      </c>
      <c r="J5">
        <v>72.56</v>
      </c>
      <c r="K5">
        <v>66.37</v>
      </c>
    </row>
    <row r="7" spans="1:11" ht="14.4">
      <c r="A7" s="2" t="s">
        <v>3</v>
      </c>
      <c r="B7" s="2" t="s">
        <v>4</v>
      </c>
      <c r="C7" t="s">
        <v>0</v>
      </c>
      <c r="D7" t="s">
        <v>1</v>
      </c>
    </row>
    <row r="8" spans="1:11">
      <c r="A8">
        <v>0.05</v>
      </c>
      <c r="B8">
        <v>0.05</v>
      </c>
      <c r="C8">
        <f>(0.584+0.58+0.582+0.59+0.598)/5</f>
        <v>0.58679999999999999</v>
      </c>
      <c r="D8">
        <f>(0.472+0.482+0.49+0.512+0.486)/5</f>
        <v>0.48840000000000006</v>
      </c>
    </row>
    <row r="9" spans="1:11">
      <c r="A9">
        <v>0.05</v>
      </c>
      <c r="B9">
        <v>0.1</v>
      </c>
      <c r="C9">
        <f>(0.538+0.572+0.542+0.552+0.538)/5</f>
        <v>0.5484</v>
      </c>
      <c r="D9">
        <f>(0.42+0.446+0.432+0.4+0.434)/5</f>
        <v>0.4264</v>
      </c>
    </row>
    <row r="10" spans="1:11">
      <c r="A10">
        <v>0.1</v>
      </c>
      <c r="B10">
        <v>0.05</v>
      </c>
      <c r="C10">
        <f>(0.562+0.574+0.608+0.566+0.584)/5</f>
        <v>0.57879999999999998</v>
      </c>
      <c r="D10">
        <f>(0.474+0.464+0.468+0.478+0.47)/5</f>
        <v>0.4708</v>
      </c>
    </row>
    <row r="11" spans="1:11">
      <c r="A11">
        <v>0.1</v>
      </c>
      <c r="B11">
        <v>0.1</v>
      </c>
      <c r="C11">
        <f>(0.526+0.542+0.532+0.54+0.548)/5</f>
        <v>0.53760000000000008</v>
      </c>
      <c r="D11">
        <f>(0.43+0.408+0.426+0.422+0.408)/5</f>
        <v>0.41879999999999995</v>
      </c>
    </row>
    <row r="12" spans="1:11">
      <c r="A12">
        <v>0.5</v>
      </c>
      <c r="B12">
        <v>0.5</v>
      </c>
      <c r="C12">
        <f>(0.55+0.518+0.552+0.526+0.54)/5</f>
        <v>0.53720000000000001</v>
      </c>
      <c r="D12">
        <f>(0.164+0.146+0.196+0.2+0.194)/5</f>
        <v>0.18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liuweihao@u.nus.edu</dc:creator>
  <cp:lastModifiedBy>Weihao Liu</cp:lastModifiedBy>
  <dcterms:created xsi:type="dcterms:W3CDTF">2022-04-14T10:14:26Z</dcterms:created>
  <dcterms:modified xsi:type="dcterms:W3CDTF">2022-04-14T13:47:06Z</dcterms:modified>
</cp:coreProperties>
</file>