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olgaburiakova/Documents/Data Analytics Projects/Projects/Solo-Projects/Employee Retention/"/>
    </mc:Choice>
  </mc:AlternateContent>
  <xr:revisionPtr revIDLastSave="0" documentId="8_{7020682E-456D-3241-98F6-45A834C28DC4}" xr6:coauthVersionLast="47" xr6:coauthVersionMax="47" xr10:uidLastSave="{00000000-0000-0000-0000-000000000000}"/>
  <bookViews>
    <workbookView xWindow="10240" yWindow="460" windowWidth="30240" windowHeight="21880" xr2:uid="{85C138C5-CE27-1B4C-83FC-407D81D9F428}"/>
  </bookViews>
  <sheets>
    <sheet name="Dashboard" sheetId="2" r:id="rId1"/>
    <sheet name="HR_Employee_Dataset" sheetId="1" r:id="rId2"/>
  </sheets>
  <definedNames>
    <definedName name="_xlnm._FilterDatabase" localSheetId="1" hidden="1">HR_Employee_Dataset!$A$1:$K$101</definedName>
    <definedName name="NativeTimeline_Termination_Date">#N/A</definedName>
  </definedNames>
  <calcPr calcId="191029"/>
  <pivotCaches>
    <pivotCache cacheId="7" r:id="rId3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4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6" i="1" l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I46" i="1"/>
  <c r="J46" i="1"/>
  <c r="K46" i="1"/>
  <c r="I47" i="1"/>
  <c r="J47" i="1"/>
  <c r="K47" i="1"/>
  <c r="I48" i="1"/>
  <c r="J48" i="1"/>
  <c r="K48" i="1"/>
  <c r="I49" i="1"/>
  <c r="J49" i="1"/>
  <c r="K49" i="1"/>
  <c r="I50" i="1"/>
  <c r="J50" i="1"/>
  <c r="K50" i="1"/>
  <c r="I51" i="1"/>
  <c r="J51" i="1"/>
  <c r="K51" i="1"/>
  <c r="I52" i="1"/>
  <c r="J52" i="1"/>
  <c r="K52" i="1"/>
  <c r="I53" i="1"/>
  <c r="J53" i="1"/>
  <c r="K53" i="1"/>
  <c r="I54" i="1"/>
  <c r="J54" i="1"/>
  <c r="K54" i="1"/>
  <c r="I55" i="1"/>
  <c r="J55" i="1"/>
  <c r="K55" i="1"/>
  <c r="I56" i="1"/>
  <c r="J56" i="1"/>
  <c r="K56" i="1"/>
  <c r="I57" i="1"/>
  <c r="J57" i="1"/>
  <c r="K57" i="1"/>
  <c r="I58" i="1"/>
  <c r="J58" i="1"/>
  <c r="K58" i="1"/>
  <c r="I59" i="1"/>
  <c r="J59" i="1"/>
  <c r="K59" i="1"/>
  <c r="I60" i="1"/>
  <c r="J60" i="1"/>
  <c r="K60" i="1"/>
  <c r="I61" i="1"/>
  <c r="J61" i="1"/>
  <c r="K61" i="1"/>
  <c r="I62" i="1"/>
  <c r="J62" i="1"/>
  <c r="K62" i="1"/>
  <c r="I63" i="1"/>
  <c r="J63" i="1"/>
  <c r="K63" i="1"/>
  <c r="I64" i="1"/>
  <c r="J64" i="1"/>
  <c r="K64" i="1"/>
  <c r="I65" i="1"/>
  <c r="J65" i="1"/>
  <c r="K65" i="1"/>
  <c r="I66" i="1"/>
  <c r="J66" i="1"/>
  <c r="K66" i="1"/>
  <c r="I67" i="1"/>
  <c r="J67" i="1"/>
  <c r="K67" i="1"/>
  <c r="I68" i="1"/>
  <c r="J68" i="1"/>
  <c r="K68" i="1"/>
  <c r="I69" i="1"/>
  <c r="J69" i="1"/>
  <c r="K69" i="1"/>
  <c r="I70" i="1"/>
  <c r="J70" i="1"/>
  <c r="K70" i="1"/>
  <c r="I71" i="1"/>
  <c r="J71" i="1"/>
  <c r="K71" i="1"/>
  <c r="I72" i="1"/>
  <c r="J72" i="1"/>
  <c r="K72" i="1"/>
  <c r="I73" i="1"/>
  <c r="J73" i="1"/>
  <c r="K73" i="1"/>
  <c r="I74" i="1"/>
  <c r="J74" i="1"/>
  <c r="K74" i="1"/>
  <c r="I75" i="1"/>
  <c r="J75" i="1"/>
  <c r="K75" i="1"/>
  <c r="I76" i="1"/>
  <c r="J76" i="1"/>
  <c r="K76" i="1"/>
  <c r="I77" i="1"/>
  <c r="J77" i="1"/>
  <c r="K77" i="1"/>
  <c r="I78" i="1"/>
  <c r="J78" i="1"/>
  <c r="K78" i="1"/>
  <c r="I79" i="1"/>
  <c r="J79" i="1"/>
  <c r="K79" i="1"/>
  <c r="I80" i="1"/>
  <c r="J80" i="1"/>
  <c r="K80" i="1"/>
  <c r="I81" i="1"/>
  <c r="J81" i="1"/>
  <c r="K81" i="1"/>
  <c r="I82" i="1"/>
  <c r="J82" i="1"/>
  <c r="K82" i="1"/>
  <c r="I83" i="1"/>
  <c r="J83" i="1"/>
  <c r="K83" i="1"/>
  <c r="I84" i="1"/>
  <c r="J84" i="1"/>
  <c r="K84" i="1"/>
  <c r="I85" i="1"/>
  <c r="J85" i="1"/>
  <c r="K85" i="1"/>
  <c r="I86" i="1"/>
  <c r="J86" i="1"/>
  <c r="K86" i="1"/>
  <c r="I87" i="1"/>
  <c r="J87" i="1"/>
  <c r="K87" i="1"/>
  <c r="I88" i="1"/>
  <c r="J88" i="1"/>
  <c r="K88" i="1"/>
  <c r="I89" i="1"/>
  <c r="J89" i="1"/>
  <c r="K89" i="1"/>
  <c r="I90" i="1"/>
  <c r="J90" i="1"/>
  <c r="K90" i="1"/>
  <c r="I91" i="1"/>
  <c r="J91" i="1"/>
  <c r="K91" i="1"/>
  <c r="I92" i="1"/>
  <c r="J92" i="1"/>
  <c r="K92" i="1"/>
  <c r="I93" i="1"/>
  <c r="J93" i="1"/>
  <c r="K93" i="1"/>
  <c r="I94" i="1"/>
  <c r="J94" i="1"/>
  <c r="K94" i="1"/>
  <c r="I95" i="1"/>
  <c r="J95" i="1"/>
  <c r="K95" i="1"/>
  <c r="I96" i="1"/>
  <c r="J96" i="1"/>
  <c r="K96" i="1"/>
  <c r="I97" i="1"/>
  <c r="J97" i="1"/>
  <c r="K97" i="1"/>
  <c r="I98" i="1"/>
  <c r="J98" i="1"/>
  <c r="K98" i="1"/>
  <c r="I99" i="1"/>
  <c r="J99" i="1"/>
  <c r="K99" i="1"/>
  <c r="I100" i="1"/>
  <c r="J100" i="1"/>
  <c r="K100" i="1"/>
  <c r="I101" i="1"/>
  <c r="J101" i="1"/>
  <c r="K101" i="1"/>
  <c r="K3" i="1"/>
  <c r="K4" i="1"/>
  <c r="K5" i="1"/>
  <c r="K2" i="1"/>
  <c r="J3" i="1"/>
  <c r="J4" i="1"/>
  <c r="J5" i="1"/>
  <c r="J2" i="1"/>
  <c r="I3" i="1"/>
  <c r="I4" i="1"/>
  <c r="I5" i="1"/>
  <c r="I2" i="1"/>
</calcChain>
</file>

<file path=xl/sharedStrings.xml><?xml version="1.0" encoding="utf-8"?>
<sst xmlns="http://purl.oclc.org/ooxml/spreadsheetml/main" count="342" uniqueCount="128">
  <si>
    <t>Employee ID</t>
  </si>
  <si>
    <t>Department</t>
  </si>
  <si>
    <t>Hire Date</t>
  </si>
  <si>
    <t>Termination Date</t>
  </si>
  <si>
    <t>Age</t>
  </si>
  <si>
    <t>Gender</t>
  </si>
  <si>
    <t>Job Level</t>
  </si>
  <si>
    <t>Salary</t>
  </si>
  <si>
    <t>E001</t>
  </si>
  <si>
    <t>Marketing</t>
  </si>
  <si>
    <t>F</t>
  </si>
  <si>
    <t>E002</t>
  </si>
  <si>
    <t>Sales</t>
  </si>
  <si>
    <t>E003</t>
  </si>
  <si>
    <t>Finance</t>
  </si>
  <si>
    <t>E004</t>
  </si>
  <si>
    <t>E005</t>
  </si>
  <si>
    <t>M</t>
  </si>
  <si>
    <t>E006</t>
  </si>
  <si>
    <t>HR</t>
  </si>
  <si>
    <t>E007</t>
  </si>
  <si>
    <t>IT</t>
  </si>
  <si>
    <t>E008</t>
  </si>
  <si>
    <t>Customer Service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</si>
  <si>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</si>
  <si>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</si>
  <si>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</si>
  <si>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</si>
  <si>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</si>
  <si>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</si>
  <si>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</si>
  <si>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</si>
  <si>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</si>
  <si>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</si>
  <si>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</si>
  <si>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</si>
  <si>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</si>
  <si>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</si>
  <si>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</si>
  <si>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</si>
  <si>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</si>
  <si>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</si>
  <si>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</si>
  <si>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</si>
  <si>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</si>
  <si>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</si>
  <si>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</si>
  <si>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</si>
  <si>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</si>
  <si>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</si>
  <si>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</si>
  <si>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</si>
  <si>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</si>
  <si>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</si>
  <si>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</si>
  <si>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</si>
  <si>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</si>
  <si>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</si>
  <si>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</si>
  <si>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</si>
  <si>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</si>
  <si>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</si>
  <si>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</si>
  <si>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</si>
  <si>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</si>
  <si>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</si>
  <si>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</si>
  <si>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</si>
  <si>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</si>
  <si>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</si>
  <si>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</si>
  <si>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</si>
  <si>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</si>
  <si>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</si>
  <si>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</si>
  <si>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</si>
  <si>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</si>
  <si>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</si>
  <si>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</si>
  <si>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</si>
  <si>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</si>
  <si>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</si>
  <si>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</si>
  <si>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</si>
  <si>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</si>
  <si>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</si>
  <si>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</si>
  <si>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</si>
  <si>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</si>
  <si>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</si>
  <si>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</si>
  <si>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</si>
  <si>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</si>
  <si>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</si>
  <si>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</si>
  <si>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</si>
  <si>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</si>
  <si>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</si>
  <si>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</si>
  <si>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</si>
  <si>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</si>
  <si>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</si>
  <si>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</si>
  <si>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</si>
  <si>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</si>
  <si>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</si>
  <si>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</si>
  <si>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</si>
  <si>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</si>
  <si>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</si>
  <si>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</si>
  <si>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</si>
  <si>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</si>
  <si>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</si>
  <si>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</si>
  <si>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</si>
  <si>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Attrition (Yes/No)</t>
  </si>
  <si>
    <t>Tenure (in Years)</t>
  </si>
  <si>
    <t>Year of Termination</t>
  </si>
  <si>
    <t>Row Labels</t>
  </si>
  <si>
    <t>Yes</t>
  </si>
  <si>
    <t>Count of Employee ID</t>
  </si>
  <si>
    <t>Attrition by Department</t>
  </si>
  <si>
    <t>Average of Tenure (in Years)</t>
  </si>
  <si>
    <t>Attrition Tenure by Department</t>
  </si>
  <si>
    <t>Attrition by Gender</t>
  </si>
  <si>
    <t>Terminations by Year</t>
  </si>
  <si>
    <t>Employee Turnover &amp; Retention Dashboard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</si>
</sst>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"/>
    <numFmt numFmtId="171" formatCode="0.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8"/>
      <color theme="4" tint="-0.249977111117893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33" borderId="0" xfId="0" applyFill="1"/>
    <xf numFmtId="4" fontId="0" fillId="33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Fill="1"/>
    <xf numFmtId="4" fontId="0" fillId="0" borderId="0" xfId="0" applyNumberFormat="1" applyFill="1"/>
    <xf numFmtId="0" fontId="16" fillId="34" borderId="0" xfId="0" applyFont="1" applyFill="1"/>
    <xf numFmtId="4" fontId="16" fillId="34" borderId="0" xfId="0" applyNumberFormat="1" applyFont="1" applyFill="1"/>
    <xf numFmtId="171" fontId="0" fillId="0" borderId="0" xfId="0" applyNumberFormat="1"/>
    <xf numFmtId="168" fontId="0" fillId="0" borderId="0" xfId="0" applyNumberForma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0">
    <dxf>
      <numFmt numFmtId="168" formatCode="#,##0.0"/>
    </dxf>
    <dxf>
      <numFmt numFmtId="171" formatCode="0.0"/>
    </dxf>
    <dxf>
      <numFmt numFmtId="168" formatCode="#,##0.0"/>
    </dxf>
    <dxf>
      <numFmt numFmtId="171" formatCode="0.0"/>
    </dxf>
    <dxf>
      <numFmt numFmtId="168" formatCode="#,##0.0"/>
    </dxf>
    <dxf>
      <numFmt numFmtId="171" formatCode="0.0"/>
    </dxf>
    <dxf>
      <numFmt numFmtId="168" formatCode="#,##0.0"/>
    </dxf>
    <dxf>
      <numFmt numFmtId="171" formatCode="0.0"/>
    </dxf>
    <dxf>
      <numFmt numFmtId="168" formatCode="#,##0.0"/>
    </dxf>
    <dxf>
      <numFmt numFmtId="171" formatCode="0.0"/>
    </dxf>
    <dxf>
      <numFmt numFmtId="168" formatCode="#,##0.0"/>
    </dxf>
    <dxf>
      <numFmt numFmtId="171" formatCode="0.0"/>
    </dxf>
    <dxf>
      <numFmt numFmtId="168" formatCode="#,##0.0"/>
    </dxf>
    <dxf>
      <numFmt numFmtId="171" formatCode="0.0"/>
    </dxf>
    <dxf>
      <numFmt numFmtId="168" formatCode="#,##0.0"/>
    </dxf>
    <dxf>
      <numFmt numFmtId="171" formatCode="0.0"/>
    </dxf>
    <dxf>
      <numFmt numFmtId="168" formatCode="#,##0.0"/>
    </dxf>
    <dxf>
      <numFmt numFmtId="171" formatCode="0.0"/>
    </dxf>
    <dxf>
      <numFmt numFmtId="168" formatCode="#,##0.0"/>
    </dxf>
    <dxf>
      <numFmt numFmtId="171" formatCode="0.0"/>
    </dxf>
    <dxf>
      <numFmt numFmtId="168" formatCode="#,##0.0"/>
    </dxf>
    <dxf>
      <numFmt numFmtId="171" formatCode="0.0"/>
    </dxf>
    <dxf>
      <numFmt numFmtId="168" formatCode="#,##0.0"/>
    </dxf>
    <dxf>
      <numFmt numFmtId="171" formatCode="0.0"/>
    </dxf>
    <dxf>
      <numFmt numFmtId="168" formatCode="#,##0.0"/>
    </dxf>
    <dxf>
      <numFmt numFmtId="171" formatCode="0.0"/>
    </dxf>
    <dxf>
      <numFmt numFmtId="168" formatCode="#,##0.0"/>
    </dxf>
    <dxf>
      <numFmt numFmtId="171" formatCode="0.0"/>
    </dxf>
    <dxf>
      <numFmt numFmtId="168" formatCode="#,##0.0"/>
    </dxf>
    <dxf>
      <numFmt numFmtId="171" formatCode="0.0"/>
    </dxf>
    <dxf>
      <numFmt numFmtId="168" formatCode="#,##0.0"/>
    </dxf>
    <dxf>
      <numFmt numFmtId="171" formatCode="0.0"/>
    </dxf>
    <dxf>
      <numFmt numFmtId="168" formatCode="#,##0.0"/>
    </dxf>
    <dxf>
      <numFmt numFmtId="171" formatCode="0.0"/>
    </dxf>
    <dxf>
      <numFmt numFmtId="168" formatCode="#,##0.0"/>
    </dxf>
    <dxf>
      <numFmt numFmtId="171" formatCode="0.0"/>
    </dxf>
    <dxf>
      <numFmt numFmtId="168" formatCode="#,##0.0"/>
    </dxf>
    <dxf>
      <numFmt numFmtId="171" formatCode="0.0"/>
    </dxf>
    <dxf>
      <numFmt numFmtId="168" formatCode="#,##0.0"/>
    </dxf>
    <dxf>
      <numFmt numFmtId="171" formatCode="0.0"/>
    </dxf>
    <dxf>
      <numFmt numFmtId="168" formatCode="#,##0.0"/>
    </dxf>
    <dxf>
      <numFmt numFmtId="171" formatCode="0.0"/>
    </dxf>
    <dxf>
      <numFmt numFmtId="168" formatCode="#,##0.0"/>
    </dxf>
    <dxf>
      <numFmt numFmtId="171" formatCode="0.0"/>
    </dxf>
    <dxf>
      <numFmt numFmtId="168" formatCode="#,##0.0"/>
    </dxf>
    <dxf>
      <numFmt numFmtId="171" formatCode="0.0"/>
    </dxf>
    <dxf>
      <numFmt numFmtId="168" formatCode="#,##0.0"/>
    </dxf>
    <dxf>
      <numFmt numFmtId="171" formatCode="0.0"/>
    </dxf>
    <dxf>
      <numFmt numFmtId="168" formatCode="#,##0.0"/>
    </dxf>
    <dxf>
      <numFmt numFmtId="171" formatCode="0.0"/>
    </dxf>
    <dxf>
      <numFmt numFmtId="168" formatCode="#,##0.0"/>
    </dxf>
    <dxf>
      <numFmt numFmtId="171" formatCode="0.0"/>
    </dxf>
    <dxf>
      <numFmt numFmtId="168" formatCode="#,##0.0"/>
    </dxf>
    <dxf>
      <numFmt numFmtId="171" formatCode="0.0"/>
    </dxf>
    <dxf>
      <numFmt numFmtId="168" formatCode="#,##0.0"/>
    </dxf>
    <dxf>
      <numFmt numFmtId="171" formatCode="0.0"/>
    </dxf>
    <dxf>
      <numFmt numFmtId="168" formatCode="#,##0.0"/>
    </dxf>
    <dxf>
      <numFmt numFmtId="171" formatCode="0.0"/>
    </dxf>
    <dxf>
      <numFmt numFmtId="171" formatCode="0.0"/>
    </dxf>
    <dxf>
      <numFmt numFmtId="168" formatCode="#,##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pivotCacheDefinition" Target="pivotCache/pivotCacheDefinition1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schemas.microsoft.com/office/2011/relationships/timelineCache" Target="timelineCaches/timeline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[HR_Employee_Dataset.xlsx]Dashboard!PivotTable1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chemeClr val="tx1"/>
                </a:solidFill>
              </a:rPr>
              <a:t>Employee Attrition</a:t>
            </a:r>
            <a:r>
              <a:rPr lang="en-US" sz="1400" baseline="0%">
                <a:solidFill>
                  <a:schemeClr val="tx1"/>
                </a:solidFill>
              </a:rPr>
              <a:t>  by Department</a:t>
            </a:r>
            <a:endParaRPr lang="en-US" sz="14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Dashboard!$B$7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Dashboard!$A$8:$A$13</c:f>
              <c:strCache>
                <c:ptCount val="6"/>
                <c:pt idx="0">
                  <c:v>Customer Service</c:v>
                </c:pt>
                <c:pt idx="1">
                  <c:v>Finance</c:v>
                </c:pt>
                <c:pt idx="2">
                  <c:v>HR</c:v>
                </c:pt>
                <c:pt idx="3">
                  <c:v>IT</c:v>
                </c:pt>
                <c:pt idx="4">
                  <c:v>Marketing</c:v>
                </c:pt>
                <c:pt idx="5">
                  <c:v>Sales</c:v>
                </c:pt>
              </c:strCache>
            </c:strRef>
          </c:cat>
          <c:val>
            <c:numRef>
              <c:f>Dashboard!$B$8:$B$13</c:f>
              <c:numCache>
                <c:formatCode>General</c:formatCode>
                <c:ptCount val="6"/>
                <c:pt idx="0">
                  <c:v>5</c:v>
                </c:pt>
                <c:pt idx="1">
                  <c:v>11</c:v>
                </c:pt>
                <c:pt idx="2">
                  <c:v>4</c:v>
                </c:pt>
                <c:pt idx="3">
                  <c:v>5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E6-6642-B09E-703185DAB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86459136"/>
        <c:axId val="679782704"/>
      </c:barChart>
      <c:catAx>
        <c:axId val="386459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782704"/>
        <c:crosses val="autoZero"/>
        <c:auto val="1"/>
        <c:lblAlgn val="ctr"/>
        <c:lblOffset val="100"/>
        <c:noMultiLvlLbl val="0"/>
      </c:catAx>
      <c:valAx>
        <c:axId val="6797827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8645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[HR_Employee_Dataset.xlsx]Dashboard!PivotTable2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Attrition</a:t>
            </a:r>
            <a:r>
              <a:rPr lang="en-US" baseline="0%">
                <a:solidFill>
                  <a:schemeClr val="tx1"/>
                </a:solidFill>
              </a:rPr>
              <a:t> Tenure by Department (in Years)</a:t>
            </a:r>
            <a:endParaRPr lang="en-US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7.540586712049778E-2"/>
          <c:y val="3.41474956710655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Dashboard!$A$20:$A$25</c:f>
              <c:strCache>
                <c:ptCount val="6"/>
                <c:pt idx="0">
                  <c:v>Customer Service</c:v>
                </c:pt>
                <c:pt idx="1">
                  <c:v>Finance</c:v>
                </c:pt>
                <c:pt idx="2">
                  <c:v>HR</c:v>
                </c:pt>
                <c:pt idx="3">
                  <c:v>IT</c:v>
                </c:pt>
                <c:pt idx="4">
                  <c:v>Marketing</c:v>
                </c:pt>
                <c:pt idx="5">
                  <c:v>Sales</c:v>
                </c:pt>
              </c:strCache>
            </c:strRef>
          </c:cat>
          <c:val>
            <c:numRef>
              <c:f>Dashboard!$B$20:$B$25</c:f>
              <c:numCache>
                <c:formatCode>0.0</c:formatCode>
                <c:ptCount val="6"/>
                <c:pt idx="0">
                  <c:v>3.6381735159817348</c:v>
                </c:pt>
                <c:pt idx="1">
                  <c:v>4.2711024135681654</c:v>
                </c:pt>
                <c:pt idx="2">
                  <c:v>5.417025440313112</c:v>
                </c:pt>
                <c:pt idx="3">
                  <c:v>5.1489121676067686</c:v>
                </c:pt>
                <c:pt idx="4">
                  <c:v>2.8652054794520549</c:v>
                </c:pt>
                <c:pt idx="5">
                  <c:v>3.6490106544901062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28-B840-823A-4B7F999AE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2737168"/>
        <c:axId val="412739664"/>
      </c:barChart>
      <c:catAx>
        <c:axId val="41273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739664"/>
        <c:crosses val="autoZero"/>
        <c:auto val="1"/>
        <c:lblAlgn val="ctr"/>
        <c:lblOffset val="100"/>
        <c:noMultiLvlLbl val="0"/>
      </c:catAx>
      <c:valAx>
        <c:axId val="412739664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41273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[HR_Employee_Dataset.xlsx]Dashboard!PivotTable4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chemeClr val="tx1"/>
                </a:solidFill>
              </a:rPr>
              <a:t>Attrition</a:t>
            </a:r>
            <a:r>
              <a:rPr lang="en-US" sz="1400" baseline="0%">
                <a:solidFill>
                  <a:schemeClr val="tx1"/>
                </a:solidFill>
              </a:rPr>
              <a:t> by Gender</a:t>
            </a:r>
            <a:endParaRPr lang="en-US" sz="14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Dashboard!$B$32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Dashboard!$A$33:$A$34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Dashboard!$B$33:$B$34</c:f>
              <c:numCache>
                <c:formatCode>General</c:formatCode>
                <c:ptCount val="2"/>
                <c:pt idx="0">
                  <c:v>26</c:v>
                </c:pt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C7-6D4F-8848-332801B66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316910888413901"/>
          <c:y val="0.39266949649476673"/>
          <c:w val="0.10576559381563695"/>
          <c:h val="0.391766300738063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[HR_Employee_Dataset.xlsx]Dashboard!PivotTable6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chemeClr val="tx1"/>
                </a:solidFill>
              </a:rPr>
              <a:t>Employee Terminations</a:t>
            </a:r>
            <a:r>
              <a:rPr lang="en-US" sz="1400" baseline="0%">
                <a:solidFill>
                  <a:schemeClr val="tx1"/>
                </a:solidFill>
              </a:rPr>
              <a:t> by Year</a:t>
            </a:r>
            <a:endParaRPr lang="en-US" sz="14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Dashboard!$B$39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Dashboard!$A$40:$A$47</c:f>
              <c:strCache>
                <c:ptCount val="8"/>
                <c:pt idx="0">
                  <c:v>2024</c:v>
                </c:pt>
                <c:pt idx="1">
                  <c:v>2023</c:v>
                </c:pt>
                <c:pt idx="2">
                  <c:v>2022</c:v>
                </c:pt>
                <c:pt idx="3">
                  <c:v>2021</c:v>
                </c:pt>
                <c:pt idx="4">
                  <c:v>2020</c:v>
                </c:pt>
                <c:pt idx="5">
                  <c:v>2019</c:v>
                </c:pt>
                <c:pt idx="6">
                  <c:v>2018</c:v>
                </c:pt>
                <c:pt idx="7">
                  <c:v>2016</c:v>
                </c:pt>
              </c:strCache>
            </c:strRef>
          </c:cat>
          <c:val>
            <c:numRef>
              <c:f>Dashboard!$B$40:$B$47</c:f>
              <c:numCache>
                <c:formatCode>General</c:formatCode>
                <c:ptCount val="8"/>
                <c:pt idx="0">
                  <c:v>17</c:v>
                </c:pt>
                <c:pt idx="1">
                  <c:v>12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B3-5C49-92DE-642B4ABAA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9733536"/>
        <c:axId val="375750736"/>
      </c:barChart>
      <c:catAx>
        <c:axId val="48973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750736"/>
        <c:crosses val="autoZero"/>
        <c:auto val="1"/>
        <c:lblAlgn val="ctr"/>
        <c:lblOffset val="100"/>
        <c:noMultiLvlLbl val="0"/>
      </c:catAx>
      <c:valAx>
        <c:axId val="3757507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973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7056</xdr:colOff>
      <xdr:row>3</xdr:row>
      <xdr:rowOff>17462</xdr:rowOff>
    </xdr:from>
    <xdr:to>
      <xdr:col>12</xdr:col>
      <xdr:colOff>361598</xdr:colOff>
      <xdr:row>14</xdr:row>
      <xdr:rowOff>8819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D91E79-1FDA-34A2-3CE9-173972D14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13</xdr:col>
      <xdr:colOff>361596</xdr:colOff>
      <xdr:row>3</xdr:row>
      <xdr:rowOff>8644</xdr:rowOff>
    </xdr:from>
    <xdr:to>
      <xdr:col>23</xdr:col>
      <xdr:colOff>361597</xdr:colOff>
      <xdr:row>14</xdr:row>
      <xdr:rowOff>8820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C49AE6-7611-61E9-3EF6-29277B8728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3</xdr:col>
      <xdr:colOff>8818</xdr:colOff>
      <xdr:row>15</xdr:row>
      <xdr:rowOff>17640</xdr:rowOff>
    </xdr:from>
    <xdr:to>
      <xdr:col>12</xdr:col>
      <xdr:colOff>370415</xdr:colOff>
      <xdr:row>23</xdr:row>
      <xdr:rowOff>8820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C79FF8-2B7F-3C4B-CE3D-009B3E18DC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13</xdr:col>
      <xdr:colOff>370415</xdr:colOff>
      <xdr:row>15</xdr:row>
      <xdr:rowOff>8820</xdr:rowOff>
    </xdr:from>
    <xdr:to>
      <xdr:col>24</xdr:col>
      <xdr:colOff>8820</xdr:colOff>
      <xdr:row>30</xdr:row>
      <xdr:rowOff>194028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DCF4F8A-152E-A908-F8A9-EFBFE83ED6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 editAs="oneCell">
    <xdr:from>
      <xdr:col>3</xdr:col>
      <xdr:colOff>8821</xdr:colOff>
      <xdr:row>24</xdr:row>
      <xdr:rowOff>17639</xdr:rowOff>
    </xdr:from>
    <xdr:to>
      <xdr:col>12</xdr:col>
      <xdr:colOff>361598</xdr:colOff>
      <xdr:row>30</xdr:row>
      <xdr:rowOff>121356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10" name="Termination Date">
              <a:extLst>
                <a:ext uri="{FF2B5EF4-FFF2-40B4-BE49-F238E27FC236}">
                  <a16:creationId xmlns:a16="http://schemas.microsoft.com/office/drawing/2014/main" id="{65D123D6-6C00-FFEA-63EB-38180168F0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Termination 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7849" y="4991806"/>
              <a:ext cx="3686527" cy="132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Olga Buriakova" refreshedDateIso="2025-04-07T18:52:23.30000008922070300" createdVersion="8" refreshedVersion="8" minRefreshableVersion="3" recordCount="100" xr:uid="{18FCAC88-0902-B14B-8489-922FC08D5C13}">
  <cacheSource type="worksheet">
    <worksheetSource ref="A1:K101" sheet="HR_Employee_Dataset"/>
  </cacheSource>
  <cacheFields count="11">
    <cacheField name="Employee ID" numFmtId="0">
      <sharedItems/>
    </cacheField>
    <cacheField name="Department" numFmtId="0">
      <sharedItems count="6">
        <s v="Marketing"/>
        <s v="Sales"/>
        <s v="Finance"/>
        <s v="HR"/>
        <s v="IT"/>
        <s v="Customer Service"/>
      </sharedItems>
    </cacheField>
    <cacheField name="Hire Date" numFmtId="14">
      <sharedItems containsSemiMixedTypes="0" containsNonDate="0" containsDate="1" containsString="0" minDate="2015-01-19T00:00:00" maxDate="2024-01-02T00:00:00"/>
    </cacheField>
    <cacheField name="Termination Date" numFmtId="0">
      <sharedItems containsNonDate="0" containsDate="1" containsString="0" containsBlank="1" minDate="2016-07-21T00:00:00" maxDate="2024-12-29T00:00:00" count="46">
        <d v="2021-12-07T00:00:00"/>
        <d v="2024-09-01T00:00:00"/>
        <m/>
        <d v="2024-02-07T00:00:00"/>
        <d v="2024-08-20T00:00:00"/>
        <d v="2023-11-29T00:00:00"/>
        <d v="2021-03-25T00:00:00"/>
        <d v="2023-10-31T00:00:00"/>
        <d v="2022-10-18T00:00:00"/>
        <d v="2020-07-21T00:00:00"/>
        <d v="2024-03-22T00:00:00"/>
        <d v="2024-09-03T00:00:00"/>
        <d v="2023-09-14T00:00:00"/>
        <d v="2024-12-28T00:00:00"/>
        <d v="2023-06-20T00:00:00"/>
        <d v="2024-12-15T00:00:00"/>
        <d v="2021-01-29T00:00:00"/>
        <d v="2022-03-20T00:00:00"/>
        <d v="2024-02-25T00:00:00"/>
        <d v="2020-10-24T00:00:00"/>
        <d v="2023-05-26T00:00:00"/>
        <d v="2023-10-07T00:00:00"/>
        <d v="2022-06-26T00:00:00"/>
        <d v="2024-04-15T00:00:00"/>
        <d v="2019-09-01T00:00:00"/>
        <d v="2019-06-25T00:00:00"/>
        <d v="2023-03-28T00:00:00"/>
        <d v="2022-12-14T00:00:00"/>
        <d v="2024-11-27T00:00:00"/>
        <d v="2023-09-11T00:00:00"/>
        <d v="2024-08-09T00:00:00"/>
        <d v="2021-10-09T00:00:00"/>
        <d v="2024-01-17T00:00:00"/>
        <d v="2020-07-22T00:00:00"/>
        <d v="2023-04-22T00:00:00"/>
        <d v="2024-06-16T00:00:00"/>
        <d v="2024-08-23T00:00:00"/>
        <d v="2024-04-03T00:00:00"/>
        <d v="2016-07-21T00:00:00"/>
        <d v="2024-09-23T00:00:00"/>
        <d v="2024-10-12T00:00:00"/>
        <d v="2023-08-05T00:00:00"/>
        <d v="2023-11-30T00:00:00"/>
        <d v="2022-07-19T00:00:00"/>
        <d v="2018-04-26T00:00:00"/>
        <d v="2023-05-31T00:00:00"/>
      </sharedItems>
    </cacheField>
    <cacheField name="Age" numFmtId="0">
      <sharedItems containsSemiMixedTypes="0" containsString="0" containsNumber="1" containsInteger="1" minValue="22" maxValue="58"/>
    </cacheField>
    <cacheField name="Gender" numFmtId="0">
      <sharedItems count="2">
        <s v="F"/>
        <s v="M"/>
      </sharedItems>
    </cacheField>
    <cacheField name="Job Level" numFmtId="0">
      <sharedItems containsSemiMixedTypes="0" containsString="0" containsNumber="1" containsInteger="1" minValue="1" maxValue="4"/>
    </cacheField>
    <cacheField name="Salary" numFmtId="0">
      <sharedItems containsSemiMixedTypes="0" containsString="0" containsNumber="1" containsInteger="1" minValue="40206" maxValue="119909"/>
    </cacheField>
    <cacheField name="Attrition (Yes/No)" numFmtId="0">
      <sharedItems count="2">
        <s v="Yes"/>
        <s v="No"/>
      </sharedItems>
    </cacheField>
    <cacheField name="Tenure (in Years)" numFmtId="4">
      <sharedItems containsSemiMixedTypes="0" containsString="0" containsNumber="1" minValue="0.53972602739726028" maxValue="9.9342465753424651"/>
    </cacheField>
    <cacheField name="Year of Termination" numFmtId="0">
      <sharedItems containsMixedTypes="1" containsNumber="1" containsInteger="1" minValue="2016" maxValue="2024" count="9">
        <n v="2021"/>
        <n v="2024"/>
        <s v=""/>
        <n v="2023"/>
        <n v="2022"/>
        <n v="2020"/>
        <n v="2019"/>
        <n v="2016"/>
        <n v="2018"/>
      </sharedItems>
    </cacheField>
  </cacheFields>
  <extLst>
    <ext xmlns:x14="http://schemas.microsoft.com/office/spreadsheetml/2009/9/main" uri="{725AE2AE-9491-48be-B2B4-4EB974FC3084}">
      <x14:pivotCacheDefinition pivotCacheId="610962198"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00">
  <r>
    <s v="E001"/>
    <x v="0"/>
    <d v="2016-11-02T00:00:00"/>
    <x v="0"/>
    <n v="50"/>
    <x v="0"/>
    <n v="4"/>
    <n v="116820"/>
    <x v="0"/>
    <n v="5.0986301369863014"/>
    <x v="0"/>
  </r>
  <r>
    <s v="E002"/>
    <x v="1"/>
    <d v="2016-04-25T00:00:00"/>
    <x v="1"/>
    <n v="40"/>
    <x v="0"/>
    <n v="2"/>
    <n v="77194"/>
    <x v="0"/>
    <n v="8.3589041095890408"/>
    <x v="1"/>
  </r>
  <r>
    <s v="E003"/>
    <x v="2"/>
    <d v="2017-06-13T00:00:00"/>
    <x v="2"/>
    <n v="57"/>
    <x v="0"/>
    <n v="1"/>
    <n v="100263"/>
    <x v="1"/>
    <n v="7.8219178082191778"/>
    <x v="2"/>
  </r>
  <r>
    <s v="E004"/>
    <x v="2"/>
    <d v="2023-03-10T00:00:00"/>
    <x v="2"/>
    <n v="43"/>
    <x v="0"/>
    <n v="4"/>
    <n v="104820"/>
    <x v="1"/>
    <n v="2.0794520547945203"/>
    <x v="2"/>
  </r>
  <r>
    <s v="E005"/>
    <x v="2"/>
    <d v="2020-07-04T00:00:00"/>
    <x v="2"/>
    <n v="51"/>
    <x v="1"/>
    <n v="1"/>
    <n v="107969"/>
    <x v="1"/>
    <n v="4.7616438356164386"/>
    <x v="2"/>
  </r>
  <r>
    <s v="E006"/>
    <x v="3"/>
    <d v="2019-10-29T00:00:00"/>
    <x v="3"/>
    <n v="42"/>
    <x v="1"/>
    <n v="1"/>
    <n v="93707"/>
    <x v="0"/>
    <n v="4.279452054794521"/>
    <x v="1"/>
  </r>
  <r>
    <s v="E007"/>
    <x v="4"/>
    <d v="2019-02-21T00:00:00"/>
    <x v="2"/>
    <n v="46"/>
    <x v="1"/>
    <n v="1"/>
    <n v="65658"/>
    <x v="1"/>
    <n v="6.1287671232876715"/>
    <x v="2"/>
  </r>
  <r>
    <s v="E008"/>
    <x v="5"/>
    <d v="2022-02-15T00:00:00"/>
    <x v="4"/>
    <n v="49"/>
    <x v="0"/>
    <n v="4"/>
    <n v="42747"/>
    <x v="0"/>
    <n v="2.5123287671232877"/>
    <x v="1"/>
  </r>
  <r>
    <s v="E009"/>
    <x v="3"/>
    <d v="2020-01-05T00:00:00"/>
    <x v="5"/>
    <n v="24"/>
    <x v="1"/>
    <n v="2"/>
    <n v="109092"/>
    <x v="0"/>
    <n v="3.9013698630136986"/>
    <x v="3"/>
  </r>
  <r>
    <s v="E010"/>
    <x v="3"/>
    <d v="2022-10-25T00:00:00"/>
    <x v="2"/>
    <n v="42"/>
    <x v="1"/>
    <n v="3"/>
    <n v="50627"/>
    <x v="1"/>
    <n v="2.452054794520548"/>
    <x v="2"/>
  </r>
  <r>
    <s v="E011"/>
    <x v="5"/>
    <d v="2016-12-26T00:00:00"/>
    <x v="2"/>
    <n v="35"/>
    <x v="0"/>
    <n v="2"/>
    <n v="113969"/>
    <x v="1"/>
    <n v="8.2849315068493148"/>
    <x v="2"/>
  </r>
  <r>
    <s v="E012"/>
    <x v="1"/>
    <d v="2019-10-17T00:00:00"/>
    <x v="6"/>
    <n v="47"/>
    <x v="1"/>
    <n v="2"/>
    <n v="108148"/>
    <x v="0"/>
    <n v="1.4383561643835616"/>
    <x v="0"/>
  </r>
  <r>
    <s v="E013"/>
    <x v="0"/>
    <d v="2022-07-07T00:00:00"/>
    <x v="7"/>
    <n v="49"/>
    <x v="1"/>
    <n v="2"/>
    <n v="63483"/>
    <x v="0"/>
    <n v="1.3178082191780822"/>
    <x v="3"/>
  </r>
  <r>
    <s v="E014"/>
    <x v="2"/>
    <d v="2021-12-09T00:00:00"/>
    <x v="8"/>
    <n v="29"/>
    <x v="0"/>
    <n v="1"/>
    <n v="75920"/>
    <x v="0"/>
    <n v="0.8575342465753425"/>
    <x v="4"/>
  </r>
  <r>
    <s v="E015"/>
    <x v="2"/>
    <d v="2018-05-30T00:00:00"/>
    <x v="9"/>
    <n v="25"/>
    <x v="0"/>
    <n v="1"/>
    <n v="59457"/>
    <x v="0"/>
    <n v="2.1452054794520548"/>
    <x v="5"/>
  </r>
  <r>
    <s v="E016"/>
    <x v="4"/>
    <d v="2022-05-15T00:00:00"/>
    <x v="2"/>
    <n v="25"/>
    <x v="1"/>
    <n v="3"/>
    <n v="80757"/>
    <x v="1"/>
    <n v="2.8986301369863012"/>
    <x v="2"/>
  </r>
  <r>
    <s v="E017"/>
    <x v="2"/>
    <d v="2020-11-04T00:00:00"/>
    <x v="10"/>
    <n v="39"/>
    <x v="0"/>
    <n v="3"/>
    <n v="112409"/>
    <x v="0"/>
    <n v="3.3808219178082193"/>
    <x v="1"/>
  </r>
  <r>
    <s v="E018"/>
    <x v="2"/>
    <d v="2019-03-03T00:00:00"/>
    <x v="2"/>
    <n v="31"/>
    <x v="0"/>
    <n v="2"/>
    <n v="72606"/>
    <x v="1"/>
    <n v="6.1013698630136988"/>
    <x v="2"/>
  </r>
  <r>
    <s v="E019"/>
    <x v="1"/>
    <d v="2023-11-29T00:00:00"/>
    <x v="2"/>
    <n v="29"/>
    <x v="1"/>
    <n v="4"/>
    <n v="80397"/>
    <x v="1"/>
    <n v="1.3561643835616439"/>
    <x v="2"/>
  </r>
  <r>
    <s v="E020"/>
    <x v="0"/>
    <d v="2022-07-23T00:00:00"/>
    <x v="11"/>
    <n v="42"/>
    <x v="0"/>
    <n v="1"/>
    <n v="63247"/>
    <x v="0"/>
    <n v="2.117808219178082"/>
    <x v="1"/>
  </r>
  <r>
    <s v="E021"/>
    <x v="3"/>
    <d v="2021-11-25T00:00:00"/>
    <x v="2"/>
    <n v="45"/>
    <x v="0"/>
    <n v="3"/>
    <n v="52185"/>
    <x v="1"/>
    <n v="3.3671232876712329"/>
    <x v="2"/>
  </r>
  <r>
    <s v="E022"/>
    <x v="4"/>
    <d v="2016-02-12T00:00:00"/>
    <x v="2"/>
    <n v="50"/>
    <x v="0"/>
    <n v="1"/>
    <n v="91214"/>
    <x v="1"/>
    <n v="9.1561643835616433"/>
    <x v="2"/>
  </r>
  <r>
    <s v="E023"/>
    <x v="5"/>
    <d v="2021-05-06T00:00:00"/>
    <x v="12"/>
    <n v="46"/>
    <x v="1"/>
    <n v="1"/>
    <n v="80774"/>
    <x v="0"/>
    <n v="2.3589041095890413"/>
    <x v="3"/>
  </r>
  <r>
    <s v="E024"/>
    <x v="1"/>
    <d v="2018-07-15T00:00:00"/>
    <x v="2"/>
    <n v="22"/>
    <x v="0"/>
    <n v="1"/>
    <n v="107563"/>
    <x v="1"/>
    <n v="6.7342465753424658"/>
    <x v="2"/>
  </r>
  <r>
    <s v="E025"/>
    <x v="0"/>
    <d v="2023-07-29T00:00:00"/>
    <x v="13"/>
    <n v="32"/>
    <x v="0"/>
    <n v="4"/>
    <n v="79504"/>
    <x v="0"/>
    <n v="1.4191780821917808"/>
    <x v="1"/>
  </r>
  <r>
    <s v="E026"/>
    <x v="2"/>
    <d v="2020-09-12T00:00:00"/>
    <x v="2"/>
    <n v="56"/>
    <x v="1"/>
    <n v="4"/>
    <n v="52666"/>
    <x v="1"/>
    <n v="4.5698630136986305"/>
    <x v="2"/>
  </r>
  <r>
    <s v="E027"/>
    <x v="2"/>
    <d v="2016-06-07T00:00:00"/>
    <x v="14"/>
    <n v="49"/>
    <x v="1"/>
    <n v="1"/>
    <n v="62662"/>
    <x v="0"/>
    <n v="7.0383561643835613"/>
    <x v="3"/>
  </r>
  <r>
    <s v="E028"/>
    <x v="4"/>
    <d v="2022-05-14T00:00:00"/>
    <x v="2"/>
    <n v="33"/>
    <x v="0"/>
    <n v="2"/>
    <n v="92256"/>
    <x v="1"/>
    <n v="2.9013698630136986"/>
    <x v="2"/>
  </r>
  <r>
    <s v="E029"/>
    <x v="4"/>
    <d v="2020-01-20T00:00:00"/>
    <x v="15"/>
    <n v="44"/>
    <x v="0"/>
    <n v="4"/>
    <n v="117373"/>
    <x v="0"/>
    <n v="4.9068493150684933"/>
    <x v="1"/>
  </r>
  <r>
    <s v="E030"/>
    <x v="0"/>
    <d v="2017-10-07T00:00:00"/>
    <x v="16"/>
    <n v="56"/>
    <x v="0"/>
    <n v="2"/>
    <n v="103335"/>
    <x v="0"/>
    <n v="3.3150684931506849"/>
    <x v="0"/>
  </r>
  <r>
    <s v="E031"/>
    <x v="1"/>
    <d v="2018-05-31T00:00:00"/>
    <x v="17"/>
    <n v="56"/>
    <x v="1"/>
    <n v="4"/>
    <n v="110592"/>
    <x v="0"/>
    <n v="3.8054794520547945"/>
    <x v="4"/>
  </r>
  <r>
    <s v="E032"/>
    <x v="0"/>
    <d v="2023-02-08T00:00:00"/>
    <x v="18"/>
    <n v="35"/>
    <x v="1"/>
    <n v="3"/>
    <n v="67266"/>
    <x v="0"/>
    <n v="1.0465753424657533"/>
    <x v="1"/>
  </r>
  <r>
    <s v="E033"/>
    <x v="5"/>
    <d v="2023-08-29T00:00:00"/>
    <x v="2"/>
    <n v="47"/>
    <x v="0"/>
    <n v="2"/>
    <n v="46910"/>
    <x v="1"/>
    <n v="1.6082191780821917"/>
    <x v="2"/>
  </r>
  <r>
    <s v="E034"/>
    <x v="5"/>
    <d v="2015-01-19T00:00:00"/>
    <x v="19"/>
    <n v="48"/>
    <x v="0"/>
    <n v="1"/>
    <n v="40206"/>
    <x v="0"/>
    <n v="5.7671232876712333"/>
    <x v="5"/>
  </r>
  <r>
    <s v="E035"/>
    <x v="4"/>
    <d v="2016-10-19T00:00:00"/>
    <x v="2"/>
    <n v="34"/>
    <x v="0"/>
    <n v="4"/>
    <n v="90015"/>
    <x v="1"/>
    <n v="8.4712328767123282"/>
    <x v="2"/>
  </r>
  <r>
    <s v="E036"/>
    <x v="2"/>
    <d v="2018-07-27T00:00:00"/>
    <x v="2"/>
    <n v="53"/>
    <x v="0"/>
    <n v="3"/>
    <n v="58141"/>
    <x v="1"/>
    <n v="6.7013698630136984"/>
    <x v="2"/>
  </r>
  <r>
    <s v="E037"/>
    <x v="1"/>
    <d v="2019-02-08T00:00:00"/>
    <x v="20"/>
    <n v="36"/>
    <x v="1"/>
    <n v="3"/>
    <n v="73827"/>
    <x v="0"/>
    <n v="4.2958904109589042"/>
    <x v="3"/>
  </r>
  <r>
    <s v="E038"/>
    <x v="3"/>
    <d v="2017-02-15T00:00:00"/>
    <x v="2"/>
    <n v="28"/>
    <x v="1"/>
    <n v="3"/>
    <n v="115450"/>
    <x v="1"/>
    <n v="8.1452054794520556"/>
    <x v="2"/>
  </r>
  <r>
    <s v="E039"/>
    <x v="5"/>
    <d v="2023-08-17T00:00:00"/>
    <x v="2"/>
    <n v="49"/>
    <x v="0"/>
    <n v="1"/>
    <n v="83585"/>
    <x v="1"/>
    <n v="1.6410958904109589"/>
    <x v="2"/>
  </r>
  <r>
    <s v="E040"/>
    <x v="4"/>
    <d v="2015-07-08T00:00:00"/>
    <x v="2"/>
    <n v="27"/>
    <x v="0"/>
    <n v="3"/>
    <n v="109163"/>
    <x v="1"/>
    <n v="9.7561643835616429"/>
    <x v="2"/>
  </r>
  <r>
    <s v="E041"/>
    <x v="4"/>
    <d v="2019-12-30T00:00:00"/>
    <x v="2"/>
    <n v="32"/>
    <x v="0"/>
    <n v="1"/>
    <n v="58047"/>
    <x v="1"/>
    <n v="5.2739726027397262"/>
    <x v="2"/>
  </r>
  <r>
    <s v="E042"/>
    <x v="4"/>
    <d v="2017-06-20T00:00:00"/>
    <x v="2"/>
    <n v="49"/>
    <x v="1"/>
    <n v="3"/>
    <n v="61976"/>
    <x v="1"/>
    <n v="7.8027397260273972"/>
    <x v="2"/>
  </r>
  <r>
    <s v="E043"/>
    <x v="1"/>
    <d v="2023-03-15T00:00:00"/>
    <x v="21"/>
    <n v="54"/>
    <x v="0"/>
    <n v="3"/>
    <n v="70080"/>
    <x v="0"/>
    <n v="0.56438356164383563"/>
    <x v="3"/>
  </r>
  <r>
    <s v="E044"/>
    <x v="4"/>
    <d v="2018-08-02T00:00:00"/>
    <x v="22"/>
    <n v="34"/>
    <x v="0"/>
    <n v="3"/>
    <n v="95016"/>
    <x v="0"/>
    <n v="3.9013698630136986"/>
    <x v="4"/>
  </r>
  <r>
    <s v="E045"/>
    <x v="2"/>
    <d v="2023-10-01T00:00:00"/>
    <x v="23"/>
    <n v="27"/>
    <x v="0"/>
    <n v="2"/>
    <n v="61959"/>
    <x v="0"/>
    <n v="0.53972602739726028"/>
    <x v="1"/>
  </r>
  <r>
    <s v="E046"/>
    <x v="0"/>
    <d v="2021-10-29T00:00:00"/>
    <x v="2"/>
    <n v="58"/>
    <x v="0"/>
    <n v="1"/>
    <n v="53545"/>
    <x v="1"/>
    <n v="3.441095890410959"/>
    <x v="2"/>
  </r>
  <r>
    <s v="E047"/>
    <x v="1"/>
    <d v="2017-11-20T00:00:00"/>
    <x v="24"/>
    <n v="36"/>
    <x v="1"/>
    <n v="2"/>
    <n v="113530"/>
    <x v="0"/>
    <n v="1.7808219178082192"/>
    <x v="6"/>
  </r>
  <r>
    <s v="E048"/>
    <x v="0"/>
    <d v="2015-11-22T00:00:00"/>
    <x v="25"/>
    <n v="53"/>
    <x v="0"/>
    <n v="2"/>
    <n v="108840"/>
    <x v="0"/>
    <n v="3.591780821917808"/>
    <x v="6"/>
  </r>
  <r>
    <s v="E049"/>
    <x v="1"/>
    <d v="2020-03-06T00:00:00"/>
    <x v="2"/>
    <n v="33"/>
    <x v="1"/>
    <n v="2"/>
    <n v="92733"/>
    <x v="1"/>
    <n v="5.0904109589041093"/>
    <x v="2"/>
  </r>
  <r>
    <s v="E050"/>
    <x v="5"/>
    <d v="2021-07-06T00:00:00"/>
    <x v="2"/>
    <n v="24"/>
    <x v="0"/>
    <n v="4"/>
    <n v="63664"/>
    <x v="1"/>
    <n v="3.7561643835616438"/>
    <x v="2"/>
  </r>
  <r>
    <s v="E051"/>
    <x v="1"/>
    <d v="2018-10-21T00:00:00"/>
    <x v="26"/>
    <n v="38"/>
    <x v="0"/>
    <n v="3"/>
    <n v="66736"/>
    <x v="0"/>
    <n v="4.4356164383561643"/>
    <x v="3"/>
  </r>
  <r>
    <s v="E052"/>
    <x v="4"/>
    <d v="2022-03-25T00:00:00"/>
    <x v="2"/>
    <n v="49"/>
    <x v="0"/>
    <n v="4"/>
    <n v="40854"/>
    <x v="1"/>
    <n v="3.0383561643835617"/>
    <x v="2"/>
  </r>
  <r>
    <s v="E053"/>
    <x v="2"/>
    <d v="2021-05-21T00:00:00"/>
    <x v="27"/>
    <n v="54"/>
    <x v="1"/>
    <n v="4"/>
    <n v="95680"/>
    <x v="0"/>
    <n v="1.5671232876712329"/>
    <x v="4"/>
  </r>
  <r>
    <s v="E054"/>
    <x v="4"/>
    <d v="2022-07-01T00:00:00"/>
    <x v="28"/>
    <n v="23"/>
    <x v="0"/>
    <n v="3"/>
    <n v="90859"/>
    <x v="0"/>
    <n v="2.4109589041095889"/>
    <x v="1"/>
  </r>
  <r>
    <s v="E055"/>
    <x v="4"/>
    <d v="2018-10-07T00:00:00"/>
    <x v="2"/>
    <n v="27"/>
    <x v="1"/>
    <n v="4"/>
    <n v="103734"/>
    <x v="1"/>
    <n v="6.5041095890410956"/>
    <x v="2"/>
  </r>
  <r>
    <s v="E056"/>
    <x v="1"/>
    <d v="2023-07-28T00:00:00"/>
    <x v="2"/>
    <n v="32"/>
    <x v="0"/>
    <n v="4"/>
    <n v="52688"/>
    <x v="1"/>
    <n v="1.6958904109589041"/>
    <x v="2"/>
  </r>
  <r>
    <s v="E057"/>
    <x v="0"/>
    <d v="2023-09-05T00:00:00"/>
    <x v="2"/>
    <n v="45"/>
    <x v="1"/>
    <n v="4"/>
    <n v="92083"/>
    <x v="1"/>
    <n v="1.5890410958904109"/>
    <x v="2"/>
  </r>
  <r>
    <s v="E058"/>
    <x v="3"/>
    <d v="2019-03-04T00:00:00"/>
    <x v="2"/>
    <n v="43"/>
    <x v="0"/>
    <n v="1"/>
    <n v="74698"/>
    <x v="1"/>
    <n v="6.0986301369863014"/>
    <x v="2"/>
  </r>
  <r>
    <s v="E059"/>
    <x v="5"/>
    <d v="2016-12-06T00:00:00"/>
    <x v="2"/>
    <n v="37"/>
    <x v="0"/>
    <n v="1"/>
    <n v="65184"/>
    <x v="1"/>
    <n v="8.3397260273972602"/>
    <x v="2"/>
  </r>
  <r>
    <s v="E060"/>
    <x v="3"/>
    <d v="2021-12-09T00:00:00"/>
    <x v="29"/>
    <n v="27"/>
    <x v="0"/>
    <n v="4"/>
    <n v="91663"/>
    <x v="0"/>
    <n v="1.7561643835616438"/>
    <x v="3"/>
  </r>
  <r>
    <s v="E061"/>
    <x v="2"/>
    <d v="2020-07-25T00:00:00"/>
    <x v="30"/>
    <n v="41"/>
    <x v="0"/>
    <n v="1"/>
    <n v="42811"/>
    <x v="0"/>
    <n v="4.043835616438356"/>
    <x v="1"/>
  </r>
  <r>
    <s v="E062"/>
    <x v="5"/>
    <d v="2022-09-04T00:00:00"/>
    <x v="2"/>
    <n v="40"/>
    <x v="0"/>
    <n v="1"/>
    <n v="74754"/>
    <x v="1"/>
    <n v="2.591780821917808"/>
    <x v="2"/>
  </r>
  <r>
    <s v="E063"/>
    <x v="3"/>
    <d v="2023-02-21T00:00:00"/>
    <x v="2"/>
    <n v="41"/>
    <x v="0"/>
    <n v="3"/>
    <n v="42911"/>
    <x v="1"/>
    <n v="2.1260273972602741"/>
    <x v="2"/>
  </r>
  <r>
    <s v="E064"/>
    <x v="2"/>
    <d v="2019-04-27T00:00:00"/>
    <x v="31"/>
    <n v="54"/>
    <x v="1"/>
    <n v="1"/>
    <n v="111295"/>
    <x v="0"/>
    <n v="2.4547945205479453"/>
    <x v="0"/>
  </r>
  <r>
    <s v="E065"/>
    <x v="1"/>
    <d v="2021-11-20T00:00:00"/>
    <x v="2"/>
    <n v="22"/>
    <x v="0"/>
    <n v="3"/>
    <n v="41802"/>
    <x v="1"/>
    <n v="3.3808219178082193"/>
    <x v="2"/>
  </r>
  <r>
    <s v="E066"/>
    <x v="3"/>
    <d v="2020-01-08T00:00:00"/>
    <x v="32"/>
    <n v="46"/>
    <x v="1"/>
    <n v="2"/>
    <n v="87254"/>
    <x v="0"/>
    <n v="4.0273972602739727"/>
    <x v="1"/>
  </r>
  <r>
    <s v="E067"/>
    <x v="3"/>
    <d v="2019-08-31T00:00:00"/>
    <x v="2"/>
    <n v="56"/>
    <x v="1"/>
    <n v="4"/>
    <n v="56646"/>
    <x v="1"/>
    <n v="5.6054794520547944"/>
    <x v="2"/>
  </r>
  <r>
    <s v="E068"/>
    <x v="3"/>
    <d v="2019-05-27T00:00:00"/>
    <x v="2"/>
    <n v="47"/>
    <x v="0"/>
    <n v="4"/>
    <n v="56371"/>
    <x v="1"/>
    <n v="5.8684931506849312"/>
    <x v="2"/>
  </r>
  <r>
    <s v="E069"/>
    <x v="3"/>
    <d v="2016-06-30T00:00:00"/>
    <x v="2"/>
    <n v="23"/>
    <x v="1"/>
    <n v="4"/>
    <n v="71616"/>
    <x v="1"/>
    <n v="8.7753424657534254"/>
    <x v="2"/>
  </r>
  <r>
    <s v="E070"/>
    <x v="1"/>
    <d v="2019-02-25T00:00:00"/>
    <x v="33"/>
    <n v="33"/>
    <x v="1"/>
    <n v="1"/>
    <n v="60932"/>
    <x v="0"/>
    <n v="1.4054794520547946"/>
    <x v="5"/>
  </r>
  <r>
    <s v="E071"/>
    <x v="0"/>
    <d v="2024-01-01T00:00:00"/>
    <x v="2"/>
    <n v="30"/>
    <x v="0"/>
    <n v="2"/>
    <n v="47400"/>
    <x v="1"/>
    <n v="1.2657534246575342"/>
    <x v="2"/>
  </r>
  <r>
    <s v="E072"/>
    <x v="0"/>
    <d v="2020-05-10T00:00:00"/>
    <x v="34"/>
    <n v="37"/>
    <x v="1"/>
    <n v="3"/>
    <n v="106690"/>
    <x v="0"/>
    <n v="2.9506849315068493"/>
    <x v="3"/>
  </r>
  <r>
    <s v="E073"/>
    <x v="2"/>
    <d v="2016-09-23T00:00:00"/>
    <x v="2"/>
    <n v="54"/>
    <x v="1"/>
    <n v="2"/>
    <n v="52183"/>
    <x v="1"/>
    <n v="8.5424657534246577"/>
    <x v="2"/>
  </r>
  <r>
    <s v="E074"/>
    <x v="3"/>
    <d v="2015-10-09T00:00:00"/>
    <x v="2"/>
    <n v="29"/>
    <x v="1"/>
    <n v="2"/>
    <n v="45539"/>
    <x v="1"/>
    <n v="9.5013698630136982"/>
    <x v="2"/>
  </r>
  <r>
    <s v="E075"/>
    <x v="2"/>
    <d v="2016-04-25T00:00:00"/>
    <x v="2"/>
    <n v="41"/>
    <x v="0"/>
    <n v="1"/>
    <n v="88354"/>
    <x v="1"/>
    <n v="8.956164383561644"/>
    <x v="2"/>
  </r>
  <r>
    <s v="E076"/>
    <x v="2"/>
    <d v="2019-07-21T00:00:00"/>
    <x v="35"/>
    <n v="46"/>
    <x v="0"/>
    <n v="3"/>
    <n v="42200"/>
    <x v="0"/>
    <n v="4.9095890410958907"/>
    <x v="1"/>
  </r>
  <r>
    <s v="E077"/>
    <x v="5"/>
    <d v="2023-03-17T00:00:00"/>
    <x v="36"/>
    <n v="39"/>
    <x v="1"/>
    <n v="1"/>
    <n v="117505"/>
    <x v="0"/>
    <n v="1.4383561643835616"/>
    <x v="1"/>
  </r>
  <r>
    <s v="E078"/>
    <x v="1"/>
    <d v="2018-09-21T00:00:00"/>
    <x v="2"/>
    <n v="37"/>
    <x v="0"/>
    <n v="4"/>
    <n v="90108"/>
    <x v="1"/>
    <n v="6.5479452054794525"/>
    <x v="2"/>
  </r>
  <r>
    <s v="E079"/>
    <x v="0"/>
    <d v="2020-01-03T00:00:00"/>
    <x v="37"/>
    <n v="54"/>
    <x v="1"/>
    <n v="4"/>
    <n v="78467"/>
    <x v="0"/>
    <n v="4.2520547945205482"/>
    <x v="1"/>
  </r>
  <r>
    <s v="E080"/>
    <x v="2"/>
    <d v="2015-03-18T00:00:00"/>
    <x v="38"/>
    <n v="42"/>
    <x v="0"/>
    <n v="4"/>
    <n v="43987"/>
    <x v="0"/>
    <n v="1.3452054794520547"/>
    <x v="7"/>
  </r>
  <r>
    <s v="E081"/>
    <x v="4"/>
    <d v="2023-07-28T00:00:00"/>
    <x v="39"/>
    <n v="29"/>
    <x v="0"/>
    <n v="3"/>
    <n v="86214"/>
    <x v="0"/>
    <n v="1.1589041095890411"/>
    <x v="1"/>
  </r>
  <r>
    <s v="E082"/>
    <x v="2"/>
    <d v="2022-02-15T00:00:00"/>
    <x v="2"/>
    <n v="54"/>
    <x v="0"/>
    <n v="3"/>
    <n v="110091"/>
    <x v="1"/>
    <n v="3.1424657534246574"/>
    <x v="2"/>
  </r>
  <r>
    <s v="E083"/>
    <x v="0"/>
    <d v="2016-07-05T00:00:00"/>
    <x v="2"/>
    <n v="43"/>
    <x v="0"/>
    <n v="2"/>
    <n v="59830"/>
    <x v="1"/>
    <n v="8.7616438356164377"/>
    <x v="2"/>
  </r>
  <r>
    <s v="E084"/>
    <x v="1"/>
    <d v="2021-01-24T00:00:00"/>
    <x v="40"/>
    <n v="51"/>
    <x v="0"/>
    <n v="3"/>
    <n v="119909"/>
    <x v="0"/>
    <n v="3.7178082191780821"/>
    <x v="1"/>
  </r>
  <r>
    <s v="E085"/>
    <x v="1"/>
    <d v="2021-05-27T00:00:00"/>
    <x v="2"/>
    <n v="29"/>
    <x v="0"/>
    <n v="2"/>
    <n v="59738"/>
    <x v="1"/>
    <n v="3.8657534246575342"/>
    <x v="2"/>
  </r>
  <r>
    <s v="E086"/>
    <x v="5"/>
    <d v="2021-03-04T00:00:00"/>
    <x v="2"/>
    <n v="42"/>
    <x v="1"/>
    <n v="1"/>
    <n v="94045"/>
    <x v="1"/>
    <n v="4.095890410958904"/>
    <x v="2"/>
  </r>
  <r>
    <s v="E087"/>
    <x v="4"/>
    <d v="2022-12-23T00:00:00"/>
    <x v="2"/>
    <n v="54"/>
    <x v="0"/>
    <n v="4"/>
    <n v="80764"/>
    <x v="1"/>
    <n v="2.2904109589041095"/>
    <x v="2"/>
  </r>
  <r>
    <s v="E088"/>
    <x v="5"/>
    <d v="2019-09-26T00:00:00"/>
    <x v="2"/>
    <n v="25"/>
    <x v="0"/>
    <n v="1"/>
    <n v="113744"/>
    <x v="1"/>
    <n v="5.5342465753424657"/>
    <x v="2"/>
  </r>
  <r>
    <s v="E089"/>
    <x v="2"/>
    <d v="2018-08-21T00:00:00"/>
    <x v="2"/>
    <n v="51"/>
    <x v="1"/>
    <n v="3"/>
    <n v="83484"/>
    <x v="1"/>
    <n v="6.6328767123287671"/>
    <x v="2"/>
  </r>
  <r>
    <s v="E090"/>
    <x v="4"/>
    <d v="2019-01-08T00:00:00"/>
    <x v="41"/>
    <n v="27"/>
    <x v="0"/>
    <n v="2"/>
    <n v="87202"/>
    <x v="0"/>
    <n v="4.5753424657534243"/>
    <x v="3"/>
  </r>
  <r>
    <s v="E091"/>
    <x v="4"/>
    <d v="2018-11-30T00:00:00"/>
    <x v="2"/>
    <n v="58"/>
    <x v="1"/>
    <n v="4"/>
    <n v="58711"/>
    <x v="1"/>
    <n v="6.3561643835616435"/>
    <x v="2"/>
  </r>
  <r>
    <s v="E092"/>
    <x v="0"/>
    <d v="2022-05-20T00:00:00"/>
    <x v="42"/>
    <n v="52"/>
    <x v="1"/>
    <n v="3"/>
    <n v="106235"/>
    <x v="0"/>
    <n v="1.5315068493150685"/>
    <x v="3"/>
  </r>
  <r>
    <s v="E093"/>
    <x v="1"/>
    <d v="2022-05-02T00:00:00"/>
    <x v="2"/>
    <n v="42"/>
    <x v="0"/>
    <n v="1"/>
    <n v="46102"/>
    <x v="1"/>
    <n v="2.9342465753424656"/>
    <x v="2"/>
  </r>
  <r>
    <s v="E094"/>
    <x v="5"/>
    <d v="2020-06-01T00:00:00"/>
    <x v="43"/>
    <n v="24"/>
    <x v="1"/>
    <n v="2"/>
    <n v="66641"/>
    <x v="0"/>
    <n v="2.1315068493150684"/>
    <x v="4"/>
  </r>
  <r>
    <s v="E095"/>
    <x v="3"/>
    <d v="2015-05-04T00:00:00"/>
    <x v="2"/>
    <n v="52"/>
    <x v="0"/>
    <n v="4"/>
    <n v="63093"/>
    <x v="1"/>
    <n v="9.9342465753424651"/>
    <x v="2"/>
  </r>
  <r>
    <s v="E096"/>
    <x v="5"/>
    <d v="2023-10-05T00:00:00"/>
    <x v="2"/>
    <n v="45"/>
    <x v="1"/>
    <n v="1"/>
    <n v="112991"/>
    <x v="1"/>
    <n v="1.5068493150684932"/>
    <x v="2"/>
  </r>
  <r>
    <s v="E097"/>
    <x v="5"/>
    <d v="2022-04-06T00:00:00"/>
    <x v="2"/>
    <n v="44"/>
    <x v="1"/>
    <n v="3"/>
    <n v="75777"/>
    <x v="1"/>
    <n v="3.0054794520547947"/>
    <x v="2"/>
  </r>
  <r>
    <s v="E098"/>
    <x v="2"/>
    <d v="2016-03-20T00:00:00"/>
    <x v="44"/>
    <n v="23"/>
    <x v="0"/>
    <n v="2"/>
    <n v="85017"/>
    <x v="0"/>
    <n v="2.1013698630136988"/>
    <x v="8"/>
  </r>
  <r>
    <s v="E099"/>
    <x v="0"/>
    <d v="2023-12-27T00:00:00"/>
    <x v="2"/>
    <n v="54"/>
    <x v="0"/>
    <n v="2"/>
    <n v="118069"/>
    <x v="1"/>
    <n v="1.2794520547945205"/>
    <x v="2"/>
  </r>
  <r>
    <s v="E100"/>
    <x v="1"/>
    <d v="2019-02-21T00:00:00"/>
    <x v="45"/>
    <n v="50"/>
    <x v="0"/>
    <n v="2"/>
    <n v="45801"/>
    <x v="0"/>
    <n v="4.273972602739726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E94528-2B68-C14D-8B97-666D614E900F}" name="PivotTable6" cacheId="7" applyNumberFormats="0" applyBorderFormats="0" applyFontFormats="0" applyPatternFormats="0" applyAlignmentFormats="0" applyWidthHeightFormats="1" dataCaption="Values" updatedVersion="8" minRefreshableVersion="5" useAutoFormatting="1" rowGrandTotals="0" colGrandTotals="0" itemPrintTitles="1" createdVersion="8" indent="0" outline="1" outlineData="1" multipleFieldFilters="0" chartFormat="1">
  <location ref="A39:B47" firstHeaderRow="1" firstDataRow="1" firstDataCol="1"/>
  <pivotFields count="11">
    <pivotField dataField="1" showAll="0"/>
    <pivotField showAll="0">
      <items count="7">
        <item x="5"/>
        <item x="2"/>
        <item x="3"/>
        <item x="4"/>
        <item x="0"/>
        <item x="1"/>
        <item t="default"/>
      </items>
    </pivotField>
    <pivotField numFmtId="14" showAll="0"/>
    <pivotField showAll="0">
      <items count="47">
        <item x="38"/>
        <item x="44"/>
        <item x="25"/>
        <item x="24"/>
        <item x="9"/>
        <item x="33"/>
        <item x="19"/>
        <item x="16"/>
        <item x="6"/>
        <item x="31"/>
        <item x="0"/>
        <item x="17"/>
        <item x="22"/>
        <item x="43"/>
        <item x="8"/>
        <item x="27"/>
        <item x="26"/>
        <item x="34"/>
        <item x="20"/>
        <item x="45"/>
        <item x="14"/>
        <item x="41"/>
        <item x="29"/>
        <item x="12"/>
        <item x="21"/>
        <item x="7"/>
        <item x="5"/>
        <item x="42"/>
        <item x="32"/>
        <item x="3"/>
        <item x="18"/>
        <item x="10"/>
        <item x="37"/>
        <item x="23"/>
        <item x="35"/>
        <item x="30"/>
        <item x="4"/>
        <item x="36"/>
        <item x="1"/>
        <item x="11"/>
        <item x="39"/>
        <item x="40"/>
        <item x="28"/>
        <item x="15"/>
        <item x="13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multipleItemSelectionAllowed="1" showAll="0">
      <items count="3">
        <item h="1" x="1"/>
        <item x="0"/>
        <item t="default"/>
      </items>
    </pivotField>
    <pivotField numFmtId="4" showAll="0"/>
    <pivotField axis="axisRow" showAll="0" sortType="descending">
      <items count="10">
        <item h="1" x="2"/>
        <item x="1"/>
        <item x="3"/>
        <item x="4"/>
        <item x="0"/>
        <item x="5"/>
        <item x="6"/>
        <item x="8"/>
        <item x="7"/>
        <item t="default"/>
      </items>
    </pivotField>
  </pivotFields>
  <rowFields count="1">
    <field x="10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Count of Employee 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244DFF2-C9E1-BC4D-9B6B-2D76474F1750}" name="PivotTable4" cacheId="7" applyNumberFormats="0" applyBorderFormats="0" applyFontFormats="0" applyPatternFormats="0" applyAlignmentFormats="0" applyWidthHeightFormats="1" dataCaption="Values" updatedVersion="8" minRefreshableVersion="5" useAutoFormatting="1" rowGrandTotals="0" colGrandTotals="0" itemPrintTitles="1" createdVersion="8" indent="0" outline="1" outlineData="1" multipleFieldFilters="0" chartFormat="1">
  <location ref="A32:B34" firstHeaderRow="1" firstDataRow="1" firstDataCol="1" rowPageCount="1" colPageCount="1"/>
  <pivotFields count="11">
    <pivotField dataField="1" showAll="0"/>
    <pivotField showAll="0">
      <items count="7">
        <item x="5"/>
        <item x="2"/>
        <item x="3"/>
        <item x="4"/>
        <item x="0"/>
        <item x="1"/>
        <item t="default"/>
      </items>
    </pivotField>
    <pivotField numFmtId="14" showAll="0"/>
    <pivotField showAll="0">
      <items count="47">
        <item x="38"/>
        <item x="44"/>
        <item x="25"/>
        <item x="24"/>
        <item x="9"/>
        <item x="33"/>
        <item x="19"/>
        <item x="16"/>
        <item x="6"/>
        <item x="31"/>
        <item x="0"/>
        <item x="17"/>
        <item x="22"/>
        <item x="43"/>
        <item x="8"/>
        <item x="27"/>
        <item x="26"/>
        <item x="34"/>
        <item x="20"/>
        <item x="45"/>
        <item x="14"/>
        <item x="41"/>
        <item x="29"/>
        <item x="12"/>
        <item x="21"/>
        <item x="7"/>
        <item x="5"/>
        <item x="42"/>
        <item x="32"/>
        <item x="3"/>
        <item x="18"/>
        <item x="10"/>
        <item x="37"/>
        <item x="23"/>
        <item x="35"/>
        <item x="30"/>
        <item x="4"/>
        <item x="36"/>
        <item x="1"/>
        <item x="11"/>
        <item x="39"/>
        <item x="40"/>
        <item x="28"/>
        <item x="15"/>
        <item x="13"/>
        <item x="2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numFmtId="4" showAll="0"/>
    <pivotField showAll="0">
      <items count="10">
        <item h="1" x="7"/>
        <item x="8"/>
        <item h="1" x="6"/>
        <item h="1" x="5"/>
        <item h="1" x="0"/>
        <item h="1" x="4"/>
        <item h="1" x="3"/>
        <item h="1" x="1"/>
        <item h="1" x="2"/>
        <item t="default"/>
      </items>
    </pivotField>
  </pivotFields>
  <rowFields count="1">
    <field x="5"/>
  </rowFields>
  <rowItems count="2">
    <i>
      <x/>
    </i>
    <i>
      <x v="1"/>
    </i>
  </rowItems>
  <colItems count="1">
    <i/>
  </colItems>
  <pageFields count="1">
    <pageField fld="8" hier="-1"/>
  </pageFields>
  <dataFields count="1">
    <dataField name="Count of Employee 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B42537D5-3EE6-CD4D-A062-5A20E53C542E}" name="PivotTable2" cacheId="7" applyNumberFormats="0" applyBorderFormats="0" applyFontFormats="0" applyPatternFormats="0" applyAlignmentFormats="0" applyWidthHeightFormats="1" dataCaption="Values" updatedVersion="8" minRefreshableVersion="5" useAutoFormatting="1" rowGrandTotals="0" colGrandTotals="0" itemPrintTitles="1" createdVersion="8" indent="0" outline="1" outlineData="1" multipleFieldFilters="0" chartFormat="4">
  <location ref="A19:B25" firstHeaderRow="1" firstDataRow="1" firstDataCol="1"/>
  <pivotFields count="11">
    <pivotField showAll="0"/>
    <pivotField axis="axisRow" showAll="0">
      <items count="7">
        <item x="5"/>
        <item x="2"/>
        <item x="3"/>
        <item x="4"/>
        <item x="0"/>
        <item x="1"/>
        <item t="default"/>
      </items>
    </pivotField>
    <pivotField numFmtId="14" showAll="0"/>
    <pivotField showAll="0">
      <items count="47">
        <item x="38"/>
        <item x="44"/>
        <item x="25"/>
        <item x="24"/>
        <item x="9"/>
        <item x="33"/>
        <item x="19"/>
        <item x="16"/>
        <item x="6"/>
        <item x="31"/>
        <item x="0"/>
        <item x="17"/>
        <item x="22"/>
        <item x="43"/>
        <item x="8"/>
        <item x="27"/>
        <item x="26"/>
        <item x="34"/>
        <item x="20"/>
        <item x="45"/>
        <item x="14"/>
        <item x="41"/>
        <item x="29"/>
        <item x="12"/>
        <item x="21"/>
        <item x="7"/>
        <item x="5"/>
        <item x="42"/>
        <item x="32"/>
        <item x="3"/>
        <item x="18"/>
        <item x="10"/>
        <item x="37"/>
        <item x="23"/>
        <item x="35"/>
        <item x="30"/>
        <item x="4"/>
        <item x="36"/>
        <item x="1"/>
        <item x="11"/>
        <item x="39"/>
        <item x="40"/>
        <item x="28"/>
        <item x="15"/>
        <item x="13"/>
        <item x="2"/>
        <item t="default"/>
      </items>
    </pivotField>
    <pivotField showAll="0"/>
    <pivotField showAll="0"/>
    <pivotField showAll="0"/>
    <pivotField showAll="0"/>
    <pivotField multipleItemSelectionAllowed="1" showAll="0">
      <items count="3">
        <item h="1" x="1"/>
        <item x="0"/>
        <item t="default"/>
      </items>
    </pivotField>
    <pivotField dataField="1" numFmtId="4" showAll="0"/>
    <pivotField showAll="0">
      <items count="10">
        <item h="1" x="7"/>
        <item x="8"/>
        <item h="1" x="6"/>
        <item h="1" x="5"/>
        <item h="1" x="0"/>
        <item h="1" x="4"/>
        <item h="1" x="3"/>
        <item h="1" x="1"/>
        <item h="1" x="2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Average of Tenure (in Years)" fld="9" subtotal="average" baseField="0" baseItem="0" numFmtId="171"/>
  </dataFields>
  <formats count="2">
    <format dxfId="59">
      <pivotArea dataOnly="0" labelOnly="1" outline="0" axis="axisValues" fieldPosition="0"/>
    </format>
    <format dxfId="58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35B609B1-3113-E342-A097-D195DBA19E64}" name="PivotTable1" cacheId="7" applyNumberFormats="0" applyBorderFormats="0" applyFontFormats="0" applyPatternFormats="0" applyAlignmentFormats="0" applyWidthHeightFormats="1" dataCaption="Values" updatedVersion="8" minRefreshableVersion="5" useAutoFormatting="1" rowGrandTotals="0" colGrandTotals="0" itemPrintTitles="1" createdVersion="8" indent="0" outline="1" outlineData="1" multipleFieldFilters="0" chartFormat="1">
  <location ref="A7:B13" firstHeaderRow="1" firstDataRow="1" firstDataCol="1" rowPageCount="1" colPageCount="1"/>
  <pivotFields count="11">
    <pivotField dataField="1" showAll="0"/>
    <pivotField axis="axisRow" showAll="0">
      <items count="7">
        <item x="5"/>
        <item x="2"/>
        <item x="3"/>
        <item x="4"/>
        <item x="0"/>
        <item x="1"/>
        <item t="default"/>
      </items>
    </pivotField>
    <pivotField numFmtId="14" showAll="0"/>
    <pivotField showAll="0">
      <items count="47">
        <item x="38"/>
        <item x="44"/>
        <item x="25"/>
        <item x="24"/>
        <item x="9"/>
        <item x="33"/>
        <item x="19"/>
        <item x="16"/>
        <item x="6"/>
        <item x="31"/>
        <item x="0"/>
        <item x="17"/>
        <item x="22"/>
        <item x="43"/>
        <item x="8"/>
        <item x="27"/>
        <item x="26"/>
        <item x="34"/>
        <item x="20"/>
        <item x="45"/>
        <item x="14"/>
        <item x="41"/>
        <item x="29"/>
        <item x="12"/>
        <item x="21"/>
        <item x="7"/>
        <item x="5"/>
        <item x="42"/>
        <item x="32"/>
        <item x="3"/>
        <item x="18"/>
        <item x="10"/>
        <item x="37"/>
        <item x="23"/>
        <item x="35"/>
        <item x="30"/>
        <item x="4"/>
        <item x="36"/>
        <item x="1"/>
        <item x="11"/>
        <item x="39"/>
        <item x="40"/>
        <item x="28"/>
        <item x="15"/>
        <item x="13"/>
        <item x="2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numFmtId="4" showAll="0"/>
    <pivotField showAll="0">
      <items count="10">
        <item h="1" x="7"/>
        <item x="8"/>
        <item h="1" x="6"/>
        <item h="1" x="5"/>
        <item h="1" x="0"/>
        <item h="1" x="4"/>
        <item h="1" x="3"/>
        <item h="1" x="1"/>
        <item h="1" x="2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pageFields count="1">
    <pageField fld="8" hier="-1"/>
  </pageFields>
  <dataFields count="1">
    <dataField name="Count of Employee 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Termination_Date" xr10:uid="{A486ED0F-5085-724B-A6CC-D68B0ECD4367}" sourceName="Termination Date">
  <pivotTables>
    <pivotTable tabId="2" name="PivotTable6"/>
    <pivotTable tabId="2" name="PivotTable1"/>
    <pivotTable tabId="2" name="PivotTable2"/>
    <pivotTable tabId="2" name="PivotTable4"/>
  </pivotTables>
  <state minimalRefreshVersion="6" lastRefreshVersion="6" pivotCacheId="610962198" filterType="unknown">
    <bounds startDate="2016-01-01T00:00:00" endDate="2025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purl.oclc.org/ooxml/spreadsheetml/main" xmlns:xr10="http://schemas.microsoft.com/office/spreadsheetml/2016/revision10" mc:Ignorable="x xr10">
  <timeline name="Termination Date" xr10:uid="{657C4B58-E8F5-5C41-B6CB-3670E320D696}" cache="NativeTimeline_Termination_Date" caption="Termination Date" level="0" selectionLevel="0" scrollPosition="2018-02-18T00:00:00" style="TimeSlicerStyleDark1"/>
</timelines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3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Relationship Id="rId6" Type="http://schemas.microsoft.com/office/2011/relationships/timeline" Target="../timelines/timeline1.xml"/><Relationship Id="rId5" Type="http://purl.oclc.org/ooxml/officeDocument/relationships/drawing" Target="../drawings/drawing1.xml"/><Relationship Id="rId4" Type="http://purl.oclc.org/ooxml/officeDocument/relationships/pivotTable" Target="../pivotTables/pivotTable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D0A1-A19F-0342-ADAE-3345BCBEE60C}">
  <dimension ref="A2:W47"/>
  <sheetViews>
    <sheetView showGridLines="0" tabSelected="1" topLeftCell="C1" zoomScale="144" zoomScaleNormal="144" workbookViewId="0">
      <selection activeCell="L33" sqref="L33"/>
    </sheetView>
  </sheetViews>
  <sheetFormatPr baseColWidth="10" defaultRowHeight="16" x14ac:dyDescent="0.2"/>
  <cols>
    <col min="1" max="1" width="15.33203125" hidden="1" customWidth="1"/>
    <col min="2" max="2" width="19" hidden="1" customWidth="1"/>
    <col min="4" max="24" width="4.83203125" customWidth="1"/>
  </cols>
  <sheetData>
    <row r="2" spans="1:23" ht="24" x14ac:dyDescent="0.3">
      <c r="D2" s="14" t="s">
        <v>127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4" spans="1:23" x14ac:dyDescent="0.2">
      <c r="A4" s="7" t="s">
        <v>122</v>
      </c>
      <c r="B4" s="7"/>
    </row>
    <row r="5" spans="1:23" x14ac:dyDescent="0.2">
      <c r="A5" s="4" t="s">
        <v>116</v>
      </c>
      <c r="B5" t="s">
        <v>120</v>
      </c>
    </row>
    <row r="7" spans="1:23" x14ac:dyDescent="0.2">
      <c r="A7" s="4" t="s">
        <v>119</v>
      </c>
      <c r="B7" t="s">
        <v>121</v>
      </c>
    </row>
    <row r="8" spans="1:23" x14ac:dyDescent="0.2">
      <c r="A8" s="5" t="s">
        <v>23</v>
      </c>
      <c r="B8" s="6">
        <v>5</v>
      </c>
    </row>
    <row r="9" spans="1:23" x14ac:dyDescent="0.2">
      <c r="A9" s="5" t="s">
        <v>14</v>
      </c>
      <c r="B9" s="6">
        <v>11</v>
      </c>
    </row>
    <row r="10" spans="1:23" x14ac:dyDescent="0.2">
      <c r="A10" s="5" t="s">
        <v>19</v>
      </c>
      <c r="B10" s="6">
        <v>4</v>
      </c>
    </row>
    <row r="11" spans="1:23" x14ac:dyDescent="0.2">
      <c r="A11" s="5" t="s">
        <v>21</v>
      </c>
      <c r="B11" s="6">
        <v>5</v>
      </c>
    </row>
    <row r="12" spans="1:23" x14ac:dyDescent="0.2">
      <c r="A12" s="5" t="s">
        <v>9</v>
      </c>
      <c r="B12" s="6">
        <v>10</v>
      </c>
    </row>
    <row r="13" spans="1:23" x14ac:dyDescent="0.2">
      <c r="A13" s="5" t="s">
        <v>12</v>
      </c>
      <c r="B13" s="6">
        <v>10</v>
      </c>
    </row>
    <row r="18" spans="1:2" x14ac:dyDescent="0.2">
      <c r="A18" s="7" t="s">
        <v>124</v>
      </c>
      <c r="B18" s="7"/>
    </row>
    <row r="19" spans="1:2" x14ac:dyDescent="0.2">
      <c r="A19" s="4" t="s">
        <v>119</v>
      </c>
      <c r="B19" s="13" t="s">
        <v>123</v>
      </c>
    </row>
    <row r="20" spans="1:2" x14ac:dyDescent="0.2">
      <c r="A20" s="5" t="s">
        <v>23</v>
      </c>
      <c r="B20" s="12">
        <v>3.6381735159817348</v>
      </c>
    </row>
    <row r="21" spans="1:2" x14ac:dyDescent="0.2">
      <c r="A21" s="5" t="s">
        <v>14</v>
      </c>
      <c r="B21" s="12">
        <v>4.2711024135681654</v>
      </c>
    </row>
    <row r="22" spans="1:2" x14ac:dyDescent="0.2">
      <c r="A22" s="5" t="s">
        <v>19</v>
      </c>
      <c r="B22" s="12">
        <v>5.417025440313112</v>
      </c>
    </row>
    <row r="23" spans="1:2" x14ac:dyDescent="0.2">
      <c r="A23" s="5" t="s">
        <v>21</v>
      </c>
      <c r="B23" s="12">
        <v>5.1489121676067686</v>
      </c>
    </row>
    <row r="24" spans="1:2" x14ac:dyDescent="0.2">
      <c r="A24" s="5" t="s">
        <v>9</v>
      </c>
      <c r="B24" s="12">
        <v>2.8652054794520549</v>
      </c>
    </row>
    <row r="25" spans="1:2" x14ac:dyDescent="0.2">
      <c r="A25" s="5" t="s">
        <v>12</v>
      </c>
      <c r="B25" s="12">
        <v>3.6490106544901062</v>
      </c>
    </row>
    <row r="29" spans="1:2" x14ac:dyDescent="0.2">
      <c r="A29" s="7" t="s">
        <v>125</v>
      </c>
      <c r="B29" s="7"/>
    </row>
    <row r="30" spans="1:2" x14ac:dyDescent="0.2">
      <c r="A30" s="4" t="s">
        <v>116</v>
      </c>
      <c r="B30" t="s">
        <v>120</v>
      </c>
    </row>
    <row r="32" spans="1:2" x14ac:dyDescent="0.2">
      <c r="A32" s="4" t="s">
        <v>119</v>
      </c>
      <c r="B32" t="s">
        <v>121</v>
      </c>
    </row>
    <row r="33" spans="1:2" x14ac:dyDescent="0.2">
      <c r="A33" s="5" t="s">
        <v>10</v>
      </c>
      <c r="B33" s="6">
        <v>26</v>
      </c>
    </row>
    <row r="34" spans="1:2" x14ac:dyDescent="0.2">
      <c r="A34" s="5" t="s">
        <v>17</v>
      </c>
      <c r="B34" s="6">
        <v>19</v>
      </c>
    </row>
    <row r="38" spans="1:2" x14ac:dyDescent="0.2">
      <c r="A38" s="7" t="s">
        <v>126</v>
      </c>
      <c r="B38" s="7"/>
    </row>
    <row r="39" spans="1:2" x14ac:dyDescent="0.2">
      <c r="A39" s="4" t="s">
        <v>119</v>
      </c>
      <c r="B39" t="s">
        <v>121</v>
      </c>
    </row>
    <row r="40" spans="1:2" x14ac:dyDescent="0.2">
      <c r="A40" s="5">
        <v>2024</v>
      </c>
      <c r="B40" s="6">
        <v>17</v>
      </c>
    </row>
    <row r="41" spans="1:2" x14ac:dyDescent="0.2">
      <c r="A41" s="5">
        <v>2023</v>
      </c>
      <c r="B41" s="6">
        <v>12</v>
      </c>
    </row>
    <row r="42" spans="1:2" x14ac:dyDescent="0.2">
      <c r="A42" s="5">
        <v>2022</v>
      </c>
      <c r="B42" s="6">
        <v>5</v>
      </c>
    </row>
    <row r="43" spans="1:2" x14ac:dyDescent="0.2">
      <c r="A43" s="5">
        <v>2021</v>
      </c>
      <c r="B43" s="6">
        <v>4</v>
      </c>
    </row>
    <row r="44" spans="1:2" x14ac:dyDescent="0.2">
      <c r="A44" s="5">
        <v>2020</v>
      </c>
      <c r="B44" s="6">
        <v>3</v>
      </c>
    </row>
    <row r="45" spans="1:2" x14ac:dyDescent="0.2">
      <c r="A45" s="5">
        <v>2019</v>
      </c>
      <c r="B45" s="6">
        <v>2</v>
      </c>
    </row>
    <row r="46" spans="1:2" x14ac:dyDescent="0.2">
      <c r="A46" s="5">
        <v>2018</v>
      </c>
      <c r="B46" s="6">
        <v>1</v>
      </c>
    </row>
    <row r="47" spans="1:2" x14ac:dyDescent="0.2">
      <c r="A47" s="5">
        <v>2016</v>
      </c>
      <c r="B47" s="6">
        <v>1</v>
      </c>
    </row>
  </sheetData>
  <mergeCells count="6">
    <mergeCell ref="D2:W2"/>
    <mergeCell ref="A4:B4"/>
    <mergeCell ref="A18:B18"/>
    <mergeCell ref="A30:B30"/>
    <mergeCell ref="A29:B29"/>
    <mergeCell ref="A38:B38"/>
  </mergeCells>
  <pageMargins left="0.7" right="0.7" top="0.75" bottom="0.75" header="0.3" footer="0.3"/>
  <drawing r:id="rId5"/>
  <extLst>
    <ext xmlns:x15="http://schemas.microsoft.com/office/spreadsheetml/2010/11/main" uri="{7E03D99C-DC04-49d9-9315-930204A7B6E9}">
      <x15:timelineRefs>
        <x15:timelineRef r:id="rId6"/>
      </x15:timelineRefs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A4C8-4441-DD42-BF11-0B2691AB8F43}">
  <sheetPr filterMode="1"/>
  <dimension ref="A1:K101"/>
  <sheetViews>
    <sheetView workbookViewId="0">
      <selection activeCell="O21" sqref="O21"/>
    </sheetView>
  </sheetViews>
  <sheetFormatPr baseColWidth="10" defaultRowHeight="16" x14ac:dyDescent="0.2"/>
  <cols>
    <col min="4" max="4" width="16" customWidth="1"/>
    <col min="5" max="5" width="8.5" customWidth="1"/>
    <col min="9" max="9" width="15" style="8" customWidth="1"/>
    <col min="10" max="10" width="14.5" style="9" customWidth="1"/>
    <col min="11" max="11" width="16.33203125" style="8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0" t="s">
        <v>116</v>
      </c>
      <c r="J1" s="11" t="s">
        <v>117</v>
      </c>
      <c r="K1" s="10" t="s">
        <v>118</v>
      </c>
    </row>
    <row r="2" spans="1:11" x14ac:dyDescent="0.2">
      <c r="A2" t="s">
        <v>8</v>
      </c>
      <c r="B2" t="s">
        <v>9</v>
      </c>
      <c r="C2" s="1" t="d">
        <v>2016-11-02</v>
      </c>
      <c r="D2" s="1" t="d">
        <v>2021-12-07</v>
      </c>
      <c r="E2">
        <v>50</v>
      </c>
      <c r="F2" t="s">
        <v>10</v>
      </c>
      <c r="G2">
        <v>4</v>
      </c>
      <c r="H2">
        <v>116820</v>
      </c>
      <c r="I2" s="2" t="str">
        <f>IF(ISBLANK(D2), "No", "Yes")</f>
        <v>Yes</v>
      </c>
      <c r="J2" s="3">
        <f ca="1">IF(ISBLANK(D2), (TODAY()-C2)/365, (D2-C2)/365)</f>
        <v>5.0986301369863014</v>
      </c>
      <c r="K2" s="2">
        <f>IF(ISBLANK(D2), "", YEAR(D2))</f>
        <v>2021</v>
      </c>
    </row>
    <row r="3" spans="1:11" x14ac:dyDescent="0.2">
      <c r="A3" t="s">
        <v>11</v>
      </c>
      <c r="B3" t="s">
        <v>12</v>
      </c>
      <c r="C3" s="1" t="d">
        <v>2016-04-25</v>
      </c>
      <c r="D3" s="1" t="d">
        <v>2024-09-01</v>
      </c>
      <c r="E3">
        <v>40</v>
      </c>
      <c r="F3" t="s">
        <v>10</v>
      </c>
      <c r="G3">
        <v>2</v>
      </c>
      <c r="H3">
        <v>77194</v>
      </c>
      <c r="I3" s="2" t="str">
        <f t="shared" ref="I3:I66" si="0">IF(ISBLANK(D3), "No", "Yes")</f>
        <v>Yes</v>
      </c>
      <c r="J3" s="3">
        <f t="shared" ref="J3:J66" ca="1" si="1">IF(ISBLANK(D3), (TODAY()-C3)/365, (D3-C3)/365)</f>
        <v>8.3589041095890408</v>
      </c>
      <c r="K3" s="2">
        <f t="shared" ref="K3:K66" si="2">IF(ISBLANK(D3), "", YEAR(D3))</f>
        <v>2024</v>
      </c>
    </row>
    <row r="4" spans="1:11" hidden="1" x14ac:dyDescent="0.2">
      <c r="A4" t="s">
        <v>13</v>
      </c>
      <c r="B4" t="s">
        <v>14</v>
      </c>
      <c r="C4" s="1" t="d">
        <v>2017-06-13</v>
      </c>
      <c r="E4">
        <v>57</v>
      </c>
      <c r="F4" t="s">
        <v>10</v>
      </c>
      <c r="G4">
        <v>1</v>
      </c>
      <c r="H4">
        <v>100263</v>
      </c>
      <c r="I4" s="2" t="str">
        <f t="shared" si="0"/>
        <v>No</v>
      </c>
      <c r="J4" s="3">
        <f t="shared" ca="1" si="1"/>
        <v>7.8219178082191778</v>
      </c>
      <c r="K4" s="2" t="str">
        <f t="shared" si="2"/>
        <v/>
      </c>
    </row>
    <row r="5" spans="1:11" hidden="1" x14ac:dyDescent="0.2">
      <c r="A5" t="s">
        <v>15</v>
      </c>
      <c r="B5" t="s">
        <v>14</v>
      </c>
      <c r="C5" s="1" t="d">
        <v>2023-03-10</v>
      </c>
      <c r="E5">
        <v>43</v>
      </c>
      <c r="F5" t="s">
        <v>10</v>
      </c>
      <c r="G5">
        <v>4</v>
      </c>
      <c r="H5">
        <v>104820</v>
      </c>
      <c r="I5" s="2" t="str">
        <f t="shared" si="0"/>
        <v>No</v>
      </c>
      <c r="J5" s="3">
        <f t="shared" ca="1" si="1"/>
        <v>2.0794520547945203</v>
      </c>
      <c r="K5" s="2" t="str">
        <f t="shared" si="2"/>
        <v/>
      </c>
    </row>
    <row r="6" spans="1:11" hidden="1" x14ac:dyDescent="0.2">
      <c r="A6" t="s">
        <v>16</v>
      </c>
      <c r="B6" t="s">
        <v>14</v>
      </c>
      <c r="C6" s="1" t="d">
        <v>2020-07-04</v>
      </c>
      <c r="E6">
        <v>51</v>
      </c>
      <c r="F6" t="s">
        <v>17</v>
      </c>
      <c r="G6">
        <v>1</v>
      </c>
      <c r="H6">
        <v>107969</v>
      </c>
      <c r="I6" s="2" t="str">
        <f t="shared" si="0"/>
        <v>No</v>
      </c>
      <c r="J6" s="3">
        <f t="shared" ca="1" si="1"/>
        <v>4.7616438356164386</v>
      </c>
      <c r="K6" s="2" t="str">
        <f t="shared" si="2"/>
        <v/>
      </c>
    </row>
    <row r="7" spans="1:11" x14ac:dyDescent="0.2">
      <c r="A7" t="s">
        <v>18</v>
      </c>
      <c r="B7" t="s">
        <v>19</v>
      </c>
      <c r="C7" s="1" t="d">
        <v>2019-10-29</v>
      </c>
      <c r="D7" s="1" t="d">
        <v>2024-02-07</v>
      </c>
      <c r="E7">
        <v>42</v>
      </c>
      <c r="F7" t="s">
        <v>17</v>
      </c>
      <c r="G7">
        <v>1</v>
      </c>
      <c r="H7">
        <v>93707</v>
      </c>
      <c r="I7" s="2" t="str">
        <f t="shared" ref="I7:I70" si="3">IF(ISBLANK(D7), "No", "Yes")</f>
        <v>Yes</v>
      </c>
      <c r="J7" s="3">
        <f t="shared" ref="J7:J70" ca="1" si="4">IF(ISBLANK(D7), (TODAY()-C7)/365, (D7-C7)/365)</f>
        <v>4.279452054794521</v>
      </c>
      <c r="K7" s="2">
        <f t="shared" ref="K7:K70" si="5">IF(ISBLANK(D7), "", YEAR(D7))</f>
        <v>2024</v>
      </c>
    </row>
    <row r="8" spans="1:11" hidden="1" x14ac:dyDescent="0.2">
      <c r="A8" t="s">
        <v>20</v>
      </c>
      <c r="B8" t="s">
        <v>21</v>
      </c>
      <c r="C8" s="1" t="d">
        <v>2019-02-21</v>
      </c>
      <c r="E8">
        <v>46</v>
      </c>
      <c r="F8" t="s">
        <v>17</v>
      </c>
      <c r="G8">
        <v>1</v>
      </c>
      <c r="H8">
        <v>65658</v>
      </c>
      <c r="I8" s="2" t="str">
        <f t="shared" si="3"/>
        <v>No</v>
      </c>
      <c r="J8" s="3">
        <f t="shared" ca="1" si="4"/>
        <v>6.1287671232876715</v>
      </c>
      <c r="K8" s="2" t="str">
        <f t="shared" si="5"/>
        <v/>
      </c>
    </row>
    <row r="9" spans="1:11" x14ac:dyDescent="0.2">
      <c r="A9" t="s">
        <v>22</v>
      </c>
      <c r="B9" t="s">
        <v>23</v>
      </c>
      <c r="C9" s="1" t="d">
        <v>2022-02-15</v>
      </c>
      <c r="D9" s="1" t="d">
        <v>2024-08-20</v>
      </c>
      <c r="E9">
        <v>49</v>
      </c>
      <c r="F9" t="s">
        <v>10</v>
      </c>
      <c r="G9">
        <v>4</v>
      </c>
      <c r="H9">
        <v>42747</v>
      </c>
      <c r="I9" s="2" t="str">
        <f t="shared" si="3"/>
        <v>Yes</v>
      </c>
      <c r="J9" s="3">
        <f t="shared" ca="1" si="4"/>
        <v>2.5123287671232877</v>
      </c>
      <c r="K9" s="2">
        <f t="shared" si="5"/>
        <v>2024</v>
      </c>
    </row>
    <row r="10" spans="1:11" x14ac:dyDescent="0.2">
      <c r="A10" t="s">
        <v>24</v>
      </c>
      <c r="B10" t="s">
        <v>19</v>
      </c>
      <c r="C10" s="1" t="d">
        <v>2020-01-05</v>
      </c>
      <c r="D10" s="1" t="d">
        <v>2023-11-29</v>
      </c>
      <c r="E10">
        <v>24</v>
      </c>
      <c r="F10" t="s">
        <v>17</v>
      </c>
      <c r="G10">
        <v>2</v>
      </c>
      <c r="H10">
        <v>109092</v>
      </c>
      <c r="I10" s="2" t="str">
        <f t="shared" si="3"/>
        <v>Yes</v>
      </c>
      <c r="J10" s="3">
        <f t="shared" ca="1" si="4"/>
        <v>3.9013698630136986</v>
      </c>
      <c r="K10" s="2">
        <f t="shared" si="5"/>
        <v>2023</v>
      </c>
    </row>
    <row r="11" spans="1:11" hidden="1" x14ac:dyDescent="0.2">
      <c r="A11" t="s">
        <v>25</v>
      </c>
      <c r="B11" t="s">
        <v>19</v>
      </c>
      <c r="C11" s="1" t="d">
        <v>2022-10-25</v>
      </c>
      <c r="E11">
        <v>42</v>
      </c>
      <c r="F11" t="s">
        <v>17</v>
      </c>
      <c r="G11">
        <v>3</v>
      </c>
      <c r="H11">
        <v>50627</v>
      </c>
      <c r="I11" s="2" t="str">
        <f t="shared" si="3"/>
        <v>No</v>
      </c>
      <c r="J11" s="3">
        <f t="shared" ca="1" si="4"/>
        <v>2.452054794520548</v>
      </c>
      <c r="K11" s="2" t="str">
        <f t="shared" si="5"/>
        <v/>
      </c>
    </row>
    <row r="12" spans="1:11" hidden="1" x14ac:dyDescent="0.2">
      <c r="A12" t="s">
        <v>26</v>
      </c>
      <c r="B12" t="s">
        <v>23</v>
      </c>
      <c r="C12" s="1" t="d">
        <v>2016-12-26</v>
      </c>
      <c r="E12">
        <v>35</v>
      </c>
      <c r="F12" t="s">
        <v>10</v>
      </c>
      <c r="G12">
        <v>2</v>
      </c>
      <c r="H12">
        <v>113969</v>
      </c>
      <c r="I12" s="2" t="str">
        <f t="shared" si="3"/>
        <v>No</v>
      </c>
      <c r="J12" s="3">
        <f t="shared" ca="1" si="4"/>
        <v>8.2849315068493148</v>
      </c>
      <c r="K12" s="2" t="str">
        <f t="shared" si="5"/>
        <v/>
      </c>
    </row>
    <row r="13" spans="1:11" x14ac:dyDescent="0.2">
      <c r="A13" t="s">
        <v>27</v>
      </c>
      <c r="B13" t="s">
        <v>12</v>
      </c>
      <c r="C13" s="1" t="d">
        <v>2019-10-17</v>
      </c>
      <c r="D13" s="1" t="d">
        <v>2021-03-25</v>
      </c>
      <c r="E13">
        <v>47</v>
      </c>
      <c r="F13" t="s">
        <v>17</v>
      </c>
      <c r="G13">
        <v>2</v>
      </c>
      <c r="H13">
        <v>108148</v>
      </c>
      <c r="I13" s="2" t="str">
        <f t="shared" si="3"/>
        <v>Yes</v>
      </c>
      <c r="J13" s="3">
        <f t="shared" ca="1" si="4"/>
        <v>1.4383561643835616</v>
      </c>
      <c r="K13" s="2">
        <f t="shared" si="5"/>
        <v>2021</v>
      </c>
    </row>
    <row r="14" spans="1:11" x14ac:dyDescent="0.2">
      <c r="A14" t="s">
        <v>28</v>
      </c>
      <c r="B14" t="s">
        <v>9</v>
      </c>
      <c r="C14" s="1" t="d">
        <v>2022-07-07</v>
      </c>
      <c r="D14" s="1" t="d">
        <v>2023-10-31</v>
      </c>
      <c r="E14">
        <v>49</v>
      </c>
      <c r="F14" t="s">
        <v>17</v>
      </c>
      <c r="G14">
        <v>2</v>
      </c>
      <c r="H14">
        <v>63483</v>
      </c>
      <c r="I14" s="2" t="str">
        <f t="shared" si="3"/>
        <v>Yes</v>
      </c>
      <c r="J14" s="3">
        <f t="shared" ca="1" si="4"/>
        <v>1.3178082191780822</v>
      </c>
      <c r="K14" s="2">
        <f t="shared" si="5"/>
        <v>2023</v>
      </c>
    </row>
    <row r="15" spans="1:11" x14ac:dyDescent="0.2">
      <c r="A15" t="s">
        <v>29</v>
      </c>
      <c r="B15" t="s">
        <v>14</v>
      </c>
      <c r="C15" s="1" t="d">
        <v>2021-12-09</v>
      </c>
      <c r="D15" s="1" t="d">
        <v>2022-10-18</v>
      </c>
      <c r="E15">
        <v>29</v>
      </c>
      <c r="F15" t="s">
        <v>10</v>
      </c>
      <c r="G15">
        <v>1</v>
      </c>
      <c r="H15">
        <v>75920</v>
      </c>
      <c r="I15" s="2" t="str">
        <f t="shared" si="3"/>
        <v>Yes</v>
      </c>
      <c r="J15" s="3">
        <f t="shared" ca="1" si="4"/>
        <v>0.8575342465753425</v>
      </c>
      <c r="K15" s="2">
        <f t="shared" si="5"/>
        <v>2022</v>
      </c>
    </row>
    <row r="16" spans="1:11" x14ac:dyDescent="0.2">
      <c r="A16" t="s">
        <v>30</v>
      </c>
      <c r="B16" t="s">
        <v>14</v>
      </c>
      <c r="C16" s="1" t="d">
        <v>2018-05-30</v>
      </c>
      <c r="D16" s="1" t="d">
        <v>2020-07-21</v>
      </c>
      <c r="E16">
        <v>25</v>
      </c>
      <c r="F16" t="s">
        <v>10</v>
      </c>
      <c r="G16">
        <v>1</v>
      </c>
      <c r="H16">
        <v>59457</v>
      </c>
      <c r="I16" s="2" t="str">
        <f t="shared" si="3"/>
        <v>Yes</v>
      </c>
      <c r="J16" s="3">
        <f t="shared" ca="1" si="4"/>
        <v>2.1452054794520548</v>
      </c>
      <c r="K16" s="2">
        <f t="shared" si="5"/>
        <v>2020</v>
      </c>
    </row>
    <row r="17" spans="1:11" hidden="1" x14ac:dyDescent="0.2">
      <c r="A17" t="s">
        <v>31</v>
      </c>
      <c r="B17" t="s">
        <v>21</v>
      </c>
      <c r="C17" s="1" t="d">
        <v>2022-05-15</v>
      </c>
      <c r="E17">
        <v>25</v>
      </c>
      <c r="F17" t="s">
        <v>17</v>
      </c>
      <c r="G17">
        <v>3</v>
      </c>
      <c r="H17">
        <v>80757</v>
      </c>
      <c r="I17" s="2" t="str">
        <f t="shared" si="3"/>
        <v>No</v>
      </c>
      <c r="J17" s="3">
        <f t="shared" ca="1" si="4"/>
        <v>2.8986301369863012</v>
      </c>
      <c r="K17" s="2" t="str">
        <f t="shared" si="5"/>
        <v/>
      </c>
    </row>
    <row r="18" spans="1:11" x14ac:dyDescent="0.2">
      <c r="A18" t="s">
        <v>32</v>
      </c>
      <c r="B18" t="s">
        <v>14</v>
      </c>
      <c r="C18" s="1" t="d">
        <v>2020-11-04</v>
      </c>
      <c r="D18" s="1" t="d">
        <v>2024-03-22</v>
      </c>
      <c r="E18">
        <v>39</v>
      </c>
      <c r="F18" t="s">
        <v>10</v>
      </c>
      <c r="G18">
        <v>3</v>
      </c>
      <c r="H18">
        <v>112409</v>
      </c>
      <c r="I18" s="2" t="str">
        <f t="shared" si="3"/>
        <v>Yes</v>
      </c>
      <c r="J18" s="3">
        <f t="shared" ca="1" si="4"/>
        <v>3.3808219178082193</v>
      </c>
      <c r="K18" s="2">
        <f t="shared" si="5"/>
        <v>2024</v>
      </c>
    </row>
    <row r="19" spans="1:11" hidden="1" x14ac:dyDescent="0.2">
      <c r="A19" t="s">
        <v>33</v>
      </c>
      <c r="B19" t="s">
        <v>14</v>
      </c>
      <c r="C19" s="1" t="d">
        <v>2019-03-03</v>
      </c>
      <c r="E19">
        <v>31</v>
      </c>
      <c r="F19" t="s">
        <v>10</v>
      </c>
      <c r="G19">
        <v>2</v>
      </c>
      <c r="H19">
        <v>72606</v>
      </c>
      <c r="I19" s="2" t="str">
        <f t="shared" si="3"/>
        <v>No</v>
      </c>
      <c r="J19" s="3">
        <f t="shared" ca="1" si="4"/>
        <v>6.1013698630136988</v>
      </c>
      <c r="K19" s="2" t="str">
        <f t="shared" si="5"/>
        <v/>
      </c>
    </row>
    <row r="20" spans="1:11" hidden="1" x14ac:dyDescent="0.2">
      <c r="A20" t="s">
        <v>34</v>
      </c>
      <c r="B20" t="s">
        <v>12</v>
      </c>
      <c r="C20" s="1" t="d">
        <v>2023-11-29</v>
      </c>
      <c r="E20">
        <v>29</v>
      </c>
      <c r="F20" t="s">
        <v>17</v>
      </c>
      <c r="G20">
        <v>4</v>
      </c>
      <c r="H20">
        <v>80397</v>
      </c>
      <c r="I20" s="2" t="str">
        <f t="shared" si="3"/>
        <v>No</v>
      </c>
      <c r="J20" s="3">
        <f t="shared" ca="1" si="4"/>
        <v>1.3561643835616439</v>
      </c>
      <c r="K20" s="2" t="str">
        <f t="shared" si="5"/>
        <v/>
      </c>
    </row>
    <row r="21" spans="1:11" x14ac:dyDescent="0.2">
      <c r="A21" t="s">
        <v>35</v>
      </c>
      <c r="B21" t="s">
        <v>9</v>
      </c>
      <c r="C21" s="1" t="d">
        <v>2022-07-23</v>
      </c>
      <c r="D21" s="1" t="d">
        <v>2024-09-03</v>
      </c>
      <c r="E21">
        <v>42</v>
      </c>
      <c r="F21" t="s">
        <v>10</v>
      </c>
      <c r="G21">
        <v>1</v>
      </c>
      <c r="H21">
        <v>63247</v>
      </c>
      <c r="I21" s="2" t="str">
        <f t="shared" si="3"/>
        <v>Yes</v>
      </c>
      <c r="J21" s="3">
        <f t="shared" ca="1" si="4"/>
        <v>2.117808219178082</v>
      </c>
      <c r="K21" s="2">
        <f t="shared" si="5"/>
        <v>2024</v>
      </c>
    </row>
    <row r="22" spans="1:11" hidden="1" x14ac:dyDescent="0.2">
      <c r="A22" t="s">
        <v>36</v>
      </c>
      <c r="B22" t="s">
        <v>19</v>
      </c>
      <c r="C22" s="1" t="d">
        <v>2021-11-25</v>
      </c>
      <c r="E22">
        <v>45</v>
      </c>
      <c r="F22" t="s">
        <v>10</v>
      </c>
      <c r="G22">
        <v>3</v>
      </c>
      <c r="H22">
        <v>52185</v>
      </c>
      <c r="I22" s="2" t="str">
        <f t="shared" si="3"/>
        <v>No</v>
      </c>
      <c r="J22" s="3">
        <f t="shared" ca="1" si="4"/>
        <v>3.3671232876712329</v>
      </c>
      <c r="K22" s="2" t="str">
        <f t="shared" si="5"/>
        <v/>
      </c>
    </row>
    <row r="23" spans="1:11" hidden="1" x14ac:dyDescent="0.2">
      <c r="A23" t="s">
        <v>37</v>
      </c>
      <c r="B23" t="s">
        <v>21</v>
      </c>
      <c r="C23" s="1" t="d">
        <v>2016-02-12</v>
      </c>
      <c r="E23">
        <v>50</v>
      </c>
      <c r="F23" t="s">
        <v>10</v>
      </c>
      <c r="G23">
        <v>1</v>
      </c>
      <c r="H23">
        <v>91214</v>
      </c>
      <c r="I23" s="2" t="str">
        <f t="shared" si="3"/>
        <v>No</v>
      </c>
      <c r="J23" s="3">
        <f t="shared" ca="1" si="4"/>
        <v>9.1561643835616433</v>
      </c>
      <c r="K23" s="2" t="str">
        <f t="shared" si="5"/>
        <v/>
      </c>
    </row>
    <row r="24" spans="1:11" x14ac:dyDescent="0.2">
      <c r="A24" t="s">
        <v>38</v>
      </c>
      <c r="B24" t="s">
        <v>23</v>
      </c>
      <c r="C24" s="1" t="d">
        <v>2021-05-06</v>
      </c>
      <c r="D24" s="1" t="d">
        <v>2023-09-14</v>
      </c>
      <c r="E24">
        <v>46</v>
      </c>
      <c r="F24" t="s">
        <v>17</v>
      </c>
      <c r="G24">
        <v>1</v>
      </c>
      <c r="H24">
        <v>80774</v>
      </c>
      <c r="I24" s="2" t="str">
        <f t="shared" si="3"/>
        <v>Yes</v>
      </c>
      <c r="J24" s="3">
        <f t="shared" ca="1" si="4"/>
        <v>2.3589041095890413</v>
      </c>
      <c r="K24" s="2">
        <f t="shared" si="5"/>
        <v>2023</v>
      </c>
    </row>
    <row r="25" spans="1:11" hidden="1" x14ac:dyDescent="0.2">
      <c r="A25" t="s">
        <v>39</v>
      </c>
      <c r="B25" t="s">
        <v>12</v>
      </c>
      <c r="C25" s="1" t="d">
        <v>2018-07-15</v>
      </c>
      <c r="E25">
        <v>22</v>
      </c>
      <c r="F25" t="s">
        <v>10</v>
      </c>
      <c r="G25">
        <v>1</v>
      </c>
      <c r="H25">
        <v>107563</v>
      </c>
      <c r="I25" s="2" t="str">
        <f t="shared" si="3"/>
        <v>No</v>
      </c>
      <c r="J25" s="3">
        <f t="shared" ca="1" si="4"/>
        <v>6.7342465753424658</v>
      </c>
      <c r="K25" s="2" t="str">
        <f t="shared" si="5"/>
        <v/>
      </c>
    </row>
    <row r="26" spans="1:11" x14ac:dyDescent="0.2">
      <c r="A26" t="s">
        <v>40</v>
      </c>
      <c r="B26" t="s">
        <v>9</v>
      </c>
      <c r="C26" s="1" t="d">
        <v>2023-07-29</v>
      </c>
      <c r="D26" s="1" t="d">
        <v>2024-12-28</v>
      </c>
      <c r="E26">
        <v>32</v>
      </c>
      <c r="F26" t="s">
        <v>10</v>
      </c>
      <c r="G26">
        <v>4</v>
      </c>
      <c r="H26">
        <v>79504</v>
      </c>
      <c r="I26" s="2" t="str">
        <f t="shared" si="3"/>
        <v>Yes</v>
      </c>
      <c r="J26" s="3">
        <f t="shared" ca="1" si="4"/>
        <v>1.4191780821917808</v>
      </c>
      <c r="K26" s="2">
        <f t="shared" si="5"/>
        <v>2024</v>
      </c>
    </row>
    <row r="27" spans="1:11" hidden="1" x14ac:dyDescent="0.2">
      <c r="A27" t="s">
        <v>41</v>
      </c>
      <c r="B27" t="s">
        <v>14</v>
      </c>
      <c r="C27" s="1" t="d">
        <v>2020-09-12</v>
      </c>
      <c r="E27">
        <v>56</v>
      </c>
      <c r="F27" t="s">
        <v>17</v>
      </c>
      <c r="G27">
        <v>4</v>
      </c>
      <c r="H27">
        <v>52666</v>
      </c>
      <c r="I27" s="2" t="str">
        <f t="shared" si="3"/>
        <v>No</v>
      </c>
      <c r="J27" s="3">
        <f t="shared" ca="1" si="4"/>
        <v>4.5698630136986305</v>
      </c>
      <c r="K27" s="2" t="str">
        <f t="shared" si="5"/>
        <v/>
      </c>
    </row>
    <row r="28" spans="1:11" x14ac:dyDescent="0.2">
      <c r="A28" t="s">
        <v>42</v>
      </c>
      <c r="B28" t="s">
        <v>14</v>
      </c>
      <c r="C28" s="1" t="d">
        <v>2016-06-07</v>
      </c>
      <c r="D28" s="1" t="d">
        <v>2023-06-20</v>
      </c>
      <c r="E28">
        <v>49</v>
      </c>
      <c r="F28" t="s">
        <v>17</v>
      </c>
      <c r="G28">
        <v>1</v>
      </c>
      <c r="H28">
        <v>62662</v>
      </c>
      <c r="I28" s="2" t="str">
        <f t="shared" si="3"/>
        <v>Yes</v>
      </c>
      <c r="J28" s="3">
        <f t="shared" ca="1" si="4"/>
        <v>7.0383561643835613</v>
      </c>
      <c r="K28" s="2">
        <f t="shared" si="5"/>
        <v>2023</v>
      </c>
    </row>
    <row r="29" spans="1:11" hidden="1" x14ac:dyDescent="0.2">
      <c r="A29" t="s">
        <v>43</v>
      </c>
      <c r="B29" t="s">
        <v>21</v>
      </c>
      <c r="C29" s="1" t="d">
        <v>2022-05-14</v>
      </c>
      <c r="E29">
        <v>33</v>
      </c>
      <c r="F29" t="s">
        <v>10</v>
      </c>
      <c r="G29">
        <v>2</v>
      </c>
      <c r="H29">
        <v>92256</v>
      </c>
      <c r="I29" s="2" t="str">
        <f t="shared" si="3"/>
        <v>No</v>
      </c>
      <c r="J29" s="3">
        <f t="shared" ca="1" si="4"/>
        <v>2.9013698630136986</v>
      </c>
      <c r="K29" s="2" t="str">
        <f t="shared" si="5"/>
        <v/>
      </c>
    </row>
    <row r="30" spans="1:11" x14ac:dyDescent="0.2">
      <c r="A30" t="s">
        <v>44</v>
      </c>
      <c r="B30" t="s">
        <v>21</v>
      </c>
      <c r="C30" s="1" t="d">
        <v>2020-01-20</v>
      </c>
      <c r="D30" s="1" t="d">
        <v>2024-12-15</v>
      </c>
      <c r="E30">
        <v>44</v>
      </c>
      <c r="F30" t="s">
        <v>10</v>
      </c>
      <c r="G30">
        <v>4</v>
      </c>
      <c r="H30">
        <v>117373</v>
      </c>
      <c r="I30" s="2" t="str">
        <f t="shared" si="3"/>
        <v>Yes</v>
      </c>
      <c r="J30" s="3">
        <f t="shared" ca="1" si="4"/>
        <v>4.9068493150684933</v>
      </c>
      <c r="K30" s="2">
        <f t="shared" si="5"/>
        <v>2024</v>
      </c>
    </row>
    <row r="31" spans="1:11" x14ac:dyDescent="0.2">
      <c r="A31" t="s">
        <v>45</v>
      </c>
      <c r="B31" t="s">
        <v>9</v>
      </c>
      <c r="C31" s="1" t="d">
        <v>2017-10-07</v>
      </c>
      <c r="D31" s="1" t="d">
        <v>2021-01-29</v>
      </c>
      <c r="E31">
        <v>56</v>
      </c>
      <c r="F31" t="s">
        <v>10</v>
      </c>
      <c r="G31">
        <v>2</v>
      </c>
      <c r="H31">
        <v>103335</v>
      </c>
      <c r="I31" s="2" t="str">
        <f t="shared" si="3"/>
        <v>Yes</v>
      </c>
      <c r="J31" s="3">
        <f t="shared" ca="1" si="4"/>
        <v>3.3150684931506849</v>
      </c>
      <c r="K31" s="2">
        <f t="shared" si="5"/>
        <v>2021</v>
      </c>
    </row>
    <row r="32" spans="1:11" x14ac:dyDescent="0.2">
      <c r="A32" t="s">
        <v>46</v>
      </c>
      <c r="B32" t="s">
        <v>12</v>
      </c>
      <c r="C32" s="1" t="d">
        <v>2018-05-31</v>
      </c>
      <c r="D32" s="1" t="d">
        <v>2022-03-20</v>
      </c>
      <c r="E32">
        <v>56</v>
      </c>
      <c r="F32" t="s">
        <v>17</v>
      </c>
      <c r="G32">
        <v>4</v>
      </c>
      <c r="H32">
        <v>110592</v>
      </c>
      <c r="I32" s="2" t="str">
        <f t="shared" si="3"/>
        <v>Yes</v>
      </c>
      <c r="J32" s="3">
        <f t="shared" ca="1" si="4"/>
        <v>3.8054794520547945</v>
      </c>
      <c r="K32" s="2">
        <f t="shared" si="5"/>
        <v>2022</v>
      </c>
    </row>
    <row r="33" spans="1:11" x14ac:dyDescent="0.2">
      <c r="A33" t="s">
        <v>47</v>
      </c>
      <c r="B33" t="s">
        <v>9</v>
      </c>
      <c r="C33" s="1" t="d">
        <v>2023-02-08</v>
      </c>
      <c r="D33" s="1" t="d">
        <v>2024-02-25</v>
      </c>
      <c r="E33">
        <v>35</v>
      </c>
      <c r="F33" t="s">
        <v>17</v>
      </c>
      <c r="G33">
        <v>3</v>
      </c>
      <c r="H33">
        <v>67266</v>
      </c>
      <c r="I33" s="2" t="str">
        <f t="shared" si="3"/>
        <v>Yes</v>
      </c>
      <c r="J33" s="3">
        <f t="shared" ca="1" si="4"/>
        <v>1.0465753424657533</v>
      </c>
      <c r="K33" s="2">
        <f t="shared" si="5"/>
        <v>2024</v>
      </c>
    </row>
    <row r="34" spans="1:11" hidden="1" x14ac:dyDescent="0.2">
      <c r="A34" t="s">
        <v>48</v>
      </c>
      <c r="B34" t="s">
        <v>23</v>
      </c>
      <c r="C34" s="1" t="d">
        <v>2023-08-29</v>
      </c>
      <c r="E34">
        <v>47</v>
      </c>
      <c r="F34" t="s">
        <v>10</v>
      </c>
      <c r="G34">
        <v>2</v>
      </c>
      <c r="H34">
        <v>46910</v>
      </c>
      <c r="I34" s="2" t="str">
        <f t="shared" si="3"/>
        <v>No</v>
      </c>
      <c r="J34" s="3">
        <f t="shared" ca="1" si="4"/>
        <v>1.6082191780821917</v>
      </c>
      <c r="K34" s="2" t="str">
        <f t="shared" si="5"/>
        <v/>
      </c>
    </row>
    <row r="35" spans="1:11" x14ac:dyDescent="0.2">
      <c r="A35" t="s">
        <v>49</v>
      </c>
      <c r="B35" t="s">
        <v>23</v>
      </c>
      <c r="C35" s="1" t="d">
        <v>2015-01-19</v>
      </c>
      <c r="D35" s="1" t="d">
        <v>2020-10-24</v>
      </c>
      <c r="E35">
        <v>48</v>
      </c>
      <c r="F35" t="s">
        <v>10</v>
      </c>
      <c r="G35">
        <v>1</v>
      </c>
      <c r="H35">
        <v>40206</v>
      </c>
      <c r="I35" s="2" t="str">
        <f t="shared" si="3"/>
        <v>Yes</v>
      </c>
      <c r="J35" s="3">
        <f t="shared" ca="1" si="4"/>
        <v>5.7671232876712333</v>
      </c>
      <c r="K35" s="2">
        <f t="shared" si="5"/>
        <v>2020</v>
      </c>
    </row>
    <row r="36" spans="1:11" hidden="1" x14ac:dyDescent="0.2">
      <c r="A36" t="s">
        <v>50</v>
      </c>
      <c r="B36" t="s">
        <v>21</v>
      </c>
      <c r="C36" s="1" t="d">
        <v>2016-10-19</v>
      </c>
      <c r="E36">
        <v>34</v>
      </c>
      <c r="F36" t="s">
        <v>10</v>
      </c>
      <c r="G36">
        <v>4</v>
      </c>
      <c r="H36">
        <v>90015</v>
      </c>
      <c r="I36" s="2" t="str">
        <f t="shared" si="3"/>
        <v>No</v>
      </c>
      <c r="J36" s="3">
        <f t="shared" ca="1" si="4"/>
        <v>8.4712328767123282</v>
      </c>
      <c r="K36" s="2" t="str">
        <f t="shared" si="5"/>
        <v/>
      </c>
    </row>
    <row r="37" spans="1:11" hidden="1" x14ac:dyDescent="0.2">
      <c r="A37" t="s">
        <v>51</v>
      </c>
      <c r="B37" t="s">
        <v>14</v>
      </c>
      <c r="C37" s="1" t="d">
        <v>2018-07-27</v>
      </c>
      <c r="E37">
        <v>53</v>
      </c>
      <c r="F37" t="s">
        <v>10</v>
      </c>
      <c r="G37">
        <v>3</v>
      </c>
      <c r="H37">
        <v>58141</v>
      </c>
      <c r="I37" s="2" t="str">
        <f t="shared" si="3"/>
        <v>No</v>
      </c>
      <c r="J37" s="3">
        <f t="shared" ca="1" si="4"/>
        <v>6.7013698630136984</v>
      </c>
      <c r="K37" s="2" t="str">
        <f t="shared" si="5"/>
        <v/>
      </c>
    </row>
    <row r="38" spans="1:11" x14ac:dyDescent="0.2">
      <c r="A38" t="s">
        <v>52</v>
      </c>
      <c r="B38" t="s">
        <v>12</v>
      </c>
      <c r="C38" s="1" t="d">
        <v>2019-02-08</v>
      </c>
      <c r="D38" s="1" t="d">
        <v>2023-05-26</v>
      </c>
      <c r="E38">
        <v>36</v>
      </c>
      <c r="F38" t="s">
        <v>17</v>
      </c>
      <c r="G38">
        <v>3</v>
      </c>
      <c r="H38">
        <v>73827</v>
      </c>
      <c r="I38" s="2" t="str">
        <f t="shared" si="3"/>
        <v>Yes</v>
      </c>
      <c r="J38" s="3">
        <f t="shared" ca="1" si="4"/>
        <v>4.2958904109589042</v>
      </c>
      <c r="K38" s="2">
        <f t="shared" si="5"/>
        <v>2023</v>
      </c>
    </row>
    <row r="39" spans="1:11" hidden="1" x14ac:dyDescent="0.2">
      <c r="A39" t="s">
        <v>53</v>
      </c>
      <c r="B39" t="s">
        <v>19</v>
      </c>
      <c r="C39" s="1" t="d">
        <v>2017-02-15</v>
      </c>
      <c r="E39">
        <v>28</v>
      </c>
      <c r="F39" t="s">
        <v>17</v>
      </c>
      <c r="G39">
        <v>3</v>
      </c>
      <c r="H39">
        <v>115450</v>
      </c>
      <c r="I39" s="2" t="str">
        <f t="shared" si="3"/>
        <v>No</v>
      </c>
      <c r="J39" s="3">
        <f t="shared" ca="1" si="4"/>
        <v>8.1452054794520556</v>
      </c>
      <c r="K39" s="2" t="str">
        <f t="shared" si="5"/>
        <v/>
      </c>
    </row>
    <row r="40" spans="1:11" hidden="1" x14ac:dyDescent="0.2">
      <c r="A40" t="s">
        <v>54</v>
      </c>
      <c r="B40" t="s">
        <v>23</v>
      </c>
      <c r="C40" s="1" t="d">
        <v>2023-08-17</v>
      </c>
      <c r="E40">
        <v>49</v>
      </c>
      <c r="F40" t="s">
        <v>10</v>
      </c>
      <c r="G40">
        <v>1</v>
      </c>
      <c r="H40">
        <v>83585</v>
      </c>
      <c r="I40" s="2" t="str">
        <f t="shared" si="3"/>
        <v>No</v>
      </c>
      <c r="J40" s="3">
        <f t="shared" ca="1" si="4"/>
        <v>1.6410958904109589</v>
      </c>
      <c r="K40" s="2" t="str">
        <f t="shared" si="5"/>
        <v/>
      </c>
    </row>
    <row r="41" spans="1:11" hidden="1" x14ac:dyDescent="0.2">
      <c r="A41" t="s">
        <v>55</v>
      </c>
      <c r="B41" t="s">
        <v>21</v>
      </c>
      <c r="C41" s="1" t="d">
        <v>2015-07-08</v>
      </c>
      <c r="E41">
        <v>27</v>
      </c>
      <c r="F41" t="s">
        <v>10</v>
      </c>
      <c r="G41">
        <v>3</v>
      </c>
      <c r="H41">
        <v>109163</v>
      </c>
      <c r="I41" s="2" t="str">
        <f t="shared" si="3"/>
        <v>No</v>
      </c>
      <c r="J41" s="3">
        <f t="shared" ca="1" si="4"/>
        <v>9.7561643835616429</v>
      </c>
      <c r="K41" s="2" t="str">
        <f t="shared" si="5"/>
        <v/>
      </c>
    </row>
    <row r="42" spans="1:11" hidden="1" x14ac:dyDescent="0.2">
      <c r="A42" t="s">
        <v>56</v>
      </c>
      <c r="B42" t="s">
        <v>21</v>
      </c>
      <c r="C42" s="1" t="d">
        <v>2019-12-30</v>
      </c>
      <c r="E42">
        <v>32</v>
      </c>
      <c r="F42" t="s">
        <v>10</v>
      </c>
      <c r="G42">
        <v>1</v>
      </c>
      <c r="H42">
        <v>58047</v>
      </c>
      <c r="I42" s="2" t="str">
        <f t="shared" si="3"/>
        <v>No</v>
      </c>
      <c r="J42" s="3">
        <f t="shared" ca="1" si="4"/>
        <v>5.2739726027397262</v>
      </c>
      <c r="K42" s="2" t="str">
        <f t="shared" si="5"/>
        <v/>
      </c>
    </row>
    <row r="43" spans="1:11" hidden="1" x14ac:dyDescent="0.2">
      <c r="A43" t="s">
        <v>57</v>
      </c>
      <c r="B43" t="s">
        <v>21</v>
      </c>
      <c r="C43" s="1" t="d">
        <v>2017-06-20</v>
      </c>
      <c r="E43">
        <v>49</v>
      </c>
      <c r="F43" t="s">
        <v>17</v>
      </c>
      <c r="G43">
        <v>3</v>
      </c>
      <c r="H43">
        <v>61976</v>
      </c>
      <c r="I43" s="2" t="str">
        <f t="shared" si="3"/>
        <v>No</v>
      </c>
      <c r="J43" s="3">
        <f t="shared" ca="1" si="4"/>
        <v>7.8027397260273972</v>
      </c>
      <c r="K43" s="2" t="str">
        <f t="shared" si="5"/>
        <v/>
      </c>
    </row>
    <row r="44" spans="1:11" x14ac:dyDescent="0.2">
      <c r="A44" t="s">
        <v>58</v>
      </c>
      <c r="B44" t="s">
        <v>12</v>
      </c>
      <c r="C44" s="1" t="d">
        <v>2023-03-15</v>
      </c>
      <c r="D44" s="1" t="d">
        <v>2023-10-07</v>
      </c>
      <c r="E44">
        <v>54</v>
      </c>
      <c r="F44" t="s">
        <v>10</v>
      </c>
      <c r="G44">
        <v>3</v>
      </c>
      <c r="H44">
        <v>70080</v>
      </c>
      <c r="I44" s="2" t="str">
        <f t="shared" si="3"/>
        <v>Yes</v>
      </c>
      <c r="J44" s="3">
        <f t="shared" ca="1" si="4"/>
        <v>0.56438356164383563</v>
      </c>
      <c r="K44" s="2">
        <f t="shared" si="5"/>
        <v>2023</v>
      </c>
    </row>
    <row r="45" spans="1:11" x14ac:dyDescent="0.2">
      <c r="A45" t="s">
        <v>59</v>
      </c>
      <c r="B45" t="s">
        <v>21</v>
      </c>
      <c r="C45" s="1" t="d">
        <v>2018-08-02</v>
      </c>
      <c r="D45" s="1" t="d">
        <v>2022-06-26</v>
      </c>
      <c r="E45">
        <v>34</v>
      </c>
      <c r="F45" t="s">
        <v>10</v>
      </c>
      <c r="G45">
        <v>3</v>
      </c>
      <c r="H45">
        <v>95016</v>
      </c>
      <c r="I45" s="2" t="str">
        <f t="shared" si="3"/>
        <v>Yes</v>
      </c>
      <c r="J45" s="3">
        <f t="shared" ca="1" si="4"/>
        <v>3.9013698630136986</v>
      </c>
      <c r="K45" s="2">
        <f t="shared" si="5"/>
        <v>2022</v>
      </c>
    </row>
    <row r="46" spans="1:11" x14ac:dyDescent="0.2">
      <c r="A46" t="s">
        <v>60</v>
      </c>
      <c r="B46" t="s">
        <v>14</v>
      </c>
      <c r="C46" s="1" t="d">
        <v>2023-10-01</v>
      </c>
      <c r="D46" s="1" t="d">
        <v>2024-04-15</v>
      </c>
      <c r="E46">
        <v>27</v>
      </c>
      <c r="F46" t="s">
        <v>10</v>
      </c>
      <c r="G46">
        <v>2</v>
      </c>
      <c r="H46">
        <v>61959</v>
      </c>
      <c r="I46" s="2" t="str">
        <f t="shared" si="3"/>
        <v>Yes</v>
      </c>
      <c r="J46" s="3">
        <f t="shared" ca="1" si="4"/>
        <v>0.53972602739726028</v>
      </c>
      <c r="K46" s="2">
        <f t="shared" si="5"/>
        <v>2024</v>
      </c>
    </row>
    <row r="47" spans="1:11" hidden="1" x14ac:dyDescent="0.2">
      <c r="A47" t="s">
        <v>61</v>
      </c>
      <c r="B47" t="s">
        <v>9</v>
      </c>
      <c r="C47" s="1" t="d">
        <v>2021-10-29</v>
      </c>
      <c r="E47">
        <v>58</v>
      </c>
      <c r="F47" t="s">
        <v>10</v>
      </c>
      <c r="G47">
        <v>1</v>
      </c>
      <c r="H47">
        <v>53545</v>
      </c>
      <c r="I47" s="2" t="str">
        <f t="shared" si="3"/>
        <v>No</v>
      </c>
      <c r="J47" s="3">
        <f t="shared" ca="1" si="4"/>
        <v>3.441095890410959</v>
      </c>
      <c r="K47" s="2" t="str">
        <f t="shared" si="5"/>
        <v/>
      </c>
    </row>
    <row r="48" spans="1:11" x14ac:dyDescent="0.2">
      <c r="A48" t="s">
        <v>62</v>
      </c>
      <c r="B48" t="s">
        <v>12</v>
      </c>
      <c r="C48" s="1" t="d">
        <v>2017-11-20</v>
      </c>
      <c r="D48" s="1" t="d">
        <v>2019-09-01</v>
      </c>
      <c r="E48">
        <v>36</v>
      </c>
      <c r="F48" t="s">
        <v>17</v>
      </c>
      <c r="G48">
        <v>2</v>
      </c>
      <c r="H48">
        <v>113530</v>
      </c>
      <c r="I48" s="2" t="str">
        <f t="shared" si="3"/>
        <v>Yes</v>
      </c>
      <c r="J48" s="3">
        <f t="shared" ca="1" si="4"/>
        <v>1.7808219178082192</v>
      </c>
      <c r="K48" s="2">
        <f t="shared" si="5"/>
        <v>2019</v>
      </c>
    </row>
    <row r="49" spans="1:11" x14ac:dyDescent="0.2">
      <c r="A49" t="s">
        <v>63</v>
      </c>
      <c r="B49" t="s">
        <v>9</v>
      </c>
      <c r="C49" s="1" t="d">
        <v>2015-11-22</v>
      </c>
      <c r="D49" s="1" t="d">
        <v>2019-06-25</v>
      </c>
      <c r="E49">
        <v>53</v>
      </c>
      <c r="F49" t="s">
        <v>10</v>
      </c>
      <c r="G49">
        <v>2</v>
      </c>
      <c r="H49">
        <v>108840</v>
      </c>
      <c r="I49" s="2" t="str">
        <f t="shared" si="3"/>
        <v>Yes</v>
      </c>
      <c r="J49" s="3">
        <f t="shared" ca="1" si="4"/>
        <v>3.591780821917808</v>
      </c>
      <c r="K49" s="2">
        <f t="shared" si="5"/>
        <v>2019</v>
      </c>
    </row>
    <row r="50" spans="1:11" hidden="1" x14ac:dyDescent="0.2">
      <c r="A50" t="s">
        <v>64</v>
      </c>
      <c r="B50" t="s">
        <v>12</v>
      </c>
      <c r="C50" s="1" t="d">
        <v>2020-03-06</v>
      </c>
      <c r="E50">
        <v>33</v>
      </c>
      <c r="F50" t="s">
        <v>17</v>
      </c>
      <c r="G50">
        <v>2</v>
      </c>
      <c r="H50">
        <v>92733</v>
      </c>
      <c r="I50" s="2" t="str">
        <f t="shared" si="3"/>
        <v>No</v>
      </c>
      <c r="J50" s="3">
        <f t="shared" ca="1" si="4"/>
        <v>5.0904109589041093</v>
      </c>
      <c r="K50" s="2" t="str">
        <f t="shared" si="5"/>
        <v/>
      </c>
    </row>
    <row r="51" spans="1:11" hidden="1" x14ac:dyDescent="0.2">
      <c r="A51" t="s">
        <v>65</v>
      </c>
      <c r="B51" t="s">
        <v>23</v>
      </c>
      <c r="C51" s="1" t="d">
        <v>2021-07-06</v>
      </c>
      <c r="E51">
        <v>24</v>
      </c>
      <c r="F51" t="s">
        <v>10</v>
      </c>
      <c r="G51">
        <v>4</v>
      </c>
      <c r="H51">
        <v>63664</v>
      </c>
      <c r="I51" s="2" t="str">
        <f t="shared" si="3"/>
        <v>No</v>
      </c>
      <c r="J51" s="3">
        <f t="shared" ca="1" si="4"/>
        <v>3.7561643835616438</v>
      </c>
      <c r="K51" s="2" t="str">
        <f t="shared" si="5"/>
        <v/>
      </c>
    </row>
    <row r="52" spans="1:11" x14ac:dyDescent="0.2">
      <c r="A52" t="s">
        <v>66</v>
      </c>
      <c r="B52" t="s">
        <v>12</v>
      </c>
      <c r="C52" s="1" t="d">
        <v>2018-10-21</v>
      </c>
      <c r="D52" s="1" t="d">
        <v>2023-03-28</v>
      </c>
      <c r="E52">
        <v>38</v>
      </c>
      <c r="F52" t="s">
        <v>10</v>
      </c>
      <c r="G52">
        <v>3</v>
      </c>
      <c r="H52">
        <v>66736</v>
      </c>
      <c r="I52" s="2" t="str">
        <f t="shared" si="3"/>
        <v>Yes</v>
      </c>
      <c r="J52" s="3">
        <f t="shared" ca="1" si="4"/>
        <v>4.4356164383561643</v>
      </c>
      <c r="K52" s="2">
        <f t="shared" si="5"/>
        <v>2023</v>
      </c>
    </row>
    <row r="53" spans="1:11" hidden="1" x14ac:dyDescent="0.2">
      <c r="A53" t="s">
        <v>67</v>
      </c>
      <c r="B53" t="s">
        <v>21</v>
      </c>
      <c r="C53" s="1" t="d">
        <v>2022-03-25</v>
      </c>
      <c r="E53">
        <v>49</v>
      </c>
      <c r="F53" t="s">
        <v>10</v>
      </c>
      <c r="G53">
        <v>4</v>
      </c>
      <c r="H53">
        <v>40854</v>
      </c>
      <c r="I53" s="2" t="str">
        <f t="shared" si="3"/>
        <v>No</v>
      </c>
      <c r="J53" s="3">
        <f t="shared" ca="1" si="4"/>
        <v>3.0383561643835617</v>
      </c>
      <c r="K53" s="2" t="str">
        <f t="shared" si="5"/>
        <v/>
      </c>
    </row>
    <row r="54" spans="1:11" x14ac:dyDescent="0.2">
      <c r="A54" t="s">
        <v>68</v>
      </c>
      <c r="B54" t="s">
        <v>14</v>
      </c>
      <c r="C54" s="1" t="d">
        <v>2021-05-21</v>
      </c>
      <c r="D54" s="1" t="d">
        <v>2022-12-14</v>
      </c>
      <c r="E54">
        <v>54</v>
      </c>
      <c r="F54" t="s">
        <v>17</v>
      </c>
      <c r="G54">
        <v>4</v>
      </c>
      <c r="H54">
        <v>95680</v>
      </c>
      <c r="I54" s="2" t="str">
        <f t="shared" si="3"/>
        <v>Yes</v>
      </c>
      <c r="J54" s="3">
        <f t="shared" ca="1" si="4"/>
        <v>1.5671232876712329</v>
      </c>
      <c r="K54" s="2">
        <f t="shared" si="5"/>
        <v>2022</v>
      </c>
    </row>
    <row r="55" spans="1:11" x14ac:dyDescent="0.2">
      <c r="A55" t="s">
        <v>69</v>
      </c>
      <c r="B55" t="s">
        <v>21</v>
      </c>
      <c r="C55" s="1" t="d">
        <v>2022-07-01</v>
      </c>
      <c r="D55" s="1" t="d">
        <v>2024-11-27</v>
      </c>
      <c r="E55">
        <v>23</v>
      </c>
      <c r="F55" t="s">
        <v>10</v>
      </c>
      <c r="G55">
        <v>3</v>
      </c>
      <c r="H55">
        <v>90859</v>
      </c>
      <c r="I55" s="2" t="str">
        <f t="shared" si="3"/>
        <v>Yes</v>
      </c>
      <c r="J55" s="3">
        <f t="shared" ca="1" si="4"/>
        <v>2.4109589041095889</v>
      </c>
      <c r="K55" s="2">
        <f t="shared" si="5"/>
        <v>2024</v>
      </c>
    </row>
    <row r="56" spans="1:11" hidden="1" x14ac:dyDescent="0.2">
      <c r="A56" t="s">
        <v>70</v>
      </c>
      <c r="B56" t="s">
        <v>21</v>
      </c>
      <c r="C56" s="1" t="d">
        <v>2018-10-07</v>
      </c>
      <c r="E56">
        <v>27</v>
      </c>
      <c r="F56" t="s">
        <v>17</v>
      </c>
      <c r="G56">
        <v>4</v>
      </c>
      <c r="H56">
        <v>103734</v>
      </c>
      <c r="I56" s="2" t="str">
        <f t="shared" si="3"/>
        <v>No</v>
      </c>
      <c r="J56" s="3">
        <f t="shared" ca="1" si="4"/>
        <v>6.5041095890410956</v>
      </c>
      <c r="K56" s="2" t="str">
        <f t="shared" si="5"/>
        <v/>
      </c>
    </row>
    <row r="57" spans="1:11" hidden="1" x14ac:dyDescent="0.2">
      <c r="A57" t="s">
        <v>71</v>
      </c>
      <c r="B57" t="s">
        <v>12</v>
      </c>
      <c r="C57" s="1" t="d">
        <v>2023-07-28</v>
      </c>
      <c r="E57">
        <v>32</v>
      </c>
      <c r="F57" t="s">
        <v>10</v>
      </c>
      <c r="G57">
        <v>4</v>
      </c>
      <c r="H57">
        <v>52688</v>
      </c>
      <c r="I57" s="2" t="str">
        <f t="shared" si="3"/>
        <v>No</v>
      </c>
      <c r="J57" s="3">
        <f t="shared" ca="1" si="4"/>
        <v>1.6958904109589041</v>
      </c>
      <c r="K57" s="2" t="str">
        <f t="shared" si="5"/>
        <v/>
      </c>
    </row>
    <row r="58" spans="1:11" hidden="1" x14ac:dyDescent="0.2">
      <c r="A58" t="s">
        <v>72</v>
      </c>
      <c r="B58" t="s">
        <v>9</v>
      </c>
      <c r="C58" s="1" t="d">
        <v>2023-09-05</v>
      </c>
      <c r="E58">
        <v>45</v>
      </c>
      <c r="F58" t="s">
        <v>17</v>
      </c>
      <c r="G58">
        <v>4</v>
      </c>
      <c r="H58">
        <v>92083</v>
      </c>
      <c r="I58" s="2" t="str">
        <f t="shared" si="3"/>
        <v>No</v>
      </c>
      <c r="J58" s="3">
        <f t="shared" ca="1" si="4"/>
        <v>1.5890410958904109</v>
      </c>
      <c r="K58" s="2" t="str">
        <f t="shared" si="5"/>
        <v/>
      </c>
    </row>
    <row r="59" spans="1:11" hidden="1" x14ac:dyDescent="0.2">
      <c r="A59" t="s">
        <v>73</v>
      </c>
      <c r="B59" t="s">
        <v>19</v>
      </c>
      <c r="C59" s="1" t="d">
        <v>2019-03-04</v>
      </c>
      <c r="E59">
        <v>43</v>
      </c>
      <c r="F59" t="s">
        <v>10</v>
      </c>
      <c r="G59">
        <v>1</v>
      </c>
      <c r="H59">
        <v>74698</v>
      </c>
      <c r="I59" s="2" t="str">
        <f t="shared" si="3"/>
        <v>No</v>
      </c>
      <c r="J59" s="3">
        <f t="shared" ca="1" si="4"/>
        <v>6.0986301369863014</v>
      </c>
      <c r="K59" s="2" t="str">
        <f t="shared" si="5"/>
        <v/>
      </c>
    </row>
    <row r="60" spans="1:11" hidden="1" x14ac:dyDescent="0.2">
      <c r="A60" t="s">
        <v>74</v>
      </c>
      <c r="B60" t="s">
        <v>23</v>
      </c>
      <c r="C60" s="1" t="d">
        <v>2016-12-06</v>
      </c>
      <c r="E60">
        <v>37</v>
      </c>
      <c r="F60" t="s">
        <v>10</v>
      </c>
      <c r="G60">
        <v>1</v>
      </c>
      <c r="H60">
        <v>65184</v>
      </c>
      <c r="I60" s="2" t="str">
        <f t="shared" si="3"/>
        <v>No</v>
      </c>
      <c r="J60" s="3">
        <f t="shared" ca="1" si="4"/>
        <v>8.3397260273972602</v>
      </c>
      <c r="K60" s="2" t="str">
        <f t="shared" si="5"/>
        <v/>
      </c>
    </row>
    <row r="61" spans="1:11" x14ac:dyDescent="0.2">
      <c r="A61" t="s">
        <v>75</v>
      </c>
      <c r="B61" t="s">
        <v>19</v>
      </c>
      <c r="C61" s="1" t="d">
        <v>2021-12-09</v>
      </c>
      <c r="D61" s="1" t="d">
        <v>2023-09-11</v>
      </c>
      <c r="E61">
        <v>27</v>
      </c>
      <c r="F61" t="s">
        <v>10</v>
      </c>
      <c r="G61">
        <v>4</v>
      </c>
      <c r="H61">
        <v>91663</v>
      </c>
      <c r="I61" s="2" t="str">
        <f t="shared" si="3"/>
        <v>Yes</v>
      </c>
      <c r="J61" s="3">
        <f t="shared" ca="1" si="4"/>
        <v>1.7561643835616438</v>
      </c>
      <c r="K61" s="2">
        <f t="shared" si="5"/>
        <v>2023</v>
      </c>
    </row>
    <row r="62" spans="1:11" x14ac:dyDescent="0.2">
      <c r="A62" t="s">
        <v>76</v>
      </c>
      <c r="B62" t="s">
        <v>14</v>
      </c>
      <c r="C62" s="1" t="d">
        <v>2020-07-25</v>
      </c>
      <c r="D62" s="1" t="d">
        <v>2024-08-09</v>
      </c>
      <c r="E62">
        <v>41</v>
      </c>
      <c r="F62" t="s">
        <v>10</v>
      </c>
      <c r="G62">
        <v>1</v>
      </c>
      <c r="H62">
        <v>42811</v>
      </c>
      <c r="I62" s="2" t="str">
        <f t="shared" si="3"/>
        <v>Yes</v>
      </c>
      <c r="J62" s="3">
        <f t="shared" ca="1" si="4"/>
        <v>4.043835616438356</v>
      </c>
      <c r="K62" s="2">
        <f t="shared" si="5"/>
        <v>2024</v>
      </c>
    </row>
    <row r="63" spans="1:11" hidden="1" x14ac:dyDescent="0.2">
      <c r="A63" t="s">
        <v>77</v>
      </c>
      <c r="B63" t="s">
        <v>23</v>
      </c>
      <c r="C63" s="1" t="d">
        <v>2022-09-04</v>
      </c>
      <c r="E63">
        <v>40</v>
      </c>
      <c r="F63" t="s">
        <v>10</v>
      </c>
      <c r="G63">
        <v>1</v>
      </c>
      <c r="H63">
        <v>74754</v>
      </c>
      <c r="I63" s="2" t="str">
        <f t="shared" si="3"/>
        <v>No</v>
      </c>
      <c r="J63" s="3">
        <f t="shared" ca="1" si="4"/>
        <v>2.591780821917808</v>
      </c>
      <c r="K63" s="2" t="str">
        <f t="shared" si="5"/>
        <v/>
      </c>
    </row>
    <row r="64" spans="1:11" hidden="1" x14ac:dyDescent="0.2">
      <c r="A64" t="s">
        <v>78</v>
      </c>
      <c r="B64" t="s">
        <v>19</v>
      </c>
      <c r="C64" s="1" t="d">
        <v>2023-02-21</v>
      </c>
      <c r="E64">
        <v>41</v>
      </c>
      <c r="F64" t="s">
        <v>10</v>
      </c>
      <c r="G64">
        <v>3</v>
      </c>
      <c r="H64">
        <v>42911</v>
      </c>
      <c r="I64" s="2" t="str">
        <f t="shared" si="3"/>
        <v>No</v>
      </c>
      <c r="J64" s="3">
        <f t="shared" ca="1" si="4"/>
        <v>2.1260273972602741</v>
      </c>
      <c r="K64" s="2" t="str">
        <f t="shared" si="5"/>
        <v/>
      </c>
    </row>
    <row r="65" spans="1:11" x14ac:dyDescent="0.2">
      <c r="A65" t="s">
        <v>79</v>
      </c>
      <c r="B65" t="s">
        <v>14</v>
      </c>
      <c r="C65" s="1" t="d">
        <v>2019-04-27</v>
      </c>
      <c r="D65" s="1" t="d">
        <v>2021-10-09</v>
      </c>
      <c r="E65">
        <v>54</v>
      </c>
      <c r="F65" t="s">
        <v>17</v>
      </c>
      <c r="G65">
        <v>1</v>
      </c>
      <c r="H65">
        <v>111295</v>
      </c>
      <c r="I65" s="2" t="str">
        <f t="shared" si="3"/>
        <v>Yes</v>
      </c>
      <c r="J65" s="3">
        <f t="shared" ca="1" si="4"/>
        <v>2.4547945205479453</v>
      </c>
      <c r="K65" s="2">
        <f t="shared" si="5"/>
        <v>2021</v>
      </c>
    </row>
    <row r="66" spans="1:11" hidden="1" x14ac:dyDescent="0.2">
      <c r="A66" t="s">
        <v>80</v>
      </c>
      <c r="B66" t="s">
        <v>12</v>
      </c>
      <c r="C66" s="1" t="d">
        <v>2021-11-20</v>
      </c>
      <c r="E66">
        <v>22</v>
      </c>
      <c r="F66" t="s">
        <v>10</v>
      </c>
      <c r="G66">
        <v>3</v>
      </c>
      <c r="H66">
        <v>41802</v>
      </c>
      <c r="I66" s="2" t="str">
        <f t="shared" si="3"/>
        <v>No</v>
      </c>
      <c r="J66" s="3">
        <f t="shared" ca="1" si="4"/>
        <v>3.3808219178082193</v>
      </c>
      <c r="K66" s="2" t="str">
        <f t="shared" si="5"/>
        <v/>
      </c>
    </row>
    <row r="67" spans="1:11" x14ac:dyDescent="0.2">
      <c r="A67" t="s">
        <v>81</v>
      </c>
      <c r="B67" t="s">
        <v>19</v>
      </c>
      <c r="C67" s="1" t="d">
        <v>2020-01-08</v>
      </c>
      <c r="D67" s="1" t="d">
        <v>2024-01-17</v>
      </c>
      <c r="E67">
        <v>46</v>
      </c>
      <c r="F67" t="s">
        <v>17</v>
      </c>
      <c r="G67">
        <v>2</v>
      </c>
      <c r="H67">
        <v>87254</v>
      </c>
      <c r="I67" s="2" t="str">
        <f t="shared" si="3"/>
        <v>Yes</v>
      </c>
      <c r="J67" s="3">
        <f t="shared" ca="1" si="4"/>
        <v>4.0273972602739727</v>
      </c>
      <c r="K67" s="2">
        <f t="shared" si="5"/>
        <v>2024</v>
      </c>
    </row>
    <row r="68" spans="1:11" hidden="1" x14ac:dyDescent="0.2">
      <c r="A68" t="s">
        <v>82</v>
      </c>
      <c r="B68" t="s">
        <v>19</v>
      </c>
      <c r="C68" s="1" t="d">
        <v>2019-08-31</v>
      </c>
      <c r="E68">
        <v>56</v>
      </c>
      <c r="F68" t="s">
        <v>17</v>
      </c>
      <c r="G68">
        <v>4</v>
      </c>
      <c r="H68">
        <v>56646</v>
      </c>
      <c r="I68" s="2" t="str">
        <f t="shared" si="3"/>
        <v>No</v>
      </c>
      <c r="J68" s="3">
        <f t="shared" ca="1" si="4"/>
        <v>5.6054794520547944</v>
      </c>
      <c r="K68" s="2" t="str">
        <f t="shared" si="5"/>
        <v/>
      </c>
    </row>
    <row r="69" spans="1:11" hidden="1" x14ac:dyDescent="0.2">
      <c r="A69" t="s">
        <v>83</v>
      </c>
      <c r="B69" t="s">
        <v>19</v>
      </c>
      <c r="C69" s="1" t="d">
        <v>2019-05-27</v>
      </c>
      <c r="E69">
        <v>47</v>
      </c>
      <c r="F69" t="s">
        <v>10</v>
      </c>
      <c r="G69">
        <v>4</v>
      </c>
      <c r="H69">
        <v>56371</v>
      </c>
      <c r="I69" s="2" t="str">
        <f t="shared" si="3"/>
        <v>No</v>
      </c>
      <c r="J69" s="3">
        <f t="shared" ca="1" si="4"/>
        <v>5.8684931506849312</v>
      </c>
      <c r="K69" s="2" t="str">
        <f t="shared" si="5"/>
        <v/>
      </c>
    </row>
    <row r="70" spans="1:11" hidden="1" x14ac:dyDescent="0.2">
      <c r="A70" t="s">
        <v>84</v>
      </c>
      <c r="B70" t="s">
        <v>19</v>
      </c>
      <c r="C70" s="1" t="d">
        <v>2016-06-30</v>
      </c>
      <c r="E70">
        <v>23</v>
      </c>
      <c r="F70" t="s">
        <v>17</v>
      </c>
      <c r="G70">
        <v>4</v>
      </c>
      <c r="H70">
        <v>71616</v>
      </c>
      <c r="I70" s="2" t="str">
        <f t="shared" si="3"/>
        <v>No</v>
      </c>
      <c r="J70" s="3">
        <f t="shared" ca="1" si="4"/>
        <v>8.7753424657534254</v>
      </c>
      <c r="K70" s="2" t="str">
        <f t="shared" si="5"/>
        <v/>
      </c>
    </row>
    <row r="71" spans="1:11" x14ac:dyDescent="0.2">
      <c r="A71" t="s">
        <v>85</v>
      </c>
      <c r="B71" t="s">
        <v>12</v>
      </c>
      <c r="C71" s="1" t="d">
        <v>2019-02-25</v>
      </c>
      <c r="D71" s="1" t="d">
        <v>2020-07-22</v>
      </c>
      <c r="E71">
        <v>33</v>
      </c>
      <c r="F71" t="s">
        <v>17</v>
      </c>
      <c r="G71">
        <v>1</v>
      </c>
      <c r="H71">
        <v>60932</v>
      </c>
      <c r="I71" s="2" t="str">
        <f t="shared" ref="I71:I101" si="6">IF(ISBLANK(D71), "No", "Yes")</f>
        <v>Yes</v>
      </c>
      <c r="J71" s="3">
        <f t="shared" ref="J71:J101" ca="1" si="7">IF(ISBLANK(D71), (TODAY()-C71)/365, (D71-C71)/365)</f>
        <v>1.4054794520547946</v>
      </c>
      <c r="K71" s="2">
        <f t="shared" ref="K71:K101" si="8">IF(ISBLANK(D71), "", YEAR(D71))</f>
        <v>2020</v>
      </c>
    </row>
    <row r="72" spans="1:11" hidden="1" x14ac:dyDescent="0.2">
      <c r="A72" t="s">
        <v>86</v>
      </c>
      <c r="B72" t="s">
        <v>9</v>
      </c>
      <c r="C72" s="1" t="d">
        <v>2024-01-01</v>
      </c>
      <c r="E72">
        <v>30</v>
      </c>
      <c r="F72" t="s">
        <v>10</v>
      </c>
      <c r="G72">
        <v>2</v>
      </c>
      <c r="H72">
        <v>47400</v>
      </c>
      <c r="I72" s="2" t="str">
        <f t="shared" si="6"/>
        <v>No</v>
      </c>
      <c r="J72" s="3">
        <f t="shared" ca="1" si="7"/>
        <v>1.2657534246575342</v>
      </c>
      <c r="K72" s="2" t="str">
        <f t="shared" si="8"/>
        <v/>
      </c>
    </row>
    <row r="73" spans="1:11" x14ac:dyDescent="0.2">
      <c r="A73" t="s">
        <v>87</v>
      </c>
      <c r="B73" t="s">
        <v>9</v>
      </c>
      <c r="C73" s="1" t="d">
        <v>2020-05-10</v>
      </c>
      <c r="D73" s="1" t="d">
        <v>2023-04-22</v>
      </c>
      <c r="E73">
        <v>37</v>
      </c>
      <c r="F73" t="s">
        <v>17</v>
      </c>
      <c r="G73">
        <v>3</v>
      </c>
      <c r="H73">
        <v>106690</v>
      </c>
      <c r="I73" s="2" t="str">
        <f t="shared" si="6"/>
        <v>Yes</v>
      </c>
      <c r="J73" s="3">
        <f t="shared" ca="1" si="7"/>
        <v>2.9506849315068493</v>
      </c>
      <c r="K73" s="2">
        <f t="shared" si="8"/>
        <v>2023</v>
      </c>
    </row>
    <row r="74" spans="1:11" hidden="1" x14ac:dyDescent="0.2">
      <c r="A74" t="s">
        <v>88</v>
      </c>
      <c r="B74" t="s">
        <v>14</v>
      </c>
      <c r="C74" s="1" t="d">
        <v>2016-09-23</v>
      </c>
      <c r="E74">
        <v>54</v>
      </c>
      <c r="F74" t="s">
        <v>17</v>
      </c>
      <c r="G74">
        <v>2</v>
      </c>
      <c r="H74">
        <v>52183</v>
      </c>
      <c r="I74" s="2" t="str">
        <f t="shared" si="6"/>
        <v>No</v>
      </c>
      <c r="J74" s="3">
        <f t="shared" ca="1" si="7"/>
        <v>8.5424657534246577</v>
      </c>
      <c r="K74" s="2" t="str">
        <f t="shared" si="8"/>
        <v/>
      </c>
    </row>
    <row r="75" spans="1:11" hidden="1" x14ac:dyDescent="0.2">
      <c r="A75" t="s">
        <v>89</v>
      </c>
      <c r="B75" t="s">
        <v>19</v>
      </c>
      <c r="C75" s="1" t="d">
        <v>2015-10-09</v>
      </c>
      <c r="E75">
        <v>29</v>
      </c>
      <c r="F75" t="s">
        <v>17</v>
      </c>
      <c r="G75">
        <v>2</v>
      </c>
      <c r="H75">
        <v>45539</v>
      </c>
      <c r="I75" s="2" t="str">
        <f t="shared" si="6"/>
        <v>No</v>
      </c>
      <c r="J75" s="3">
        <f t="shared" ca="1" si="7"/>
        <v>9.5013698630136982</v>
      </c>
      <c r="K75" s="2" t="str">
        <f t="shared" si="8"/>
        <v/>
      </c>
    </row>
    <row r="76" spans="1:11" hidden="1" x14ac:dyDescent="0.2">
      <c r="A76" t="s">
        <v>90</v>
      </c>
      <c r="B76" t="s">
        <v>14</v>
      </c>
      <c r="C76" s="1" t="d">
        <v>2016-04-25</v>
      </c>
      <c r="E76">
        <v>41</v>
      </c>
      <c r="F76" t="s">
        <v>10</v>
      </c>
      <c r="G76">
        <v>1</v>
      </c>
      <c r="H76">
        <v>88354</v>
      </c>
      <c r="I76" s="2" t="str">
        <f t="shared" si="6"/>
        <v>No</v>
      </c>
      <c r="J76" s="3">
        <f t="shared" ca="1" si="7"/>
        <v>8.956164383561644</v>
      </c>
      <c r="K76" s="2" t="str">
        <f t="shared" si="8"/>
        <v/>
      </c>
    </row>
    <row r="77" spans="1:11" x14ac:dyDescent="0.2">
      <c r="A77" t="s">
        <v>91</v>
      </c>
      <c r="B77" t="s">
        <v>14</v>
      </c>
      <c r="C77" s="1" t="d">
        <v>2019-07-21</v>
      </c>
      <c r="D77" s="1" t="d">
        <v>2024-06-16</v>
      </c>
      <c r="E77">
        <v>46</v>
      </c>
      <c r="F77" t="s">
        <v>10</v>
      </c>
      <c r="G77">
        <v>3</v>
      </c>
      <c r="H77">
        <v>42200</v>
      </c>
      <c r="I77" s="2" t="str">
        <f t="shared" si="6"/>
        <v>Yes</v>
      </c>
      <c r="J77" s="3">
        <f t="shared" ca="1" si="7"/>
        <v>4.9095890410958907</v>
      </c>
      <c r="K77" s="2">
        <f t="shared" si="8"/>
        <v>2024</v>
      </c>
    </row>
    <row r="78" spans="1:11" x14ac:dyDescent="0.2">
      <c r="A78" t="s">
        <v>92</v>
      </c>
      <c r="B78" t="s">
        <v>23</v>
      </c>
      <c r="C78" s="1" t="d">
        <v>2023-03-17</v>
      </c>
      <c r="D78" s="1" t="d">
        <v>2024-08-23</v>
      </c>
      <c r="E78">
        <v>39</v>
      </c>
      <c r="F78" t="s">
        <v>17</v>
      </c>
      <c r="G78">
        <v>1</v>
      </c>
      <c r="H78">
        <v>117505</v>
      </c>
      <c r="I78" s="2" t="str">
        <f t="shared" si="6"/>
        <v>Yes</v>
      </c>
      <c r="J78" s="3">
        <f t="shared" ca="1" si="7"/>
        <v>1.4383561643835616</v>
      </c>
      <c r="K78" s="2">
        <f t="shared" si="8"/>
        <v>2024</v>
      </c>
    </row>
    <row r="79" spans="1:11" hidden="1" x14ac:dyDescent="0.2">
      <c r="A79" t="s">
        <v>93</v>
      </c>
      <c r="B79" t="s">
        <v>12</v>
      </c>
      <c r="C79" s="1" t="d">
        <v>2018-09-21</v>
      </c>
      <c r="E79">
        <v>37</v>
      </c>
      <c r="F79" t="s">
        <v>10</v>
      </c>
      <c r="G79">
        <v>4</v>
      </c>
      <c r="H79">
        <v>90108</v>
      </c>
      <c r="I79" s="2" t="str">
        <f t="shared" si="6"/>
        <v>No</v>
      </c>
      <c r="J79" s="3">
        <f t="shared" ca="1" si="7"/>
        <v>6.5479452054794525</v>
      </c>
      <c r="K79" s="2" t="str">
        <f t="shared" si="8"/>
        <v/>
      </c>
    </row>
    <row r="80" spans="1:11" x14ac:dyDescent="0.2">
      <c r="A80" t="s">
        <v>94</v>
      </c>
      <c r="B80" t="s">
        <v>9</v>
      </c>
      <c r="C80" s="1" t="d">
        <v>2020-01-03</v>
      </c>
      <c r="D80" s="1" t="d">
        <v>2024-04-03</v>
      </c>
      <c r="E80">
        <v>54</v>
      </c>
      <c r="F80" t="s">
        <v>17</v>
      </c>
      <c r="G80">
        <v>4</v>
      </c>
      <c r="H80">
        <v>78467</v>
      </c>
      <c r="I80" s="2" t="str">
        <f t="shared" si="6"/>
        <v>Yes</v>
      </c>
      <c r="J80" s="3">
        <f t="shared" ca="1" si="7"/>
        <v>4.2520547945205482</v>
      </c>
      <c r="K80" s="2">
        <f t="shared" si="8"/>
        <v>2024</v>
      </c>
    </row>
    <row r="81" spans="1:11" x14ac:dyDescent="0.2">
      <c r="A81" t="s">
        <v>95</v>
      </c>
      <c r="B81" t="s">
        <v>14</v>
      </c>
      <c r="C81" s="1" t="d">
        <v>2015-03-18</v>
      </c>
      <c r="D81" s="1" t="d">
        <v>2016-07-21</v>
      </c>
      <c r="E81">
        <v>42</v>
      </c>
      <c r="F81" t="s">
        <v>10</v>
      </c>
      <c r="G81">
        <v>4</v>
      </c>
      <c r="H81">
        <v>43987</v>
      </c>
      <c r="I81" s="2" t="str">
        <f t="shared" si="6"/>
        <v>Yes</v>
      </c>
      <c r="J81" s="3">
        <f t="shared" ca="1" si="7"/>
        <v>1.3452054794520547</v>
      </c>
      <c r="K81" s="2">
        <f t="shared" si="8"/>
        <v>2016</v>
      </c>
    </row>
    <row r="82" spans="1:11" x14ac:dyDescent="0.2">
      <c r="A82" t="s">
        <v>96</v>
      </c>
      <c r="B82" t="s">
        <v>21</v>
      </c>
      <c r="C82" s="1" t="d">
        <v>2023-07-28</v>
      </c>
      <c r="D82" s="1" t="d">
        <v>2024-09-23</v>
      </c>
      <c r="E82">
        <v>29</v>
      </c>
      <c r="F82" t="s">
        <v>10</v>
      </c>
      <c r="G82">
        <v>3</v>
      </c>
      <c r="H82">
        <v>86214</v>
      </c>
      <c r="I82" s="2" t="str">
        <f t="shared" si="6"/>
        <v>Yes</v>
      </c>
      <c r="J82" s="3">
        <f t="shared" ca="1" si="7"/>
        <v>1.1589041095890411</v>
      </c>
      <c r="K82" s="2">
        <f t="shared" si="8"/>
        <v>2024</v>
      </c>
    </row>
    <row r="83" spans="1:11" hidden="1" x14ac:dyDescent="0.2">
      <c r="A83" t="s">
        <v>97</v>
      </c>
      <c r="B83" t="s">
        <v>14</v>
      </c>
      <c r="C83" s="1" t="d">
        <v>2022-02-15</v>
      </c>
      <c r="E83">
        <v>54</v>
      </c>
      <c r="F83" t="s">
        <v>10</v>
      </c>
      <c r="G83">
        <v>3</v>
      </c>
      <c r="H83">
        <v>110091</v>
      </c>
      <c r="I83" s="2" t="str">
        <f t="shared" si="6"/>
        <v>No</v>
      </c>
      <c r="J83" s="3">
        <f t="shared" ca="1" si="7"/>
        <v>3.1424657534246574</v>
      </c>
      <c r="K83" s="2" t="str">
        <f t="shared" si="8"/>
        <v/>
      </c>
    </row>
    <row r="84" spans="1:11" hidden="1" x14ac:dyDescent="0.2">
      <c r="A84" t="s">
        <v>98</v>
      </c>
      <c r="B84" t="s">
        <v>9</v>
      </c>
      <c r="C84" s="1" t="d">
        <v>2016-07-05</v>
      </c>
      <c r="E84">
        <v>43</v>
      </c>
      <c r="F84" t="s">
        <v>10</v>
      </c>
      <c r="G84">
        <v>2</v>
      </c>
      <c r="H84">
        <v>59830</v>
      </c>
      <c r="I84" s="2" t="str">
        <f t="shared" si="6"/>
        <v>No</v>
      </c>
      <c r="J84" s="3">
        <f t="shared" ca="1" si="7"/>
        <v>8.7616438356164377</v>
      </c>
      <c r="K84" s="2" t="str">
        <f t="shared" si="8"/>
        <v/>
      </c>
    </row>
    <row r="85" spans="1:11" x14ac:dyDescent="0.2">
      <c r="A85" t="s">
        <v>99</v>
      </c>
      <c r="B85" t="s">
        <v>12</v>
      </c>
      <c r="C85" s="1" t="d">
        <v>2021-01-24</v>
      </c>
      <c r="D85" s="1" t="d">
        <v>2024-10-12</v>
      </c>
      <c r="E85">
        <v>51</v>
      </c>
      <c r="F85" t="s">
        <v>10</v>
      </c>
      <c r="G85">
        <v>3</v>
      </c>
      <c r="H85">
        <v>119909</v>
      </c>
      <c r="I85" s="2" t="str">
        <f t="shared" si="6"/>
        <v>Yes</v>
      </c>
      <c r="J85" s="3">
        <f t="shared" ca="1" si="7"/>
        <v>3.7178082191780821</v>
      </c>
      <c r="K85" s="2">
        <f t="shared" si="8"/>
        <v>2024</v>
      </c>
    </row>
    <row r="86" spans="1:11" hidden="1" x14ac:dyDescent="0.2">
      <c r="A86" t="s">
        <v>100</v>
      </c>
      <c r="B86" t="s">
        <v>12</v>
      </c>
      <c r="C86" s="1" t="d">
        <v>2021-05-27</v>
      </c>
      <c r="E86">
        <v>29</v>
      </c>
      <c r="F86" t="s">
        <v>10</v>
      </c>
      <c r="G86">
        <v>2</v>
      </c>
      <c r="H86">
        <v>59738</v>
      </c>
      <c r="I86" s="2" t="str">
        <f t="shared" si="6"/>
        <v>No</v>
      </c>
      <c r="J86" s="3">
        <f t="shared" ca="1" si="7"/>
        <v>3.8657534246575342</v>
      </c>
      <c r="K86" s="2" t="str">
        <f t="shared" si="8"/>
        <v/>
      </c>
    </row>
    <row r="87" spans="1:11" hidden="1" x14ac:dyDescent="0.2">
      <c r="A87" t="s">
        <v>101</v>
      </c>
      <c r="B87" t="s">
        <v>23</v>
      </c>
      <c r="C87" s="1" t="d">
        <v>2021-03-04</v>
      </c>
      <c r="E87">
        <v>42</v>
      </c>
      <c r="F87" t="s">
        <v>17</v>
      </c>
      <c r="G87">
        <v>1</v>
      </c>
      <c r="H87">
        <v>94045</v>
      </c>
      <c r="I87" s="2" t="str">
        <f t="shared" si="6"/>
        <v>No</v>
      </c>
      <c r="J87" s="3">
        <f t="shared" ca="1" si="7"/>
        <v>4.095890410958904</v>
      </c>
      <c r="K87" s="2" t="str">
        <f t="shared" si="8"/>
        <v/>
      </c>
    </row>
    <row r="88" spans="1:11" hidden="1" x14ac:dyDescent="0.2">
      <c r="A88" t="s">
        <v>102</v>
      </c>
      <c r="B88" t="s">
        <v>21</v>
      </c>
      <c r="C88" s="1" t="d">
        <v>2022-12-23</v>
      </c>
      <c r="E88">
        <v>54</v>
      </c>
      <c r="F88" t="s">
        <v>10</v>
      </c>
      <c r="G88">
        <v>4</v>
      </c>
      <c r="H88">
        <v>80764</v>
      </c>
      <c r="I88" s="2" t="str">
        <f t="shared" si="6"/>
        <v>No</v>
      </c>
      <c r="J88" s="3">
        <f t="shared" ca="1" si="7"/>
        <v>2.2904109589041095</v>
      </c>
      <c r="K88" s="2" t="str">
        <f t="shared" si="8"/>
        <v/>
      </c>
    </row>
    <row r="89" spans="1:11" hidden="1" x14ac:dyDescent="0.2">
      <c r="A89" t="s">
        <v>103</v>
      </c>
      <c r="B89" t="s">
        <v>23</v>
      </c>
      <c r="C89" s="1" t="d">
        <v>2019-09-26</v>
      </c>
      <c r="E89">
        <v>25</v>
      </c>
      <c r="F89" t="s">
        <v>10</v>
      </c>
      <c r="G89">
        <v>1</v>
      </c>
      <c r="H89">
        <v>113744</v>
      </c>
      <c r="I89" s="2" t="str">
        <f t="shared" si="6"/>
        <v>No</v>
      </c>
      <c r="J89" s="3">
        <f t="shared" ca="1" si="7"/>
        <v>5.5342465753424657</v>
      </c>
      <c r="K89" s="2" t="str">
        <f t="shared" si="8"/>
        <v/>
      </c>
    </row>
    <row r="90" spans="1:11" hidden="1" x14ac:dyDescent="0.2">
      <c r="A90" t="s">
        <v>104</v>
      </c>
      <c r="B90" t="s">
        <v>14</v>
      </c>
      <c r="C90" s="1" t="d">
        <v>2018-08-21</v>
      </c>
      <c r="E90">
        <v>51</v>
      </c>
      <c r="F90" t="s">
        <v>17</v>
      </c>
      <c r="G90">
        <v>3</v>
      </c>
      <c r="H90">
        <v>83484</v>
      </c>
      <c r="I90" s="2" t="str">
        <f t="shared" si="6"/>
        <v>No</v>
      </c>
      <c r="J90" s="3">
        <f t="shared" ca="1" si="7"/>
        <v>6.6328767123287671</v>
      </c>
      <c r="K90" s="2" t="str">
        <f t="shared" si="8"/>
        <v/>
      </c>
    </row>
    <row r="91" spans="1:11" x14ac:dyDescent="0.2">
      <c r="A91" t="s">
        <v>105</v>
      </c>
      <c r="B91" t="s">
        <v>21</v>
      </c>
      <c r="C91" s="1" t="d">
        <v>2019-01-08</v>
      </c>
      <c r="D91" s="1" t="d">
        <v>2023-08-05</v>
      </c>
      <c r="E91">
        <v>27</v>
      </c>
      <c r="F91" t="s">
        <v>10</v>
      </c>
      <c r="G91">
        <v>2</v>
      </c>
      <c r="H91">
        <v>87202</v>
      </c>
      <c r="I91" s="2" t="str">
        <f t="shared" si="6"/>
        <v>Yes</v>
      </c>
      <c r="J91" s="3">
        <f t="shared" ca="1" si="7"/>
        <v>4.5753424657534243</v>
      </c>
      <c r="K91" s="2">
        <f t="shared" si="8"/>
        <v>2023</v>
      </c>
    </row>
    <row r="92" spans="1:11" hidden="1" x14ac:dyDescent="0.2">
      <c r="A92" t="s">
        <v>106</v>
      </c>
      <c r="B92" t="s">
        <v>21</v>
      </c>
      <c r="C92" s="1" t="d">
        <v>2018-11-30</v>
      </c>
      <c r="E92">
        <v>58</v>
      </c>
      <c r="F92" t="s">
        <v>17</v>
      </c>
      <c r="G92">
        <v>4</v>
      </c>
      <c r="H92">
        <v>58711</v>
      </c>
      <c r="I92" s="2" t="str">
        <f t="shared" si="6"/>
        <v>No</v>
      </c>
      <c r="J92" s="3">
        <f t="shared" ca="1" si="7"/>
        <v>6.3561643835616435</v>
      </c>
      <c r="K92" s="2" t="str">
        <f t="shared" si="8"/>
        <v/>
      </c>
    </row>
    <row r="93" spans="1:11" x14ac:dyDescent="0.2">
      <c r="A93" t="s">
        <v>107</v>
      </c>
      <c r="B93" t="s">
        <v>9</v>
      </c>
      <c r="C93" s="1" t="d">
        <v>2022-05-20</v>
      </c>
      <c r="D93" s="1" t="d">
        <v>2023-11-30</v>
      </c>
      <c r="E93">
        <v>52</v>
      </c>
      <c r="F93" t="s">
        <v>17</v>
      </c>
      <c r="G93">
        <v>3</v>
      </c>
      <c r="H93">
        <v>106235</v>
      </c>
      <c r="I93" s="2" t="str">
        <f t="shared" si="6"/>
        <v>Yes</v>
      </c>
      <c r="J93" s="3">
        <f t="shared" ca="1" si="7"/>
        <v>1.5315068493150685</v>
      </c>
      <c r="K93" s="2">
        <f t="shared" si="8"/>
        <v>2023</v>
      </c>
    </row>
    <row r="94" spans="1:11" hidden="1" x14ac:dyDescent="0.2">
      <c r="A94" t="s">
        <v>108</v>
      </c>
      <c r="B94" t="s">
        <v>12</v>
      </c>
      <c r="C94" s="1" t="d">
        <v>2022-05-02</v>
      </c>
      <c r="E94">
        <v>42</v>
      </c>
      <c r="F94" t="s">
        <v>10</v>
      </c>
      <c r="G94">
        <v>1</v>
      </c>
      <c r="H94">
        <v>46102</v>
      </c>
      <c r="I94" s="2" t="str">
        <f t="shared" si="6"/>
        <v>No</v>
      </c>
      <c r="J94" s="3">
        <f t="shared" ca="1" si="7"/>
        <v>2.9342465753424656</v>
      </c>
      <c r="K94" s="2" t="str">
        <f t="shared" si="8"/>
        <v/>
      </c>
    </row>
    <row r="95" spans="1:11" x14ac:dyDescent="0.2">
      <c r="A95" t="s">
        <v>109</v>
      </c>
      <c r="B95" t="s">
        <v>23</v>
      </c>
      <c r="C95" s="1" t="d">
        <v>2020-06-01</v>
      </c>
      <c r="D95" s="1" t="d">
        <v>2022-07-19</v>
      </c>
      <c r="E95">
        <v>24</v>
      </c>
      <c r="F95" t="s">
        <v>17</v>
      </c>
      <c r="G95">
        <v>2</v>
      </c>
      <c r="H95">
        <v>66641</v>
      </c>
      <c r="I95" s="2" t="str">
        <f t="shared" si="6"/>
        <v>Yes</v>
      </c>
      <c r="J95" s="3">
        <f t="shared" ca="1" si="7"/>
        <v>2.1315068493150684</v>
      </c>
      <c r="K95" s="2">
        <f t="shared" si="8"/>
        <v>2022</v>
      </c>
    </row>
    <row r="96" spans="1:11" hidden="1" x14ac:dyDescent="0.2">
      <c r="A96" t="s">
        <v>110</v>
      </c>
      <c r="B96" t="s">
        <v>19</v>
      </c>
      <c r="C96" s="1" t="d">
        <v>2015-05-04</v>
      </c>
      <c r="E96">
        <v>52</v>
      </c>
      <c r="F96" t="s">
        <v>10</v>
      </c>
      <c r="G96">
        <v>4</v>
      </c>
      <c r="H96">
        <v>63093</v>
      </c>
      <c r="I96" s="2" t="str">
        <f t="shared" si="6"/>
        <v>No</v>
      </c>
      <c r="J96" s="3">
        <f t="shared" ca="1" si="7"/>
        <v>9.9342465753424651</v>
      </c>
      <c r="K96" s="2" t="str">
        <f t="shared" si="8"/>
        <v/>
      </c>
    </row>
    <row r="97" spans="1:11" hidden="1" x14ac:dyDescent="0.2">
      <c r="A97" t="s">
        <v>111</v>
      </c>
      <c r="B97" t="s">
        <v>23</v>
      </c>
      <c r="C97" s="1" t="d">
        <v>2023-10-05</v>
      </c>
      <c r="E97">
        <v>45</v>
      </c>
      <c r="F97" t="s">
        <v>17</v>
      </c>
      <c r="G97">
        <v>1</v>
      </c>
      <c r="H97">
        <v>112991</v>
      </c>
      <c r="I97" s="2" t="str">
        <f t="shared" si="6"/>
        <v>No</v>
      </c>
      <c r="J97" s="3">
        <f t="shared" ca="1" si="7"/>
        <v>1.5068493150684932</v>
      </c>
      <c r="K97" s="2" t="str">
        <f t="shared" si="8"/>
        <v/>
      </c>
    </row>
    <row r="98" spans="1:11" hidden="1" x14ac:dyDescent="0.2">
      <c r="A98" t="s">
        <v>112</v>
      </c>
      <c r="B98" t="s">
        <v>23</v>
      </c>
      <c r="C98" s="1" t="d">
        <v>2022-04-06</v>
      </c>
      <c r="E98">
        <v>44</v>
      </c>
      <c r="F98" t="s">
        <v>17</v>
      </c>
      <c r="G98">
        <v>3</v>
      </c>
      <c r="H98">
        <v>75777</v>
      </c>
      <c r="I98" s="2" t="str">
        <f t="shared" si="6"/>
        <v>No</v>
      </c>
      <c r="J98" s="3">
        <f t="shared" ca="1" si="7"/>
        <v>3.0054794520547947</v>
      </c>
      <c r="K98" s="2" t="str">
        <f t="shared" si="8"/>
        <v/>
      </c>
    </row>
    <row r="99" spans="1:11" x14ac:dyDescent="0.2">
      <c r="A99" t="s">
        <v>113</v>
      </c>
      <c r="B99" t="s">
        <v>14</v>
      </c>
      <c r="C99" s="1" t="d">
        <v>2016-03-20</v>
      </c>
      <c r="D99" s="1" t="d">
        <v>2018-04-26</v>
      </c>
      <c r="E99">
        <v>23</v>
      </c>
      <c r="F99" t="s">
        <v>10</v>
      </c>
      <c r="G99">
        <v>2</v>
      </c>
      <c r="H99">
        <v>85017</v>
      </c>
      <c r="I99" s="2" t="str">
        <f t="shared" si="6"/>
        <v>Yes</v>
      </c>
      <c r="J99" s="3">
        <f t="shared" ca="1" si="7"/>
        <v>2.1013698630136988</v>
      </c>
      <c r="K99" s="2">
        <f t="shared" si="8"/>
        <v>2018</v>
      </c>
    </row>
    <row r="100" spans="1:11" hidden="1" x14ac:dyDescent="0.2">
      <c r="A100" t="s">
        <v>114</v>
      </c>
      <c r="B100" t="s">
        <v>9</v>
      </c>
      <c r="C100" s="1" t="d">
        <v>2023-12-27</v>
      </c>
      <c r="E100">
        <v>54</v>
      </c>
      <c r="F100" t="s">
        <v>10</v>
      </c>
      <c r="G100">
        <v>2</v>
      </c>
      <c r="H100">
        <v>118069</v>
      </c>
      <c r="I100" s="2" t="str">
        <f t="shared" si="6"/>
        <v>No</v>
      </c>
      <c r="J100" s="3">
        <f t="shared" ca="1" si="7"/>
        <v>1.2794520547945205</v>
      </c>
      <c r="K100" s="2" t="str">
        <f t="shared" si="8"/>
        <v/>
      </c>
    </row>
    <row r="101" spans="1:11" x14ac:dyDescent="0.2">
      <c r="A101" t="s">
        <v>115</v>
      </c>
      <c r="B101" t="s">
        <v>12</v>
      </c>
      <c r="C101" s="1" t="d">
        <v>2019-02-21</v>
      </c>
      <c r="D101" s="1" t="d">
        <v>2023-05-31</v>
      </c>
      <c r="E101">
        <v>50</v>
      </c>
      <c r="F101" t="s">
        <v>10</v>
      </c>
      <c r="G101">
        <v>2</v>
      </c>
      <c r="H101">
        <v>45801</v>
      </c>
      <c r="I101" s="2" t="str">
        <f t="shared" si="6"/>
        <v>Yes</v>
      </c>
      <c r="J101" s="3">
        <f t="shared" ca="1" si="7"/>
        <v>4.2739726027397262</v>
      </c>
      <c r="K101" s="2">
        <f t="shared" si="8"/>
        <v>2023</v>
      </c>
    </row>
  </sheetData>
  <autoFilter ref="A1:K101" xr:uid="{B099A4C8-4441-DD42-BF11-0B2691AB8F43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HR_Employee_Dataset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Buriakova</dc:creator>
  <cp:lastModifiedBy>Olga Buriakova</cp:lastModifiedBy>
  <dcterms:created xsi:type="dcterms:W3CDTF">2025-04-08T02:42:32Z</dcterms:created>
  <dcterms:modified xsi:type="dcterms:W3CDTF">2025-04-08T02:42:32Z</dcterms:modified>
</cp:coreProperties>
</file>