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9684"/>
  </bookViews>
  <sheets>
    <sheet name="Лист1" sheetId="1" r:id="rId1"/>
    <sheet name="Лист2" sheetId="2" r:id="rId2"/>
  </sheets>
  <definedNames>
    <definedName name="blsize">Лист1!$C$3</definedName>
    <definedName name="fftshift">Лист1!$C$4</definedName>
    <definedName name="fftsize">Лист1!$C$2</definedName>
    <definedName name="shiftrate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9" i="1"/>
  <c r="E9" i="1" s="1"/>
  <c r="D7" i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8" i="2"/>
  <c r="B7" i="2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8" i="1"/>
  <c r="E24" i="1" l="1"/>
  <c r="E18" i="1"/>
  <c r="E17" i="1"/>
  <c r="E10" i="1"/>
  <c r="E15" i="1"/>
  <c r="E14" i="1"/>
  <c r="E23" i="1"/>
  <c r="E13" i="1"/>
  <c r="E22" i="1"/>
  <c r="E16" i="1"/>
  <c r="E12" i="1"/>
  <c r="E21" i="1"/>
  <c r="E19" i="1"/>
  <c r="E11" i="1"/>
  <c r="E20" i="1"/>
  <c r="D8" i="1"/>
  <c r="E8" i="1" s="1"/>
  <c r="E7" i="1"/>
  <c r="C25" i="1"/>
  <c r="E25" i="1" s="1"/>
  <c r="J8" i="1"/>
  <c r="G7" i="1" l="1"/>
  <c r="H7" i="1" s="1"/>
  <c r="G8" i="1"/>
  <c r="H8" i="1" s="1"/>
  <c r="G14" i="1"/>
  <c r="H14" i="1" s="1"/>
  <c r="G12" i="1"/>
  <c r="H12" i="1" s="1"/>
  <c r="G21" i="1"/>
  <c r="H21" i="1" s="1"/>
  <c r="G22" i="1"/>
  <c r="H22" i="1" s="1"/>
  <c r="G20" i="1"/>
  <c r="H20" i="1" s="1"/>
  <c r="G19" i="1"/>
  <c r="H19" i="1" s="1"/>
  <c r="G9" i="1"/>
  <c r="H9" i="1" s="1"/>
  <c r="G16" i="1"/>
  <c r="H16" i="1" s="1"/>
  <c r="C26" i="1"/>
  <c r="E26" i="1" s="1"/>
  <c r="I8" i="1"/>
  <c r="I9" i="1" s="1"/>
  <c r="J9" i="1" s="1"/>
  <c r="G10" i="1" l="1"/>
  <c r="H10" i="1" s="1"/>
  <c r="G15" i="1"/>
  <c r="H15" i="1" s="1"/>
  <c r="G24" i="1"/>
  <c r="H24" i="1" s="1"/>
  <c r="G11" i="1"/>
  <c r="H11" i="1" s="1"/>
  <c r="G13" i="1"/>
  <c r="H13" i="1" s="1"/>
  <c r="G18" i="1"/>
  <c r="H18" i="1" s="1"/>
  <c r="G17" i="1"/>
  <c r="H17" i="1" s="1"/>
  <c r="G23" i="1"/>
  <c r="H23" i="1" s="1"/>
  <c r="C27" i="1"/>
  <c r="E27" i="1" s="1"/>
  <c r="I10" i="1"/>
  <c r="I11" i="1" s="1"/>
  <c r="G25" i="1" l="1"/>
  <c r="H25" i="1" s="1"/>
  <c r="C28" i="1"/>
  <c r="E28" i="1" s="1"/>
  <c r="J10" i="1"/>
  <c r="I12" i="1"/>
  <c r="J11" i="1"/>
  <c r="G26" i="1" l="1"/>
  <c r="H26" i="1" s="1"/>
  <c r="C29" i="1"/>
  <c r="E29" i="1" s="1"/>
  <c r="I13" i="1"/>
  <c r="J12" i="1"/>
  <c r="G27" i="1" l="1"/>
  <c r="H27" i="1" s="1"/>
  <c r="C30" i="1"/>
  <c r="E30" i="1" s="1"/>
  <c r="I14" i="1"/>
  <c r="J13" i="1"/>
  <c r="G28" i="1" l="1"/>
  <c r="H28" i="1" s="1"/>
  <c r="C31" i="1"/>
  <c r="E31" i="1" s="1"/>
  <c r="I15" i="1"/>
  <c r="J14" i="1"/>
  <c r="G29" i="1" l="1"/>
  <c r="H29" i="1" s="1"/>
  <c r="C32" i="1"/>
  <c r="E32" i="1" s="1"/>
  <c r="I16" i="1"/>
  <c r="J15" i="1"/>
  <c r="G30" i="1" l="1"/>
  <c r="H30" i="1" s="1"/>
  <c r="C33" i="1"/>
  <c r="E33" i="1" s="1"/>
  <c r="I17" i="1"/>
  <c r="J16" i="1"/>
  <c r="G31" i="1" l="1"/>
  <c r="H31" i="1" s="1"/>
  <c r="C34" i="1"/>
  <c r="E34" i="1" s="1"/>
  <c r="I18" i="1"/>
  <c r="J17" i="1"/>
  <c r="G32" i="1" l="1"/>
  <c r="H32" i="1" s="1"/>
  <c r="C35" i="1"/>
  <c r="E35" i="1" s="1"/>
  <c r="I19" i="1"/>
  <c r="J18" i="1"/>
  <c r="G33" i="1" l="1"/>
  <c r="H33" i="1" s="1"/>
  <c r="C36" i="1"/>
  <c r="E36" i="1" s="1"/>
  <c r="I20" i="1"/>
  <c r="J19" i="1"/>
  <c r="G34" i="1" l="1"/>
  <c r="H34" i="1" s="1"/>
  <c r="C37" i="1"/>
  <c r="E37" i="1" s="1"/>
  <c r="I21" i="1"/>
  <c r="J20" i="1"/>
  <c r="G35" i="1" l="1"/>
  <c r="H35" i="1" s="1"/>
  <c r="C38" i="1"/>
  <c r="E38" i="1" s="1"/>
  <c r="I22" i="1"/>
  <c r="J21" i="1"/>
  <c r="G36" i="1" l="1"/>
  <c r="H36" i="1" s="1"/>
  <c r="C39" i="1"/>
  <c r="E39" i="1" s="1"/>
  <c r="I23" i="1"/>
  <c r="J22" i="1"/>
  <c r="G37" i="1" l="1"/>
  <c r="H37" i="1" s="1"/>
  <c r="C40" i="1"/>
  <c r="E40" i="1" s="1"/>
  <c r="J23" i="1"/>
  <c r="I24" i="1"/>
  <c r="G38" i="1" l="1"/>
  <c r="H38" i="1" s="1"/>
  <c r="C41" i="1"/>
  <c r="E41" i="1" s="1"/>
  <c r="J24" i="1"/>
  <c r="I25" i="1"/>
  <c r="G39" i="1" l="1"/>
  <c r="H39" i="1" s="1"/>
  <c r="C42" i="1"/>
  <c r="E42" i="1" s="1"/>
  <c r="J25" i="1"/>
  <c r="I26" i="1"/>
  <c r="G40" i="1" l="1"/>
  <c r="H40" i="1" s="1"/>
  <c r="J26" i="1"/>
  <c r="I27" i="1"/>
  <c r="G41" i="1" l="1"/>
  <c r="H41" i="1" s="1"/>
  <c r="J27" i="1"/>
  <c r="I28" i="1"/>
  <c r="G42" i="1" l="1"/>
  <c r="H42" i="1" s="1"/>
  <c r="J28" i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J41" i="1" l="1"/>
  <c r="I42" i="1"/>
  <c r="J42" i="1" s="1"/>
</calcChain>
</file>

<file path=xl/sharedStrings.xml><?xml version="1.0" encoding="utf-8"?>
<sst xmlns="http://schemas.openxmlformats.org/spreadsheetml/2006/main" count="19" uniqueCount="14">
  <si>
    <t>fftsize</t>
  </si>
  <si>
    <t>blsize</t>
  </si>
  <si>
    <t>fftshift</t>
  </si>
  <si>
    <t>кадр</t>
  </si>
  <si>
    <t>ComInd</t>
  </si>
  <si>
    <t>OutBufSize</t>
  </si>
  <si>
    <t>InBufSize</t>
  </si>
  <si>
    <t>InBufDroped</t>
  </si>
  <si>
    <t>OutBufWritten</t>
  </si>
  <si>
    <t>OutEvalCount</t>
  </si>
  <si>
    <t>start</t>
  </si>
  <si>
    <t>Wblock</t>
  </si>
  <si>
    <t>Записано блоков</t>
  </si>
  <si>
    <t>Индекс посл отсчета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</si>
</sst>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3"/>
  <sheetViews>
    <sheetView tabSelected="1" workbookViewId="0">
      <selection activeCell="F10" sqref="F10"/>
    </sheetView>
  </sheetViews>
  <sheetFormatPr defaultRowHeight="14.4" x14ac:dyDescent="0.3"/>
  <cols>
    <col min="3" max="3" width="11.77734375" customWidth="1"/>
    <col min="4" max="4" width="12.5546875" customWidth="1"/>
    <col min="5" max="5" width="13.44140625" customWidth="1"/>
    <col min="6" max="6" width="9.88671875" customWidth="1"/>
    <col min="7" max="7" width="13.44140625" customWidth="1"/>
    <col min="8" max="8" width="11.88671875" customWidth="1"/>
    <col min="9" max="9" width="13.33203125" customWidth="1"/>
    <col min="10" max="10" width="11.6640625" customWidth="1"/>
  </cols>
  <sheetData>
    <row r="2" spans="2:10" x14ac:dyDescent="0.3">
      <c r="B2" t="s">
        <v>0</v>
      </c>
      <c r="C2">
        <v>9</v>
      </c>
    </row>
    <row r="3" spans="2:10" x14ac:dyDescent="0.3">
      <c r="B3" t="s">
        <v>1</v>
      </c>
      <c r="C3">
        <v>6</v>
      </c>
    </row>
    <row r="4" spans="2:10" x14ac:dyDescent="0.3">
      <c r="B4" t="s">
        <v>2</v>
      </c>
      <c r="C4">
        <v>1</v>
      </c>
    </row>
    <row r="5" spans="2:10" ht="28.8" x14ac:dyDescent="0.3">
      <c r="F5" s="3" t="s">
        <v>12</v>
      </c>
    </row>
    <row r="6" spans="2:10" ht="28.8" x14ac:dyDescent="0.3">
      <c r="B6" t="s">
        <v>3</v>
      </c>
      <c r="C6" t="s">
        <v>4</v>
      </c>
      <c r="D6" t="s">
        <v>9</v>
      </c>
      <c r="E6" s="3" t="s">
        <v>13</v>
      </c>
      <c r="F6" t="s">
        <v>11</v>
      </c>
      <c r="G6" t="s">
        <v>8</v>
      </c>
      <c r="H6" t="s">
        <v>5</v>
      </c>
      <c r="I6" t="s">
        <v>7</v>
      </c>
      <c r="J6" t="s">
        <v>6</v>
      </c>
    </row>
    <row r="7" spans="2:10" x14ac:dyDescent="0.3">
      <c r="B7" s="1">
        <f>ROW()-ROW($B$6)</f>
        <v>1</v>
      </c>
      <c r="C7" s="1">
        <v>0</v>
      </c>
      <c r="D7" s="2">
        <f>IF(C7&gt;=fftsize,ROUNDDOWN(1+(C7-fftsize)/fftshift,0),0)</f>
        <v>0</v>
      </c>
      <c r="E7" s="1">
        <f>D7*fftsize</f>
        <v>0</v>
      </c>
      <c r="F7" s="1">
        <f>IF((E7-fftsize)/blsize&gt;=1,ROUNDDOWN((E7-fftsize)/blsize,0),0)</f>
        <v>0</v>
      </c>
      <c r="G7" s="1">
        <f>F7*blsize</f>
        <v>0</v>
      </c>
      <c r="H7" s="1">
        <f>E7-G7</f>
        <v>0</v>
      </c>
      <c r="I7" s="1">
        <v>0</v>
      </c>
      <c r="J7" s="1">
        <v>0</v>
      </c>
    </row>
    <row r="8" spans="2:10" x14ac:dyDescent="0.3">
      <c r="B8" s="1">
        <f>ROW()-ROW($B$6)</f>
        <v>2</v>
      </c>
      <c r="C8" s="1">
        <f>C7+blsize</f>
        <v>6</v>
      </c>
      <c r="D8" s="2">
        <f>IF(C8&gt;=fftsize,ROUNDDOWN(1+(C8-fftsize)/fftshift,0),0)</f>
        <v>0</v>
      </c>
      <c r="E8" s="1">
        <f>D8*fftsize</f>
        <v>0</v>
      </c>
      <c r="F8" s="1">
        <f>IF((E8-fftsize)/blsize&gt;=1,ROUNDDOWN((E8-fftsize)/blsize,0),0)</f>
        <v>0</v>
      </c>
      <c r="G8" s="1">
        <f>F8*blsize</f>
        <v>0</v>
      </c>
      <c r="H8" s="1">
        <f>E8-G8</f>
        <v>0</v>
      </c>
      <c r="I8" s="1">
        <f>IF(J8&gt;fftshift,I7+fftshift,I7)</f>
        <v>1</v>
      </c>
      <c r="J8" s="1">
        <f>C8</f>
        <v>6</v>
      </c>
    </row>
    <row r="9" spans="2:10" x14ac:dyDescent="0.3">
      <c r="B9" s="1">
        <f t="shared" ref="B9:B42" si="0">ROW()-ROW($B$6)</f>
        <v>3</v>
      </c>
      <c r="C9" s="1">
        <f>C8+blsize</f>
        <v>12</v>
      </c>
      <c r="D9" s="2">
        <f>IF(C9&gt;=fftsize,1+ROUNDDOWN((C9-fftsize-1)/fftshift,0),0)</f>
        <v>3</v>
      </c>
      <c r="E9" s="1">
        <f>((D9-1)*fftshift)+fftsize+1</f>
        <v>12</v>
      </c>
      <c r="F9" s="1">
        <f>IF((E9-fftsize)/blsize&gt;=1,ROUNDDOWN((E9-fftsize)/blsize,0),0)</f>
        <v>0</v>
      </c>
      <c r="G9" s="1">
        <f>F9*blsize</f>
        <v>0</v>
      </c>
      <c r="H9" s="1">
        <f>E9-G9</f>
        <v>12</v>
      </c>
      <c r="I9" s="1">
        <f>IF((C9-I8)&gt;fftsize,I8+fftshift,I8)</f>
        <v>2</v>
      </c>
      <c r="J9" s="1">
        <f>C9-I9</f>
        <v>10</v>
      </c>
    </row>
    <row r="10" spans="2:10" x14ac:dyDescent="0.3">
      <c r="B10" s="1">
        <f t="shared" si="0"/>
        <v>4</v>
      </c>
      <c r="C10" s="1">
        <f>C9+blsize</f>
        <v>18</v>
      </c>
      <c r="D10" s="2">
        <f>IF(C10&gt;=fftsize,1+ROUNDDOWN((C10-fftsize-1)/fftshift,0),0)</f>
        <v>9</v>
      </c>
      <c r="E10" s="1">
        <f>((D10-1)*fftshift)+fftsize+1</f>
        <v>18</v>
      </c>
      <c r="F10" s="1">
        <f>IF((E10-fftsize)/blsize&gt;=1,ROUNDDOWN((E10-fftsize)/blsize,0),0)</f>
        <v>1</v>
      </c>
      <c r="G10" s="1">
        <f>F10*blsize</f>
        <v>6</v>
      </c>
      <c r="H10" s="1">
        <f t="shared" ref="H10:H42" si="1">E10-G10</f>
        <v>12</v>
      </c>
      <c r="I10" s="1">
        <f>IF((C10-I9)&gt;fftsize,I9+fftshift,I9)</f>
        <v>3</v>
      </c>
      <c r="J10" s="1">
        <f>C10-I10</f>
        <v>15</v>
      </c>
    </row>
    <row r="11" spans="2:10" x14ac:dyDescent="0.3">
      <c r="B11" s="1">
        <f t="shared" si="0"/>
        <v>5</v>
      </c>
      <c r="C11" s="1">
        <f>C10+blsize</f>
        <v>24</v>
      </c>
      <c r="D11" s="2">
        <f>IF(C11&gt;=fftsize,1+ROUNDDOWN((C11-fftsize-1)/fftshift,0),0)</f>
        <v>15</v>
      </c>
      <c r="E11" s="1">
        <f>((D11-1)*fftshift)+fftsize+1</f>
        <v>24</v>
      </c>
      <c r="F11" s="1">
        <f>IF((E11-fftsize)/blsize&gt;=1,ROUNDDOWN((E11-fftsize)/blsize,0),0)</f>
        <v>2</v>
      </c>
      <c r="G11" s="1">
        <f>F11*blsize</f>
        <v>12</v>
      </c>
      <c r="H11" s="1">
        <f t="shared" si="1"/>
        <v>12</v>
      </c>
      <c r="I11" s="1">
        <f>IF((C11-I10)&gt;fftsize,I10+fftshift,I10)</f>
        <v>4</v>
      </c>
      <c r="J11" s="1">
        <f>C11-I11</f>
        <v>20</v>
      </c>
    </row>
    <row r="12" spans="2:10" x14ac:dyDescent="0.3">
      <c r="B12" s="1">
        <f t="shared" si="0"/>
        <v>6</v>
      </c>
      <c r="C12" s="1">
        <f>C11+blsize</f>
        <v>30</v>
      </c>
      <c r="D12" s="2">
        <f>IF(C12&gt;=fftsize,1+ROUNDDOWN((C12-fftsize-1)/fftshift,0),0)</f>
        <v>21</v>
      </c>
      <c r="E12" s="1">
        <f>((D12-1)*fftshift)+fftsize+1</f>
        <v>30</v>
      </c>
      <c r="F12" s="1">
        <f>IF((E12-fftsize)/blsize&gt;=1,ROUNDDOWN((E12-fftsize)/blsize,0),0)</f>
        <v>3</v>
      </c>
      <c r="G12" s="1">
        <f>F12*blsize</f>
        <v>18</v>
      </c>
      <c r="H12" s="1">
        <f t="shared" si="1"/>
        <v>12</v>
      </c>
      <c r="I12" s="1">
        <f>IF((C12-I11)&gt;fftsize,I11+fftshift,I11)</f>
        <v>5</v>
      </c>
      <c r="J12" s="1">
        <f>C12-I12</f>
        <v>25</v>
      </c>
    </row>
    <row r="13" spans="2:10" x14ac:dyDescent="0.3">
      <c r="B13" s="1">
        <f t="shared" si="0"/>
        <v>7</v>
      </c>
      <c r="C13" s="1">
        <f>C12+blsize</f>
        <v>36</v>
      </c>
      <c r="D13" s="2">
        <f>IF(C13&gt;=fftsize,1+ROUNDDOWN((C13-fftsize-1)/fftshift,0),0)</f>
        <v>27</v>
      </c>
      <c r="E13" s="1">
        <f>((D13-1)*fftshift)+fftsize+1</f>
        <v>36</v>
      </c>
      <c r="F13" s="1">
        <f>IF((E13-fftsize)/blsize&gt;=1,ROUNDDOWN((E13-fftsize)/blsize,0),0)</f>
        <v>4</v>
      </c>
      <c r="G13" s="1">
        <f>F13*blsize</f>
        <v>24</v>
      </c>
      <c r="H13" s="1">
        <f t="shared" si="1"/>
        <v>12</v>
      </c>
      <c r="I13" s="1">
        <f>IF((C13-I12)&gt;fftsize,I12+fftshift,I12)</f>
        <v>6</v>
      </c>
      <c r="J13" s="1">
        <f>C13-I13</f>
        <v>30</v>
      </c>
    </row>
    <row r="14" spans="2:10" x14ac:dyDescent="0.3">
      <c r="B14" s="1">
        <f t="shared" si="0"/>
        <v>8</v>
      </c>
      <c r="C14" s="1">
        <f>C13+blsize</f>
        <v>42</v>
      </c>
      <c r="D14" s="2">
        <f>IF(C14&gt;=fftsize,1+ROUNDDOWN((C14-fftsize-1)/fftshift,0),0)</f>
        <v>33</v>
      </c>
      <c r="E14" s="1">
        <f>((D14-1)*fftshift)+fftsize+1</f>
        <v>42</v>
      </c>
      <c r="F14" s="1">
        <f>IF((E14-fftsize)/blsize&gt;=1,ROUNDDOWN((E14-fftsize)/blsize,0),0)</f>
        <v>5</v>
      </c>
      <c r="G14" s="1">
        <f>F14*blsize</f>
        <v>30</v>
      </c>
      <c r="H14" s="1">
        <f t="shared" si="1"/>
        <v>12</v>
      </c>
      <c r="I14" s="1">
        <f>IF((C14-I13)&gt;fftsize,I13+fftshift,I13)</f>
        <v>7</v>
      </c>
      <c r="J14" s="1">
        <f>C14-I14</f>
        <v>35</v>
      </c>
    </row>
    <row r="15" spans="2:10" x14ac:dyDescent="0.3">
      <c r="B15" s="1">
        <f t="shared" si="0"/>
        <v>9</v>
      </c>
      <c r="C15" s="1">
        <f>C14+blsize</f>
        <v>48</v>
      </c>
      <c r="D15" s="2">
        <f>IF(C15&gt;=fftsize,1+ROUNDDOWN((C15-fftsize-1)/fftshift,0),0)</f>
        <v>39</v>
      </c>
      <c r="E15" s="1">
        <f>((D15-1)*fftshift)+fftsize+1</f>
        <v>48</v>
      </c>
      <c r="F15" s="1">
        <f>IF((E15-fftsize)/blsize&gt;=1,ROUNDDOWN((E15-fftsize)/blsize,0),0)</f>
        <v>6</v>
      </c>
      <c r="G15" s="1">
        <f>F15*blsize</f>
        <v>36</v>
      </c>
      <c r="H15" s="1">
        <f t="shared" si="1"/>
        <v>12</v>
      </c>
      <c r="I15" s="1">
        <f>IF((C15-I14)&gt;fftsize,I14+fftshift,I14)</f>
        <v>8</v>
      </c>
      <c r="J15" s="1">
        <f>C15-I15</f>
        <v>40</v>
      </c>
    </row>
    <row r="16" spans="2:10" x14ac:dyDescent="0.3">
      <c r="B16" s="1">
        <f t="shared" si="0"/>
        <v>10</v>
      </c>
      <c r="C16" s="1">
        <f>C15+blsize</f>
        <v>54</v>
      </c>
      <c r="D16" s="2">
        <f>IF(C16&gt;=fftsize,1+ROUNDDOWN((C16-fftsize-1)/fftshift,0),0)</f>
        <v>45</v>
      </c>
      <c r="E16" s="1">
        <f>((D16-1)*fftshift)+fftsize+1</f>
        <v>54</v>
      </c>
      <c r="F16" s="1">
        <f>IF((E16-fftsize)/blsize&gt;=1,ROUNDDOWN((E16-fftsize)/blsize,0),0)</f>
        <v>7</v>
      </c>
      <c r="G16" s="1">
        <f>F16*blsize</f>
        <v>42</v>
      </c>
      <c r="H16" s="1">
        <f t="shared" si="1"/>
        <v>12</v>
      </c>
      <c r="I16" s="1">
        <f>IF((C16-I15)&gt;fftsize,I15+fftshift,I15)</f>
        <v>9</v>
      </c>
      <c r="J16" s="1">
        <f>C16-I16</f>
        <v>45</v>
      </c>
    </row>
    <row r="17" spans="2:10" x14ac:dyDescent="0.3">
      <c r="B17" s="1">
        <f t="shared" si="0"/>
        <v>11</v>
      </c>
      <c r="C17" s="1">
        <f>C16+blsize</f>
        <v>60</v>
      </c>
      <c r="D17" s="2">
        <f>IF(C17&gt;=fftsize,1+ROUNDDOWN((C17-fftsize-1)/fftshift,0),0)</f>
        <v>51</v>
      </c>
      <c r="E17" s="1">
        <f>((D17-1)*fftshift)+fftsize+1</f>
        <v>60</v>
      </c>
      <c r="F17" s="1">
        <f>IF((E17-fftsize)/blsize&gt;=1,ROUNDDOWN((E17-fftsize)/blsize,0),0)</f>
        <v>8</v>
      </c>
      <c r="G17" s="1">
        <f>F17*blsize</f>
        <v>48</v>
      </c>
      <c r="H17" s="1">
        <f t="shared" si="1"/>
        <v>12</v>
      </c>
      <c r="I17" s="1">
        <f>IF((C17-I16)&gt;fftsize,I16+fftshift,I16)</f>
        <v>10</v>
      </c>
      <c r="J17" s="1">
        <f>C17-I17</f>
        <v>50</v>
      </c>
    </row>
    <row r="18" spans="2:10" x14ac:dyDescent="0.3">
      <c r="B18" s="1">
        <f t="shared" si="0"/>
        <v>12</v>
      </c>
      <c r="C18" s="1">
        <f>C17+blsize</f>
        <v>66</v>
      </c>
      <c r="D18" s="2">
        <f>IF(C18&gt;=fftsize,1+ROUNDDOWN((C18-fftsize-1)/fftshift,0),0)</f>
        <v>57</v>
      </c>
      <c r="E18" s="1">
        <f>((D18-1)*fftshift)+fftsize+1</f>
        <v>66</v>
      </c>
      <c r="F18" s="1">
        <f>IF((E18-fftsize)/blsize&gt;=1,ROUNDDOWN((E18-fftsize)/blsize,0),0)</f>
        <v>9</v>
      </c>
      <c r="G18" s="1">
        <f>F18*blsize</f>
        <v>54</v>
      </c>
      <c r="H18" s="1">
        <f t="shared" si="1"/>
        <v>12</v>
      </c>
      <c r="I18" s="1">
        <f>IF((C18-I17)&gt;fftsize,I17+fftshift,I17)</f>
        <v>11</v>
      </c>
      <c r="J18" s="1">
        <f>C18-I18</f>
        <v>55</v>
      </c>
    </row>
    <row r="19" spans="2:10" x14ac:dyDescent="0.3">
      <c r="B19" s="1">
        <f t="shared" si="0"/>
        <v>13</v>
      </c>
      <c r="C19" s="1">
        <f>C18+blsize</f>
        <v>72</v>
      </c>
      <c r="D19" s="2">
        <f>IF(C19&gt;=fftsize,1+ROUNDDOWN((C19-fftsize-1)/fftshift,0),0)</f>
        <v>63</v>
      </c>
      <c r="E19" s="1">
        <f>((D19-1)*fftshift)+fftsize+1</f>
        <v>72</v>
      </c>
      <c r="F19" s="1">
        <f>IF((E19-fftsize)/blsize&gt;=1,ROUNDDOWN((E19-fftsize)/blsize,0),0)</f>
        <v>10</v>
      </c>
      <c r="G19" s="1">
        <f>F19*blsize</f>
        <v>60</v>
      </c>
      <c r="H19" s="1">
        <f t="shared" si="1"/>
        <v>12</v>
      </c>
      <c r="I19" s="1">
        <f>IF((C19-I18)&gt;fftsize,I18+fftshift,I18)</f>
        <v>12</v>
      </c>
      <c r="J19" s="1">
        <f>C19-I19</f>
        <v>60</v>
      </c>
    </row>
    <row r="20" spans="2:10" x14ac:dyDescent="0.3">
      <c r="B20" s="1">
        <f t="shared" si="0"/>
        <v>14</v>
      </c>
      <c r="C20" s="1">
        <f>C19+blsize</f>
        <v>78</v>
      </c>
      <c r="D20" s="2">
        <f>IF(C20&gt;=fftsize,1+ROUNDDOWN((C20-fftsize-1)/fftshift,0),0)</f>
        <v>69</v>
      </c>
      <c r="E20" s="1">
        <f>((D20-1)*fftshift)+fftsize+1</f>
        <v>78</v>
      </c>
      <c r="F20" s="1">
        <f>IF((E20-fftsize)/blsize&gt;=1,ROUNDDOWN((E20-fftsize)/blsize,0),0)</f>
        <v>11</v>
      </c>
      <c r="G20" s="1">
        <f>F20*blsize</f>
        <v>66</v>
      </c>
      <c r="H20" s="1">
        <f t="shared" si="1"/>
        <v>12</v>
      </c>
      <c r="I20" s="1">
        <f>IF((C20-I19)&gt;fftsize,I19+fftshift,I19)</f>
        <v>13</v>
      </c>
      <c r="J20" s="1">
        <f>C20-I20</f>
        <v>65</v>
      </c>
    </row>
    <row r="21" spans="2:10" x14ac:dyDescent="0.3">
      <c r="B21" s="1">
        <f t="shared" si="0"/>
        <v>15</v>
      </c>
      <c r="C21" s="1">
        <f>C20+blsize</f>
        <v>84</v>
      </c>
      <c r="D21" s="2">
        <f>IF(C21&gt;=fftsize,1+ROUNDDOWN((C21-fftsize-1)/fftshift,0),0)</f>
        <v>75</v>
      </c>
      <c r="E21" s="1">
        <f>((D21-1)*fftshift)+fftsize+1</f>
        <v>84</v>
      </c>
      <c r="F21" s="1">
        <f>IF((E21-fftsize)/blsize&gt;=1,ROUNDDOWN((E21-fftsize)/blsize,0),0)</f>
        <v>12</v>
      </c>
      <c r="G21" s="1">
        <f>F21*blsize</f>
        <v>72</v>
      </c>
      <c r="H21" s="1">
        <f t="shared" si="1"/>
        <v>12</v>
      </c>
      <c r="I21" s="1">
        <f>IF((C21-I20)&gt;fftsize,I20+fftshift,I20)</f>
        <v>14</v>
      </c>
      <c r="J21" s="1">
        <f>C21-I21</f>
        <v>70</v>
      </c>
    </row>
    <row r="22" spans="2:10" x14ac:dyDescent="0.3">
      <c r="B22" s="1">
        <f t="shared" si="0"/>
        <v>16</v>
      </c>
      <c r="C22" s="1">
        <f>C21+blsize</f>
        <v>90</v>
      </c>
      <c r="D22" s="2">
        <f>IF(C22&gt;=fftsize,1+ROUNDDOWN((C22-fftsize-1)/fftshift,0),0)</f>
        <v>81</v>
      </c>
      <c r="E22" s="1">
        <f>((D22-1)*fftshift)+fftsize+1</f>
        <v>90</v>
      </c>
      <c r="F22" s="1">
        <f>IF((E22-fftsize)/blsize&gt;=1,ROUNDDOWN((E22-fftsize)/blsize,0),0)</f>
        <v>13</v>
      </c>
      <c r="G22" s="1">
        <f>F22*blsize</f>
        <v>78</v>
      </c>
      <c r="H22" s="1">
        <f t="shared" si="1"/>
        <v>12</v>
      </c>
      <c r="I22" s="1">
        <f>IF((C22-I21)&gt;fftsize,I21+fftshift,I21)</f>
        <v>15</v>
      </c>
      <c r="J22" s="1">
        <f>C22-I22</f>
        <v>75</v>
      </c>
    </row>
    <row r="23" spans="2:10" x14ac:dyDescent="0.3">
      <c r="B23" s="1">
        <f t="shared" si="0"/>
        <v>17</v>
      </c>
      <c r="C23" s="1">
        <f>C22+blsize</f>
        <v>96</v>
      </c>
      <c r="D23" s="2">
        <f>IF(C23&gt;=fftsize,1+ROUNDDOWN((C23-fftsize-1)/fftshift,0),0)</f>
        <v>87</v>
      </c>
      <c r="E23" s="1">
        <f>((D23-1)*fftshift)+fftsize+1</f>
        <v>96</v>
      </c>
      <c r="F23" s="1">
        <f>IF((E23-fftsize)/blsize&gt;=1,ROUNDDOWN((E23-fftsize)/blsize,0),0)</f>
        <v>14</v>
      </c>
      <c r="G23" s="1">
        <f>F23*blsize</f>
        <v>84</v>
      </c>
      <c r="H23" s="1">
        <f t="shared" si="1"/>
        <v>12</v>
      </c>
      <c r="I23" s="1">
        <f>IF((C23-I22)&gt;fftsize,I22+fftshift,I22)</f>
        <v>16</v>
      </c>
      <c r="J23" s="1">
        <f>C23-I23</f>
        <v>80</v>
      </c>
    </row>
    <row r="24" spans="2:10" x14ac:dyDescent="0.3">
      <c r="B24" s="1">
        <f t="shared" si="0"/>
        <v>18</v>
      </c>
      <c r="C24" s="1">
        <f>C23+blsize</f>
        <v>102</v>
      </c>
      <c r="D24" s="2">
        <f>IF(C24&gt;=fftsize,1+ROUNDDOWN((C24-fftsize-1)/fftshift,0),0)</f>
        <v>93</v>
      </c>
      <c r="E24" s="1">
        <f>((D24-1)*fftshift)+fftsize+1</f>
        <v>102</v>
      </c>
      <c r="F24" s="1">
        <f>IF((E24-fftsize)/blsize&gt;=1,ROUNDDOWN((E24-fftsize)/blsize,0),0)</f>
        <v>15</v>
      </c>
      <c r="G24" s="1">
        <f>F24*blsize</f>
        <v>90</v>
      </c>
      <c r="H24" s="1">
        <f t="shared" si="1"/>
        <v>12</v>
      </c>
      <c r="I24" s="1">
        <f>IF((C24-I23)&gt;fftsize,I23+fftshift,I23)</f>
        <v>17</v>
      </c>
      <c r="J24" s="1">
        <f>C24-I24</f>
        <v>85</v>
      </c>
    </row>
    <row r="25" spans="2:10" x14ac:dyDescent="0.3">
      <c r="B25" s="1">
        <f t="shared" si="0"/>
        <v>19</v>
      </c>
      <c r="C25" s="1">
        <f>C24+blsize</f>
        <v>108</v>
      </c>
      <c r="D25" s="2">
        <f>IF(C25&gt;=fftsize,1+ROUNDDOWN((C25-fftsize-1)/fftshift,0),0)</f>
        <v>99</v>
      </c>
      <c r="E25" s="1">
        <f>((D25-1)*fftshift)+fftsize+1</f>
        <v>108</v>
      </c>
      <c r="F25" s="1">
        <f>IF((E25-fftsize)/blsize&gt;=1,ROUNDDOWN((E25-fftsize)/blsize,0),0)</f>
        <v>16</v>
      </c>
      <c r="G25" s="1">
        <f>F25*blsize</f>
        <v>96</v>
      </c>
      <c r="H25" s="1">
        <f t="shared" si="1"/>
        <v>12</v>
      </c>
      <c r="I25" s="1">
        <f>IF((C25-I24)&gt;fftsize,I24+fftshift,I24)</f>
        <v>18</v>
      </c>
      <c r="J25" s="1">
        <f>C25-I25</f>
        <v>90</v>
      </c>
    </row>
    <row r="26" spans="2:10" x14ac:dyDescent="0.3">
      <c r="B26" s="1">
        <f t="shared" si="0"/>
        <v>20</v>
      </c>
      <c r="C26" s="1">
        <f>C25+blsize</f>
        <v>114</v>
      </c>
      <c r="D26" s="2">
        <f>IF(C26&gt;=fftsize,1+ROUNDDOWN((C26-fftsize-1)/fftshift,0),0)</f>
        <v>105</v>
      </c>
      <c r="E26" s="1">
        <f>((D26-1)*fftshift)+fftsize+1</f>
        <v>114</v>
      </c>
      <c r="F26" s="1">
        <f>IF((E26-fftsize)/blsize&gt;=1,ROUNDDOWN((E26-fftsize)/blsize,0),0)</f>
        <v>17</v>
      </c>
      <c r="G26" s="1">
        <f>F26*blsize</f>
        <v>102</v>
      </c>
      <c r="H26" s="1">
        <f t="shared" si="1"/>
        <v>12</v>
      </c>
      <c r="I26" s="1">
        <f>IF((C26-I25)&gt;fftsize,I25+fftshift,I25)</f>
        <v>19</v>
      </c>
      <c r="J26" s="1">
        <f>C26-I26</f>
        <v>95</v>
      </c>
    </row>
    <row r="27" spans="2:10" x14ac:dyDescent="0.3">
      <c r="B27" s="1">
        <f t="shared" si="0"/>
        <v>21</v>
      </c>
      <c r="C27" s="1">
        <f>C26+blsize</f>
        <v>120</v>
      </c>
      <c r="D27" s="2">
        <f>IF(C27&gt;=fftsize,1+ROUNDDOWN((C27-fftsize-1)/fftshift,0),0)</f>
        <v>111</v>
      </c>
      <c r="E27" s="1">
        <f>((D27-1)*fftshift)+fftsize+1</f>
        <v>120</v>
      </c>
      <c r="F27" s="1">
        <f>IF((E27-fftsize)/blsize&gt;=1,ROUNDDOWN((E27-fftsize)/blsize,0),0)</f>
        <v>18</v>
      </c>
      <c r="G27" s="1">
        <f>F27*blsize</f>
        <v>108</v>
      </c>
      <c r="H27" s="1">
        <f t="shared" si="1"/>
        <v>12</v>
      </c>
      <c r="I27" s="1">
        <f>IF((C27-I26)&gt;fftsize,I26+fftshift,I26)</f>
        <v>20</v>
      </c>
      <c r="J27" s="1">
        <f>C27-I27</f>
        <v>100</v>
      </c>
    </row>
    <row r="28" spans="2:10" x14ac:dyDescent="0.3">
      <c r="B28" s="1">
        <f t="shared" si="0"/>
        <v>22</v>
      </c>
      <c r="C28" s="1">
        <f>C27+blsize</f>
        <v>126</v>
      </c>
      <c r="D28" s="2">
        <f>IF(C28&gt;=fftsize,1+ROUNDDOWN((C28-fftsize-1)/fftshift,0),0)</f>
        <v>117</v>
      </c>
      <c r="E28" s="1">
        <f>((D28-1)*fftshift)+fftsize+1</f>
        <v>126</v>
      </c>
      <c r="F28" s="1">
        <f>IF((E28-fftsize)/blsize&gt;=1,ROUNDDOWN((E28-fftsize)/blsize,0),0)</f>
        <v>19</v>
      </c>
      <c r="G28" s="1">
        <f>F28*blsize</f>
        <v>114</v>
      </c>
      <c r="H28" s="1">
        <f t="shared" si="1"/>
        <v>12</v>
      </c>
      <c r="I28" s="1">
        <f>IF((C28-I27)&gt;fftsize,I27+fftshift,I27)</f>
        <v>21</v>
      </c>
      <c r="J28" s="1">
        <f>C28-I28</f>
        <v>105</v>
      </c>
    </row>
    <row r="29" spans="2:10" x14ac:dyDescent="0.3">
      <c r="B29" s="1">
        <f t="shared" si="0"/>
        <v>23</v>
      </c>
      <c r="C29" s="1">
        <f>C28+blsize</f>
        <v>132</v>
      </c>
      <c r="D29" s="2">
        <f>IF(C29&gt;=fftsize,1+ROUNDDOWN((C29-fftsize-1)/fftshift,0),0)</f>
        <v>123</v>
      </c>
      <c r="E29" s="1">
        <f>((D29-1)*fftshift)+fftsize+1</f>
        <v>132</v>
      </c>
      <c r="F29" s="1">
        <f>IF((E29-fftsize)/blsize&gt;=1,ROUNDDOWN((E29-fftsize)/blsize,0),0)</f>
        <v>20</v>
      </c>
      <c r="G29" s="1">
        <f>F29*blsize</f>
        <v>120</v>
      </c>
      <c r="H29" s="1">
        <f t="shared" si="1"/>
        <v>12</v>
      </c>
      <c r="I29" s="1">
        <f>IF((C29-I28)&gt;fftsize,I28+fftshift,I28)</f>
        <v>22</v>
      </c>
      <c r="J29" s="1">
        <f>C29-I29</f>
        <v>110</v>
      </c>
    </row>
    <row r="30" spans="2:10" x14ac:dyDescent="0.3">
      <c r="B30" s="1">
        <f t="shared" si="0"/>
        <v>24</v>
      </c>
      <c r="C30" s="1">
        <f>C29+blsize</f>
        <v>138</v>
      </c>
      <c r="D30" s="2">
        <f>IF(C30&gt;=fftsize,1+ROUNDDOWN((C30-fftsize-1)/fftshift,0),0)</f>
        <v>129</v>
      </c>
      <c r="E30" s="1">
        <f>((D30-1)*fftshift)+fftsize+1</f>
        <v>138</v>
      </c>
      <c r="F30" s="1">
        <f>IF((E30-fftsize)/blsize&gt;=1,ROUNDDOWN((E30-fftsize)/blsize,0),0)</f>
        <v>21</v>
      </c>
      <c r="G30" s="1">
        <f>F30*blsize</f>
        <v>126</v>
      </c>
      <c r="H30" s="1">
        <f t="shared" si="1"/>
        <v>12</v>
      </c>
      <c r="I30" s="1">
        <f>IF((C30-I29)&gt;fftsize,I29+fftshift,I29)</f>
        <v>23</v>
      </c>
      <c r="J30" s="1">
        <f>C30-I30</f>
        <v>115</v>
      </c>
    </row>
    <row r="31" spans="2:10" x14ac:dyDescent="0.3">
      <c r="B31" s="1">
        <f t="shared" si="0"/>
        <v>25</v>
      </c>
      <c r="C31" s="1">
        <f>C30+blsize</f>
        <v>144</v>
      </c>
      <c r="D31" s="2">
        <f>IF(C31&gt;=fftsize,1+ROUNDDOWN((C31-fftsize-1)/fftshift,0),0)</f>
        <v>135</v>
      </c>
      <c r="E31" s="1">
        <f>((D31-1)*fftshift)+fftsize+1</f>
        <v>144</v>
      </c>
      <c r="F31" s="1">
        <f>IF((E31-fftsize)/blsize&gt;=1,ROUNDDOWN((E31-fftsize)/blsize,0),0)</f>
        <v>22</v>
      </c>
      <c r="G31" s="1">
        <f>F31*blsize</f>
        <v>132</v>
      </c>
      <c r="H31" s="1">
        <f t="shared" si="1"/>
        <v>12</v>
      </c>
      <c r="I31" s="1">
        <f>IF((C31-I30)&gt;fftsize,I30+fftshift,I30)</f>
        <v>24</v>
      </c>
      <c r="J31" s="1">
        <f>C31-I31</f>
        <v>120</v>
      </c>
    </row>
    <row r="32" spans="2:10" x14ac:dyDescent="0.3">
      <c r="B32" s="1">
        <f t="shared" si="0"/>
        <v>26</v>
      </c>
      <c r="C32" s="1">
        <f>C31+blsize</f>
        <v>150</v>
      </c>
      <c r="D32" s="2">
        <f>IF(C32&gt;=fftsize,1+ROUNDDOWN((C32-fftsize-1)/fftshift,0),0)</f>
        <v>141</v>
      </c>
      <c r="E32" s="1">
        <f>((D32-1)*fftshift)+fftsize+1</f>
        <v>150</v>
      </c>
      <c r="F32" s="1">
        <f>IF((E32-fftsize)/blsize&gt;=1,ROUNDDOWN((E32-fftsize)/blsize,0),0)</f>
        <v>23</v>
      </c>
      <c r="G32" s="1">
        <f>F32*blsize</f>
        <v>138</v>
      </c>
      <c r="H32" s="1">
        <f t="shared" si="1"/>
        <v>12</v>
      </c>
      <c r="I32" s="1">
        <f>IF((C32-I31)&gt;fftsize,I31+fftshift,I31)</f>
        <v>25</v>
      </c>
      <c r="J32" s="1">
        <f>C32-I32</f>
        <v>125</v>
      </c>
    </row>
    <row r="33" spans="2:10" x14ac:dyDescent="0.3">
      <c r="B33" s="1">
        <f t="shared" si="0"/>
        <v>27</v>
      </c>
      <c r="C33" s="1">
        <f>C32+blsize</f>
        <v>156</v>
      </c>
      <c r="D33" s="2">
        <f>IF(C33&gt;=fftsize,1+ROUNDDOWN((C33-fftsize-1)/fftshift,0),0)</f>
        <v>147</v>
      </c>
      <c r="E33" s="1">
        <f>((D33-1)*fftshift)+fftsize+1</f>
        <v>156</v>
      </c>
      <c r="F33" s="1">
        <f>IF((E33-fftsize)/blsize&gt;=1,ROUNDDOWN((E33-fftsize)/blsize,0),0)</f>
        <v>24</v>
      </c>
      <c r="G33" s="1">
        <f>F33*blsize</f>
        <v>144</v>
      </c>
      <c r="H33" s="1">
        <f t="shared" si="1"/>
        <v>12</v>
      </c>
      <c r="I33" s="1">
        <f>IF((C33-I32)&gt;fftsize,I32+fftshift,I32)</f>
        <v>26</v>
      </c>
      <c r="J33" s="1">
        <f>C33-I33</f>
        <v>130</v>
      </c>
    </row>
    <row r="34" spans="2:10" x14ac:dyDescent="0.3">
      <c r="B34" s="1">
        <f t="shared" si="0"/>
        <v>28</v>
      </c>
      <c r="C34" s="1">
        <f>C33+blsize</f>
        <v>162</v>
      </c>
      <c r="D34" s="2">
        <f>IF(C34&gt;=fftsize,1+ROUNDDOWN((C34-fftsize-1)/fftshift,0),0)</f>
        <v>153</v>
      </c>
      <c r="E34" s="1">
        <f>((D34-1)*fftshift)+fftsize+1</f>
        <v>162</v>
      </c>
      <c r="F34" s="1">
        <f>IF((E34-fftsize)/blsize&gt;=1,ROUNDDOWN((E34-fftsize)/blsize,0),0)</f>
        <v>25</v>
      </c>
      <c r="G34" s="1">
        <f>F34*blsize</f>
        <v>150</v>
      </c>
      <c r="H34" s="1">
        <f t="shared" si="1"/>
        <v>12</v>
      </c>
      <c r="I34" s="1">
        <f>IF((C34-I33)&gt;fftsize,I33+fftshift,I33)</f>
        <v>27</v>
      </c>
      <c r="J34" s="1">
        <f>C34-I34</f>
        <v>135</v>
      </c>
    </row>
    <row r="35" spans="2:10" x14ac:dyDescent="0.3">
      <c r="B35" s="1">
        <f t="shared" si="0"/>
        <v>29</v>
      </c>
      <c r="C35" s="1">
        <f>C34+blsize</f>
        <v>168</v>
      </c>
      <c r="D35" s="2">
        <f>IF(C35&gt;=fftsize,1+ROUNDDOWN((C35-fftsize-1)/fftshift,0),0)</f>
        <v>159</v>
      </c>
      <c r="E35" s="1">
        <f>((D35-1)*fftshift)+fftsize+1</f>
        <v>168</v>
      </c>
      <c r="F35" s="1">
        <f>IF((E35-fftsize)/blsize&gt;=1,ROUNDDOWN((E35-fftsize)/blsize,0),0)</f>
        <v>26</v>
      </c>
      <c r="G35" s="1">
        <f>F35*blsize</f>
        <v>156</v>
      </c>
      <c r="H35" s="1">
        <f t="shared" si="1"/>
        <v>12</v>
      </c>
      <c r="I35" s="1">
        <f>IF((C35-I34)&gt;fftsize,I34+fftshift,I34)</f>
        <v>28</v>
      </c>
      <c r="J35" s="1">
        <f>C35-I35</f>
        <v>140</v>
      </c>
    </row>
    <row r="36" spans="2:10" x14ac:dyDescent="0.3">
      <c r="B36" s="1">
        <f t="shared" si="0"/>
        <v>30</v>
      </c>
      <c r="C36" s="1">
        <f>C35+blsize</f>
        <v>174</v>
      </c>
      <c r="D36" s="2">
        <f>IF(C36&gt;=fftsize,1+ROUNDDOWN((C36-fftsize-1)/fftshift,0),0)</f>
        <v>165</v>
      </c>
      <c r="E36" s="1">
        <f>((D36-1)*fftshift)+fftsize+1</f>
        <v>174</v>
      </c>
      <c r="F36" s="1">
        <f>IF((E36-fftsize)/blsize&gt;=1,ROUNDDOWN((E36-fftsize)/blsize,0),0)</f>
        <v>27</v>
      </c>
      <c r="G36" s="1">
        <f>F36*blsize</f>
        <v>162</v>
      </c>
      <c r="H36" s="1">
        <f t="shared" si="1"/>
        <v>12</v>
      </c>
      <c r="I36" s="1">
        <f>IF((C36-I35)&gt;fftsize,I35+fftshift,I35)</f>
        <v>29</v>
      </c>
      <c r="J36" s="1">
        <f>C36-I36</f>
        <v>145</v>
      </c>
    </row>
    <row r="37" spans="2:10" x14ac:dyDescent="0.3">
      <c r="B37" s="1">
        <f t="shared" si="0"/>
        <v>31</v>
      </c>
      <c r="C37" s="1">
        <f>C36+blsize</f>
        <v>180</v>
      </c>
      <c r="D37" s="2">
        <f>IF(C37&gt;=fftsize,1+ROUNDDOWN((C37-fftsize-1)/fftshift,0),0)</f>
        <v>171</v>
      </c>
      <c r="E37" s="1">
        <f>((D37-1)*fftshift)+fftsize+1</f>
        <v>180</v>
      </c>
      <c r="F37" s="1">
        <f>IF((E37-fftsize)/blsize&gt;=1,ROUNDDOWN((E37-fftsize)/blsize,0),0)</f>
        <v>28</v>
      </c>
      <c r="G37" s="1">
        <f>F37*blsize</f>
        <v>168</v>
      </c>
      <c r="H37" s="1">
        <f t="shared" si="1"/>
        <v>12</v>
      </c>
      <c r="I37" s="1">
        <f>IF((C37-I36)&gt;fftsize,I36+fftshift,I36)</f>
        <v>30</v>
      </c>
      <c r="J37" s="1">
        <f>C37-I37</f>
        <v>150</v>
      </c>
    </row>
    <row r="38" spans="2:10" x14ac:dyDescent="0.3">
      <c r="B38" s="1">
        <f t="shared" si="0"/>
        <v>32</v>
      </c>
      <c r="C38" s="1">
        <f>C37+blsize</f>
        <v>186</v>
      </c>
      <c r="D38" s="2">
        <f>IF(C38&gt;=fftsize,1+ROUNDDOWN((C38-fftsize-1)/fftshift,0),0)</f>
        <v>177</v>
      </c>
      <c r="E38" s="1">
        <f>((D38-1)*fftshift)+fftsize+1</f>
        <v>186</v>
      </c>
      <c r="F38" s="1">
        <f>IF((E38-fftsize)/blsize&gt;=1,ROUNDDOWN((E38-fftsize)/blsize,0),0)</f>
        <v>29</v>
      </c>
      <c r="G38" s="1">
        <f>F38*blsize</f>
        <v>174</v>
      </c>
      <c r="H38" s="1">
        <f t="shared" si="1"/>
        <v>12</v>
      </c>
      <c r="I38" s="1">
        <f>IF((C38-I37)&gt;fftsize,I37+fftshift,I37)</f>
        <v>31</v>
      </c>
      <c r="J38" s="1">
        <f>C38-I38</f>
        <v>155</v>
      </c>
    </row>
    <row r="39" spans="2:10" x14ac:dyDescent="0.3">
      <c r="B39" s="1">
        <f t="shared" si="0"/>
        <v>33</v>
      </c>
      <c r="C39" s="1">
        <f>C38+blsize</f>
        <v>192</v>
      </c>
      <c r="D39" s="2">
        <f>IF(C39&gt;=fftsize,1+ROUNDDOWN((C39-fftsize-1)/fftshift,0),0)</f>
        <v>183</v>
      </c>
      <c r="E39" s="1">
        <f>((D39-1)*fftshift)+fftsize+1</f>
        <v>192</v>
      </c>
      <c r="F39" s="1">
        <f>IF((E39-fftsize)/blsize&gt;=1,ROUNDDOWN((E39-fftsize)/blsize,0),0)</f>
        <v>30</v>
      </c>
      <c r="G39" s="1">
        <f>F39*blsize</f>
        <v>180</v>
      </c>
      <c r="H39" s="1">
        <f t="shared" si="1"/>
        <v>12</v>
      </c>
      <c r="I39" s="1">
        <f>IF((C39-I38)&gt;fftsize,I38+fftshift,I38)</f>
        <v>32</v>
      </c>
      <c r="J39" s="1">
        <f>C39-I39</f>
        <v>160</v>
      </c>
    </row>
    <row r="40" spans="2:10" x14ac:dyDescent="0.3">
      <c r="B40" s="1">
        <f t="shared" si="0"/>
        <v>34</v>
      </c>
      <c r="C40" s="1">
        <f>C39+blsize</f>
        <v>198</v>
      </c>
      <c r="D40" s="2">
        <f>IF(C40&gt;=fftsize,1+ROUNDDOWN((C40-fftsize-1)/fftshift,0),0)</f>
        <v>189</v>
      </c>
      <c r="E40" s="1">
        <f>((D40-1)*fftshift)+fftsize+1</f>
        <v>198</v>
      </c>
      <c r="F40" s="1">
        <f>IF((E40-fftsize)/blsize&gt;=1,ROUNDDOWN((E40-fftsize)/blsize,0),0)</f>
        <v>31</v>
      </c>
      <c r="G40" s="1">
        <f>F40*blsize</f>
        <v>186</v>
      </c>
      <c r="H40" s="1">
        <f t="shared" si="1"/>
        <v>12</v>
      </c>
      <c r="I40" s="1">
        <f>IF((C40-I39)&gt;fftsize,I39+fftshift,I39)</f>
        <v>33</v>
      </c>
      <c r="J40" s="1">
        <f>C40-I40</f>
        <v>165</v>
      </c>
    </row>
    <row r="41" spans="2:10" x14ac:dyDescent="0.3">
      <c r="B41" s="1">
        <f t="shared" si="0"/>
        <v>35</v>
      </c>
      <c r="C41" s="1">
        <f>C40+blsize</f>
        <v>204</v>
      </c>
      <c r="D41" s="2">
        <f>IF(C41&gt;=fftsize,1+ROUNDDOWN((C41-fftsize-1)/fftshift,0),0)</f>
        <v>195</v>
      </c>
      <c r="E41" s="1">
        <f>((D41-1)*fftshift)+fftsize+1</f>
        <v>204</v>
      </c>
      <c r="F41" s="1">
        <f>IF((E41-fftsize)/blsize&gt;=1,ROUNDDOWN((E41-fftsize)/blsize,0),0)</f>
        <v>32</v>
      </c>
      <c r="G41" s="1">
        <f>F41*blsize</f>
        <v>192</v>
      </c>
      <c r="H41" s="1">
        <f t="shared" si="1"/>
        <v>12</v>
      </c>
      <c r="I41" s="1">
        <f>IF((C41-I40)&gt;fftsize,I40+fftshift,I40)</f>
        <v>34</v>
      </c>
      <c r="J41" s="1">
        <f>C41-I41</f>
        <v>170</v>
      </c>
    </row>
    <row r="42" spans="2:10" x14ac:dyDescent="0.3">
      <c r="B42" s="1">
        <f t="shared" si="0"/>
        <v>36</v>
      </c>
      <c r="C42" s="1">
        <f>C41+blsize</f>
        <v>210</v>
      </c>
      <c r="D42" s="2">
        <f>IF(C42&gt;=fftsize,1+ROUNDDOWN((C42-fftsize-1)/fftshift,0),0)</f>
        <v>201</v>
      </c>
      <c r="E42" s="1">
        <f>((D42-1)*fftshift)+fftsize+1</f>
        <v>210</v>
      </c>
      <c r="F42" s="1">
        <f>IF((E42-fftsize)/blsize&gt;=1,ROUNDDOWN((E42-fftsize)/blsize,0),0)</f>
        <v>33</v>
      </c>
      <c r="G42" s="1">
        <f>F42*blsize</f>
        <v>198</v>
      </c>
      <c r="H42" s="1">
        <f t="shared" si="1"/>
        <v>12</v>
      </c>
      <c r="I42" s="1">
        <f>IF((C42-I41)&gt;fftsize,I41+fftshift,I41)</f>
        <v>35</v>
      </c>
      <c r="J42" s="1">
        <f>C42-I42</f>
        <v>175</v>
      </c>
    </row>
    <row r="43" spans="2:10" x14ac:dyDescent="0.3">
      <c r="E43" s="1"/>
      <c r="F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"/>
  <sheetViews>
    <sheetView workbookViewId="0">
      <selection activeCell="D8" sqref="D8"/>
    </sheetView>
  </sheetViews>
  <sheetFormatPr defaultRowHeight="14.4" x14ac:dyDescent="0.3"/>
  <cols>
    <col min="3" max="3" width="11.77734375" customWidth="1"/>
  </cols>
  <sheetData>
    <row r="2" spans="2:4" x14ac:dyDescent="0.3">
      <c r="B2" t="s">
        <v>0</v>
      </c>
      <c r="C2">
        <v>32768</v>
      </c>
    </row>
    <row r="3" spans="2:4" x14ac:dyDescent="0.3">
      <c r="B3" t="s">
        <v>1</v>
      </c>
      <c r="C3">
        <v>17280</v>
      </c>
    </row>
    <row r="4" spans="2:4" x14ac:dyDescent="0.3">
      <c r="B4" t="s">
        <v>2</v>
      </c>
      <c r="C4">
        <v>17280</v>
      </c>
    </row>
    <row r="6" spans="2:4" x14ac:dyDescent="0.3">
      <c r="B6" t="s">
        <v>3</v>
      </c>
      <c r="C6" t="s">
        <v>4</v>
      </c>
      <c r="D6" t="s">
        <v>10</v>
      </c>
    </row>
    <row r="7" spans="2:4" x14ac:dyDescent="0.3">
      <c r="B7" s="1">
        <f>ROW()-ROW($B$6)</f>
        <v>1</v>
      </c>
      <c r="C7" s="1">
        <v>0</v>
      </c>
      <c r="D7">
        <v>0</v>
      </c>
    </row>
    <row r="8" spans="2:4" x14ac:dyDescent="0.3">
      <c r="B8" s="1">
        <f>ROW()-ROW($B$6)</f>
        <v>2</v>
      </c>
      <c r="C8" s="1">
        <f>C7+blsize</f>
        <v>6</v>
      </c>
    </row>
    <row r="9" spans="2:4" x14ac:dyDescent="0.3">
      <c r="B9" s="1">
        <f t="shared" ref="B9:B42" si="0">ROW()-ROW($B$6)</f>
        <v>3</v>
      </c>
      <c r="C9" s="1">
        <f>C8+blsize</f>
        <v>12</v>
      </c>
    </row>
    <row r="10" spans="2:4" x14ac:dyDescent="0.3">
      <c r="B10" s="1">
        <f t="shared" si="0"/>
        <v>4</v>
      </c>
      <c r="C10" s="1">
        <f>C9+blsize</f>
        <v>18</v>
      </c>
    </row>
    <row r="11" spans="2:4" x14ac:dyDescent="0.3">
      <c r="B11" s="1">
        <f t="shared" si="0"/>
        <v>5</v>
      </c>
      <c r="C11" s="1">
        <f>C10+blsize</f>
        <v>24</v>
      </c>
    </row>
    <row r="12" spans="2:4" x14ac:dyDescent="0.3">
      <c r="B12" s="1">
        <f t="shared" si="0"/>
        <v>6</v>
      </c>
      <c r="C12" s="1">
        <f>C11+blsize</f>
        <v>30</v>
      </c>
    </row>
    <row r="13" spans="2:4" x14ac:dyDescent="0.3">
      <c r="B13" s="1">
        <f t="shared" si="0"/>
        <v>7</v>
      </c>
      <c r="C13" s="1">
        <f>C12+blsize</f>
        <v>36</v>
      </c>
    </row>
    <row r="14" spans="2:4" x14ac:dyDescent="0.3">
      <c r="B14" s="1">
        <f t="shared" si="0"/>
        <v>8</v>
      </c>
      <c r="C14" s="1">
        <f>C13+blsize</f>
        <v>42</v>
      </c>
    </row>
    <row r="15" spans="2:4" x14ac:dyDescent="0.3">
      <c r="B15" s="1">
        <f t="shared" si="0"/>
        <v>9</v>
      </c>
      <c r="C15" s="1">
        <f>C14+blsize</f>
        <v>48</v>
      </c>
    </row>
    <row r="16" spans="2:4" x14ac:dyDescent="0.3">
      <c r="B16" s="1">
        <f t="shared" si="0"/>
        <v>10</v>
      </c>
      <c r="C16" s="1">
        <f>C15+blsize</f>
        <v>54</v>
      </c>
    </row>
    <row r="17" spans="2:3" x14ac:dyDescent="0.3">
      <c r="B17" s="1">
        <f t="shared" si="0"/>
        <v>11</v>
      </c>
      <c r="C17" s="1">
        <f>C16+blsize</f>
        <v>60</v>
      </c>
    </row>
    <row r="18" spans="2:3" x14ac:dyDescent="0.3">
      <c r="B18" s="1">
        <f t="shared" si="0"/>
        <v>12</v>
      </c>
      <c r="C18" s="1">
        <f>C17+blsize</f>
        <v>66</v>
      </c>
    </row>
    <row r="19" spans="2:3" x14ac:dyDescent="0.3">
      <c r="B19" s="1">
        <f t="shared" si="0"/>
        <v>13</v>
      </c>
      <c r="C19" s="1">
        <f>C18+blsize</f>
        <v>72</v>
      </c>
    </row>
    <row r="20" spans="2:3" x14ac:dyDescent="0.3">
      <c r="B20" s="1">
        <f t="shared" si="0"/>
        <v>14</v>
      </c>
      <c r="C20" s="1">
        <f>C19+blsize</f>
        <v>78</v>
      </c>
    </row>
    <row r="21" spans="2:3" x14ac:dyDescent="0.3">
      <c r="B21" s="1">
        <f t="shared" si="0"/>
        <v>15</v>
      </c>
      <c r="C21" s="1">
        <f>C20+blsize</f>
        <v>84</v>
      </c>
    </row>
    <row r="22" spans="2:3" x14ac:dyDescent="0.3">
      <c r="B22" s="1">
        <f t="shared" si="0"/>
        <v>16</v>
      </c>
      <c r="C22" s="1">
        <f>C21+blsize</f>
        <v>90</v>
      </c>
    </row>
    <row r="23" spans="2:3" x14ac:dyDescent="0.3">
      <c r="B23" s="1">
        <f t="shared" si="0"/>
        <v>17</v>
      </c>
      <c r="C23" s="1">
        <f>C22+blsize</f>
        <v>96</v>
      </c>
    </row>
    <row r="24" spans="2:3" x14ac:dyDescent="0.3">
      <c r="B24" s="1">
        <f t="shared" si="0"/>
        <v>18</v>
      </c>
      <c r="C24" s="1">
        <f>C23+blsize</f>
        <v>102</v>
      </c>
    </row>
    <row r="25" spans="2:3" x14ac:dyDescent="0.3">
      <c r="B25" s="1">
        <f t="shared" si="0"/>
        <v>19</v>
      </c>
      <c r="C25" s="1">
        <f>C24+blsize</f>
        <v>108</v>
      </c>
    </row>
    <row r="26" spans="2:3" x14ac:dyDescent="0.3">
      <c r="B26" s="1">
        <f t="shared" si="0"/>
        <v>20</v>
      </c>
      <c r="C26" s="1">
        <f>C25+blsize</f>
        <v>114</v>
      </c>
    </row>
    <row r="27" spans="2:3" x14ac:dyDescent="0.3">
      <c r="B27" s="1">
        <f t="shared" si="0"/>
        <v>21</v>
      </c>
      <c r="C27" s="1">
        <f>C26+blsize</f>
        <v>120</v>
      </c>
    </row>
    <row r="28" spans="2:3" x14ac:dyDescent="0.3">
      <c r="B28" s="1">
        <f t="shared" si="0"/>
        <v>22</v>
      </c>
      <c r="C28" s="1">
        <f>C27+blsize</f>
        <v>126</v>
      </c>
    </row>
    <row r="29" spans="2:3" x14ac:dyDescent="0.3">
      <c r="B29" s="1">
        <f t="shared" si="0"/>
        <v>23</v>
      </c>
      <c r="C29" s="1">
        <f>C28+blsize</f>
        <v>132</v>
      </c>
    </row>
    <row r="30" spans="2:3" x14ac:dyDescent="0.3">
      <c r="B30" s="1">
        <f t="shared" si="0"/>
        <v>24</v>
      </c>
      <c r="C30" s="1">
        <f>C29+blsize</f>
        <v>138</v>
      </c>
    </row>
    <row r="31" spans="2:3" x14ac:dyDescent="0.3">
      <c r="B31" s="1">
        <f t="shared" si="0"/>
        <v>25</v>
      </c>
      <c r="C31" s="1">
        <f>C30+blsize</f>
        <v>144</v>
      </c>
    </row>
    <row r="32" spans="2:3" x14ac:dyDescent="0.3">
      <c r="B32" s="1">
        <f t="shared" si="0"/>
        <v>26</v>
      </c>
      <c r="C32" s="1">
        <f>C31+blsize</f>
        <v>150</v>
      </c>
    </row>
    <row r="33" spans="2:3" x14ac:dyDescent="0.3">
      <c r="B33" s="1">
        <f t="shared" si="0"/>
        <v>27</v>
      </c>
      <c r="C33" s="1">
        <f>C32+blsize</f>
        <v>156</v>
      </c>
    </row>
    <row r="34" spans="2:3" x14ac:dyDescent="0.3">
      <c r="B34" s="1">
        <f t="shared" si="0"/>
        <v>28</v>
      </c>
      <c r="C34" s="1">
        <f>C33+blsize</f>
        <v>162</v>
      </c>
    </row>
    <row r="35" spans="2:3" x14ac:dyDescent="0.3">
      <c r="B35" s="1">
        <f t="shared" si="0"/>
        <v>29</v>
      </c>
      <c r="C35" s="1">
        <f>C34+blsize</f>
        <v>168</v>
      </c>
    </row>
    <row r="36" spans="2:3" x14ac:dyDescent="0.3">
      <c r="B36" s="1">
        <f t="shared" si="0"/>
        <v>30</v>
      </c>
      <c r="C36" s="1">
        <f>C35+blsize</f>
        <v>174</v>
      </c>
    </row>
    <row r="37" spans="2:3" x14ac:dyDescent="0.3">
      <c r="B37" s="1">
        <f t="shared" si="0"/>
        <v>31</v>
      </c>
      <c r="C37" s="1">
        <f>C36+blsize</f>
        <v>180</v>
      </c>
    </row>
    <row r="38" spans="2:3" x14ac:dyDescent="0.3">
      <c r="B38" s="1">
        <f t="shared" si="0"/>
        <v>32</v>
      </c>
      <c r="C38" s="1">
        <f>C37+blsize</f>
        <v>186</v>
      </c>
    </row>
    <row r="39" spans="2:3" x14ac:dyDescent="0.3">
      <c r="B39" s="1">
        <f t="shared" si="0"/>
        <v>33</v>
      </c>
      <c r="C39" s="1">
        <f>C38+blsize</f>
        <v>192</v>
      </c>
    </row>
    <row r="40" spans="2:3" x14ac:dyDescent="0.3">
      <c r="B40" s="1">
        <f t="shared" si="0"/>
        <v>34</v>
      </c>
      <c r="C40" s="1">
        <f>C39+blsize</f>
        <v>198</v>
      </c>
    </row>
    <row r="41" spans="2:3" x14ac:dyDescent="0.3">
      <c r="B41" s="1">
        <f t="shared" si="0"/>
        <v>35</v>
      </c>
      <c r="C41" s="1">
        <f>C40+blsize</f>
        <v>204</v>
      </c>
    </row>
    <row r="42" spans="2:3" x14ac:dyDescent="0.3">
      <c r="B42" s="1">
        <f t="shared" si="0"/>
        <v>36</v>
      </c>
      <c r="C42" s="1">
        <f>C41+blsize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blsize</vt:lpstr>
      <vt:lpstr>fftshift</vt:lpstr>
      <vt:lpstr>fftsize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Skripnik</dc:creator>
  <cp:lastModifiedBy>Skripnik</cp:lastModifiedBy>
  <dcterms:created xsi:type="dcterms:W3CDTF">2025-03-28T13:49:01Z</dcterms:created>
  <dcterms:modified xsi:type="dcterms:W3CDTF">2025-03-28T16:55:29Z</dcterms:modified>
</cp:coreProperties>
</file>