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burec\delphi\2011\OburecGH\docs\"/>
    </mc:Choice>
  </mc:AlternateContent>
  <bookViews>
    <workbookView xWindow="0" yWindow="0" windowWidth="23040" windowHeight="12036"/>
  </bookViews>
  <sheets>
    <sheet name="Лист1" sheetId="1" r:id="rId1"/>
    <sheet name="Лист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  <c r="H3" i="1"/>
  <c r="G3" i="1"/>
  <c r="F3" i="1"/>
  <c r="C3" i="1"/>
  <c r="L4" i="1"/>
  <c r="F5" i="1" l="1"/>
  <c r="I3" i="1"/>
</calcChain>
</file>

<file path=xl/comments1.xml><?xml version="1.0" encoding="utf-8"?>
<comments xmlns="http://schemas.openxmlformats.org/spreadsheetml/2006/main">
  <authors>
    <author>Skripnik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04"/>
          </rPr>
          <t>Skripnik:</t>
        </r>
        <r>
          <rPr>
            <sz val="9"/>
            <color indexed="81"/>
            <rFont val="Tahoma"/>
            <family val="2"/>
            <charset val="204"/>
          </rPr>
          <t xml:space="preserve">
совпад. С WP (пиковый спектр)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Skripnik:</t>
        </r>
        <r>
          <rPr>
            <sz val="9"/>
            <color indexed="81"/>
            <rFont val="Tahoma"/>
            <family val="2"/>
            <charset val="204"/>
          </rPr>
          <t xml:space="preserve">
совпад. С WP (пиковый спектр)</t>
        </r>
      </text>
    </comment>
  </commentList>
</comments>
</file>

<file path=xl/sharedStrings.xml><?xml version="1.0" encoding="utf-8"?>
<sst xmlns="http://schemas.openxmlformats.org/spreadsheetml/2006/main" count="27" uniqueCount="21">
  <si>
    <t>Гц</t>
  </si>
  <si>
    <t>s30_Re</t>
  </si>
  <si>
    <t>Y</t>
  </si>
  <si>
    <t>s30_Im</t>
  </si>
  <si>
    <t>s30_ph30_Re</t>
  </si>
  <si>
    <t>s30_ph30_Im</t>
  </si>
  <si>
    <t>mod</t>
  </si>
  <si>
    <t>s30</t>
  </si>
  <si>
    <t>Re</t>
  </si>
  <si>
    <t>Im</t>
  </si>
  <si>
    <t>s30_ph30</t>
  </si>
  <si>
    <t>CrSPM</t>
  </si>
  <si>
    <t>CrRe</t>
  </si>
  <si>
    <t>CrIm</t>
  </si>
  <si>
    <t>COH</t>
  </si>
  <si>
    <t>est</t>
  </si>
  <si>
    <t>Cross</t>
  </si>
  <si>
    <t>Cr_Re</t>
  </si>
  <si>
    <t>Cr_Im</t>
  </si>
  <si>
    <t>Cr_mod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</si>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</sst>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2" fontId="0" fillId="2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8" sqref="K8"/>
    </sheetView>
  </sheetViews>
  <sheetFormatPr defaultRowHeight="14.4" x14ac:dyDescent="0.3"/>
  <cols>
    <col min="1" max="1" width="8" customWidth="1"/>
    <col min="2" max="2" width="10.109375" customWidth="1"/>
    <col min="3" max="3" width="8.77734375" customWidth="1"/>
    <col min="4" max="4" width="13.33203125" customWidth="1"/>
    <col min="5" max="5" width="14.21875" customWidth="1"/>
    <col min="6" max="9" width="8.6640625" customWidth="1"/>
    <col min="10" max="10" width="15.77734375" customWidth="1"/>
    <col min="11" max="11" width="12.21875" customWidth="1"/>
    <col min="12" max="12" width="14.44140625" customWidth="1"/>
    <col min="13" max="13" width="7.21875" customWidth="1"/>
  </cols>
  <sheetData>
    <row r="1" spans="1:13" x14ac:dyDescent="0.3">
      <c r="A1" s="4" t="s">
        <v>7</v>
      </c>
      <c r="B1" s="4"/>
      <c r="C1" s="4"/>
      <c r="D1" s="4" t="s">
        <v>10</v>
      </c>
      <c r="E1" s="4"/>
      <c r="F1" s="4"/>
      <c r="G1" s="9" t="s">
        <v>16</v>
      </c>
      <c r="H1" s="10"/>
      <c r="I1" s="10"/>
      <c r="J1" s="10"/>
      <c r="K1" s="10"/>
      <c r="L1" s="10"/>
      <c r="M1" s="11"/>
    </row>
    <row r="2" spans="1:13" x14ac:dyDescent="0.3">
      <c r="A2" s="5" t="s">
        <v>8</v>
      </c>
      <c r="B2" s="5" t="s">
        <v>9</v>
      </c>
      <c r="C2" s="6" t="s">
        <v>6</v>
      </c>
      <c r="D2" s="5" t="s">
        <v>8</v>
      </c>
      <c r="E2" s="5" t="s">
        <v>9</v>
      </c>
      <c r="F2" s="6" t="s">
        <v>6</v>
      </c>
      <c r="G2" s="6" t="s">
        <v>17</v>
      </c>
      <c r="H2" s="6" t="s">
        <v>18</v>
      </c>
      <c r="I2" s="6" t="s">
        <v>19</v>
      </c>
      <c r="J2" s="5" t="s">
        <v>12</v>
      </c>
      <c r="K2" s="5" t="s">
        <v>13</v>
      </c>
      <c r="L2" s="5" t="s">
        <v>11</v>
      </c>
      <c r="M2" s="5" t="s">
        <v>14</v>
      </c>
    </row>
    <row r="3" spans="1:13" x14ac:dyDescent="0.3">
      <c r="A3" s="7">
        <v>-67.093541748615991</v>
      </c>
      <c r="B3" s="7">
        <v>-56.084490029493423</v>
      </c>
      <c r="C3" s="8">
        <f>SQRT(A3^2+B3^2)</f>
        <v>87.447203307147703</v>
      </c>
      <c r="D3" s="7">
        <v>-30.254752911892059</v>
      </c>
      <c r="E3" s="7">
        <v>-82.467844385974189</v>
      </c>
      <c r="F3" s="8">
        <f>SQRT(D3^2+E3^2)</f>
        <v>87.842446638449772</v>
      </c>
      <c r="G3" s="8">
        <f>(A3*D3-B3*E3)/2</f>
        <v>-1297.6342343154465</v>
      </c>
      <c r="H3" s="8">
        <f>(A3*E3+B3*D3)/2</f>
        <v>3614.9410741302618</v>
      </c>
      <c r="I3" s="8">
        <f>SQRT(G3^2+H3^2)</f>
        <v>3840.7881450948953</v>
      </c>
      <c r="J3" s="7">
        <v>3327.5327619035361</v>
      </c>
      <c r="K3" s="7">
        <v>1918.1186860984617</v>
      </c>
      <c r="L3" s="7">
        <v>3750.7696729442309</v>
      </c>
      <c r="M3" s="7">
        <v>0.99999999999999989</v>
      </c>
    </row>
    <row r="4" spans="1:13" x14ac:dyDescent="0.3">
      <c r="A4" s="1"/>
      <c r="B4" s="1"/>
      <c r="C4" s="8"/>
      <c r="D4" s="1"/>
      <c r="E4" s="1"/>
      <c r="F4" s="8"/>
      <c r="K4" s="3" t="s">
        <v>15</v>
      </c>
      <c r="L4" s="8">
        <f>SQRT(J3^2+K3^2)</f>
        <v>3840.7881450948926</v>
      </c>
    </row>
    <row r="5" spans="1:13" x14ac:dyDescent="0.3">
      <c r="F5" s="2">
        <f>C3*F3</f>
        <v>7681.5762901897906</v>
      </c>
    </row>
    <row r="8" spans="1:13" x14ac:dyDescent="0.3">
      <c r="A8">
        <v>29.296875</v>
      </c>
      <c r="B8">
        <v>26.650392892974491</v>
      </c>
      <c r="C8">
        <v>21.458795241603198</v>
      </c>
      <c r="D8">
        <v>12.154012321401359</v>
      </c>
      <c r="E8">
        <v>31.553475582365394</v>
      </c>
      <c r="J8">
        <f>(G3*J3+H3*K3)/(I3*L4)</f>
        <v>0.17733371939578732</v>
      </c>
      <c r="K8">
        <f>ACOS(J8)*180/PI()</f>
        <v>79.785505142503311</v>
      </c>
    </row>
    <row r="9" spans="1:13" x14ac:dyDescent="0.3">
      <c r="A9">
        <v>31.25</v>
      </c>
      <c r="B9">
        <v>-14.370297416174029</v>
      </c>
      <c r="C9">
        <v>-12.459853151463959</v>
      </c>
      <c r="D9">
        <v>-6.4033144185040882</v>
      </c>
      <c r="E9">
        <v>-18.321236944949945</v>
      </c>
    </row>
    <row r="10" spans="1:13" x14ac:dyDescent="0.3">
      <c r="A10">
        <v>30.2734375</v>
      </c>
      <c r="B10">
        <v>-67.093541748615991</v>
      </c>
      <c r="C10">
        <v>-56.084490029493423</v>
      </c>
      <c r="D10">
        <v>-30.254752911892059</v>
      </c>
      <c r="E10">
        <v>-82.467844385974189</v>
      </c>
    </row>
    <row r="13" spans="1:13" ht="24.6" customHeight="1" x14ac:dyDescent="0.3"/>
  </sheetData>
  <mergeCells count="3">
    <mergeCell ref="A1:C1"/>
    <mergeCell ref="D1:F1"/>
    <mergeCell ref="G1:M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A3:E5"/>
    </sheetView>
  </sheetViews>
  <sheetFormatPr defaultRowHeight="14.4" x14ac:dyDescent="0.3"/>
  <sheetData>
    <row r="1" spans="1:5" x14ac:dyDescent="0.3">
      <c r="A1" t="s">
        <v>20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2</v>
      </c>
      <c r="C2" t="s">
        <v>2</v>
      </c>
      <c r="D2" t="s">
        <v>2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Skripnik</dc:creator>
  <cp:lastModifiedBy>Skripnik</cp:lastModifiedBy>
  <dcterms:created xsi:type="dcterms:W3CDTF">2023-10-06T09:22:09Z</dcterms:created>
  <dcterms:modified xsi:type="dcterms:W3CDTF">2023-10-06T10:15:53Z</dcterms:modified>
</cp:coreProperties>
</file>