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Oburec\OburecGH\docs\"/>
    </mc:Choice>
  </mc:AlternateContent>
  <xr:revisionPtr revIDLastSave="0" documentId="13_ncr:1_{49F4850B-BC5E-45FD-9929-2ABB05D7682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Лист1" sheetId="1" r:id="rId1"/>
    <sheet name="Лист1 (2)" sheetId="3" r:id="rId2"/>
  </sheets>
  <definedNames>
    <definedName name="blsize" localSheetId="1">'Лист1 (2)'!$C$3</definedName>
    <definedName name="blsize">Лист1!$C$3</definedName>
    <definedName name="fftshift" localSheetId="1">'Лист1 (2)'!$C$4</definedName>
    <definedName name="fftshift">Лист1!$C$4</definedName>
    <definedName name="fftsize" localSheetId="1">'Лист1 (2)'!$C$2</definedName>
    <definedName name="fftsize">Лист1!$C$2</definedName>
    <definedName name="shiftrate" localSheetId="1">'Лист1 (2)'!#REF!</definedName>
    <definedName name="shiftrate">Лист1!#REF!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" l="1"/>
  <c r="H10" i="3"/>
  <c r="H9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C8" i="3"/>
  <c r="C9" i="3" s="1"/>
  <c r="D9" i="3" s="1"/>
  <c r="B8" i="3"/>
  <c r="D7" i="3"/>
  <c r="E7" i="3" s="1"/>
  <c r="B7" i="3"/>
  <c r="D7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8" i="1"/>
  <c r="C9" i="1" s="1"/>
  <c r="C10" i="1" s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8" i="1"/>
  <c r="G8" i="3" l="1"/>
  <c r="G9" i="3"/>
  <c r="F7" i="3"/>
  <c r="I7" i="3" s="1"/>
  <c r="J7" i="3" s="1"/>
  <c r="C10" i="3"/>
  <c r="G10" i="3" s="1"/>
  <c r="E9" i="3"/>
  <c r="F9" i="3" s="1"/>
  <c r="D8" i="3"/>
  <c r="E8" i="3" s="1"/>
  <c r="L8" i="3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D24" i="1" s="1"/>
  <c r="D9" i="1"/>
  <c r="E9" i="1" s="1"/>
  <c r="D10" i="1"/>
  <c r="D8" i="1"/>
  <c r="E8" i="1" s="1"/>
  <c r="F8" i="1" s="1"/>
  <c r="E7" i="1"/>
  <c r="F7" i="1" s="1"/>
  <c r="J8" i="1"/>
  <c r="F8" i="3" l="1"/>
  <c r="I8" i="3" s="1"/>
  <c r="K8" i="3" s="1"/>
  <c r="I9" i="3"/>
  <c r="D10" i="3"/>
  <c r="E10" i="3" s="1"/>
  <c r="C11" i="3"/>
  <c r="G11" i="3" s="1"/>
  <c r="E10" i="1"/>
  <c r="F10" i="1" s="1"/>
  <c r="F9" i="1"/>
  <c r="G9" i="1" s="1"/>
  <c r="E24" i="1"/>
  <c r="F24" i="1" s="1"/>
  <c r="D23" i="1"/>
  <c r="D19" i="1"/>
  <c r="D20" i="1"/>
  <c r="D21" i="1"/>
  <c r="D22" i="1"/>
  <c r="D11" i="1"/>
  <c r="D17" i="1"/>
  <c r="D12" i="1"/>
  <c r="D13" i="1"/>
  <c r="D14" i="1"/>
  <c r="D15" i="1"/>
  <c r="D16" i="1"/>
  <c r="C25" i="1"/>
  <c r="D25" i="1" s="1"/>
  <c r="D18" i="1"/>
  <c r="G7" i="1"/>
  <c r="H7" i="1" s="1"/>
  <c r="G8" i="1"/>
  <c r="K9" i="3" l="1"/>
  <c r="L9" i="3" s="1"/>
  <c r="J9" i="3"/>
  <c r="F10" i="3"/>
  <c r="I10" i="3" s="1"/>
  <c r="K10" i="3" s="1"/>
  <c r="L10" i="3" s="1"/>
  <c r="C12" i="3"/>
  <c r="G12" i="3" s="1"/>
  <c r="D11" i="3"/>
  <c r="E11" i="3" s="1"/>
  <c r="J8" i="3"/>
  <c r="H9" i="1"/>
  <c r="I9" i="1"/>
  <c r="J9" i="1" s="1"/>
  <c r="H8" i="1"/>
  <c r="I8" i="1"/>
  <c r="E17" i="1"/>
  <c r="F17" i="1" s="1"/>
  <c r="G17" i="1" s="1"/>
  <c r="E22" i="1"/>
  <c r="F22" i="1" s="1"/>
  <c r="G22" i="1" s="1"/>
  <c r="E23" i="1"/>
  <c r="F23" i="1" s="1"/>
  <c r="G23" i="1" s="1"/>
  <c r="E20" i="1"/>
  <c r="F20" i="1" s="1"/>
  <c r="G20" i="1" s="1"/>
  <c r="E12" i="1"/>
  <c r="F12" i="1" s="1"/>
  <c r="G12" i="1" s="1"/>
  <c r="E19" i="1"/>
  <c r="F19" i="1" s="1"/>
  <c r="G19" i="1" s="1"/>
  <c r="E18" i="1"/>
  <c r="F18" i="1" s="1"/>
  <c r="G18" i="1" s="1"/>
  <c r="E13" i="1"/>
  <c r="F13" i="1" s="1"/>
  <c r="G13" i="1" s="1"/>
  <c r="E16" i="1"/>
  <c r="F16" i="1" s="1"/>
  <c r="G16" i="1" s="1"/>
  <c r="E14" i="1"/>
  <c r="F14" i="1" s="1"/>
  <c r="G14" i="1" s="1"/>
  <c r="E11" i="1"/>
  <c r="F11" i="1" s="1"/>
  <c r="G11" i="1" s="1"/>
  <c r="E21" i="1"/>
  <c r="F21" i="1" s="1"/>
  <c r="G21" i="1" s="1"/>
  <c r="E25" i="1"/>
  <c r="F25" i="1" s="1"/>
  <c r="E15" i="1"/>
  <c r="F15" i="1" s="1"/>
  <c r="G15" i="1" s="1"/>
  <c r="C26" i="1"/>
  <c r="C27" i="1" s="1"/>
  <c r="G10" i="1"/>
  <c r="G24" i="1"/>
  <c r="F11" i="3" l="1"/>
  <c r="I11" i="3" s="1"/>
  <c r="K11" i="3" s="1"/>
  <c r="L11" i="3" s="1"/>
  <c r="C13" i="3"/>
  <c r="G13" i="3" s="1"/>
  <c r="D12" i="3"/>
  <c r="E12" i="3" s="1"/>
  <c r="J10" i="3"/>
  <c r="H21" i="1"/>
  <c r="I21" i="1"/>
  <c r="H14" i="1"/>
  <c r="I14" i="1"/>
  <c r="H18" i="1"/>
  <c r="I18" i="1"/>
  <c r="H16" i="1"/>
  <c r="I16" i="1"/>
  <c r="H19" i="1"/>
  <c r="I19" i="1"/>
  <c r="H22" i="1"/>
  <c r="I22" i="1"/>
  <c r="H10" i="1"/>
  <c r="I10" i="1"/>
  <c r="J10" i="1" s="1"/>
  <c r="H11" i="1"/>
  <c r="I11" i="1"/>
  <c r="J11" i="1" s="1"/>
  <c r="H12" i="1"/>
  <c r="I12" i="1"/>
  <c r="H23" i="1"/>
  <c r="I23" i="1"/>
  <c r="H24" i="1"/>
  <c r="I24" i="1"/>
  <c r="H15" i="1"/>
  <c r="I15" i="1"/>
  <c r="H13" i="1"/>
  <c r="I13" i="1"/>
  <c r="H20" i="1"/>
  <c r="I20" i="1"/>
  <c r="H17" i="1"/>
  <c r="I17" i="1"/>
  <c r="D26" i="1"/>
  <c r="E26" i="1" s="1"/>
  <c r="F26" i="1" s="1"/>
  <c r="D27" i="1"/>
  <c r="G25" i="1"/>
  <c r="C28" i="1"/>
  <c r="F12" i="3" l="1"/>
  <c r="I12" i="3" s="1"/>
  <c r="K12" i="3" s="1"/>
  <c r="L12" i="3" s="1"/>
  <c r="C14" i="3"/>
  <c r="G14" i="3" s="1"/>
  <c r="D13" i="3"/>
  <c r="E13" i="3" s="1"/>
  <c r="J11" i="3"/>
  <c r="H25" i="1"/>
  <c r="I25" i="1"/>
  <c r="E27" i="1"/>
  <c r="F27" i="1" s="1"/>
  <c r="D28" i="1"/>
  <c r="G26" i="1"/>
  <c r="C29" i="1"/>
  <c r="J12" i="1"/>
  <c r="F13" i="3" l="1"/>
  <c r="I13" i="3" s="1"/>
  <c r="K13" i="3" s="1"/>
  <c r="L13" i="3" s="1"/>
  <c r="D14" i="3"/>
  <c r="E14" i="3" s="1"/>
  <c r="C15" i="3"/>
  <c r="G15" i="3" s="1"/>
  <c r="J12" i="3"/>
  <c r="H26" i="1"/>
  <c r="I26" i="1"/>
  <c r="E28" i="1"/>
  <c r="F28" i="1" s="1"/>
  <c r="D29" i="1"/>
  <c r="G27" i="1"/>
  <c r="C30" i="1"/>
  <c r="J13" i="1"/>
  <c r="C16" i="3" l="1"/>
  <c r="G16" i="3" s="1"/>
  <c r="D15" i="3"/>
  <c r="E15" i="3" s="1"/>
  <c r="F14" i="3"/>
  <c r="I14" i="3" s="1"/>
  <c r="K14" i="3" s="1"/>
  <c r="L14" i="3" s="1"/>
  <c r="J13" i="3"/>
  <c r="H27" i="1"/>
  <c r="I27" i="1"/>
  <c r="E29" i="1"/>
  <c r="F29" i="1" s="1"/>
  <c r="D30" i="1"/>
  <c r="G28" i="1"/>
  <c r="C31" i="1"/>
  <c r="J14" i="1"/>
  <c r="J14" i="3" l="1"/>
  <c r="F15" i="3"/>
  <c r="I15" i="3" s="1"/>
  <c r="K15" i="3" s="1"/>
  <c r="L15" i="3" s="1"/>
  <c r="D16" i="3"/>
  <c r="E16" i="3" s="1"/>
  <c r="C17" i="3"/>
  <c r="G17" i="3" s="1"/>
  <c r="H28" i="1"/>
  <c r="I28" i="1"/>
  <c r="E30" i="1"/>
  <c r="F30" i="1" s="1"/>
  <c r="D31" i="1"/>
  <c r="G29" i="1"/>
  <c r="C32" i="1"/>
  <c r="J15" i="1"/>
  <c r="F16" i="3" l="1"/>
  <c r="I16" i="3" s="1"/>
  <c r="K16" i="3" s="1"/>
  <c r="L16" i="3" s="1"/>
  <c r="C18" i="3"/>
  <c r="G18" i="3" s="1"/>
  <c r="D17" i="3"/>
  <c r="E17" i="3" s="1"/>
  <c r="J15" i="3"/>
  <c r="H29" i="1"/>
  <c r="I29" i="1"/>
  <c r="E31" i="1"/>
  <c r="F31" i="1" s="1"/>
  <c r="D32" i="1"/>
  <c r="G30" i="1"/>
  <c r="C33" i="1"/>
  <c r="J16" i="1"/>
  <c r="J16" i="3" l="1"/>
  <c r="F17" i="3"/>
  <c r="I17" i="3" s="1"/>
  <c r="K17" i="3" s="1"/>
  <c r="L17" i="3" s="1"/>
  <c r="C19" i="3"/>
  <c r="G19" i="3" s="1"/>
  <c r="D18" i="3"/>
  <c r="E18" i="3" s="1"/>
  <c r="H30" i="1"/>
  <c r="I30" i="1"/>
  <c r="E32" i="1"/>
  <c r="F32" i="1" s="1"/>
  <c r="D33" i="1"/>
  <c r="G31" i="1"/>
  <c r="C34" i="1"/>
  <c r="J17" i="1"/>
  <c r="F18" i="3" l="1"/>
  <c r="I18" i="3" s="1"/>
  <c r="K18" i="3" s="1"/>
  <c r="L18" i="3" s="1"/>
  <c r="C20" i="3"/>
  <c r="G20" i="3" s="1"/>
  <c r="D19" i="3"/>
  <c r="E19" i="3" s="1"/>
  <c r="J17" i="3"/>
  <c r="H31" i="1"/>
  <c r="I31" i="1"/>
  <c r="E33" i="1"/>
  <c r="F33" i="1" s="1"/>
  <c r="D34" i="1"/>
  <c r="G32" i="1"/>
  <c r="C35" i="1"/>
  <c r="J18" i="1"/>
  <c r="J18" i="3" l="1"/>
  <c r="F19" i="3"/>
  <c r="I19" i="3" s="1"/>
  <c r="K19" i="3" s="1"/>
  <c r="L19" i="3" s="1"/>
  <c r="D20" i="3"/>
  <c r="E20" i="3" s="1"/>
  <c r="C21" i="3"/>
  <c r="G21" i="3" s="1"/>
  <c r="H32" i="1"/>
  <c r="I32" i="1"/>
  <c r="E34" i="1"/>
  <c r="F34" i="1" s="1"/>
  <c r="D35" i="1"/>
  <c r="G33" i="1"/>
  <c r="C36" i="1"/>
  <c r="J19" i="1"/>
  <c r="J19" i="3" l="1"/>
  <c r="D21" i="3"/>
  <c r="E21" i="3" s="1"/>
  <c r="C22" i="3"/>
  <c r="G22" i="3" s="1"/>
  <c r="F20" i="3"/>
  <c r="I20" i="3" s="1"/>
  <c r="K20" i="3" s="1"/>
  <c r="L20" i="3" s="1"/>
  <c r="H33" i="1"/>
  <c r="I33" i="1"/>
  <c r="E35" i="1"/>
  <c r="F35" i="1" s="1"/>
  <c r="D36" i="1"/>
  <c r="G34" i="1"/>
  <c r="C37" i="1"/>
  <c r="J20" i="1"/>
  <c r="J20" i="3" l="1"/>
  <c r="C23" i="3"/>
  <c r="G23" i="3" s="1"/>
  <c r="D22" i="3"/>
  <c r="E22" i="3" s="1"/>
  <c r="F21" i="3"/>
  <c r="I21" i="3" s="1"/>
  <c r="K21" i="3" s="1"/>
  <c r="L21" i="3" s="1"/>
  <c r="H34" i="1"/>
  <c r="I34" i="1"/>
  <c r="E36" i="1"/>
  <c r="F36" i="1" s="1"/>
  <c r="D37" i="1"/>
  <c r="G35" i="1"/>
  <c r="C38" i="1"/>
  <c r="J21" i="1"/>
  <c r="J21" i="3" l="1"/>
  <c r="F22" i="3"/>
  <c r="I22" i="3" s="1"/>
  <c r="K22" i="3" s="1"/>
  <c r="L22" i="3" s="1"/>
  <c r="D23" i="3"/>
  <c r="E23" i="3" s="1"/>
  <c r="C24" i="3"/>
  <c r="G24" i="3" s="1"/>
  <c r="H35" i="1"/>
  <c r="I35" i="1"/>
  <c r="E37" i="1"/>
  <c r="F37" i="1" s="1"/>
  <c r="D38" i="1"/>
  <c r="G36" i="1"/>
  <c r="C39" i="1"/>
  <c r="J22" i="1"/>
  <c r="F23" i="3" l="1"/>
  <c r="I23" i="3" s="1"/>
  <c r="K23" i="3" s="1"/>
  <c r="L23" i="3" s="1"/>
  <c r="J22" i="3"/>
  <c r="C25" i="3"/>
  <c r="G25" i="3" s="1"/>
  <c r="D24" i="3"/>
  <c r="E24" i="3" s="1"/>
  <c r="H36" i="1"/>
  <c r="I36" i="1"/>
  <c r="E38" i="1"/>
  <c r="F38" i="1" s="1"/>
  <c r="D39" i="1"/>
  <c r="G37" i="1"/>
  <c r="C40" i="1"/>
  <c r="J23" i="1"/>
  <c r="F24" i="3" l="1"/>
  <c r="I24" i="3" s="1"/>
  <c r="K24" i="3" s="1"/>
  <c r="L24" i="3" s="1"/>
  <c r="C26" i="3"/>
  <c r="G26" i="3" s="1"/>
  <c r="D25" i="3"/>
  <c r="E25" i="3" s="1"/>
  <c r="J23" i="3"/>
  <c r="H37" i="1"/>
  <c r="I37" i="1"/>
  <c r="E39" i="1"/>
  <c r="F39" i="1" s="1"/>
  <c r="D40" i="1"/>
  <c r="G38" i="1"/>
  <c r="C41" i="1"/>
  <c r="J24" i="1"/>
  <c r="D26" i="3" l="1"/>
  <c r="E26" i="3" s="1"/>
  <c r="F26" i="3" s="1"/>
  <c r="C27" i="3"/>
  <c r="G27" i="3" s="1"/>
  <c r="F25" i="3"/>
  <c r="I25" i="3" s="1"/>
  <c r="K25" i="3" s="1"/>
  <c r="L25" i="3" s="1"/>
  <c r="J24" i="3"/>
  <c r="H38" i="1"/>
  <c r="I38" i="1"/>
  <c r="E40" i="1"/>
  <c r="F40" i="1" s="1"/>
  <c r="D41" i="1"/>
  <c r="G39" i="1"/>
  <c r="C42" i="1"/>
  <c r="J25" i="1"/>
  <c r="J25" i="3" l="1"/>
  <c r="C28" i="3"/>
  <c r="G28" i="3" s="1"/>
  <c r="D27" i="3"/>
  <c r="E27" i="3" s="1"/>
  <c r="I26" i="3"/>
  <c r="K26" i="3" s="1"/>
  <c r="L26" i="3" s="1"/>
  <c r="H39" i="1"/>
  <c r="I39" i="1"/>
  <c r="E41" i="1"/>
  <c r="F41" i="1" s="1"/>
  <c r="D42" i="1"/>
  <c r="G40" i="1"/>
  <c r="J26" i="1"/>
  <c r="J26" i="3" l="1"/>
  <c r="F27" i="3"/>
  <c r="I27" i="3" s="1"/>
  <c r="K27" i="3" s="1"/>
  <c r="L27" i="3" s="1"/>
  <c r="D28" i="3"/>
  <c r="E28" i="3" s="1"/>
  <c r="C29" i="3"/>
  <c r="G29" i="3" s="1"/>
  <c r="H40" i="1"/>
  <c r="I40" i="1"/>
  <c r="E42" i="1"/>
  <c r="F42" i="1" s="1"/>
  <c r="G41" i="1"/>
  <c r="J27" i="1"/>
  <c r="F28" i="3" l="1"/>
  <c r="I28" i="3" s="1"/>
  <c r="K28" i="3" s="1"/>
  <c r="L28" i="3" s="1"/>
  <c r="C30" i="3"/>
  <c r="G30" i="3" s="1"/>
  <c r="D29" i="3"/>
  <c r="E29" i="3" s="1"/>
  <c r="J27" i="3"/>
  <c r="H41" i="1"/>
  <c r="I41" i="1"/>
  <c r="G42" i="1"/>
  <c r="J28" i="1"/>
  <c r="D30" i="3" l="1"/>
  <c r="E30" i="3" s="1"/>
  <c r="C31" i="3"/>
  <c r="G31" i="3" s="1"/>
  <c r="F29" i="3"/>
  <c r="I29" i="3" s="1"/>
  <c r="K29" i="3" s="1"/>
  <c r="L29" i="3" s="1"/>
  <c r="J28" i="3"/>
  <c r="H42" i="1"/>
  <c r="I42" i="1"/>
  <c r="J29" i="1"/>
  <c r="J29" i="3" l="1"/>
  <c r="C32" i="3"/>
  <c r="G32" i="3" s="1"/>
  <c r="D31" i="3"/>
  <c r="E31" i="3" s="1"/>
  <c r="F30" i="3"/>
  <c r="I30" i="3" s="1"/>
  <c r="K30" i="3" s="1"/>
  <c r="L30" i="3" s="1"/>
  <c r="J30" i="1"/>
  <c r="J30" i="3" l="1"/>
  <c r="F31" i="3"/>
  <c r="I31" i="3" s="1"/>
  <c r="K31" i="3" s="1"/>
  <c r="L31" i="3" s="1"/>
  <c r="D32" i="3"/>
  <c r="E32" i="3" s="1"/>
  <c r="C33" i="3"/>
  <c r="G33" i="3" s="1"/>
  <c r="J31" i="1"/>
  <c r="F32" i="3" l="1"/>
  <c r="I32" i="3" s="1"/>
  <c r="K32" i="3" s="1"/>
  <c r="L32" i="3" s="1"/>
  <c r="D33" i="3"/>
  <c r="E33" i="3" s="1"/>
  <c r="C34" i="3"/>
  <c r="G34" i="3" s="1"/>
  <c r="J31" i="3"/>
  <c r="J32" i="1"/>
  <c r="J32" i="3" l="1"/>
  <c r="C35" i="3"/>
  <c r="G35" i="3" s="1"/>
  <c r="D34" i="3"/>
  <c r="E34" i="3" s="1"/>
  <c r="F33" i="3"/>
  <c r="I33" i="3" s="1"/>
  <c r="K33" i="3" s="1"/>
  <c r="L33" i="3" s="1"/>
  <c r="J33" i="1"/>
  <c r="J33" i="3" l="1"/>
  <c r="F34" i="3"/>
  <c r="I34" i="3" s="1"/>
  <c r="K34" i="3" s="1"/>
  <c r="L34" i="3" s="1"/>
  <c r="D35" i="3"/>
  <c r="E35" i="3" s="1"/>
  <c r="C36" i="3"/>
  <c r="G36" i="3" s="1"/>
  <c r="J34" i="1"/>
  <c r="F35" i="3" l="1"/>
  <c r="I35" i="3" s="1"/>
  <c r="K35" i="3" s="1"/>
  <c r="L35" i="3" s="1"/>
  <c r="C37" i="3"/>
  <c r="G37" i="3" s="1"/>
  <c r="D36" i="3"/>
  <c r="E36" i="3" s="1"/>
  <c r="J34" i="3"/>
  <c r="J35" i="1"/>
  <c r="D37" i="3" l="1"/>
  <c r="E37" i="3" s="1"/>
  <c r="C38" i="3"/>
  <c r="G38" i="3" s="1"/>
  <c r="F36" i="3"/>
  <c r="I36" i="3" s="1"/>
  <c r="K36" i="3" s="1"/>
  <c r="L36" i="3" s="1"/>
  <c r="J35" i="3"/>
  <c r="J36" i="1"/>
  <c r="J36" i="3" l="1"/>
  <c r="C39" i="3"/>
  <c r="G39" i="3" s="1"/>
  <c r="D38" i="3"/>
  <c r="E38" i="3" s="1"/>
  <c r="F37" i="3"/>
  <c r="I37" i="3" s="1"/>
  <c r="K37" i="3" s="1"/>
  <c r="L37" i="3" s="1"/>
  <c r="J37" i="1"/>
  <c r="J37" i="3" l="1"/>
  <c r="F38" i="3"/>
  <c r="I38" i="3" s="1"/>
  <c r="K38" i="3" s="1"/>
  <c r="L38" i="3" s="1"/>
  <c r="D39" i="3"/>
  <c r="E39" i="3" s="1"/>
  <c r="C40" i="3"/>
  <c r="G40" i="3" s="1"/>
  <c r="J38" i="1"/>
  <c r="J38" i="3" l="1"/>
  <c r="C41" i="3"/>
  <c r="G41" i="3" s="1"/>
  <c r="D40" i="3"/>
  <c r="E40" i="3" s="1"/>
  <c r="F39" i="3"/>
  <c r="I39" i="3" s="1"/>
  <c r="K39" i="3" s="1"/>
  <c r="L39" i="3" s="1"/>
  <c r="J39" i="1"/>
  <c r="J39" i="3" l="1"/>
  <c r="F40" i="3"/>
  <c r="I40" i="3" s="1"/>
  <c r="K40" i="3" s="1"/>
  <c r="L40" i="3" s="1"/>
  <c r="C42" i="3"/>
  <c r="G42" i="3" s="1"/>
  <c r="D41" i="3"/>
  <c r="E41" i="3" s="1"/>
  <c r="J40" i="1"/>
  <c r="F41" i="3" l="1"/>
  <c r="I41" i="3" s="1"/>
  <c r="K41" i="3" s="1"/>
  <c r="L41" i="3" s="1"/>
  <c r="D42" i="3"/>
  <c r="E42" i="3" s="1"/>
  <c r="J40" i="3"/>
  <c r="J41" i="1"/>
  <c r="J42" i="1"/>
  <c r="F42" i="3" l="1"/>
  <c r="I42" i="3" s="1"/>
  <c r="K42" i="3" s="1"/>
  <c r="L42" i="3" s="1"/>
  <c r="J41" i="3"/>
  <c r="J42" i="3" l="1"/>
</calcChain>
</file>

<file path=xl/sharedStrings.xml><?xml version="1.0" encoding="utf-8"?>
<sst xmlns="http://schemas.openxmlformats.org/spreadsheetml/2006/main" count="29" uniqueCount="14">
  <si>
    <t>fftsize</t>
  </si>
  <si>
    <t>blsize</t>
  </si>
  <si>
    <t>fftshift</t>
  </si>
  <si>
    <t>кадр</t>
  </si>
  <si>
    <t>OutBufSize</t>
  </si>
  <si>
    <t>InBufSize</t>
  </si>
  <si>
    <t>InBufDroped</t>
  </si>
  <si>
    <t>OutBufWritten</t>
  </si>
  <si>
    <t>Wblock</t>
  </si>
  <si>
    <t>Записано блоков</t>
  </si>
  <si>
    <t>Значений в теге</t>
  </si>
  <si>
    <t>DataCount</t>
  </si>
  <si>
    <t>Кол-во данных вычислено</t>
  </si>
  <si>
    <t>Кол-во выполненных расчетов FFT
OutEvalCount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</si>
</sst>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3"/>
  <sheetViews>
    <sheetView workbookViewId="0">
      <selection activeCell="D6" sqref="D6"/>
    </sheetView>
  </sheetViews>
  <sheetFormatPr defaultRowHeight="14.5" x14ac:dyDescent="0.35"/>
  <cols>
    <col min="3" max="3" width="11.81640625" customWidth="1"/>
    <col min="4" max="4" width="12.54296875" customWidth="1"/>
    <col min="5" max="5" width="13.453125" customWidth="1"/>
    <col min="6" max="6" width="9.90625" customWidth="1"/>
    <col min="7" max="7" width="13.453125" customWidth="1"/>
    <col min="8" max="8" width="11.90625" customWidth="1"/>
    <col min="9" max="9" width="13.36328125" customWidth="1"/>
    <col min="10" max="10" width="11.6328125" customWidth="1"/>
  </cols>
  <sheetData>
    <row r="2" spans="2:10" x14ac:dyDescent="0.35">
      <c r="B2" t="s">
        <v>0</v>
      </c>
      <c r="C2">
        <v>32768</v>
      </c>
      <c r="D2">
        <v>32768</v>
      </c>
    </row>
    <row r="3" spans="2:10" x14ac:dyDescent="0.35">
      <c r="B3" t="s">
        <v>1</v>
      </c>
      <c r="C3">
        <v>17280</v>
      </c>
      <c r="D3">
        <v>17280</v>
      </c>
    </row>
    <row r="4" spans="2:10" x14ac:dyDescent="0.35">
      <c r="B4" t="s">
        <v>2</v>
      </c>
      <c r="C4">
        <v>30000</v>
      </c>
      <c r="D4">
        <v>30000</v>
      </c>
    </row>
    <row r="5" spans="2:10" ht="29" x14ac:dyDescent="0.35">
      <c r="F5" s="3" t="s">
        <v>9</v>
      </c>
      <c r="H5" s="3" t="s">
        <v>10</v>
      </c>
    </row>
    <row r="6" spans="2:10" ht="72.5" x14ac:dyDescent="0.35">
      <c r="B6" t="s">
        <v>3</v>
      </c>
      <c r="C6" t="s">
        <v>11</v>
      </c>
      <c r="D6" s="3" t="s">
        <v>13</v>
      </c>
      <c r="E6" s="3" t="s">
        <v>12</v>
      </c>
      <c r="F6" t="s">
        <v>8</v>
      </c>
      <c r="G6" t="s">
        <v>7</v>
      </c>
      <c r="H6" t="s">
        <v>4</v>
      </c>
      <c r="I6" t="s">
        <v>6</v>
      </c>
      <c r="J6" t="s">
        <v>5</v>
      </c>
    </row>
    <row r="7" spans="2:10" x14ac:dyDescent="0.35">
      <c r="B7" s="1">
        <f>ROW()-ROW($B$6)</f>
        <v>1</v>
      </c>
      <c r="C7" s="1">
        <v>0</v>
      </c>
      <c r="D7" s="2">
        <f>IF(C7&gt;=fftsize,ROUNDDOWN(1+(C7-fftsize)/fftshift,0),0)</f>
        <v>0</v>
      </c>
      <c r="E7" s="1">
        <f>D7*fftsize</f>
        <v>0</v>
      </c>
      <c r="F7" s="1">
        <f t="shared" ref="F7:F42" si="0">IF((E7-fftsize)/blsize&gt;=1,ROUNDDOWN((E7-fftsize)/blsize,0),0)</f>
        <v>0</v>
      </c>
      <c r="G7" s="1">
        <f t="shared" ref="G7:G42" si="1">F7*blsize</f>
        <v>0</v>
      </c>
      <c r="H7" s="1">
        <f>E7-G7</f>
        <v>0</v>
      </c>
      <c r="I7" s="1">
        <v>0</v>
      </c>
      <c r="J7" s="1">
        <v>0</v>
      </c>
    </row>
    <row r="8" spans="2:10" x14ac:dyDescent="0.35">
      <c r="B8" s="1">
        <f>ROW()-ROW($B$6)</f>
        <v>2</v>
      </c>
      <c r="C8" s="1">
        <f t="shared" ref="C8:C42" si="2">C7+blsize</f>
        <v>17280</v>
      </c>
      <c r="D8" s="2">
        <f>IF(C8&gt;=fftsize,ROUNDDOWN(1+(C8-fftsize)/fftshift,0),0)</f>
        <v>0</v>
      </c>
      <c r="E8" s="1">
        <f>D8*fftsize</f>
        <v>0</v>
      </c>
      <c r="F8" s="1">
        <f t="shared" si="0"/>
        <v>0</v>
      </c>
      <c r="G8" s="1">
        <f t="shared" si="1"/>
        <v>0</v>
      </c>
      <c r="H8" s="1">
        <f>E8-G8</f>
        <v>0</v>
      </c>
      <c r="I8" s="1">
        <f>G8</f>
        <v>0</v>
      </c>
      <c r="J8" s="1">
        <f>C8</f>
        <v>17280</v>
      </c>
    </row>
    <row r="9" spans="2:10" x14ac:dyDescent="0.35">
      <c r="B9" s="1">
        <f t="shared" ref="B9:B42" si="3">ROW()-ROW($B$6)</f>
        <v>3</v>
      </c>
      <c r="C9" s="1">
        <f t="shared" si="2"/>
        <v>34560</v>
      </c>
      <c r="D9" s="2">
        <f t="shared" ref="D9:D42" si="4">IF(C9&gt;=fftsize,1+ROUNDDOWN((C9-fftsize-1)/fftshift,0),0)</f>
        <v>1</v>
      </c>
      <c r="E9" s="1">
        <f t="shared" ref="E9:E42" si="5">((D9-1)*fftshift)+fftsize</f>
        <v>32768</v>
      </c>
      <c r="F9" s="1">
        <f t="shared" si="0"/>
        <v>0</v>
      </c>
      <c r="G9" s="1">
        <f t="shared" si="1"/>
        <v>0</v>
      </c>
      <c r="H9" s="1">
        <f>E9-G9</f>
        <v>32768</v>
      </c>
      <c r="I9" s="1">
        <f t="shared" ref="I9:I42" si="6">G9</f>
        <v>0</v>
      </c>
      <c r="J9" s="1">
        <f t="shared" ref="J9:J42" si="7">C9-I9</f>
        <v>34560</v>
      </c>
    </row>
    <row r="10" spans="2:10" x14ac:dyDescent="0.35">
      <c r="B10" s="1">
        <f t="shared" si="3"/>
        <v>4</v>
      </c>
      <c r="C10" s="1">
        <f>C9+blsize</f>
        <v>51840</v>
      </c>
      <c r="D10" s="2">
        <f t="shared" si="4"/>
        <v>1</v>
      </c>
      <c r="E10" s="1">
        <f t="shared" si="5"/>
        <v>32768</v>
      </c>
      <c r="F10" s="1">
        <f t="shared" si="0"/>
        <v>0</v>
      </c>
      <c r="G10" s="1">
        <f t="shared" si="1"/>
        <v>0</v>
      </c>
      <c r="H10" s="1">
        <f t="shared" ref="H10:H42" si="8">E10-G10</f>
        <v>32768</v>
      </c>
      <c r="I10" s="1">
        <f t="shared" si="6"/>
        <v>0</v>
      </c>
      <c r="J10" s="1">
        <f t="shared" si="7"/>
        <v>51840</v>
      </c>
    </row>
    <row r="11" spans="2:10" x14ac:dyDescent="0.35">
      <c r="B11" s="1">
        <f t="shared" si="3"/>
        <v>5</v>
      </c>
      <c r="C11" s="1">
        <f t="shared" si="2"/>
        <v>69120</v>
      </c>
      <c r="D11" s="2">
        <f t="shared" si="4"/>
        <v>2</v>
      </c>
      <c r="E11" s="1">
        <f t="shared" si="5"/>
        <v>62768</v>
      </c>
      <c r="F11" s="1">
        <f t="shared" si="0"/>
        <v>1</v>
      </c>
      <c r="G11" s="1">
        <f t="shared" si="1"/>
        <v>17280</v>
      </c>
      <c r="H11" s="1">
        <f t="shared" si="8"/>
        <v>45488</v>
      </c>
      <c r="I11" s="1">
        <f t="shared" si="6"/>
        <v>17280</v>
      </c>
      <c r="J11" s="1">
        <f t="shared" si="7"/>
        <v>51840</v>
      </c>
    </row>
    <row r="12" spans="2:10" x14ac:dyDescent="0.35">
      <c r="B12" s="1">
        <f t="shared" si="3"/>
        <v>6</v>
      </c>
      <c r="C12" s="1">
        <f t="shared" si="2"/>
        <v>86400</v>
      </c>
      <c r="D12" s="2">
        <f t="shared" si="4"/>
        <v>2</v>
      </c>
      <c r="E12" s="1">
        <f t="shared" si="5"/>
        <v>62768</v>
      </c>
      <c r="F12" s="1">
        <f t="shared" si="0"/>
        <v>1</v>
      </c>
      <c r="G12" s="1">
        <f t="shared" si="1"/>
        <v>17280</v>
      </c>
      <c r="H12" s="1">
        <f t="shared" si="8"/>
        <v>45488</v>
      </c>
      <c r="I12" s="1">
        <f t="shared" si="6"/>
        <v>17280</v>
      </c>
      <c r="J12" s="1">
        <f t="shared" si="7"/>
        <v>69120</v>
      </c>
    </row>
    <row r="13" spans="2:10" x14ac:dyDescent="0.35">
      <c r="B13" s="1">
        <f t="shared" si="3"/>
        <v>7</v>
      </c>
      <c r="C13" s="1">
        <f t="shared" si="2"/>
        <v>103680</v>
      </c>
      <c r="D13" s="2">
        <f t="shared" si="4"/>
        <v>3</v>
      </c>
      <c r="E13" s="1">
        <f t="shared" si="5"/>
        <v>92768</v>
      </c>
      <c r="F13" s="1">
        <f t="shared" si="0"/>
        <v>3</v>
      </c>
      <c r="G13" s="1">
        <f t="shared" si="1"/>
        <v>51840</v>
      </c>
      <c r="H13" s="1">
        <f t="shared" si="8"/>
        <v>40928</v>
      </c>
      <c r="I13" s="1">
        <f t="shared" si="6"/>
        <v>51840</v>
      </c>
      <c r="J13" s="1">
        <f t="shared" si="7"/>
        <v>51840</v>
      </c>
    </row>
    <row r="14" spans="2:10" x14ac:dyDescent="0.35">
      <c r="B14" s="1">
        <f t="shared" si="3"/>
        <v>8</v>
      </c>
      <c r="C14" s="1">
        <f t="shared" si="2"/>
        <v>120960</v>
      </c>
      <c r="D14" s="2">
        <f t="shared" si="4"/>
        <v>3</v>
      </c>
      <c r="E14" s="1">
        <f t="shared" si="5"/>
        <v>92768</v>
      </c>
      <c r="F14" s="1">
        <f t="shared" si="0"/>
        <v>3</v>
      </c>
      <c r="G14" s="1">
        <f t="shared" si="1"/>
        <v>51840</v>
      </c>
      <c r="H14" s="1">
        <f t="shared" si="8"/>
        <v>40928</v>
      </c>
      <c r="I14" s="1">
        <f t="shared" si="6"/>
        <v>51840</v>
      </c>
      <c r="J14" s="1">
        <f t="shared" si="7"/>
        <v>69120</v>
      </c>
    </row>
    <row r="15" spans="2:10" x14ac:dyDescent="0.35">
      <c r="B15" s="1">
        <f t="shared" si="3"/>
        <v>9</v>
      </c>
      <c r="C15" s="1">
        <f t="shared" si="2"/>
        <v>138240</v>
      </c>
      <c r="D15" s="2">
        <f t="shared" si="4"/>
        <v>4</v>
      </c>
      <c r="E15" s="1">
        <f t="shared" si="5"/>
        <v>122768</v>
      </c>
      <c r="F15" s="1">
        <f t="shared" si="0"/>
        <v>5</v>
      </c>
      <c r="G15" s="1">
        <f t="shared" si="1"/>
        <v>86400</v>
      </c>
      <c r="H15" s="1">
        <f t="shared" si="8"/>
        <v>36368</v>
      </c>
      <c r="I15" s="1">
        <f t="shared" si="6"/>
        <v>86400</v>
      </c>
      <c r="J15" s="1">
        <f t="shared" si="7"/>
        <v>51840</v>
      </c>
    </row>
    <row r="16" spans="2:10" x14ac:dyDescent="0.35">
      <c r="B16" s="1">
        <f t="shared" si="3"/>
        <v>10</v>
      </c>
      <c r="C16" s="1">
        <f t="shared" si="2"/>
        <v>155520</v>
      </c>
      <c r="D16" s="2">
        <f t="shared" si="4"/>
        <v>5</v>
      </c>
      <c r="E16" s="1">
        <f t="shared" si="5"/>
        <v>152768</v>
      </c>
      <c r="F16" s="1">
        <f t="shared" si="0"/>
        <v>6</v>
      </c>
      <c r="G16" s="1">
        <f t="shared" si="1"/>
        <v>103680</v>
      </c>
      <c r="H16" s="1">
        <f t="shared" si="8"/>
        <v>49088</v>
      </c>
      <c r="I16" s="1">
        <f t="shared" si="6"/>
        <v>103680</v>
      </c>
      <c r="J16" s="1">
        <f t="shared" si="7"/>
        <v>51840</v>
      </c>
    </row>
    <row r="17" spans="2:10" x14ac:dyDescent="0.35">
      <c r="B17" s="1">
        <f t="shared" si="3"/>
        <v>11</v>
      </c>
      <c r="C17" s="1">
        <f t="shared" si="2"/>
        <v>172800</v>
      </c>
      <c r="D17" s="2">
        <f t="shared" si="4"/>
        <v>5</v>
      </c>
      <c r="E17" s="1">
        <f t="shared" si="5"/>
        <v>152768</v>
      </c>
      <c r="F17" s="1">
        <f t="shared" si="0"/>
        <v>6</v>
      </c>
      <c r="G17" s="1">
        <f t="shared" si="1"/>
        <v>103680</v>
      </c>
      <c r="H17" s="1">
        <f t="shared" si="8"/>
        <v>49088</v>
      </c>
      <c r="I17" s="1">
        <f t="shared" si="6"/>
        <v>103680</v>
      </c>
      <c r="J17" s="1">
        <f t="shared" si="7"/>
        <v>69120</v>
      </c>
    </row>
    <row r="18" spans="2:10" x14ac:dyDescent="0.35">
      <c r="B18" s="1">
        <f t="shared" si="3"/>
        <v>12</v>
      </c>
      <c r="C18" s="1">
        <f t="shared" si="2"/>
        <v>190080</v>
      </c>
      <c r="D18" s="2">
        <f t="shared" si="4"/>
        <v>6</v>
      </c>
      <c r="E18" s="1">
        <f t="shared" si="5"/>
        <v>182768</v>
      </c>
      <c r="F18" s="1">
        <f t="shared" si="0"/>
        <v>8</v>
      </c>
      <c r="G18" s="1">
        <f t="shared" si="1"/>
        <v>138240</v>
      </c>
      <c r="H18" s="1">
        <f t="shared" si="8"/>
        <v>44528</v>
      </c>
      <c r="I18" s="1">
        <f t="shared" si="6"/>
        <v>138240</v>
      </c>
      <c r="J18" s="1">
        <f t="shared" si="7"/>
        <v>51840</v>
      </c>
    </row>
    <row r="19" spans="2:10" x14ac:dyDescent="0.35">
      <c r="B19" s="1">
        <f t="shared" si="3"/>
        <v>13</v>
      </c>
      <c r="C19" s="1">
        <f t="shared" si="2"/>
        <v>207360</v>
      </c>
      <c r="D19" s="2">
        <f t="shared" si="4"/>
        <v>6</v>
      </c>
      <c r="E19" s="1">
        <f t="shared" si="5"/>
        <v>182768</v>
      </c>
      <c r="F19" s="1">
        <f t="shared" si="0"/>
        <v>8</v>
      </c>
      <c r="G19" s="1">
        <f t="shared" si="1"/>
        <v>138240</v>
      </c>
      <c r="H19" s="1">
        <f t="shared" si="8"/>
        <v>44528</v>
      </c>
      <c r="I19" s="1">
        <f t="shared" si="6"/>
        <v>138240</v>
      </c>
      <c r="J19" s="1">
        <f t="shared" si="7"/>
        <v>69120</v>
      </c>
    </row>
    <row r="20" spans="2:10" x14ac:dyDescent="0.35">
      <c r="B20" s="1">
        <f t="shared" si="3"/>
        <v>14</v>
      </c>
      <c r="C20" s="1">
        <f t="shared" si="2"/>
        <v>224640</v>
      </c>
      <c r="D20" s="2">
        <f t="shared" si="4"/>
        <v>7</v>
      </c>
      <c r="E20" s="1">
        <f t="shared" si="5"/>
        <v>212768</v>
      </c>
      <c r="F20" s="1">
        <f t="shared" si="0"/>
        <v>10</v>
      </c>
      <c r="G20" s="1">
        <f t="shared" si="1"/>
        <v>172800</v>
      </c>
      <c r="H20" s="1">
        <f t="shared" si="8"/>
        <v>39968</v>
      </c>
      <c r="I20" s="1">
        <f t="shared" si="6"/>
        <v>172800</v>
      </c>
      <c r="J20" s="1">
        <f t="shared" si="7"/>
        <v>51840</v>
      </c>
    </row>
    <row r="21" spans="2:10" x14ac:dyDescent="0.35">
      <c r="B21" s="1">
        <f t="shared" si="3"/>
        <v>15</v>
      </c>
      <c r="C21" s="1">
        <f t="shared" si="2"/>
        <v>241920</v>
      </c>
      <c r="D21" s="2">
        <f t="shared" si="4"/>
        <v>7</v>
      </c>
      <c r="E21" s="1">
        <f t="shared" si="5"/>
        <v>212768</v>
      </c>
      <c r="F21" s="1">
        <f t="shared" si="0"/>
        <v>10</v>
      </c>
      <c r="G21" s="1">
        <f t="shared" si="1"/>
        <v>172800</v>
      </c>
      <c r="H21" s="1">
        <f t="shared" si="8"/>
        <v>39968</v>
      </c>
      <c r="I21" s="1">
        <f t="shared" si="6"/>
        <v>172800</v>
      </c>
      <c r="J21" s="1">
        <f t="shared" si="7"/>
        <v>69120</v>
      </c>
    </row>
    <row r="22" spans="2:10" x14ac:dyDescent="0.35">
      <c r="B22" s="1">
        <f t="shared" si="3"/>
        <v>16</v>
      </c>
      <c r="C22" s="1">
        <f t="shared" si="2"/>
        <v>259200</v>
      </c>
      <c r="D22" s="2">
        <f t="shared" si="4"/>
        <v>8</v>
      </c>
      <c r="E22" s="1">
        <f t="shared" si="5"/>
        <v>242768</v>
      </c>
      <c r="F22" s="1">
        <f t="shared" si="0"/>
        <v>12</v>
      </c>
      <c r="G22" s="1">
        <f t="shared" si="1"/>
        <v>207360</v>
      </c>
      <c r="H22" s="1">
        <f t="shared" si="8"/>
        <v>35408</v>
      </c>
      <c r="I22" s="1">
        <f t="shared" si="6"/>
        <v>207360</v>
      </c>
      <c r="J22" s="1">
        <f t="shared" si="7"/>
        <v>51840</v>
      </c>
    </row>
    <row r="23" spans="2:10" x14ac:dyDescent="0.35">
      <c r="B23" s="1">
        <f t="shared" si="3"/>
        <v>17</v>
      </c>
      <c r="C23" s="1">
        <f t="shared" si="2"/>
        <v>276480</v>
      </c>
      <c r="D23" s="2">
        <f t="shared" si="4"/>
        <v>9</v>
      </c>
      <c r="E23" s="1">
        <f t="shared" si="5"/>
        <v>272768</v>
      </c>
      <c r="F23" s="1">
        <f t="shared" si="0"/>
        <v>13</v>
      </c>
      <c r="G23" s="1">
        <f t="shared" si="1"/>
        <v>224640</v>
      </c>
      <c r="H23" s="1">
        <f t="shared" si="8"/>
        <v>48128</v>
      </c>
      <c r="I23" s="1">
        <f t="shared" si="6"/>
        <v>224640</v>
      </c>
      <c r="J23" s="1">
        <f t="shared" si="7"/>
        <v>51840</v>
      </c>
    </row>
    <row r="24" spans="2:10" x14ac:dyDescent="0.35">
      <c r="B24" s="1">
        <f t="shared" si="3"/>
        <v>18</v>
      </c>
      <c r="C24" s="1">
        <f t="shared" si="2"/>
        <v>293760</v>
      </c>
      <c r="D24" s="2">
        <f t="shared" si="4"/>
        <v>9</v>
      </c>
      <c r="E24" s="1">
        <f t="shared" si="5"/>
        <v>272768</v>
      </c>
      <c r="F24" s="1">
        <f t="shared" si="0"/>
        <v>13</v>
      </c>
      <c r="G24" s="1">
        <f t="shared" si="1"/>
        <v>224640</v>
      </c>
      <c r="H24" s="1">
        <f t="shared" si="8"/>
        <v>48128</v>
      </c>
      <c r="I24" s="1">
        <f t="shared" si="6"/>
        <v>224640</v>
      </c>
      <c r="J24" s="1">
        <f t="shared" si="7"/>
        <v>69120</v>
      </c>
    </row>
    <row r="25" spans="2:10" x14ac:dyDescent="0.35">
      <c r="B25" s="1">
        <f t="shared" si="3"/>
        <v>19</v>
      </c>
      <c r="C25" s="1">
        <f t="shared" si="2"/>
        <v>311040</v>
      </c>
      <c r="D25" s="2">
        <f t="shared" si="4"/>
        <v>10</v>
      </c>
      <c r="E25" s="1">
        <f t="shared" si="5"/>
        <v>302768</v>
      </c>
      <c r="F25" s="1">
        <f t="shared" si="0"/>
        <v>15</v>
      </c>
      <c r="G25" s="1">
        <f t="shared" si="1"/>
        <v>259200</v>
      </c>
      <c r="H25" s="1">
        <f t="shared" si="8"/>
        <v>43568</v>
      </c>
      <c r="I25" s="1">
        <f t="shared" si="6"/>
        <v>259200</v>
      </c>
      <c r="J25" s="1">
        <f t="shared" si="7"/>
        <v>51840</v>
      </c>
    </row>
    <row r="26" spans="2:10" x14ac:dyDescent="0.35">
      <c r="B26" s="1">
        <f t="shared" si="3"/>
        <v>20</v>
      </c>
      <c r="C26" s="1">
        <f t="shared" si="2"/>
        <v>328320</v>
      </c>
      <c r="D26" s="2">
        <f t="shared" si="4"/>
        <v>10</v>
      </c>
      <c r="E26" s="1">
        <f t="shared" si="5"/>
        <v>302768</v>
      </c>
      <c r="F26" s="1">
        <f t="shared" si="0"/>
        <v>15</v>
      </c>
      <c r="G26" s="1">
        <f t="shared" si="1"/>
        <v>259200</v>
      </c>
      <c r="H26" s="1">
        <f t="shared" si="8"/>
        <v>43568</v>
      </c>
      <c r="I26" s="1">
        <f t="shared" si="6"/>
        <v>259200</v>
      </c>
      <c r="J26" s="1">
        <f t="shared" si="7"/>
        <v>69120</v>
      </c>
    </row>
    <row r="27" spans="2:10" x14ac:dyDescent="0.35">
      <c r="B27" s="1">
        <f t="shared" si="3"/>
        <v>21</v>
      </c>
      <c r="C27" s="1">
        <f t="shared" si="2"/>
        <v>345600</v>
      </c>
      <c r="D27" s="2">
        <f t="shared" si="4"/>
        <v>11</v>
      </c>
      <c r="E27" s="1">
        <f t="shared" si="5"/>
        <v>332768</v>
      </c>
      <c r="F27" s="1">
        <f t="shared" si="0"/>
        <v>17</v>
      </c>
      <c r="G27" s="1">
        <f t="shared" si="1"/>
        <v>293760</v>
      </c>
      <c r="H27" s="1">
        <f t="shared" si="8"/>
        <v>39008</v>
      </c>
      <c r="I27" s="1">
        <f t="shared" si="6"/>
        <v>293760</v>
      </c>
      <c r="J27" s="1">
        <f t="shared" si="7"/>
        <v>51840</v>
      </c>
    </row>
    <row r="28" spans="2:10" x14ac:dyDescent="0.35">
      <c r="B28" s="1">
        <f t="shared" si="3"/>
        <v>22</v>
      </c>
      <c r="C28" s="1">
        <f t="shared" si="2"/>
        <v>362880</v>
      </c>
      <c r="D28" s="2">
        <f t="shared" si="4"/>
        <v>12</v>
      </c>
      <c r="E28" s="1">
        <f t="shared" si="5"/>
        <v>362768</v>
      </c>
      <c r="F28" s="1">
        <f t="shared" si="0"/>
        <v>19</v>
      </c>
      <c r="G28" s="1">
        <f t="shared" si="1"/>
        <v>328320</v>
      </c>
      <c r="H28" s="1">
        <f t="shared" si="8"/>
        <v>34448</v>
      </c>
      <c r="I28" s="1">
        <f t="shared" si="6"/>
        <v>328320</v>
      </c>
      <c r="J28" s="1">
        <f t="shared" si="7"/>
        <v>34560</v>
      </c>
    </row>
    <row r="29" spans="2:10" x14ac:dyDescent="0.35">
      <c r="B29" s="1">
        <f t="shared" si="3"/>
        <v>23</v>
      </c>
      <c r="C29" s="1">
        <f t="shared" si="2"/>
        <v>380160</v>
      </c>
      <c r="D29" s="2">
        <f t="shared" si="4"/>
        <v>12</v>
      </c>
      <c r="E29" s="1">
        <f t="shared" si="5"/>
        <v>362768</v>
      </c>
      <c r="F29" s="1">
        <f t="shared" si="0"/>
        <v>19</v>
      </c>
      <c r="G29" s="1">
        <f t="shared" si="1"/>
        <v>328320</v>
      </c>
      <c r="H29" s="1">
        <f t="shared" si="8"/>
        <v>34448</v>
      </c>
      <c r="I29" s="1">
        <f t="shared" si="6"/>
        <v>328320</v>
      </c>
      <c r="J29" s="1">
        <f t="shared" si="7"/>
        <v>51840</v>
      </c>
    </row>
    <row r="30" spans="2:10" x14ac:dyDescent="0.35">
      <c r="B30" s="1">
        <f t="shared" si="3"/>
        <v>24</v>
      </c>
      <c r="C30" s="1">
        <f t="shared" si="2"/>
        <v>397440</v>
      </c>
      <c r="D30" s="2">
        <f t="shared" si="4"/>
        <v>13</v>
      </c>
      <c r="E30" s="1">
        <f t="shared" si="5"/>
        <v>392768</v>
      </c>
      <c r="F30" s="1">
        <f t="shared" si="0"/>
        <v>20</v>
      </c>
      <c r="G30" s="1">
        <f t="shared" si="1"/>
        <v>345600</v>
      </c>
      <c r="H30" s="1">
        <f t="shared" si="8"/>
        <v>47168</v>
      </c>
      <c r="I30" s="1">
        <f t="shared" si="6"/>
        <v>345600</v>
      </c>
      <c r="J30" s="1">
        <f t="shared" si="7"/>
        <v>51840</v>
      </c>
    </row>
    <row r="31" spans="2:10" x14ac:dyDescent="0.35">
      <c r="B31" s="1">
        <f t="shared" si="3"/>
        <v>25</v>
      </c>
      <c r="C31" s="1">
        <f t="shared" si="2"/>
        <v>414720</v>
      </c>
      <c r="D31" s="2">
        <f t="shared" si="4"/>
        <v>13</v>
      </c>
      <c r="E31" s="1">
        <f t="shared" si="5"/>
        <v>392768</v>
      </c>
      <c r="F31" s="1">
        <f t="shared" si="0"/>
        <v>20</v>
      </c>
      <c r="G31" s="1">
        <f t="shared" si="1"/>
        <v>345600</v>
      </c>
      <c r="H31" s="1">
        <f t="shared" si="8"/>
        <v>47168</v>
      </c>
      <c r="I31" s="1">
        <f t="shared" si="6"/>
        <v>345600</v>
      </c>
      <c r="J31" s="1">
        <f t="shared" si="7"/>
        <v>69120</v>
      </c>
    </row>
    <row r="32" spans="2:10" x14ac:dyDescent="0.35">
      <c r="B32" s="1">
        <f t="shared" si="3"/>
        <v>26</v>
      </c>
      <c r="C32" s="1">
        <f t="shared" si="2"/>
        <v>432000</v>
      </c>
      <c r="D32" s="2">
        <f t="shared" si="4"/>
        <v>14</v>
      </c>
      <c r="E32" s="1">
        <f t="shared" si="5"/>
        <v>422768</v>
      </c>
      <c r="F32" s="1">
        <f t="shared" si="0"/>
        <v>22</v>
      </c>
      <c r="G32" s="1">
        <f t="shared" si="1"/>
        <v>380160</v>
      </c>
      <c r="H32" s="1">
        <f t="shared" si="8"/>
        <v>42608</v>
      </c>
      <c r="I32" s="1">
        <f t="shared" si="6"/>
        <v>380160</v>
      </c>
      <c r="J32" s="1">
        <f t="shared" si="7"/>
        <v>51840</v>
      </c>
    </row>
    <row r="33" spans="2:10" x14ac:dyDescent="0.35">
      <c r="B33" s="1">
        <f t="shared" si="3"/>
        <v>27</v>
      </c>
      <c r="C33" s="1">
        <f t="shared" si="2"/>
        <v>449280</v>
      </c>
      <c r="D33" s="2">
        <f t="shared" si="4"/>
        <v>14</v>
      </c>
      <c r="E33" s="1">
        <f t="shared" si="5"/>
        <v>422768</v>
      </c>
      <c r="F33" s="1">
        <f t="shared" si="0"/>
        <v>22</v>
      </c>
      <c r="G33" s="1">
        <f t="shared" si="1"/>
        <v>380160</v>
      </c>
      <c r="H33" s="1">
        <f t="shared" si="8"/>
        <v>42608</v>
      </c>
      <c r="I33" s="1">
        <f t="shared" si="6"/>
        <v>380160</v>
      </c>
      <c r="J33" s="1">
        <f t="shared" si="7"/>
        <v>69120</v>
      </c>
    </row>
    <row r="34" spans="2:10" x14ac:dyDescent="0.35">
      <c r="B34" s="1">
        <f t="shared" si="3"/>
        <v>28</v>
      </c>
      <c r="C34" s="1">
        <f t="shared" si="2"/>
        <v>466560</v>
      </c>
      <c r="D34" s="2">
        <f t="shared" si="4"/>
        <v>15</v>
      </c>
      <c r="E34" s="1">
        <f t="shared" si="5"/>
        <v>452768</v>
      </c>
      <c r="F34" s="1">
        <f t="shared" si="0"/>
        <v>24</v>
      </c>
      <c r="G34" s="1">
        <f t="shared" si="1"/>
        <v>414720</v>
      </c>
      <c r="H34" s="1">
        <f t="shared" si="8"/>
        <v>38048</v>
      </c>
      <c r="I34" s="1">
        <f t="shared" si="6"/>
        <v>414720</v>
      </c>
      <c r="J34" s="1">
        <f t="shared" si="7"/>
        <v>51840</v>
      </c>
    </row>
    <row r="35" spans="2:10" x14ac:dyDescent="0.35">
      <c r="B35" s="1">
        <f t="shared" si="3"/>
        <v>29</v>
      </c>
      <c r="C35" s="1">
        <f t="shared" si="2"/>
        <v>483840</v>
      </c>
      <c r="D35" s="2">
        <f t="shared" si="4"/>
        <v>16</v>
      </c>
      <c r="E35" s="1">
        <f t="shared" si="5"/>
        <v>482768</v>
      </c>
      <c r="F35" s="1">
        <f t="shared" si="0"/>
        <v>26</v>
      </c>
      <c r="G35" s="1">
        <f t="shared" si="1"/>
        <v>449280</v>
      </c>
      <c r="H35" s="1">
        <f t="shared" si="8"/>
        <v>33488</v>
      </c>
      <c r="I35" s="1">
        <f t="shared" si="6"/>
        <v>449280</v>
      </c>
      <c r="J35" s="1">
        <f t="shared" si="7"/>
        <v>34560</v>
      </c>
    </row>
    <row r="36" spans="2:10" x14ac:dyDescent="0.35">
      <c r="B36" s="1">
        <f t="shared" si="3"/>
        <v>30</v>
      </c>
      <c r="C36" s="1">
        <f t="shared" si="2"/>
        <v>501120</v>
      </c>
      <c r="D36" s="2">
        <f t="shared" si="4"/>
        <v>16</v>
      </c>
      <c r="E36" s="1">
        <f t="shared" si="5"/>
        <v>482768</v>
      </c>
      <c r="F36" s="1">
        <f t="shared" si="0"/>
        <v>26</v>
      </c>
      <c r="G36" s="1">
        <f t="shared" si="1"/>
        <v>449280</v>
      </c>
      <c r="H36" s="1">
        <f t="shared" si="8"/>
        <v>33488</v>
      </c>
      <c r="I36" s="1">
        <f t="shared" si="6"/>
        <v>449280</v>
      </c>
      <c r="J36" s="1">
        <f t="shared" si="7"/>
        <v>51840</v>
      </c>
    </row>
    <row r="37" spans="2:10" x14ac:dyDescent="0.35">
      <c r="B37" s="1">
        <f t="shared" si="3"/>
        <v>31</v>
      </c>
      <c r="C37" s="1">
        <f t="shared" si="2"/>
        <v>518400</v>
      </c>
      <c r="D37" s="2">
        <f t="shared" si="4"/>
        <v>17</v>
      </c>
      <c r="E37" s="1">
        <f t="shared" si="5"/>
        <v>512768</v>
      </c>
      <c r="F37" s="1">
        <f t="shared" si="0"/>
        <v>27</v>
      </c>
      <c r="G37" s="1">
        <f t="shared" si="1"/>
        <v>466560</v>
      </c>
      <c r="H37" s="1">
        <f t="shared" si="8"/>
        <v>46208</v>
      </c>
      <c r="I37" s="1">
        <f t="shared" si="6"/>
        <v>466560</v>
      </c>
      <c r="J37" s="1">
        <f t="shared" si="7"/>
        <v>51840</v>
      </c>
    </row>
    <row r="38" spans="2:10" x14ac:dyDescent="0.35">
      <c r="B38" s="1">
        <f t="shared" si="3"/>
        <v>32</v>
      </c>
      <c r="C38" s="1">
        <f t="shared" si="2"/>
        <v>535680</v>
      </c>
      <c r="D38" s="2">
        <f t="shared" si="4"/>
        <v>17</v>
      </c>
      <c r="E38" s="1">
        <f t="shared" si="5"/>
        <v>512768</v>
      </c>
      <c r="F38" s="1">
        <f t="shared" si="0"/>
        <v>27</v>
      </c>
      <c r="G38" s="1">
        <f t="shared" si="1"/>
        <v>466560</v>
      </c>
      <c r="H38" s="1">
        <f t="shared" si="8"/>
        <v>46208</v>
      </c>
      <c r="I38" s="1">
        <f t="shared" si="6"/>
        <v>466560</v>
      </c>
      <c r="J38" s="1">
        <f t="shared" si="7"/>
        <v>69120</v>
      </c>
    </row>
    <row r="39" spans="2:10" x14ac:dyDescent="0.35">
      <c r="B39" s="1">
        <f t="shared" si="3"/>
        <v>33</v>
      </c>
      <c r="C39" s="1">
        <f t="shared" si="2"/>
        <v>552960</v>
      </c>
      <c r="D39" s="2">
        <f t="shared" si="4"/>
        <v>18</v>
      </c>
      <c r="E39" s="1">
        <f t="shared" si="5"/>
        <v>542768</v>
      </c>
      <c r="F39" s="1">
        <f t="shared" si="0"/>
        <v>29</v>
      </c>
      <c r="G39" s="1">
        <f t="shared" si="1"/>
        <v>501120</v>
      </c>
      <c r="H39" s="1">
        <f t="shared" si="8"/>
        <v>41648</v>
      </c>
      <c r="I39" s="1">
        <f t="shared" si="6"/>
        <v>501120</v>
      </c>
      <c r="J39" s="1">
        <f t="shared" si="7"/>
        <v>51840</v>
      </c>
    </row>
    <row r="40" spans="2:10" x14ac:dyDescent="0.35">
      <c r="B40" s="1">
        <f t="shared" si="3"/>
        <v>34</v>
      </c>
      <c r="C40" s="1">
        <f t="shared" si="2"/>
        <v>570240</v>
      </c>
      <c r="D40" s="2">
        <f t="shared" si="4"/>
        <v>18</v>
      </c>
      <c r="E40" s="1">
        <f t="shared" si="5"/>
        <v>542768</v>
      </c>
      <c r="F40" s="1">
        <f t="shared" si="0"/>
        <v>29</v>
      </c>
      <c r="G40" s="1">
        <f t="shared" si="1"/>
        <v>501120</v>
      </c>
      <c r="H40" s="1">
        <f t="shared" si="8"/>
        <v>41648</v>
      </c>
      <c r="I40" s="1">
        <f t="shared" si="6"/>
        <v>501120</v>
      </c>
      <c r="J40" s="1">
        <f t="shared" si="7"/>
        <v>69120</v>
      </c>
    </row>
    <row r="41" spans="2:10" x14ac:dyDescent="0.35">
      <c r="B41" s="1">
        <f t="shared" si="3"/>
        <v>35</v>
      </c>
      <c r="C41" s="1">
        <f t="shared" si="2"/>
        <v>587520</v>
      </c>
      <c r="D41" s="2">
        <f t="shared" si="4"/>
        <v>19</v>
      </c>
      <c r="E41" s="1">
        <f t="shared" si="5"/>
        <v>572768</v>
      </c>
      <c r="F41" s="1">
        <f t="shared" si="0"/>
        <v>31</v>
      </c>
      <c r="G41" s="1">
        <f t="shared" si="1"/>
        <v>535680</v>
      </c>
      <c r="H41" s="1">
        <f t="shared" si="8"/>
        <v>37088</v>
      </c>
      <c r="I41" s="1">
        <f t="shared" si="6"/>
        <v>535680</v>
      </c>
      <c r="J41" s="1">
        <f t="shared" si="7"/>
        <v>51840</v>
      </c>
    </row>
    <row r="42" spans="2:10" x14ac:dyDescent="0.35">
      <c r="B42" s="1">
        <f t="shared" si="3"/>
        <v>36</v>
      </c>
      <c r="C42" s="1">
        <f t="shared" si="2"/>
        <v>604800</v>
      </c>
      <c r="D42" s="2">
        <f t="shared" si="4"/>
        <v>20</v>
      </c>
      <c r="E42" s="1">
        <f t="shared" si="5"/>
        <v>602768</v>
      </c>
      <c r="F42" s="1">
        <f t="shared" si="0"/>
        <v>32</v>
      </c>
      <c r="G42" s="1">
        <f t="shared" si="1"/>
        <v>552960</v>
      </c>
      <c r="H42" s="1">
        <f t="shared" si="8"/>
        <v>49808</v>
      </c>
      <c r="I42" s="1">
        <f t="shared" si="6"/>
        <v>552960</v>
      </c>
      <c r="J42" s="1">
        <f t="shared" si="7"/>
        <v>51840</v>
      </c>
    </row>
    <row r="43" spans="2:10" x14ac:dyDescent="0.35">
      <c r="E43" s="1"/>
      <c r="F43" s="1"/>
    </row>
  </sheetData>
  <conditionalFormatting sqref="E7:E42">
    <cfRule type="cellIs" dxfId="1" priority="1" operator="greaterThan">
      <formula>C7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3A59-36A5-458D-91D6-BBFFE13C2BA3}">
  <dimension ref="B1:L43"/>
  <sheetViews>
    <sheetView tabSelected="1" workbookViewId="0">
      <selection activeCell="C14" sqref="C14"/>
    </sheetView>
  </sheetViews>
  <sheetFormatPr defaultRowHeight="14.5" x14ac:dyDescent="0.35"/>
  <cols>
    <col min="3" max="3" width="11.81640625" customWidth="1"/>
    <col min="4" max="4" width="14.453125" customWidth="1"/>
    <col min="5" max="5" width="13.453125" customWidth="1"/>
    <col min="6" max="8" width="9.90625" customWidth="1"/>
    <col min="9" max="9" width="13.453125" customWidth="1"/>
    <col min="10" max="10" width="11.90625" customWidth="1"/>
    <col min="11" max="11" width="13.36328125" customWidth="1"/>
    <col min="12" max="12" width="11.6328125" customWidth="1"/>
  </cols>
  <sheetData>
    <row r="1" spans="2:12" x14ac:dyDescent="0.35">
      <c r="I1">
        <f>120960/17280</f>
        <v>7</v>
      </c>
    </row>
    <row r="2" spans="2:12" x14ac:dyDescent="0.35">
      <c r="B2" t="s">
        <v>0</v>
      </c>
      <c r="C2">
        <v>32768</v>
      </c>
      <c r="D2">
        <v>32768</v>
      </c>
    </row>
    <row r="3" spans="2:12" x14ac:dyDescent="0.35">
      <c r="B3" t="s">
        <v>1</v>
      </c>
      <c r="C3">
        <v>17280</v>
      </c>
      <c r="D3">
        <v>17280</v>
      </c>
    </row>
    <row r="4" spans="2:12" x14ac:dyDescent="0.35">
      <c r="B4" t="s">
        <v>2</v>
      </c>
      <c r="C4">
        <v>30000</v>
      </c>
      <c r="D4">
        <v>30000</v>
      </c>
    </row>
    <row r="5" spans="2:12" ht="29" x14ac:dyDescent="0.35">
      <c r="F5" s="3" t="s">
        <v>9</v>
      </c>
      <c r="G5" s="3"/>
      <c r="H5" s="3"/>
      <c r="J5" s="3" t="s">
        <v>10</v>
      </c>
    </row>
    <row r="6" spans="2:12" ht="58" x14ac:dyDescent="0.35">
      <c r="B6" t="s">
        <v>3</v>
      </c>
      <c r="C6" t="s">
        <v>11</v>
      </c>
      <c r="D6" s="3" t="s">
        <v>13</v>
      </c>
      <c r="E6" s="3" t="s">
        <v>12</v>
      </c>
      <c r="F6" t="s">
        <v>8</v>
      </c>
      <c r="G6" s="4" t="s">
        <v>8</v>
      </c>
      <c r="H6" s="4"/>
      <c r="I6" t="s">
        <v>7</v>
      </c>
      <c r="J6" t="s">
        <v>4</v>
      </c>
      <c r="K6" t="s">
        <v>6</v>
      </c>
      <c r="L6" t="s">
        <v>5</v>
      </c>
    </row>
    <row r="7" spans="2:12" x14ac:dyDescent="0.35">
      <c r="B7" s="1">
        <f>ROW()-ROW($B$6)</f>
        <v>1</v>
      </c>
      <c r="C7" s="1">
        <v>0</v>
      </c>
      <c r="D7" s="2">
        <f>IF(C7&gt;=fftsize,ROUNDDOWN(1+(C7-fftsize)/fftshift,0),0)</f>
        <v>0</v>
      </c>
      <c r="E7" s="1">
        <f>D7*fftsize</f>
        <v>0</v>
      </c>
      <c r="F7" s="1">
        <f t="shared" ref="F7:F42" si="0">IF((E7-fftsize)/blsize&gt;=1,ROUNDDOWN((E7-fftsize)/blsize,0),0)</f>
        <v>0</v>
      </c>
      <c r="G7" s="1">
        <v>0</v>
      </c>
      <c r="H7" s="1"/>
      <c r="I7" s="1">
        <f t="shared" ref="I7:I42" si="1">F7*blsize</f>
        <v>0</v>
      </c>
      <c r="J7" s="1">
        <f>E7-I7</f>
        <v>0</v>
      </c>
      <c r="K7" s="1">
        <v>0</v>
      </c>
      <c r="L7" s="1">
        <v>0</v>
      </c>
    </row>
    <row r="8" spans="2:12" x14ac:dyDescent="0.35">
      <c r="B8" s="1">
        <f>ROW()-ROW($B$6)</f>
        <v>2</v>
      </c>
      <c r="C8" s="1">
        <f t="shared" ref="C8:C42" si="2">C7+blsize</f>
        <v>17280</v>
      </c>
      <c r="D8" s="2">
        <f>IF(C8&gt;=fftsize,ROUNDDOWN(1+(C8-fftsize)/fftshift,0),0)</f>
        <v>0</v>
      </c>
      <c r="E8" s="1">
        <f>D8*fftsize</f>
        <v>0</v>
      </c>
      <c r="F8" s="1">
        <f t="shared" si="0"/>
        <v>0</v>
      </c>
      <c r="G8" s="1">
        <f>ROUNDDOWN((C8-fftsize)/fftshift,0)</f>
        <v>0</v>
      </c>
      <c r="H8" s="1"/>
      <c r="I8" s="1">
        <f t="shared" si="1"/>
        <v>0</v>
      </c>
      <c r="J8" s="1">
        <f>E8-I8</f>
        <v>0</v>
      </c>
      <c r="K8" s="1">
        <f>I8</f>
        <v>0</v>
      </c>
      <c r="L8" s="1">
        <f>C8</f>
        <v>17280</v>
      </c>
    </row>
    <row r="9" spans="2:12" x14ac:dyDescent="0.35">
      <c r="B9" s="1">
        <f t="shared" ref="B9:B42" si="3">ROW()-ROW($B$6)</f>
        <v>3</v>
      </c>
      <c r="C9" s="1">
        <f t="shared" si="2"/>
        <v>34560</v>
      </c>
      <c r="D9" s="2">
        <f>IF(C9&gt;=fftsize,1+ROUNDDOWN((C9-fftsize-1)/fftshift,0),0)</f>
        <v>1</v>
      </c>
      <c r="E9" s="1">
        <f t="shared" ref="E9:E42" si="4">((D9-1)*fftshift)+fftsize</f>
        <v>32768</v>
      </c>
      <c r="F9" s="1">
        <f>IF((E9-fftsize)/blsize&gt;=1,ROUNDDOWN((E9-fftsize)/blsize,0),0)</f>
        <v>0</v>
      </c>
      <c r="G9" s="1">
        <f t="shared" ref="G9:G42" si="5">1+ROUNDDOWN((C9-fftsize)/fftshift,0)</f>
        <v>1</v>
      </c>
      <c r="H9" s="1">
        <f>E9-G9*blsize</f>
        <v>15488</v>
      </c>
      <c r="I9" s="1">
        <f t="shared" si="1"/>
        <v>0</v>
      </c>
      <c r="J9" s="1">
        <f>E9-I9</f>
        <v>32768</v>
      </c>
      <c r="K9" s="1">
        <f t="shared" ref="K9:K42" si="6">I9</f>
        <v>0</v>
      </c>
      <c r="L9" s="1">
        <f t="shared" ref="L9:L42" si="7">C9-K9</f>
        <v>34560</v>
      </c>
    </row>
    <row r="10" spans="2:12" x14ac:dyDescent="0.35">
      <c r="B10" s="1">
        <f t="shared" si="3"/>
        <v>4</v>
      </c>
      <c r="C10" s="1">
        <f>C9+blsize</f>
        <v>51840</v>
      </c>
      <c r="D10" s="2">
        <f t="shared" ref="D10:D42" si="8">IF(C10&gt;=fftsize,1+ROUNDDOWN((C10-fftsize-1)/fftshift,0),0)</f>
        <v>1</v>
      </c>
      <c r="E10" s="1">
        <f t="shared" si="4"/>
        <v>32768</v>
      </c>
      <c r="F10" s="1">
        <f t="shared" si="0"/>
        <v>0</v>
      </c>
      <c r="G10" s="1">
        <f t="shared" si="5"/>
        <v>1</v>
      </c>
      <c r="H10" s="1">
        <f>E10-G10*blsize</f>
        <v>15488</v>
      </c>
      <c r="I10" s="1">
        <f t="shared" si="1"/>
        <v>0</v>
      </c>
      <c r="J10" s="1">
        <f t="shared" ref="J10:J42" si="9">E10-I10</f>
        <v>32768</v>
      </c>
      <c r="K10" s="1">
        <f t="shared" si="6"/>
        <v>0</v>
      </c>
      <c r="L10" s="1">
        <f t="shared" si="7"/>
        <v>51840</v>
      </c>
    </row>
    <row r="11" spans="2:12" x14ac:dyDescent="0.35">
      <c r="B11" s="1">
        <f t="shared" si="3"/>
        <v>5</v>
      </c>
      <c r="C11" s="1">
        <f t="shared" si="2"/>
        <v>69120</v>
      </c>
      <c r="D11" s="2">
        <f t="shared" si="8"/>
        <v>2</v>
      </c>
      <c r="E11" s="1">
        <f t="shared" si="4"/>
        <v>62768</v>
      </c>
      <c r="F11" s="1">
        <f t="shared" si="0"/>
        <v>1</v>
      </c>
      <c r="G11" s="1">
        <f t="shared" si="5"/>
        <v>2</v>
      </c>
      <c r="H11" s="1"/>
      <c r="I11" s="1">
        <f t="shared" si="1"/>
        <v>17280</v>
      </c>
      <c r="J11" s="1">
        <f t="shared" si="9"/>
        <v>45488</v>
      </c>
      <c r="K11" s="1">
        <f t="shared" si="6"/>
        <v>17280</v>
      </c>
      <c r="L11" s="1">
        <f t="shared" si="7"/>
        <v>51840</v>
      </c>
    </row>
    <row r="12" spans="2:12" x14ac:dyDescent="0.35">
      <c r="B12" s="1">
        <f t="shared" si="3"/>
        <v>6</v>
      </c>
      <c r="C12" s="1">
        <f t="shared" si="2"/>
        <v>86400</v>
      </c>
      <c r="D12" s="2">
        <f t="shared" si="8"/>
        <v>2</v>
      </c>
      <c r="E12" s="1">
        <f t="shared" si="4"/>
        <v>62768</v>
      </c>
      <c r="F12" s="1">
        <f t="shared" si="0"/>
        <v>1</v>
      </c>
      <c r="G12" s="1">
        <f t="shared" si="5"/>
        <v>2</v>
      </c>
      <c r="H12" s="1"/>
      <c r="I12" s="1">
        <f t="shared" si="1"/>
        <v>17280</v>
      </c>
      <c r="J12" s="1">
        <f t="shared" si="9"/>
        <v>45488</v>
      </c>
      <c r="K12" s="1">
        <f t="shared" si="6"/>
        <v>17280</v>
      </c>
      <c r="L12" s="1">
        <f t="shared" si="7"/>
        <v>69120</v>
      </c>
    </row>
    <row r="13" spans="2:12" x14ac:dyDescent="0.35">
      <c r="B13" s="1">
        <f t="shared" si="3"/>
        <v>7</v>
      </c>
      <c r="C13" s="1">
        <f t="shared" si="2"/>
        <v>103680</v>
      </c>
      <c r="D13" s="2">
        <f t="shared" si="8"/>
        <v>3</v>
      </c>
      <c r="E13" s="1">
        <f t="shared" si="4"/>
        <v>92768</v>
      </c>
      <c r="F13" s="1">
        <f t="shared" si="0"/>
        <v>3</v>
      </c>
      <c r="G13" s="1">
        <f t="shared" si="5"/>
        <v>3</v>
      </c>
      <c r="H13" s="1"/>
      <c r="I13" s="1">
        <f t="shared" si="1"/>
        <v>51840</v>
      </c>
      <c r="J13" s="1">
        <f t="shared" si="9"/>
        <v>40928</v>
      </c>
      <c r="K13" s="1">
        <f t="shared" si="6"/>
        <v>51840</v>
      </c>
      <c r="L13" s="1">
        <f t="shared" si="7"/>
        <v>51840</v>
      </c>
    </row>
    <row r="14" spans="2:12" x14ac:dyDescent="0.35">
      <c r="B14" s="1">
        <f t="shared" si="3"/>
        <v>8</v>
      </c>
      <c r="C14" s="1">
        <f t="shared" si="2"/>
        <v>120960</v>
      </c>
      <c r="D14" s="2">
        <f t="shared" si="8"/>
        <v>3</v>
      </c>
      <c r="E14" s="1">
        <f t="shared" si="4"/>
        <v>92768</v>
      </c>
      <c r="F14" s="1">
        <f t="shared" si="0"/>
        <v>3</v>
      </c>
      <c r="G14" s="1">
        <f t="shared" si="5"/>
        <v>3</v>
      </c>
      <c r="H14" s="1"/>
      <c r="I14" s="1">
        <f t="shared" si="1"/>
        <v>51840</v>
      </c>
      <c r="J14" s="1">
        <f t="shared" si="9"/>
        <v>40928</v>
      </c>
      <c r="K14" s="1">
        <f t="shared" si="6"/>
        <v>51840</v>
      </c>
      <c r="L14" s="1">
        <f t="shared" si="7"/>
        <v>69120</v>
      </c>
    </row>
    <row r="15" spans="2:12" x14ac:dyDescent="0.35">
      <c r="B15" s="1">
        <f t="shared" si="3"/>
        <v>9</v>
      </c>
      <c r="C15" s="1">
        <f t="shared" si="2"/>
        <v>138240</v>
      </c>
      <c r="D15" s="2">
        <f t="shared" si="8"/>
        <v>4</v>
      </c>
      <c r="E15" s="1">
        <f t="shared" si="4"/>
        <v>122768</v>
      </c>
      <c r="F15" s="1">
        <f t="shared" si="0"/>
        <v>5</v>
      </c>
      <c r="G15" s="1">
        <f t="shared" si="5"/>
        <v>4</v>
      </c>
      <c r="H15" s="1"/>
      <c r="I15" s="1">
        <f t="shared" si="1"/>
        <v>86400</v>
      </c>
      <c r="J15" s="1">
        <f t="shared" si="9"/>
        <v>36368</v>
      </c>
      <c r="K15" s="1">
        <f t="shared" si="6"/>
        <v>86400</v>
      </c>
      <c r="L15" s="1">
        <f t="shared" si="7"/>
        <v>51840</v>
      </c>
    </row>
    <row r="16" spans="2:12" x14ac:dyDescent="0.35">
      <c r="B16" s="1">
        <f t="shared" si="3"/>
        <v>10</v>
      </c>
      <c r="C16" s="1">
        <f t="shared" si="2"/>
        <v>155520</v>
      </c>
      <c r="D16" s="2">
        <f t="shared" si="8"/>
        <v>5</v>
      </c>
      <c r="E16" s="1">
        <f t="shared" si="4"/>
        <v>152768</v>
      </c>
      <c r="F16" s="1">
        <f t="shared" si="0"/>
        <v>6</v>
      </c>
      <c r="G16" s="1">
        <f t="shared" si="5"/>
        <v>5</v>
      </c>
      <c r="H16" s="1"/>
      <c r="I16" s="1">
        <f t="shared" si="1"/>
        <v>103680</v>
      </c>
      <c r="J16" s="1">
        <f t="shared" si="9"/>
        <v>49088</v>
      </c>
      <c r="K16" s="1">
        <f t="shared" si="6"/>
        <v>103680</v>
      </c>
      <c r="L16" s="1">
        <f t="shared" si="7"/>
        <v>51840</v>
      </c>
    </row>
    <row r="17" spans="2:12" x14ac:dyDescent="0.35">
      <c r="B17" s="1">
        <f t="shared" si="3"/>
        <v>11</v>
      </c>
      <c r="C17" s="1">
        <f t="shared" si="2"/>
        <v>172800</v>
      </c>
      <c r="D17" s="2">
        <f t="shared" si="8"/>
        <v>5</v>
      </c>
      <c r="E17" s="1">
        <f t="shared" si="4"/>
        <v>152768</v>
      </c>
      <c r="F17" s="1">
        <f t="shared" si="0"/>
        <v>6</v>
      </c>
      <c r="G17" s="1">
        <f t="shared" si="5"/>
        <v>5</v>
      </c>
      <c r="H17" s="1"/>
      <c r="I17" s="1">
        <f t="shared" si="1"/>
        <v>103680</v>
      </c>
      <c r="J17" s="1">
        <f t="shared" si="9"/>
        <v>49088</v>
      </c>
      <c r="K17" s="1">
        <f t="shared" si="6"/>
        <v>103680</v>
      </c>
      <c r="L17" s="1">
        <f t="shared" si="7"/>
        <v>69120</v>
      </c>
    </row>
    <row r="18" spans="2:12" x14ac:dyDescent="0.35">
      <c r="B18" s="1">
        <f t="shared" si="3"/>
        <v>12</v>
      </c>
      <c r="C18" s="1">
        <f t="shared" si="2"/>
        <v>190080</v>
      </c>
      <c r="D18" s="2">
        <f t="shared" si="8"/>
        <v>6</v>
      </c>
      <c r="E18" s="1">
        <f t="shared" si="4"/>
        <v>182768</v>
      </c>
      <c r="F18" s="1">
        <f t="shared" si="0"/>
        <v>8</v>
      </c>
      <c r="G18" s="1">
        <f t="shared" si="5"/>
        <v>6</v>
      </c>
      <c r="H18" s="1"/>
      <c r="I18" s="1">
        <f t="shared" si="1"/>
        <v>138240</v>
      </c>
      <c r="J18" s="1">
        <f t="shared" si="9"/>
        <v>44528</v>
      </c>
      <c r="K18" s="1">
        <f t="shared" si="6"/>
        <v>138240</v>
      </c>
      <c r="L18" s="1">
        <f t="shared" si="7"/>
        <v>51840</v>
      </c>
    </row>
    <row r="19" spans="2:12" x14ac:dyDescent="0.35">
      <c r="B19" s="1">
        <f t="shared" si="3"/>
        <v>13</v>
      </c>
      <c r="C19" s="1">
        <f t="shared" si="2"/>
        <v>207360</v>
      </c>
      <c r="D19" s="2">
        <f t="shared" si="8"/>
        <v>6</v>
      </c>
      <c r="E19" s="1">
        <f t="shared" si="4"/>
        <v>182768</v>
      </c>
      <c r="F19" s="1">
        <f t="shared" si="0"/>
        <v>8</v>
      </c>
      <c r="G19" s="1">
        <f t="shared" si="5"/>
        <v>6</v>
      </c>
      <c r="H19" s="1"/>
      <c r="I19" s="1">
        <f t="shared" si="1"/>
        <v>138240</v>
      </c>
      <c r="J19" s="1">
        <f t="shared" si="9"/>
        <v>44528</v>
      </c>
      <c r="K19" s="1">
        <f t="shared" si="6"/>
        <v>138240</v>
      </c>
      <c r="L19" s="1">
        <f t="shared" si="7"/>
        <v>69120</v>
      </c>
    </row>
    <row r="20" spans="2:12" x14ac:dyDescent="0.35">
      <c r="B20" s="1">
        <f t="shared" si="3"/>
        <v>14</v>
      </c>
      <c r="C20" s="1">
        <f t="shared" si="2"/>
        <v>224640</v>
      </c>
      <c r="D20" s="2">
        <f t="shared" si="8"/>
        <v>7</v>
      </c>
      <c r="E20" s="1">
        <f t="shared" si="4"/>
        <v>212768</v>
      </c>
      <c r="F20" s="1">
        <f t="shared" si="0"/>
        <v>10</v>
      </c>
      <c r="G20" s="1">
        <f t="shared" si="5"/>
        <v>7</v>
      </c>
      <c r="H20" s="1"/>
      <c r="I20" s="1">
        <f t="shared" si="1"/>
        <v>172800</v>
      </c>
      <c r="J20" s="1">
        <f t="shared" si="9"/>
        <v>39968</v>
      </c>
      <c r="K20" s="1">
        <f t="shared" si="6"/>
        <v>172800</v>
      </c>
      <c r="L20" s="1">
        <f t="shared" si="7"/>
        <v>51840</v>
      </c>
    </row>
    <row r="21" spans="2:12" x14ac:dyDescent="0.35">
      <c r="B21" s="1">
        <f t="shared" si="3"/>
        <v>15</v>
      </c>
      <c r="C21" s="1">
        <f t="shared" si="2"/>
        <v>241920</v>
      </c>
      <c r="D21" s="2">
        <f t="shared" si="8"/>
        <v>7</v>
      </c>
      <c r="E21" s="1">
        <f t="shared" si="4"/>
        <v>212768</v>
      </c>
      <c r="F21" s="1">
        <f t="shared" si="0"/>
        <v>10</v>
      </c>
      <c r="G21" s="1">
        <f t="shared" si="5"/>
        <v>7</v>
      </c>
      <c r="H21" s="1"/>
      <c r="I21" s="1">
        <f t="shared" si="1"/>
        <v>172800</v>
      </c>
      <c r="J21" s="1">
        <f t="shared" si="9"/>
        <v>39968</v>
      </c>
      <c r="K21" s="1">
        <f t="shared" si="6"/>
        <v>172800</v>
      </c>
      <c r="L21" s="1">
        <f t="shared" si="7"/>
        <v>69120</v>
      </c>
    </row>
    <row r="22" spans="2:12" x14ac:dyDescent="0.35">
      <c r="B22" s="1">
        <f t="shared" si="3"/>
        <v>16</v>
      </c>
      <c r="C22" s="1">
        <f t="shared" si="2"/>
        <v>259200</v>
      </c>
      <c r="D22" s="2">
        <f t="shared" si="8"/>
        <v>8</v>
      </c>
      <c r="E22" s="1">
        <f t="shared" si="4"/>
        <v>242768</v>
      </c>
      <c r="F22" s="1">
        <f t="shared" si="0"/>
        <v>12</v>
      </c>
      <c r="G22" s="1">
        <f t="shared" si="5"/>
        <v>8</v>
      </c>
      <c r="H22" s="1"/>
      <c r="I22" s="1">
        <f t="shared" si="1"/>
        <v>207360</v>
      </c>
      <c r="J22" s="1">
        <f t="shared" si="9"/>
        <v>35408</v>
      </c>
      <c r="K22" s="1">
        <f t="shared" si="6"/>
        <v>207360</v>
      </c>
      <c r="L22" s="1">
        <f t="shared" si="7"/>
        <v>51840</v>
      </c>
    </row>
    <row r="23" spans="2:12" x14ac:dyDescent="0.35">
      <c r="B23" s="1">
        <f t="shared" si="3"/>
        <v>17</v>
      </c>
      <c r="C23" s="1">
        <f t="shared" si="2"/>
        <v>276480</v>
      </c>
      <c r="D23" s="2">
        <f t="shared" si="8"/>
        <v>9</v>
      </c>
      <c r="E23" s="1">
        <f t="shared" si="4"/>
        <v>272768</v>
      </c>
      <c r="F23" s="1">
        <f t="shared" si="0"/>
        <v>13</v>
      </c>
      <c r="G23" s="1">
        <f t="shared" si="5"/>
        <v>9</v>
      </c>
      <c r="H23" s="1"/>
      <c r="I23" s="1">
        <f t="shared" si="1"/>
        <v>224640</v>
      </c>
      <c r="J23" s="1">
        <f t="shared" si="9"/>
        <v>48128</v>
      </c>
      <c r="K23" s="1">
        <f t="shared" si="6"/>
        <v>224640</v>
      </c>
      <c r="L23" s="1">
        <f t="shared" si="7"/>
        <v>51840</v>
      </c>
    </row>
    <row r="24" spans="2:12" x14ac:dyDescent="0.35">
      <c r="B24" s="1">
        <f t="shared" si="3"/>
        <v>18</v>
      </c>
      <c r="C24" s="1">
        <f t="shared" si="2"/>
        <v>293760</v>
      </c>
      <c r="D24" s="2">
        <f t="shared" si="8"/>
        <v>9</v>
      </c>
      <c r="E24" s="1">
        <f t="shared" si="4"/>
        <v>272768</v>
      </c>
      <c r="F24" s="1">
        <f t="shared" si="0"/>
        <v>13</v>
      </c>
      <c r="G24" s="1">
        <f t="shared" si="5"/>
        <v>9</v>
      </c>
      <c r="H24" s="1"/>
      <c r="I24" s="1">
        <f t="shared" si="1"/>
        <v>224640</v>
      </c>
      <c r="J24" s="1">
        <f t="shared" si="9"/>
        <v>48128</v>
      </c>
      <c r="K24" s="1">
        <f t="shared" si="6"/>
        <v>224640</v>
      </c>
      <c r="L24" s="1">
        <f t="shared" si="7"/>
        <v>69120</v>
      </c>
    </row>
    <row r="25" spans="2:12" x14ac:dyDescent="0.35">
      <c r="B25" s="1">
        <f t="shared" si="3"/>
        <v>19</v>
      </c>
      <c r="C25" s="1">
        <f t="shared" si="2"/>
        <v>311040</v>
      </c>
      <c r="D25" s="2">
        <f t="shared" si="8"/>
        <v>10</v>
      </c>
      <c r="E25" s="1">
        <f t="shared" si="4"/>
        <v>302768</v>
      </c>
      <c r="F25" s="1">
        <f t="shared" si="0"/>
        <v>15</v>
      </c>
      <c r="G25" s="1">
        <f t="shared" si="5"/>
        <v>10</v>
      </c>
      <c r="H25" s="1"/>
      <c r="I25" s="1">
        <f t="shared" si="1"/>
        <v>259200</v>
      </c>
      <c r="J25" s="1">
        <f t="shared" si="9"/>
        <v>43568</v>
      </c>
      <c r="K25" s="1">
        <f t="shared" si="6"/>
        <v>259200</v>
      </c>
      <c r="L25" s="1">
        <f t="shared" si="7"/>
        <v>51840</v>
      </c>
    </row>
    <row r="26" spans="2:12" x14ac:dyDescent="0.35">
      <c r="B26" s="1">
        <f t="shared" si="3"/>
        <v>20</v>
      </c>
      <c r="C26" s="1">
        <f t="shared" si="2"/>
        <v>328320</v>
      </c>
      <c r="D26" s="2">
        <f t="shared" si="8"/>
        <v>10</v>
      </c>
      <c r="E26" s="1">
        <f t="shared" si="4"/>
        <v>302768</v>
      </c>
      <c r="F26" s="1">
        <f>IF((E26-fftsize)/blsize&gt;=1,ROUNDDOWN((E26-fftsize)/blsize,0),0)</f>
        <v>15</v>
      </c>
      <c r="G26" s="1">
        <f t="shared" si="5"/>
        <v>10</v>
      </c>
      <c r="H26" s="1"/>
      <c r="I26" s="1">
        <f t="shared" si="1"/>
        <v>259200</v>
      </c>
      <c r="J26" s="1">
        <f t="shared" si="9"/>
        <v>43568</v>
      </c>
      <c r="K26" s="1">
        <f t="shared" si="6"/>
        <v>259200</v>
      </c>
      <c r="L26" s="1">
        <f t="shared" si="7"/>
        <v>69120</v>
      </c>
    </row>
    <row r="27" spans="2:12" x14ac:dyDescent="0.35">
      <c r="B27" s="1">
        <f t="shared" si="3"/>
        <v>21</v>
      </c>
      <c r="C27" s="1">
        <f t="shared" si="2"/>
        <v>345600</v>
      </c>
      <c r="D27" s="2">
        <f t="shared" si="8"/>
        <v>11</v>
      </c>
      <c r="E27" s="1">
        <f t="shared" si="4"/>
        <v>332768</v>
      </c>
      <c r="F27" s="1">
        <f t="shared" si="0"/>
        <v>17</v>
      </c>
      <c r="G27" s="1">
        <f t="shared" si="5"/>
        <v>11</v>
      </c>
      <c r="H27" s="1"/>
      <c r="I27" s="1">
        <f t="shared" si="1"/>
        <v>293760</v>
      </c>
      <c r="J27" s="1">
        <f t="shared" si="9"/>
        <v>39008</v>
      </c>
      <c r="K27" s="1">
        <f t="shared" si="6"/>
        <v>293760</v>
      </c>
      <c r="L27" s="1">
        <f t="shared" si="7"/>
        <v>51840</v>
      </c>
    </row>
    <row r="28" spans="2:12" x14ac:dyDescent="0.35">
      <c r="B28" s="1">
        <f t="shared" si="3"/>
        <v>22</v>
      </c>
      <c r="C28" s="1">
        <f t="shared" si="2"/>
        <v>362880</v>
      </c>
      <c r="D28" s="2">
        <f t="shared" si="8"/>
        <v>12</v>
      </c>
      <c r="E28" s="1">
        <f t="shared" si="4"/>
        <v>362768</v>
      </c>
      <c r="F28" s="1">
        <f t="shared" si="0"/>
        <v>19</v>
      </c>
      <c r="G28" s="1">
        <f t="shared" si="5"/>
        <v>12</v>
      </c>
      <c r="H28" s="1"/>
      <c r="I28" s="1">
        <f t="shared" si="1"/>
        <v>328320</v>
      </c>
      <c r="J28" s="1">
        <f t="shared" si="9"/>
        <v>34448</v>
      </c>
      <c r="K28" s="1">
        <f t="shared" si="6"/>
        <v>328320</v>
      </c>
      <c r="L28" s="1">
        <f t="shared" si="7"/>
        <v>34560</v>
      </c>
    </row>
    <row r="29" spans="2:12" x14ac:dyDescent="0.35">
      <c r="B29" s="1">
        <f t="shared" si="3"/>
        <v>23</v>
      </c>
      <c r="C29" s="1">
        <f t="shared" si="2"/>
        <v>380160</v>
      </c>
      <c r="D29" s="2">
        <f t="shared" si="8"/>
        <v>12</v>
      </c>
      <c r="E29" s="1">
        <f t="shared" si="4"/>
        <v>362768</v>
      </c>
      <c r="F29" s="1">
        <f t="shared" si="0"/>
        <v>19</v>
      </c>
      <c r="G29" s="1">
        <f t="shared" si="5"/>
        <v>12</v>
      </c>
      <c r="H29" s="1"/>
      <c r="I29" s="1">
        <f t="shared" si="1"/>
        <v>328320</v>
      </c>
      <c r="J29" s="1">
        <f t="shared" si="9"/>
        <v>34448</v>
      </c>
      <c r="K29" s="1">
        <f t="shared" si="6"/>
        <v>328320</v>
      </c>
      <c r="L29" s="1">
        <f t="shared" si="7"/>
        <v>51840</v>
      </c>
    </row>
    <row r="30" spans="2:12" x14ac:dyDescent="0.35">
      <c r="B30" s="1">
        <f t="shared" si="3"/>
        <v>24</v>
      </c>
      <c r="C30" s="1">
        <f t="shared" si="2"/>
        <v>397440</v>
      </c>
      <c r="D30" s="2">
        <f t="shared" si="8"/>
        <v>13</v>
      </c>
      <c r="E30" s="1">
        <f t="shared" si="4"/>
        <v>392768</v>
      </c>
      <c r="F30" s="1">
        <f t="shared" si="0"/>
        <v>20</v>
      </c>
      <c r="G30" s="1">
        <f t="shared" si="5"/>
        <v>13</v>
      </c>
      <c r="H30" s="1"/>
      <c r="I30" s="1">
        <f t="shared" si="1"/>
        <v>345600</v>
      </c>
      <c r="J30" s="1">
        <f t="shared" si="9"/>
        <v>47168</v>
      </c>
      <c r="K30" s="1">
        <f t="shared" si="6"/>
        <v>345600</v>
      </c>
      <c r="L30" s="1">
        <f t="shared" si="7"/>
        <v>51840</v>
      </c>
    </row>
    <row r="31" spans="2:12" x14ac:dyDescent="0.35">
      <c r="B31" s="1">
        <f t="shared" si="3"/>
        <v>25</v>
      </c>
      <c r="C31" s="1">
        <f t="shared" si="2"/>
        <v>414720</v>
      </c>
      <c r="D31" s="2">
        <f t="shared" si="8"/>
        <v>13</v>
      </c>
      <c r="E31" s="1">
        <f t="shared" si="4"/>
        <v>392768</v>
      </c>
      <c r="F31" s="1">
        <f t="shared" si="0"/>
        <v>20</v>
      </c>
      <c r="G31" s="1">
        <f t="shared" si="5"/>
        <v>13</v>
      </c>
      <c r="H31" s="1"/>
      <c r="I31" s="1">
        <f t="shared" si="1"/>
        <v>345600</v>
      </c>
      <c r="J31" s="1">
        <f t="shared" si="9"/>
        <v>47168</v>
      </c>
      <c r="K31" s="1">
        <f t="shared" si="6"/>
        <v>345600</v>
      </c>
      <c r="L31" s="1">
        <f t="shared" si="7"/>
        <v>69120</v>
      </c>
    </row>
    <row r="32" spans="2:12" x14ac:dyDescent="0.35">
      <c r="B32" s="1">
        <f t="shared" si="3"/>
        <v>26</v>
      </c>
      <c r="C32" s="1">
        <f t="shared" si="2"/>
        <v>432000</v>
      </c>
      <c r="D32" s="2">
        <f t="shared" si="8"/>
        <v>14</v>
      </c>
      <c r="E32" s="1">
        <f t="shared" si="4"/>
        <v>422768</v>
      </c>
      <c r="F32" s="1">
        <f t="shared" si="0"/>
        <v>22</v>
      </c>
      <c r="G32" s="1">
        <f t="shared" si="5"/>
        <v>14</v>
      </c>
      <c r="H32" s="1"/>
      <c r="I32" s="1">
        <f t="shared" si="1"/>
        <v>380160</v>
      </c>
      <c r="J32" s="1">
        <f t="shared" si="9"/>
        <v>42608</v>
      </c>
      <c r="K32" s="1">
        <f t="shared" si="6"/>
        <v>380160</v>
      </c>
      <c r="L32" s="1">
        <f t="shared" si="7"/>
        <v>51840</v>
      </c>
    </row>
    <row r="33" spans="2:12" x14ac:dyDescent="0.35">
      <c r="B33" s="1">
        <f t="shared" si="3"/>
        <v>27</v>
      </c>
      <c r="C33" s="1">
        <f t="shared" si="2"/>
        <v>449280</v>
      </c>
      <c r="D33" s="2">
        <f t="shared" si="8"/>
        <v>14</v>
      </c>
      <c r="E33" s="1">
        <f t="shared" si="4"/>
        <v>422768</v>
      </c>
      <c r="F33" s="1">
        <f t="shared" si="0"/>
        <v>22</v>
      </c>
      <c r="G33" s="1">
        <f t="shared" si="5"/>
        <v>14</v>
      </c>
      <c r="H33" s="1"/>
      <c r="I33" s="1">
        <f t="shared" si="1"/>
        <v>380160</v>
      </c>
      <c r="J33" s="1">
        <f t="shared" si="9"/>
        <v>42608</v>
      </c>
      <c r="K33" s="1">
        <f t="shared" si="6"/>
        <v>380160</v>
      </c>
      <c r="L33" s="1">
        <f t="shared" si="7"/>
        <v>69120</v>
      </c>
    </row>
    <row r="34" spans="2:12" x14ac:dyDescent="0.35">
      <c r="B34" s="1">
        <f t="shared" si="3"/>
        <v>28</v>
      </c>
      <c r="C34" s="1">
        <f t="shared" si="2"/>
        <v>466560</v>
      </c>
      <c r="D34" s="2">
        <f t="shared" si="8"/>
        <v>15</v>
      </c>
      <c r="E34" s="1">
        <f t="shared" si="4"/>
        <v>452768</v>
      </c>
      <c r="F34" s="1">
        <f t="shared" si="0"/>
        <v>24</v>
      </c>
      <c r="G34" s="1">
        <f t="shared" si="5"/>
        <v>15</v>
      </c>
      <c r="H34" s="1"/>
      <c r="I34" s="1">
        <f t="shared" si="1"/>
        <v>414720</v>
      </c>
      <c r="J34" s="1">
        <f t="shared" si="9"/>
        <v>38048</v>
      </c>
      <c r="K34" s="1">
        <f t="shared" si="6"/>
        <v>414720</v>
      </c>
      <c r="L34" s="1">
        <f t="shared" si="7"/>
        <v>51840</v>
      </c>
    </row>
    <row r="35" spans="2:12" x14ac:dyDescent="0.35">
      <c r="B35" s="1">
        <f t="shared" si="3"/>
        <v>29</v>
      </c>
      <c r="C35" s="1">
        <f t="shared" si="2"/>
        <v>483840</v>
      </c>
      <c r="D35" s="2">
        <f t="shared" si="8"/>
        <v>16</v>
      </c>
      <c r="E35" s="1">
        <f t="shared" si="4"/>
        <v>482768</v>
      </c>
      <c r="F35" s="1">
        <f t="shared" si="0"/>
        <v>26</v>
      </c>
      <c r="G35" s="1">
        <f t="shared" si="5"/>
        <v>16</v>
      </c>
      <c r="H35" s="1"/>
      <c r="I35" s="1">
        <f t="shared" si="1"/>
        <v>449280</v>
      </c>
      <c r="J35" s="1">
        <f t="shared" si="9"/>
        <v>33488</v>
      </c>
      <c r="K35" s="1">
        <f t="shared" si="6"/>
        <v>449280</v>
      </c>
      <c r="L35" s="1">
        <f t="shared" si="7"/>
        <v>34560</v>
      </c>
    </row>
    <row r="36" spans="2:12" x14ac:dyDescent="0.35">
      <c r="B36" s="1">
        <f t="shared" si="3"/>
        <v>30</v>
      </c>
      <c r="C36" s="1">
        <f t="shared" si="2"/>
        <v>501120</v>
      </c>
      <c r="D36" s="2">
        <f t="shared" si="8"/>
        <v>16</v>
      </c>
      <c r="E36" s="1">
        <f t="shared" si="4"/>
        <v>482768</v>
      </c>
      <c r="F36" s="1">
        <f t="shared" si="0"/>
        <v>26</v>
      </c>
      <c r="G36" s="1">
        <f t="shared" si="5"/>
        <v>16</v>
      </c>
      <c r="H36" s="1"/>
      <c r="I36" s="1">
        <f t="shared" si="1"/>
        <v>449280</v>
      </c>
      <c r="J36" s="1">
        <f t="shared" si="9"/>
        <v>33488</v>
      </c>
      <c r="K36" s="1">
        <f t="shared" si="6"/>
        <v>449280</v>
      </c>
      <c r="L36" s="1">
        <f t="shared" si="7"/>
        <v>51840</v>
      </c>
    </row>
    <row r="37" spans="2:12" x14ac:dyDescent="0.35">
      <c r="B37" s="1">
        <f t="shared" si="3"/>
        <v>31</v>
      </c>
      <c r="C37" s="1">
        <f t="shared" si="2"/>
        <v>518400</v>
      </c>
      <c r="D37" s="2">
        <f t="shared" si="8"/>
        <v>17</v>
      </c>
      <c r="E37" s="1">
        <f t="shared" si="4"/>
        <v>512768</v>
      </c>
      <c r="F37" s="1">
        <f t="shared" si="0"/>
        <v>27</v>
      </c>
      <c r="G37" s="1">
        <f t="shared" si="5"/>
        <v>17</v>
      </c>
      <c r="H37" s="1"/>
      <c r="I37" s="1">
        <f t="shared" si="1"/>
        <v>466560</v>
      </c>
      <c r="J37" s="1">
        <f t="shared" si="9"/>
        <v>46208</v>
      </c>
      <c r="K37" s="1">
        <f t="shared" si="6"/>
        <v>466560</v>
      </c>
      <c r="L37" s="1">
        <f t="shared" si="7"/>
        <v>51840</v>
      </c>
    </row>
    <row r="38" spans="2:12" x14ac:dyDescent="0.35">
      <c r="B38" s="1">
        <f t="shared" si="3"/>
        <v>32</v>
      </c>
      <c r="C38" s="1">
        <f t="shared" si="2"/>
        <v>535680</v>
      </c>
      <c r="D38" s="2">
        <f t="shared" si="8"/>
        <v>17</v>
      </c>
      <c r="E38" s="1">
        <f t="shared" si="4"/>
        <v>512768</v>
      </c>
      <c r="F38" s="1">
        <f t="shared" si="0"/>
        <v>27</v>
      </c>
      <c r="G38" s="1">
        <f t="shared" si="5"/>
        <v>17</v>
      </c>
      <c r="H38" s="1"/>
      <c r="I38" s="1">
        <f t="shared" si="1"/>
        <v>466560</v>
      </c>
      <c r="J38" s="1">
        <f t="shared" si="9"/>
        <v>46208</v>
      </c>
      <c r="K38" s="1">
        <f t="shared" si="6"/>
        <v>466560</v>
      </c>
      <c r="L38" s="1">
        <f t="shared" si="7"/>
        <v>69120</v>
      </c>
    </row>
    <row r="39" spans="2:12" x14ac:dyDescent="0.35">
      <c r="B39" s="1">
        <f t="shared" si="3"/>
        <v>33</v>
      </c>
      <c r="C39" s="1">
        <f t="shared" si="2"/>
        <v>552960</v>
      </c>
      <c r="D39" s="2">
        <f t="shared" si="8"/>
        <v>18</v>
      </c>
      <c r="E39" s="1">
        <f t="shared" si="4"/>
        <v>542768</v>
      </c>
      <c r="F39" s="1">
        <f t="shared" si="0"/>
        <v>29</v>
      </c>
      <c r="G39" s="1">
        <f t="shared" si="5"/>
        <v>18</v>
      </c>
      <c r="H39" s="1"/>
      <c r="I39" s="1">
        <f t="shared" si="1"/>
        <v>501120</v>
      </c>
      <c r="J39" s="1">
        <f t="shared" si="9"/>
        <v>41648</v>
      </c>
      <c r="K39" s="1">
        <f t="shared" si="6"/>
        <v>501120</v>
      </c>
      <c r="L39" s="1">
        <f t="shared" si="7"/>
        <v>51840</v>
      </c>
    </row>
    <row r="40" spans="2:12" x14ac:dyDescent="0.35">
      <c r="B40" s="1">
        <f t="shared" si="3"/>
        <v>34</v>
      </c>
      <c r="C40" s="1">
        <f t="shared" si="2"/>
        <v>570240</v>
      </c>
      <c r="D40" s="2">
        <f t="shared" si="8"/>
        <v>18</v>
      </c>
      <c r="E40" s="1">
        <f t="shared" si="4"/>
        <v>542768</v>
      </c>
      <c r="F40" s="1">
        <f t="shared" si="0"/>
        <v>29</v>
      </c>
      <c r="G40" s="1">
        <f t="shared" si="5"/>
        <v>18</v>
      </c>
      <c r="H40" s="1"/>
      <c r="I40" s="1">
        <f t="shared" si="1"/>
        <v>501120</v>
      </c>
      <c r="J40" s="1">
        <f t="shared" si="9"/>
        <v>41648</v>
      </c>
      <c r="K40" s="1">
        <f t="shared" si="6"/>
        <v>501120</v>
      </c>
      <c r="L40" s="1">
        <f t="shared" si="7"/>
        <v>69120</v>
      </c>
    </row>
    <row r="41" spans="2:12" x14ac:dyDescent="0.35">
      <c r="B41" s="1">
        <f t="shared" si="3"/>
        <v>35</v>
      </c>
      <c r="C41" s="1">
        <f t="shared" si="2"/>
        <v>587520</v>
      </c>
      <c r="D41" s="2">
        <f t="shared" si="8"/>
        <v>19</v>
      </c>
      <c r="E41" s="1">
        <f t="shared" si="4"/>
        <v>572768</v>
      </c>
      <c r="F41" s="1">
        <f t="shared" si="0"/>
        <v>31</v>
      </c>
      <c r="G41" s="1">
        <f t="shared" si="5"/>
        <v>19</v>
      </c>
      <c r="H41" s="1"/>
      <c r="I41" s="1">
        <f t="shared" si="1"/>
        <v>535680</v>
      </c>
      <c r="J41" s="1">
        <f t="shared" si="9"/>
        <v>37088</v>
      </c>
      <c r="K41" s="1">
        <f t="shared" si="6"/>
        <v>535680</v>
      </c>
      <c r="L41" s="1">
        <f t="shared" si="7"/>
        <v>51840</v>
      </c>
    </row>
    <row r="42" spans="2:12" x14ac:dyDescent="0.35">
      <c r="B42" s="1">
        <f t="shared" si="3"/>
        <v>36</v>
      </c>
      <c r="C42" s="1">
        <f t="shared" si="2"/>
        <v>604800</v>
      </c>
      <c r="D42" s="2">
        <f t="shared" si="8"/>
        <v>20</v>
      </c>
      <c r="E42" s="1">
        <f t="shared" si="4"/>
        <v>602768</v>
      </c>
      <c r="F42" s="1">
        <f t="shared" si="0"/>
        <v>32</v>
      </c>
      <c r="G42" s="1">
        <f t="shared" si="5"/>
        <v>20</v>
      </c>
      <c r="H42" s="1"/>
      <c r="I42" s="1">
        <f t="shared" si="1"/>
        <v>552960</v>
      </c>
      <c r="J42" s="1">
        <f t="shared" si="9"/>
        <v>49808</v>
      </c>
      <c r="K42" s="1">
        <f t="shared" si="6"/>
        <v>552960</v>
      </c>
      <c r="L42" s="1">
        <f t="shared" si="7"/>
        <v>51840</v>
      </c>
    </row>
    <row r="43" spans="2:12" x14ac:dyDescent="0.35">
      <c r="E43" s="1"/>
      <c r="F43" s="1"/>
      <c r="G43" s="1"/>
      <c r="H43" s="1"/>
    </row>
  </sheetData>
  <conditionalFormatting sqref="E7:E42">
    <cfRule type="cellIs" dxfId="0" priority="1" operator="greaterThan">
      <formula>C7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Лист1</vt:lpstr>
      <vt:lpstr>Лист1 (2)</vt:lpstr>
      <vt:lpstr>'Лист1 (2)'!blsize</vt:lpstr>
      <vt:lpstr>blsize</vt:lpstr>
      <vt:lpstr>'Лист1 (2)'!fftshift</vt:lpstr>
      <vt:lpstr>fftshift</vt:lpstr>
      <vt:lpstr>'Лист1 (2)'!fftsize</vt:lpstr>
      <vt:lpstr>fftsize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Skripnik</dc:creator>
  <cp:lastModifiedBy>User12345</cp:lastModifiedBy>
  <dcterms:created xsi:type="dcterms:W3CDTF">2025-03-28T13:49:01Z</dcterms:created>
  <dcterms:modified xsi:type="dcterms:W3CDTF">2025-03-30T09:20:11Z</dcterms:modified>
</cp:coreProperties>
</file>