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3105" windowWidth="19440" windowHeight="4890" tabRatio="779" activeTab="1"/>
  </bookViews>
  <sheets>
    <sheet name="QA" sheetId="22" r:id="rId1"/>
    <sheet name="Notes" sheetId="23" r:id="rId2"/>
    <sheet name="Basic_fleet_split" sheetId="24" r:id="rId3"/>
    <sheet name="Car" sheetId="1" r:id="rId4"/>
    <sheet name="LGV" sheetId="7" r:id="rId5"/>
    <sheet name="Rigid" sheetId="8" r:id="rId6"/>
    <sheet name="Artic" sheetId="12" r:id="rId7"/>
    <sheet name="Bus" sheetId="14" r:id="rId8"/>
    <sheet name="Motorcycle" sheetId="11" r:id="rId9"/>
    <sheet name="London Taxi" sheetId="25" r:id="rId10"/>
  </sheets>
  <externalReferences>
    <externalReference r:id="rId11"/>
  </externalReferences>
  <definedNames>
    <definedName name="mileage">'[1]Emis Degradation'!$L$38</definedName>
    <definedName name="speed">'[1]Emis Degradation'!$L$39</definedName>
  </definedNames>
  <calcPr calcId="145621"/>
</workbook>
</file>

<file path=xl/calcChain.xml><?xml version="1.0" encoding="utf-8"?>
<calcChain xmlns="http://schemas.openxmlformats.org/spreadsheetml/2006/main">
  <c r="C2" i="25" l="1"/>
  <c r="C2" i="11"/>
  <c r="C2" i="14"/>
  <c r="C2" i="12"/>
  <c r="C2" i="8"/>
  <c r="C2" i="7"/>
  <c r="C2" i="1"/>
  <c r="AB96" i="7" l="1"/>
  <c r="AC96" i="7"/>
  <c r="AD96" i="7"/>
  <c r="AE96" i="7"/>
  <c r="AF96" i="7"/>
  <c r="AC93" i="7"/>
  <c r="AD93" i="7"/>
  <c r="AE93" i="7"/>
  <c r="AF93" i="7" s="1"/>
  <c r="AC94" i="7"/>
  <c r="AD94" i="7"/>
  <c r="AE94" i="7"/>
  <c r="AF94" i="7" s="1"/>
  <c r="AB94" i="7"/>
  <c r="AB93" i="7"/>
  <c r="D10" i="22" l="1"/>
  <c r="AB12" i="25" l="1"/>
  <c r="AC12" i="25" s="1"/>
  <c r="AD12" i="25" s="1"/>
  <c r="AE12" i="25" s="1"/>
  <c r="AF12" i="25" s="1"/>
  <c r="AB13" i="25"/>
  <c r="AC13" i="25" s="1"/>
  <c r="AD13" i="25" s="1"/>
  <c r="AE13" i="25" s="1"/>
  <c r="AF13" i="25" s="1"/>
  <c r="AB14" i="25"/>
  <c r="AC14" i="25" s="1"/>
  <c r="AD14" i="25" s="1"/>
  <c r="AE14" i="25" s="1"/>
  <c r="AF14" i="25" s="1"/>
  <c r="AB15" i="25"/>
  <c r="AC15" i="25" s="1"/>
  <c r="AD15" i="25" s="1"/>
  <c r="AE15" i="25" s="1"/>
  <c r="AF15" i="25" s="1"/>
  <c r="AB16" i="25"/>
  <c r="AC16" i="25" s="1"/>
  <c r="AD16" i="25" s="1"/>
  <c r="AE16" i="25" s="1"/>
  <c r="AF16" i="25" s="1"/>
  <c r="C1" i="11"/>
  <c r="AB47" i="12"/>
  <c r="AC47" i="12"/>
  <c r="AD47" i="12"/>
  <c r="AE47" i="12"/>
  <c r="AF47" i="12"/>
  <c r="AB48" i="12"/>
  <c r="AC48" i="12"/>
  <c r="AD48" i="12"/>
  <c r="AE48" i="12"/>
  <c r="AF48" i="12"/>
  <c r="AB49" i="12"/>
  <c r="AC49" i="12"/>
  <c r="AD49" i="12"/>
  <c r="AE49" i="12"/>
  <c r="AF49" i="12"/>
  <c r="AB50" i="12"/>
  <c r="AC50" i="12"/>
  <c r="AD50" i="12"/>
  <c r="AE50" i="12"/>
  <c r="AF50" i="12"/>
  <c r="AB51" i="12"/>
  <c r="AC51" i="12"/>
  <c r="AD51" i="12"/>
  <c r="AE51" i="12"/>
  <c r="AF51" i="12"/>
  <c r="AB52" i="12"/>
  <c r="AC52" i="12"/>
  <c r="AD52" i="12"/>
  <c r="AE52" i="12"/>
  <c r="AF52" i="12"/>
  <c r="L52" i="12"/>
  <c r="M52" i="12"/>
  <c r="O52" i="12"/>
  <c r="P52" i="12"/>
  <c r="Q52" i="12"/>
  <c r="S52" i="12"/>
  <c r="T52" i="12"/>
  <c r="U52" i="12"/>
  <c r="W52" i="12"/>
  <c r="X52" i="12"/>
  <c r="Y52" i="12"/>
  <c r="AA52" i="12"/>
  <c r="F53" i="12"/>
  <c r="G53" i="12"/>
  <c r="I53" i="12"/>
  <c r="J53" i="12"/>
  <c r="K53" i="12"/>
  <c r="M53" i="12"/>
  <c r="N53" i="12"/>
  <c r="O53" i="12"/>
  <c r="Q53" i="12"/>
  <c r="R53" i="12"/>
  <c r="S53" i="12"/>
  <c r="U53" i="12"/>
  <c r="V53" i="12"/>
  <c r="W53" i="12"/>
  <c r="Y53" i="12"/>
  <c r="Z53" i="12"/>
  <c r="E53" i="12"/>
  <c r="E52" i="12"/>
  <c r="E51" i="12"/>
  <c r="E49" i="12"/>
  <c r="E47" i="12"/>
  <c r="AB32" i="8"/>
  <c r="AB30" i="8"/>
  <c r="AC30" i="8" s="1"/>
  <c r="F47" i="8"/>
  <c r="N47" i="8"/>
  <c r="R47" i="8"/>
  <c r="V47" i="8"/>
  <c r="L48" i="8"/>
  <c r="P48" i="8"/>
  <c r="J49" i="8"/>
  <c r="Z49" i="8"/>
  <c r="F51" i="8"/>
  <c r="J51" i="8"/>
  <c r="N51" i="8"/>
  <c r="V51" i="8"/>
  <c r="Z51" i="8"/>
  <c r="H52" i="8"/>
  <c r="T52" i="8"/>
  <c r="X52" i="8"/>
  <c r="R53" i="8"/>
  <c r="X53" i="8"/>
  <c r="AB38" i="8"/>
  <c r="AC38" i="8" s="1"/>
  <c r="AD38" i="8" s="1"/>
  <c r="AE38" i="8" s="1"/>
  <c r="AF38" i="8" s="1"/>
  <c r="E48" i="8"/>
  <c r="AB104" i="7"/>
  <c r="AB105" i="7"/>
  <c r="AB106" i="7"/>
  <c r="AB107" i="7"/>
  <c r="AB108" i="7"/>
  <c r="AB109" i="7"/>
  <c r="AB110" i="7"/>
  <c r="AB111" i="7"/>
  <c r="AC110" i="7" l="1"/>
  <c r="AC109" i="7"/>
  <c r="AC108" i="7"/>
  <c r="AC104" i="7"/>
  <c r="AC106" i="7"/>
  <c r="AC105" i="7"/>
  <c r="AC111" i="7"/>
  <c r="AC107" i="7"/>
  <c r="AB49" i="8"/>
  <c r="AD30" i="8"/>
  <c r="AC47" i="8"/>
  <c r="AB36" i="8"/>
  <c r="E47" i="8"/>
  <c r="E51" i="8"/>
  <c r="AA53" i="8"/>
  <c r="W53" i="8"/>
  <c r="S53" i="8"/>
  <c r="O53" i="8"/>
  <c r="K53" i="8"/>
  <c r="G53" i="8"/>
  <c r="Z52" i="8"/>
  <c r="V52" i="8"/>
  <c r="R52" i="8"/>
  <c r="N52" i="8"/>
  <c r="J52" i="8"/>
  <c r="F52" i="8"/>
  <c r="Y51" i="8"/>
  <c r="U51" i="8"/>
  <c r="Q51" i="8"/>
  <c r="M51" i="8"/>
  <c r="I51" i="8"/>
  <c r="X50" i="8"/>
  <c r="T50" i="8"/>
  <c r="P50" i="8"/>
  <c r="L50" i="8"/>
  <c r="H50" i="8"/>
  <c r="AA49" i="8"/>
  <c r="W49" i="8"/>
  <c r="S49" i="8"/>
  <c r="O49" i="8"/>
  <c r="K49" i="8"/>
  <c r="G49" i="8"/>
  <c r="Z48" i="8"/>
  <c r="V48" i="8"/>
  <c r="R48" i="8"/>
  <c r="N48" i="8"/>
  <c r="J48" i="8"/>
  <c r="F48" i="8"/>
  <c r="Y47" i="8"/>
  <c r="U47" i="8"/>
  <c r="Q47" i="8"/>
  <c r="M47" i="8"/>
  <c r="I47" i="8"/>
  <c r="E50" i="12"/>
  <c r="X53" i="12"/>
  <c r="T53" i="12"/>
  <c r="P53" i="12"/>
  <c r="L53" i="12"/>
  <c r="H53" i="12"/>
  <c r="Z52" i="12"/>
  <c r="V52" i="12"/>
  <c r="R52" i="12"/>
  <c r="N52" i="12"/>
  <c r="J52" i="12"/>
  <c r="F52" i="12"/>
  <c r="X51" i="12"/>
  <c r="T51" i="12"/>
  <c r="P51" i="12"/>
  <c r="L51" i="12"/>
  <c r="H51" i="12"/>
  <c r="Z50" i="12"/>
  <c r="V50" i="12"/>
  <c r="R50" i="12"/>
  <c r="N50" i="12"/>
  <c r="J50" i="12"/>
  <c r="F50" i="12"/>
  <c r="X49" i="12"/>
  <c r="T49" i="12"/>
  <c r="P49" i="12"/>
  <c r="L49" i="12"/>
  <c r="H49" i="12"/>
  <c r="Z48" i="12"/>
  <c r="V48" i="12"/>
  <c r="R48" i="12"/>
  <c r="N48" i="12"/>
  <c r="J48" i="12"/>
  <c r="F48" i="12"/>
  <c r="X47" i="12"/>
  <c r="T47" i="12"/>
  <c r="P47" i="12"/>
  <c r="L47" i="12"/>
  <c r="H47" i="12"/>
  <c r="AB39" i="8"/>
  <c r="AC39" i="8" s="1"/>
  <c r="AD39" i="8" s="1"/>
  <c r="AE39" i="8" s="1"/>
  <c r="AF39" i="8" s="1"/>
  <c r="AB35" i="8"/>
  <c r="AB31" i="8"/>
  <c r="AC32" i="8"/>
  <c r="E52" i="8"/>
  <c r="Z53" i="8"/>
  <c r="V53" i="8"/>
  <c r="N53" i="8"/>
  <c r="J53" i="8"/>
  <c r="F53" i="8"/>
  <c r="Y52" i="8"/>
  <c r="U52" i="8"/>
  <c r="Q52" i="8"/>
  <c r="M52" i="8"/>
  <c r="I52" i="8"/>
  <c r="X51" i="8"/>
  <c r="T51" i="8"/>
  <c r="P51" i="8"/>
  <c r="L51" i="8"/>
  <c r="H51" i="8"/>
  <c r="AA50" i="8"/>
  <c r="W50" i="8"/>
  <c r="S50" i="8"/>
  <c r="O50" i="8"/>
  <c r="K50" i="8"/>
  <c r="G50" i="8"/>
  <c r="V49" i="8"/>
  <c r="R49" i="8"/>
  <c r="N49" i="8"/>
  <c r="F49" i="8"/>
  <c r="Y48" i="8"/>
  <c r="U48" i="8"/>
  <c r="Q48" i="8"/>
  <c r="M48" i="8"/>
  <c r="I48" i="8"/>
  <c r="AB47" i="8"/>
  <c r="X47" i="8"/>
  <c r="T47" i="8"/>
  <c r="P47" i="8"/>
  <c r="L47" i="8"/>
  <c r="H47" i="8"/>
  <c r="AB34" i="8"/>
  <c r="E50" i="8"/>
  <c r="E53" i="8"/>
  <c r="Y53" i="8"/>
  <c r="U53" i="8"/>
  <c r="Q53" i="8"/>
  <c r="M53" i="8"/>
  <c r="I53" i="8"/>
  <c r="P52" i="8"/>
  <c r="L52" i="8"/>
  <c r="AA51" i="8"/>
  <c r="W51" i="8"/>
  <c r="S51" i="8"/>
  <c r="O51" i="8"/>
  <c r="K51" i="8"/>
  <c r="G51" i="8"/>
  <c r="Z50" i="8"/>
  <c r="V50" i="8"/>
  <c r="R50" i="8"/>
  <c r="N50" i="8"/>
  <c r="J50" i="8"/>
  <c r="F50" i="8"/>
  <c r="Y49" i="8"/>
  <c r="U49" i="8"/>
  <c r="Q49" i="8"/>
  <c r="M49" i="8"/>
  <c r="I49" i="8"/>
  <c r="X48" i="8"/>
  <c r="T48" i="8"/>
  <c r="H48" i="8"/>
  <c r="AA47" i="8"/>
  <c r="W47" i="8"/>
  <c r="S47" i="8"/>
  <c r="O47" i="8"/>
  <c r="K47" i="8"/>
  <c r="G47" i="8"/>
  <c r="AB37" i="8"/>
  <c r="AC37" i="8" s="1"/>
  <c r="AD37" i="8" s="1"/>
  <c r="AE37" i="8" s="1"/>
  <c r="AF37" i="8" s="1"/>
  <c r="AB33" i="8"/>
  <c r="E49" i="8"/>
  <c r="T53" i="8"/>
  <c r="P53" i="8"/>
  <c r="L53" i="8"/>
  <c r="H53" i="8"/>
  <c r="AA52" i="8"/>
  <c r="W52" i="8"/>
  <c r="S52" i="8"/>
  <c r="O52" i="8"/>
  <c r="K52" i="8"/>
  <c r="G52" i="8"/>
  <c r="R51" i="8"/>
  <c r="Y50" i="8"/>
  <c r="U50" i="8"/>
  <c r="Q50" i="8"/>
  <c r="M50" i="8"/>
  <c r="I50" i="8"/>
  <c r="X49" i="8"/>
  <c r="T49" i="8"/>
  <c r="P49" i="8"/>
  <c r="L49" i="8"/>
  <c r="H49" i="8"/>
  <c r="AA48" i="8"/>
  <c r="W48" i="8"/>
  <c r="S48" i="8"/>
  <c r="O48" i="8"/>
  <c r="K48" i="8"/>
  <c r="G48" i="8"/>
  <c r="Z47" i="8"/>
  <c r="J47" i="8"/>
  <c r="K52" i="12"/>
  <c r="G52" i="12"/>
  <c r="Y51" i="12"/>
  <c r="U51" i="12"/>
  <c r="Q51" i="12"/>
  <c r="M51" i="12"/>
  <c r="I51" i="12"/>
  <c r="AA50" i="12"/>
  <c r="W50" i="12"/>
  <c r="S50" i="12"/>
  <c r="O50" i="12"/>
  <c r="K50" i="12"/>
  <c r="G50" i="12"/>
  <c r="Y49" i="12"/>
  <c r="U49" i="12"/>
  <c r="Q49" i="12"/>
  <c r="M49" i="12"/>
  <c r="I49" i="12"/>
  <c r="AA48" i="12"/>
  <c r="W48" i="12"/>
  <c r="S48" i="12"/>
  <c r="O48" i="12"/>
  <c r="K48" i="12"/>
  <c r="G48" i="12"/>
  <c r="Y47" i="12"/>
  <c r="U47" i="12"/>
  <c r="Q47" i="12"/>
  <c r="M47" i="12"/>
  <c r="I47" i="12"/>
  <c r="AB36" i="12"/>
  <c r="AA53" i="12"/>
  <c r="I52" i="12"/>
  <c r="AA51" i="12"/>
  <c r="W51" i="12"/>
  <c r="S51" i="12"/>
  <c r="O51" i="12"/>
  <c r="K51" i="12"/>
  <c r="G51" i="12"/>
  <c r="Y50" i="12"/>
  <c r="U50" i="12"/>
  <c r="Q50" i="12"/>
  <c r="M50" i="12"/>
  <c r="I50" i="12"/>
  <c r="AA49" i="12"/>
  <c r="W49" i="12"/>
  <c r="S49" i="12"/>
  <c r="O49" i="12"/>
  <c r="K49" i="12"/>
  <c r="G49" i="12"/>
  <c r="Y48" i="12"/>
  <c r="U48" i="12"/>
  <c r="Q48" i="12"/>
  <c r="M48" i="12"/>
  <c r="I48" i="12"/>
  <c r="AA47" i="12"/>
  <c r="W47" i="12"/>
  <c r="S47" i="12"/>
  <c r="O47" i="12"/>
  <c r="K47" i="12"/>
  <c r="G47" i="12"/>
  <c r="E48" i="12"/>
  <c r="H52" i="12"/>
  <c r="Z51" i="12"/>
  <c r="V51" i="12"/>
  <c r="R51" i="12"/>
  <c r="N51" i="12"/>
  <c r="J51" i="12"/>
  <c r="F51" i="12"/>
  <c r="X50" i="12"/>
  <c r="T50" i="12"/>
  <c r="P50" i="12"/>
  <c r="L50" i="12"/>
  <c r="H50" i="12"/>
  <c r="Z49" i="12"/>
  <c r="V49" i="12"/>
  <c r="R49" i="12"/>
  <c r="N49" i="12"/>
  <c r="J49" i="12"/>
  <c r="F49" i="12"/>
  <c r="X48" i="12"/>
  <c r="T48" i="12"/>
  <c r="P48" i="12"/>
  <c r="L48" i="12"/>
  <c r="H48" i="12"/>
  <c r="Z47" i="12"/>
  <c r="V47" i="12"/>
  <c r="R47" i="12"/>
  <c r="N47" i="12"/>
  <c r="J47" i="12"/>
  <c r="F47" i="12"/>
  <c r="E29" i="14"/>
  <c r="AD29" i="14"/>
  <c r="Z29" i="14"/>
  <c r="V29" i="14"/>
  <c r="R29" i="14"/>
  <c r="N29" i="14"/>
  <c r="J29" i="14"/>
  <c r="F29" i="14"/>
  <c r="AC29" i="14"/>
  <c r="Y29" i="14"/>
  <c r="U29" i="14"/>
  <c r="Q29" i="14"/>
  <c r="M29" i="14"/>
  <c r="I29" i="14"/>
  <c r="AF29" i="14"/>
  <c r="AB29" i="14"/>
  <c r="X29" i="14"/>
  <c r="T29" i="14"/>
  <c r="P29" i="14"/>
  <c r="L29" i="14"/>
  <c r="H29" i="14"/>
  <c r="AE29" i="14"/>
  <c r="AA29" i="14"/>
  <c r="W29" i="14"/>
  <c r="S29" i="14"/>
  <c r="O29" i="14"/>
  <c r="K29" i="14"/>
  <c r="G29" i="14"/>
  <c r="AD104" i="7" l="1"/>
  <c r="AD107" i="7"/>
  <c r="AD105" i="7"/>
  <c r="AD109" i="7"/>
  <c r="AD111" i="7"/>
  <c r="AD106" i="7"/>
  <c r="AD108" i="7"/>
  <c r="AD110" i="7"/>
  <c r="AC34" i="8"/>
  <c r="AB51" i="8"/>
  <c r="AB48" i="8"/>
  <c r="AC31" i="8"/>
  <c r="AB52" i="8"/>
  <c r="AC35" i="8"/>
  <c r="AB53" i="8"/>
  <c r="AC36" i="8"/>
  <c r="AB53" i="12"/>
  <c r="AC36" i="12"/>
  <c r="AB50" i="8"/>
  <c r="AC33" i="8"/>
  <c r="AD32" i="8"/>
  <c r="AC49" i="8"/>
  <c r="AE30" i="8"/>
  <c r="AD47" i="8"/>
  <c r="AE108" i="7" l="1"/>
  <c r="AE111" i="7"/>
  <c r="AE105" i="7"/>
  <c r="AE104" i="7"/>
  <c r="AE110" i="7"/>
  <c r="AE106" i="7"/>
  <c r="AE109" i="7"/>
  <c r="AE107" i="7"/>
  <c r="AD36" i="12"/>
  <c r="AC53" i="12"/>
  <c r="AE32" i="8"/>
  <c r="AD49" i="8"/>
  <c r="AD33" i="8"/>
  <c r="AC50" i="8"/>
  <c r="AD36" i="8"/>
  <c r="AC53" i="8"/>
  <c r="AD31" i="8"/>
  <c r="AC48" i="8"/>
  <c r="AF30" i="8"/>
  <c r="AF47" i="8" s="1"/>
  <c r="AE47" i="8"/>
  <c r="AD35" i="8"/>
  <c r="AC52" i="8"/>
  <c r="AD34" i="8"/>
  <c r="AC51" i="8"/>
  <c r="AF109" i="7" l="1"/>
  <c r="AF110" i="7"/>
  <c r="AF105" i="7"/>
  <c r="AF108" i="7"/>
  <c r="AF107" i="7"/>
  <c r="AF106" i="7"/>
  <c r="AF104" i="7"/>
  <c r="AF111" i="7"/>
  <c r="AE34" i="8"/>
  <c r="AD51" i="8"/>
  <c r="AE36" i="8"/>
  <c r="AD53" i="8"/>
  <c r="AF32" i="8"/>
  <c r="AF49" i="8" s="1"/>
  <c r="AE49" i="8"/>
  <c r="AE35" i="8"/>
  <c r="AD52" i="8"/>
  <c r="AE31" i="8"/>
  <c r="AD48" i="8"/>
  <c r="AE33" i="8"/>
  <c r="AD50" i="8"/>
  <c r="AE36" i="12"/>
  <c r="AD53" i="12"/>
  <c r="AF36" i="12" l="1"/>
  <c r="AF53" i="12" s="1"/>
  <c r="AE53" i="12"/>
  <c r="AF31" i="8"/>
  <c r="AF48" i="8" s="1"/>
  <c r="AE48" i="8"/>
  <c r="AF34" i="8"/>
  <c r="AF51" i="8" s="1"/>
  <c r="AE51" i="8"/>
  <c r="AF33" i="8"/>
  <c r="AF50" i="8" s="1"/>
  <c r="AE50" i="8"/>
  <c r="AF35" i="8"/>
  <c r="AF52" i="8" s="1"/>
  <c r="AE52" i="8"/>
  <c r="AF36" i="8"/>
  <c r="AF53" i="8" s="1"/>
  <c r="AE53" i="8"/>
  <c r="AF137" i="24" l="1"/>
  <c r="AE137" i="24"/>
  <c r="AD137" i="24"/>
  <c r="AC137" i="24"/>
  <c r="AB137" i="24"/>
  <c r="AA137" i="24"/>
  <c r="Z137" i="24"/>
  <c r="Y137" i="24"/>
  <c r="X137" i="24"/>
  <c r="W137" i="24"/>
  <c r="V137" i="24"/>
  <c r="U137" i="24"/>
  <c r="T137" i="24"/>
  <c r="S137" i="24"/>
  <c r="R137" i="24"/>
  <c r="Q137" i="24"/>
  <c r="P137" i="24"/>
  <c r="O137" i="24"/>
  <c r="N137" i="24"/>
  <c r="M137" i="24"/>
  <c r="L137" i="24"/>
  <c r="K137" i="24"/>
  <c r="J137" i="24"/>
  <c r="I137" i="24"/>
  <c r="H137" i="24"/>
  <c r="G137" i="24"/>
  <c r="F137" i="24"/>
  <c r="E137" i="24"/>
  <c r="AF97" i="24"/>
  <c r="AE97" i="24"/>
  <c r="AD97" i="24"/>
  <c r="AC97" i="24"/>
  <c r="AB97" i="24"/>
  <c r="AA97" i="24"/>
  <c r="Z97" i="24"/>
  <c r="Y97" i="24"/>
  <c r="X97" i="24"/>
  <c r="W97" i="24"/>
  <c r="V97" i="24"/>
  <c r="U97" i="24"/>
  <c r="T97" i="24"/>
  <c r="S97" i="24"/>
  <c r="R97" i="24"/>
  <c r="Q97" i="24"/>
  <c r="P97" i="24"/>
  <c r="O97" i="24"/>
  <c r="N97" i="24"/>
  <c r="M97" i="24"/>
  <c r="L97" i="24"/>
  <c r="K97" i="24"/>
  <c r="J97" i="24"/>
  <c r="I97" i="24"/>
  <c r="H97" i="24"/>
  <c r="G97" i="24"/>
  <c r="F97" i="24"/>
  <c r="E97" i="24"/>
  <c r="F42" i="24"/>
  <c r="G42" i="24"/>
  <c r="H42" i="24"/>
  <c r="I42" i="24"/>
  <c r="J42" i="24"/>
  <c r="K42" i="24"/>
  <c r="L42" i="24"/>
  <c r="M42" i="24"/>
  <c r="N42" i="24"/>
  <c r="O42" i="24"/>
  <c r="P42" i="24"/>
  <c r="Q42" i="24"/>
  <c r="R42" i="24"/>
  <c r="S42" i="24"/>
  <c r="T42" i="24"/>
  <c r="U42" i="24"/>
  <c r="V42" i="24"/>
  <c r="W42" i="24"/>
  <c r="X42" i="24"/>
  <c r="Y42" i="24"/>
  <c r="Z42" i="24"/>
  <c r="AA42" i="24"/>
  <c r="AB42" i="24"/>
  <c r="AC42" i="24"/>
  <c r="AD42" i="24"/>
  <c r="AE42" i="24"/>
  <c r="AF42" i="24"/>
  <c r="E42" i="24"/>
  <c r="B52" i="1" l="1"/>
  <c r="AF55" i="8" l="1"/>
  <c r="AE55" i="8"/>
  <c r="AD55" i="8"/>
  <c r="AC55" i="8"/>
  <c r="AB55" i="8"/>
  <c r="AA55" i="8"/>
  <c r="Z55" i="8"/>
  <c r="Y55" i="8"/>
  <c r="X55" i="8"/>
  <c r="W55" i="8"/>
  <c r="V55" i="8"/>
  <c r="U55" i="8"/>
  <c r="T55" i="8"/>
  <c r="S55" i="8"/>
  <c r="R55" i="8"/>
  <c r="Q55" i="8"/>
  <c r="P55" i="8"/>
  <c r="O55" i="8"/>
  <c r="N55" i="8"/>
  <c r="M55" i="8"/>
  <c r="L55" i="8"/>
  <c r="K55" i="8"/>
  <c r="J55" i="8"/>
  <c r="I55" i="8"/>
  <c r="H55" i="8"/>
  <c r="G55" i="8"/>
  <c r="F55" i="8"/>
  <c r="E55" i="8"/>
  <c r="F129" i="7"/>
  <c r="G129" i="7"/>
  <c r="H129" i="7"/>
  <c r="I129" i="7"/>
  <c r="J129" i="7"/>
  <c r="K129" i="7"/>
  <c r="E129" i="7"/>
  <c r="E117" i="7" l="1"/>
  <c r="K96" i="7"/>
  <c r="J96" i="7"/>
  <c r="I96" i="7"/>
  <c r="H96" i="7"/>
  <c r="G96" i="7"/>
  <c r="F96" i="7"/>
  <c r="E96" i="7"/>
  <c r="AA20" i="25" l="1"/>
  <c r="Z20" i="25"/>
  <c r="Y20" i="25"/>
  <c r="X20" i="25"/>
  <c r="W20" i="25"/>
  <c r="V20" i="25"/>
  <c r="U20" i="25"/>
  <c r="T20" i="25"/>
  <c r="S20" i="25"/>
  <c r="R20" i="25"/>
  <c r="Q20" i="25"/>
  <c r="P20" i="25"/>
  <c r="O20" i="25"/>
  <c r="N20" i="25"/>
  <c r="M20" i="25"/>
  <c r="L20" i="25"/>
  <c r="K20" i="25"/>
  <c r="J20" i="25"/>
  <c r="I20" i="25"/>
  <c r="H20" i="25"/>
  <c r="G20" i="25"/>
  <c r="F20" i="25"/>
  <c r="E20" i="25"/>
  <c r="C1" i="25"/>
  <c r="AB20" i="25" l="1"/>
  <c r="AC20" i="25" l="1"/>
  <c r="AD20" i="25" l="1"/>
  <c r="L80" i="14"/>
  <c r="N41" i="12"/>
  <c r="F41" i="12"/>
  <c r="I41" i="12"/>
  <c r="V41" i="12"/>
  <c r="X41" i="8"/>
  <c r="Y41" i="12" l="1"/>
  <c r="H41" i="8"/>
  <c r="AF20" i="25"/>
  <c r="AE20" i="25"/>
  <c r="Y41" i="8"/>
  <c r="U41" i="8"/>
  <c r="Q41" i="8"/>
  <c r="M41" i="8"/>
  <c r="I41" i="8"/>
  <c r="T41" i="8"/>
  <c r="P41" i="8"/>
  <c r="L41" i="8"/>
  <c r="E41" i="12"/>
  <c r="Q41" i="12"/>
  <c r="Z41" i="12"/>
  <c r="R41" i="12"/>
  <c r="J41" i="12"/>
  <c r="AC41" i="12"/>
  <c r="AB41" i="8"/>
  <c r="U41" i="12"/>
  <c r="M41" i="12"/>
  <c r="AB41" i="12"/>
  <c r="Z55" i="12"/>
  <c r="W41" i="8"/>
  <c r="S41" i="8"/>
  <c r="O41" i="8"/>
  <c r="K41" i="8"/>
  <c r="G41" i="8"/>
  <c r="AA41" i="12"/>
  <c r="T80" i="14"/>
  <c r="E41" i="8"/>
  <c r="Z41" i="8"/>
  <c r="V41" i="8"/>
  <c r="R41" i="8"/>
  <c r="N41" i="8"/>
  <c r="J41" i="8"/>
  <c r="F41" i="8"/>
  <c r="AA41" i="8"/>
  <c r="X41" i="12"/>
  <c r="T41" i="12"/>
  <c r="P41" i="12"/>
  <c r="L41" i="12"/>
  <c r="H41" i="12"/>
  <c r="W41" i="12"/>
  <c r="S41" i="12"/>
  <c r="O41" i="12"/>
  <c r="K41" i="12"/>
  <c r="G41" i="12"/>
  <c r="X80" i="14"/>
  <c r="P80" i="14"/>
  <c r="H80" i="14"/>
  <c r="W80" i="14"/>
  <c r="S80" i="14"/>
  <c r="O80" i="14"/>
  <c r="K80" i="14"/>
  <c r="G80" i="14"/>
  <c r="Y80" i="14"/>
  <c r="U80" i="14"/>
  <c r="Q80" i="14"/>
  <c r="M80" i="14"/>
  <c r="I80" i="14"/>
  <c r="F80" i="14"/>
  <c r="Z80" i="14"/>
  <c r="V80" i="14"/>
  <c r="R80" i="14"/>
  <c r="N80" i="14"/>
  <c r="J80" i="14"/>
  <c r="E80" i="14"/>
  <c r="AB80" i="14"/>
  <c r="AA80" i="14"/>
  <c r="V55" i="12"/>
  <c r="J55" i="12"/>
  <c r="F55" i="12"/>
  <c r="W55" i="12"/>
  <c r="G55" i="12"/>
  <c r="AA55" i="12"/>
  <c r="S55" i="12"/>
  <c r="O55" i="12"/>
  <c r="K55" i="12"/>
  <c r="R55" i="12"/>
  <c r="N55" i="12"/>
  <c r="Q61" i="14"/>
  <c r="Z61" i="14"/>
  <c r="V61" i="14"/>
  <c r="R61" i="14"/>
  <c r="N61" i="14"/>
  <c r="J61" i="14"/>
  <c r="F61" i="14"/>
  <c r="Y61" i="14"/>
  <c r="U61" i="14"/>
  <c r="M61" i="14"/>
  <c r="I61" i="14"/>
  <c r="AB61" i="14"/>
  <c r="AA61" i="14"/>
  <c r="W61" i="14"/>
  <c r="S61" i="14"/>
  <c r="O61" i="14"/>
  <c r="K61" i="14"/>
  <c r="G61" i="14"/>
  <c r="X61" i="14"/>
  <c r="T61" i="14"/>
  <c r="P61" i="14"/>
  <c r="L61" i="14"/>
  <c r="H61" i="14"/>
  <c r="E55" i="12"/>
  <c r="Y55" i="12"/>
  <c r="U55" i="12"/>
  <c r="Q55" i="12"/>
  <c r="M55" i="12"/>
  <c r="I55" i="12"/>
  <c r="X55" i="12"/>
  <c r="T55" i="12"/>
  <c r="P55" i="12"/>
  <c r="L55" i="12"/>
  <c r="H55" i="12"/>
  <c r="AC41" i="8" l="1"/>
  <c r="AD41" i="8"/>
  <c r="AD41" i="12"/>
  <c r="AC80" i="14"/>
  <c r="AC55" i="12"/>
  <c r="AC61" i="14"/>
  <c r="AD55" i="12"/>
  <c r="AB55" i="12"/>
  <c r="AF55" i="12"/>
  <c r="AE55" i="12"/>
  <c r="C1" i="14"/>
  <c r="C1" i="12"/>
  <c r="C1" i="8"/>
  <c r="C1" i="7"/>
  <c r="C1" i="1"/>
  <c r="C1" i="24"/>
  <c r="U127" i="7"/>
  <c r="U125" i="7"/>
  <c r="H127" i="7"/>
  <c r="H125" i="7"/>
  <c r="H124" i="7"/>
  <c r="J124" i="7"/>
  <c r="J126" i="7"/>
  <c r="J125" i="7"/>
  <c r="J127" i="7"/>
  <c r="G125" i="7"/>
  <c r="G126" i="7"/>
  <c r="X126" i="7"/>
  <c r="X125" i="7"/>
  <c r="X127" i="7"/>
  <c r="F127" i="7"/>
  <c r="L126" i="7"/>
  <c r="L125" i="7"/>
  <c r="Y124" i="7"/>
  <c r="Y127" i="7"/>
  <c r="Y125" i="7"/>
  <c r="Y126" i="7"/>
  <c r="AC124" i="7"/>
  <c r="AC127" i="7"/>
  <c r="AC125" i="7"/>
  <c r="AC126" i="7"/>
  <c r="V128" i="7"/>
  <c r="X128" i="7"/>
  <c r="W126" i="7"/>
  <c r="W127" i="7"/>
  <c r="W125" i="7"/>
  <c r="AE126" i="7"/>
  <c r="AE125" i="7"/>
  <c r="AE127" i="7"/>
  <c r="AE124" i="7"/>
  <c r="O124" i="7"/>
  <c r="AD124" i="7"/>
  <c r="AD127" i="7"/>
  <c r="AD125" i="7"/>
  <c r="AD126" i="7"/>
  <c r="Q125" i="7"/>
  <c r="AF125" i="7"/>
  <c r="AF127" i="7"/>
  <c r="AF126" i="7"/>
  <c r="H128" i="7"/>
  <c r="AA124" i="7"/>
  <c r="AA126" i="7"/>
  <c r="AA127" i="7"/>
  <c r="AB125" i="7"/>
  <c r="AB127" i="7"/>
  <c r="AB126" i="7"/>
  <c r="AB124" i="7"/>
  <c r="Z127" i="7"/>
  <c r="Z124" i="7"/>
  <c r="Z126" i="7"/>
  <c r="Z125" i="7"/>
  <c r="X123" i="7"/>
  <c r="AB128" i="7"/>
  <c r="AA128" i="7"/>
  <c r="AF128" i="7"/>
  <c r="P123" i="7"/>
  <c r="N123" i="7"/>
  <c r="W128" i="7"/>
  <c r="T123" i="7"/>
  <c r="AC128" i="7"/>
  <c r="L123" i="7"/>
  <c r="Y128" i="7"/>
  <c r="AE128" i="7"/>
  <c r="AC123" i="7"/>
  <c r="Y123" i="7"/>
  <c r="AE123" i="7"/>
  <c r="AD123" i="7"/>
  <c r="E123" i="7"/>
  <c r="AF123" i="7"/>
  <c r="Z123" i="7"/>
  <c r="W123" i="7"/>
  <c r="AB123" i="7"/>
  <c r="AA123" i="7"/>
  <c r="O125" i="7"/>
  <c r="V125" i="7"/>
  <c r="P125" i="7"/>
  <c r="I127" i="7"/>
  <c r="U124" i="7"/>
  <c r="O127" i="7"/>
  <c r="S125" i="7"/>
  <c r="R125" i="7"/>
  <c r="M127" i="7"/>
  <c r="U126" i="7"/>
  <c r="M125" i="7"/>
  <c r="E125" i="7"/>
  <c r="Z128" i="7"/>
  <c r="G72" i="12"/>
  <c r="F72" i="12"/>
  <c r="E72" i="12"/>
  <c r="G75" i="8"/>
  <c r="F75" i="8"/>
  <c r="E75" i="8"/>
  <c r="O126" i="7"/>
  <c r="Q126" i="7"/>
  <c r="AD24" i="8"/>
  <c r="Z24" i="8"/>
  <c r="T125" i="7"/>
  <c r="K127" i="7"/>
  <c r="V127" i="7"/>
  <c r="N126" i="7"/>
  <c r="N125" i="7"/>
  <c r="O123" i="7"/>
  <c r="S124" i="7"/>
  <c r="K123" i="7"/>
  <c r="R127" i="7"/>
  <c r="P128" i="7"/>
  <c r="M124" i="7"/>
  <c r="K128" i="7"/>
  <c r="U123" i="7"/>
  <c r="Q124" i="7"/>
  <c r="R123" i="7"/>
  <c r="H123" i="7"/>
  <c r="T127" i="7"/>
  <c r="P127" i="7"/>
  <c r="V126" i="7"/>
  <c r="J128" i="7"/>
  <c r="G128" i="7"/>
  <c r="N124" i="7"/>
  <c r="O128" i="7"/>
  <c r="F125" i="7"/>
  <c r="E128" i="7"/>
  <c r="S128" i="7"/>
  <c r="Q127" i="7"/>
  <c r="M126" i="7"/>
  <c r="N128" i="7"/>
  <c r="R126" i="7"/>
  <c r="M123" i="7"/>
  <c r="T124" i="7"/>
  <c r="E124" i="7"/>
  <c r="H126" i="7"/>
  <c r="R128" i="7"/>
  <c r="G123" i="7"/>
  <c r="S123" i="7"/>
  <c r="Q128" i="7"/>
  <c r="L128" i="7"/>
  <c r="T126" i="7"/>
  <c r="Q123" i="7"/>
  <c r="K125" i="7"/>
  <c r="E126" i="7"/>
  <c r="V123" i="7"/>
  <c r="V124" i="7"/>
  <c r="N127" i="7"/>
  <c r="F126" i="7"/>
  <c r="X124" i="7"/>
  <c r="P124" i="7"/>
  <c r="K124" i="7"/>
  <c r="I124" i="7"/>
  <c r="W124" i="7"/>
  <c r="F128" i="7"/>
  <c r="M128" i="7"/>
  <c r="I128" i="7"/>
  <c r="U128" i="7"/>
  <c r="T128" i="7"/>
  <c r="L127" i="7"/>
  <c r="F124" i="7"/>
  <c r="P126" i="7"/>
  <c r="I126" i="7"/>
  <c r="I125" i="7"/>
  <c r="I123" i="7"/>
  <c r="S127" i="7"/>
  <c r="E127" i="7"/>
  <c r="G124" i="7"/>
  <c r="G127" i="7"/>
  <c r="R124" i="7"/>
  <c r="AA125" i="7"/>
  <c r="K126" i="7"/>
  <c r="J123" i="7"/>
  <c r="S126" i="7"/>
  <c r="F123" i="7"/>
  <c r="AF124" i="7"/>
  <c r="X24" i="8"/>
  <c r="Y24" i="8"/>
  <c r="AC24" i="8"/>
  <c r="W24" i="8"/>
  <c r="AD24" i="12"/>
  <c r="K24" i="8"/>
  <c r="Z24" i="12"/>
  <c r="AA24" i="8"/>
  <c r="H24" i="8"/>
  <c r="U24" i="8"/>
  <c r="AF24" i="8"/>
  <c r="AB24" i="8"/>
  <c r="AD128" i="7"/>
  <c r="AE24" i="12"/>
  <c r="AC24" i="12"/>
  <c r="AB24" i="12"/>
  <c r="AA24" i="12"/>
  <c r="J24" i="8"/>
  <c r="W24" i="12"/>
  <c r="AE24" i="8"/>
  <c r="X24" i="12"/>
  <c r="G24" i="8"/>
  <c r="AF24" i="12"/>
  <c r="Y24" i="12"/>
  <c r="L124" i="7"/>
  <c r="T24" i="12"/>
  <c r="N24" i="12"/>
  <c r="Q24" i="12"/>
  <c r="V24" i="12"/>
  <c r="L24" i="8"/>
  <c r="F24" i="8"/>
  <c r="M24" i="12"/>
  <c r="P24" i="12"/>
  <c r="K24" i="12"/>
  <c r="U24" i="12"/>
  <c r="M24" i="8"/>
  <c r="F24" i="12"/>
  <c r="O24" i="8"/>
  <c r="J24" i="12"/>
  <c r="R24" i="12"/>
  <c r="Q24" i="8"/>
  <c r="P24" i="8"/>
  <c r="N24" i="8"/>
  <c r="L24" i="12"/>
  <c r="I24" i="12"/>
  <c r="O24" i="12"/>
  <c r="G24" i="12"/>
  <c r="R24" i="8"/>
  <c r="S24" i="12"/>
  <c r="E24" i="8"/>
  <c r="E24" i="12"/>
  <c r="I24" i="8"/>
  <c r="H24" i="12"/>
  <c r="S24" i="8"/>
  <c r="T24" i="8"/>
  <c r="V24" i="8"/>
  <c r="H73" i="7"/>
  <c r="J73" i="7"/>
  <c r="G75" i="7"/>
  <c r="J72" i="7"/>
  <c r="H72" i="7"/>
  <c r="F71" i="7"/>
  <c r="E75" i="7"/>
  <c r="F76" i="7"/>
  <c r="F73" i="7"/>
  <c r="I72" i="7"/>
  <c r="I76" i="7"/>
  <c r="G72" i="7"/>
  <c r="H74" i="7"/>
  <c r="F74" i="7"/>
  <c r="G73" i="7"/>
  <c r="H75" i="7"/>
  <c r="I71" i="7"/>
  <c r="E72" i="7"/>
  <c r="F75" i="7"/>
  <c r="G71" i="7"/>
  <c r="H71" i="7"/>
  <c r="J71" i="7"/>
  <c r="F72" i="7"/>
  <c r="H76" i="7"/>
  <c r="J75" i="7"/>
  <c r="E76" i="7"/>
  <c r="G76" i="7"/>
  <c r="I73" i="7"/>
  <c r="G74" i="7"/>
  <c r="J76" i="7"/>
  <c r="I75" i="7"/>
  <c r="E71" i="7"/>
  <c r="E74" i="7"/>
  <c r="J74" i="7"/>
  <c r="I74" i="7"/>
  <c r="E73" i="7"/>
  <c r="I77" i="7"/>
  <c r="I48" i="7"/>
  <c r="H77" i="7"/>
  <c r="H48" i="7"/>
  <c r="J77" i="7"/>
  <c r="J48" i="7"/>
  <c r="G65" i="7"/>
  <c r="E77" i="7"/>
  <c r="E48" i="7"/>
  <c r="F77" i="7"/>
  <c r="F48" i="7"/>
  <c r="G77" i="7"/>
  <c r="G48" i="7"/>
  <c r="F65" i="7"/>
  <c r="J65" i="7"/>
  <c r="H65" i="7"/>
  <c r="E65" i="7"/>
  <c r="E32" i="7"/>
  <c r="AD32" i="7"/>
  <c r="AC32" i="7"/>
  <c r="N32" i="7"/>
  <c r="G32" i="7"/>
  <c r="R32" i="7"/>
  <c r="Z32" i="7"/>
  <c r="X32" i="7"/>
  <c r="H32" i="7"/>
  <c r="AE32" i="7"/>
  <c r="K32" i="7"/>
  <c r="Q32" i="7"/>
  <c r="S32" i="7"/>
  <c r="T32" i="7"/>
  <c r="P32" i="7"/>
  <c r="W32" i="7"/>
  <c r="O32" i="7"/>
  <c r="AB32" i="7"/>
  <c r="I32" i="7"/>
  <c r="I65" i="7"/>
  <c r="Y32" i="7"/>
  <c r="AF32" i="7"/>
  <c r="AA32" i="7"/>
  <c r="V32" i="7"/>
  <c r="L32" i="7"/>
  <c r="U32" i="7"/>
  <c r="F32" i="7"/>
  <c r="M32" i="7"/>
  <c r="J32" i="7"/>
  <c r="AF41" i="8" l="1"/>
  <c r="AE41" i="8"/>
  <c r="AE41" i="12"/>
  <c r="AF41" i="12"/>
  <c r="AD80" i="14"/>
  <c r="AD61" i="14"/>
  <c r="K131" i="7"/>
  <c r="G131" i="7"/>
  <c r="I131" i="7"/>
  <c r="H131" i="7"/>
  <c r="G79" i="7"/>
  <c r="E79" i="7"/>
  <c r="F79" i="7"/>
  <c r="H79" i="7"/>
  <c r="F131" i="7"/>
  <c r="E131" i="7"/>
  <c r="J131" i="7"/>
  <c r="H72" i="12"/>
  <c r="H75" i="8"/>
  <c r="I72" i="12"/>
  <c r="I75" i="8"/>
  <c r="J79" i="7"/>
  <c r="I79" i="7"/>
  <c r="AF80" i="14" l="1"/>
  <c r="AE80" i="14"/>
  <c r="AF61" i="14"/>
  <c r="AE61" i="14"/>
  <c r="J72" i="12"/>
  <c r="K75" i="8"/>
  <c r="J75" i="8"/>
  <c r="K72" i="12" l="1"/>
  <c r="L75" i="8"/>
  <c r="L72" i="12" l="1"/>
  <c r="M75" i="8"/>
  <c r="M72" i="12" l="1"/>
  <c r="N75" i="8"/>
  <c r="N72" i="12" l="1"/>
  <c r="O75" i="8"/>
  <c r="O72" i="12" l="1"/>
  <c r="P75" i="8"/>
  <c r="P72" i="12" l="1"/>
  <c r="Q75" i="8"/>
  <c r="Q72" i="12" l="1"/>
  <c r="R75" i="8"/>
  <c r="R72" i="12" l="1"/>
  <c r="S75" i="8"/>
  <c r="S72" i="12" l="1"/>
  <c r="T75" i="8"/>
  <c r="T72" i="12" l="1"/>
  <c r="U75" i="8"/>
  <c r="U72" i="12" l="1"/>
  <c r="V75" i="8"/>
  <c r="V72" i="12" l="1"/>
  <c r="W75" i="8"/>
  <c r="W72" i="12" l="1"/>
  <c r="X75" i="8"/>
  <c r="X72" i="12" l="1"/>
  <c r="Y75" i="8"/>
  <c r="Y72" i="12" l="1"/>
  <c r="Z75" i="8"/>
  <c r="Z72" i="12" l="1"/>
  <c r="AA75" i="8"/>
  <c r="AA72" i="12" l="1"/>
  <c r="AB75" i="8"/>
  <c r="AB72" i="12" l="1"/>
  <c r="AC75" i="8"/>
  <c r="AC72" i="12" l="1"/>
  <c r="AD75" i="8"/>
  <c r="AD72" i="12" l="1"/>
  <c r="AE75" i="8"/>
  <c r="AF75" i="8"/>
  <c r="AF72" i="12" l="1"/>
  <c r="AE72" i="12"/>
  <c r="AB74" i="7" l="1"/>
  <c r="O74" i="7"/>
  <c r="AC73" i="7"/>
  <c r="AC72" i="7"/>
  <c r="T74" i="7"/>
  <c r="M76" i="7"/>
  <c r="M72" i="7"/>
  <c r="W73" i="7"/>
  <c r="Z72" i="7"/>
  <c r="Z75" i="7"/>
  <c r="Z73" i="7"/>
  <c r="Y75" i="7"/>
  <c r="AD72" i="7"/>
  <c r="U75" i="7"/>
  <c r="X75" i="7"/>
  <c r="N74" i="7"/>
  <c r="AE72" i="7"/>
  <c r="R75" i="7"/>
  <c r="S74" i="7"/>
  <c r="AB73" i="7"/>
  <c r="O73" i="7"/>
  <c r="AA76" i="7"/>
  <c r="AB112" i="7"/>
  <c r="AA73" i="7"/>
  <c r="AC76" i="7"/>
  <c r="T73" i="7"/>
  <c r="M75" i="7"/>
  <c r="W72" i="7"/>
  <c r="W76" i="7"/>
  <c r="Z74" i="7"/>
  <c r="Y72" i="7"/>
  <c r="AD75" i="7"/>
  <c r="U74" i="7"/>
  <c r="U72" i="7"/>
  <c r="N73" i="7"/>
  <c r="P73" i="7"/>
  <c r="AE75" i="7"/>
  <c r="R74" i="7"/>
  <c r="S73" i="7"/>
  <c r="AB72" i="7"/>
  <c r="O76" i="7"/>
  <c r="O72" i="7"/>
  <c r="AA72" i="7"/>
  <c r="AC74" i="7"/>
  <c r="T76" i="7"/>
  <c r="T72" i="7"/>
  <c r="M74" i="7"/>
  <c r="Y74" i="7"/>
  <c r="AD74" i="7"/>
  <c r="U76" i="7"/>
  <c r="X72" i="7"/>
  <c r="N76" i="7"/>
  <c r="N72" i="7"/>
  <c r="P75" i="7"/>
  <c r="AE74" i="7"/>
  <c r="R73" i="7"/>
  <c r="S72" i="7"/>
  <c r="AB75" i="7"/>
  <c r="O75" i="7"/>
  <c r="AA75" i="7"/>
  <c r="AC75" i="7"/>
  <c r="T75" i="7"/>
  <c r="M73" i="7"/>
  <c r="W75" i="7"/>
  <c r="Z76" i="7"/>
  <c r="Y73" i="7"/>
  <c r="AD73" i="7"/>
  <c r="U73" i="7"/>
  <c r="X74" i="7"/>
  <c r="N75" i="7"/>
  <c r="P74" i="7"/>
  <c r="P72" i="7"/>
  <c r="AE73" i="7"/>
  <c r="R72" i="7"/>
  <c r="S75" i="7"/>
  <c r="AC112" i="7" l="1"/>
  <c r="X76" i="7"/>
  <c r="AB115" i="7"/>
  <c r="N65" i="7"/>
  <c r="O65" i="7"/>
  <c r="AD77" i="7"/>
  <c r="W74" i="7"/>
  <c r="W65" i="7"/>
  <c r="X71" i="7"/>
  <c r="Z65" i="7"/>
  <c r="AE76" i="7"/>
  <c r="Y77" i="7"/>
  <c r="T77" i="7"/>
  <c r="AB113" i="7"/>
  <c r="S76" i="7"/>
  <c r="X73" i="7"/>
  <c r="U65" i="7"/>
  <c r="AC77" i="7"/>
  <c r="P76" i="7"/>
  <c r="N77" i="7"/>
  <c r="AD76" i="7"/>
  <c r="Y76" i="7"/>
  <c r="Z117" i="7"/>
  <c r="W71" i="7"/>
  <c r="R76" i="7"/>
  <c r="U77" i="7"/>
  <c r="T65" i="7"/>
  <c r="AA77" i="7"/>
  <c r="AB76" i="7"/>
  <c r="W77" i="7"/>
  <c r="Z77" i="7"/>
  <c r="O77" i="7"/>
  <c r="AB77" i="7"/>
  <c r="AA65" i="7"/>
  <c r="AA74" i="7"/>
  <c r="AB114" i="7"/>
  <c r="N117" i="7"/>
  <c r="Y65" i="7"/>
  <c r="AA71" i="7"/>
  <c r="AC115" i="7" l="1"/>
  <c r="AC113" i="7"/>
  <c r="AC114" i="7"/>
  <c r="AD112" i="7"/>
  <c r="AA48" i="7"/>
  <c r="AC65" i="7"/>
  <c r="W48" i="7"/>
  <c r="W117" i="7"/>
  <c r="AE77" i="7"/>
  <c r="O117" i="7"/>
  <c r="AA117" i="7"/>
  <c r="T117" i="7"/>
  <c r="R65" i="7"/>
  <c r="AD65" i="7"/>
  <c r="U117" i="7"/>
  <c r="M117" i="7"/>
  <c r="H117" i="7"/>
  <c r="G117" i="7"/>
  <c r="S65" i="7"/>
  <c r="X77" i="7"/>
  <c r="X79" i="7" s="1"/>
  <c r="Z129" i="7"/>
  <c r="Z131" i="7" s="1"/>
  <c r="Z96" i="7"/>
  <c r="Y117" i="7"/>
  <c r="R48" i="7"/>
  <c r="R71" i="7"/>
  <c r="X65" i="7"/>
  <c r="P77" i="7"/>
  <c r="AB65" i="7"/>
  <c r="AB117" i="7"/>
  <c r="AD48" i="7"/>
  <c r="AD71" i="7"/>
  <c r="AD79" i="7" s="1"/>
  <c r="U71" i="7"/>
  <c r="U79" i="7" s="1"/>
  <c r="U48" i="7"/>
  <c r="N71" i="7"/>
  <c r="N79" i="7" s="1"/>
  <c r="N48" i="7"/>
  <c r="AE48" i="7"/>
  <c r="AE71" i="7"/>
  <c r="AB71" i="7"/>
  <c r="AB79" i="7" s="1"/>
  <c r="AB48" i="7"/>
  <c r="N129" i="7"/>
  <c r="N131" i="7" s="1"/>
  <c r="N96" i="7"/>
  <c r="X48" i="7"/>
  <c r="O129" i="7"/>
  <c r="O131" i="7" s="1"/>
  <c r="O96" i="7"/>
  <c r="AE65" i="7"/>
  <c r="M77" i="7"/>
  <c r="P117" i="7"/>
  <c r="AC48" i="7"/>
  <c r="AC71" i="7"/>
  <c r="AC79" i="7" s="1"/>
  <c r="U129" i="7"/>
  <c r="U131" i="7" s="1"/>
  <c r="U96" i="7"/>
  <c r="M71" i="7"/>
  <c r="M48" i="7"/>
  <c r="T129" i="7"/>
  <c r="T131" i="7" s="1"/>
  <c r="T96" i="7"/>
  <c r="Y129" i="7"/>
  <c r="Y131" i="7" s="1"/>
  <c r="Y96" i="7"/>
  <c r="S71" i="7"/>
  <c r="S48" i="7"/>
  <c r="P48" i="7"/>
  <c r="P71" i="7"/>
  <c r="Y48" i="7"/>
  <c r="Y71" i="7"/>
  <c r="Y79" i="7" s="1"/>
  <c r="AA129" i="7"/>
  <c r="AA131" i="7" s="1"/>
  <c r="AA96" i="7"/>
  <c r="O48" i="7"/>
  <c r="O71" i="7"/>
  <c r="O79" i="7" s="1"/>
  <c r="AA79" i="7"/>
  <c r="P65" i="7"/>
  <c r="W129" i="7"/>
  <c r="W131" i="7" s="1"/>
  <c r="W96" i="7"/>
  <c r="T71" i="7"/>
  <c r="T79" i="7" s="1"/>
  <c r="T48" i="7"/>
  <c r="W79" i="7"/>
  <c r="M65" i="7"/>
  <c r="X117" i="7"/>
  <c r="S77" i="7"/>
  <c r="Z48" i="7"/>
  <c r="Z71" i="7"/>
  <c r="Z79" i="7" s="1"/>
  <c r="R77" i="7"/>
  <c r="AD113" i="7" l="1"/>
  <c r="AC117" i="7"/>
  <c r="AE112" i="7"/>
  <c r="AD114" i="7"/>
  <c r="AD115" i="7"/>
  <c r="R117" i="7"/>
  <c r="AE79" i="7"/>
  <c r="F117" i="7"/>
  <c r="P79" i="7"/>
  <c r="M79" i="7"/>
  <c r="S117" i="7"/>
  <c r="J117" i="7"/>
  <c r="I117" i="7"/>
  <c r="S129" i="7"/>
  <c r="S131" i="7" s="1"/>
  <c r="S96" i="7"/>
  <c r="AB129" i="7"/>
  <c r="AB131" i="7" s="1"/>
  <c r="M129" i="7"/>
  <c r="M131" i="7" s="1"/>
  <c r="M96" i="7"/>
  <c r="P129" i="7"/>
  <c r="P131" i="7" s="1"/>
  <c r="P96" i="7"/>
  <c r="L129" i="7"/>
  <c r="L131" i="7" s="1"/>
  <c r="L96" i="7"/>
  <c r="S79" i="7"/>
  <c r="R129" i="7"/>
  <c r="R131" i="7" s="1"/>
  <c r="R96" i="7"/>
  <c r="R79" i="7"/>
  <c r="X129" i="7"/>
  <c r="X131" i="7" s="1"/>
  <c r="X96" i="7"/>
  <c r="AF112" i="7" l="1"/>
  <c r="AE117" i="7"/>
  <c r="AE114" i="7"/>
  <c r="AE115" i="7"/>
  <c r="AE113" i="7"/>
  <c r="AD117" i="7"/>
  <c r="AC129" i="7"/>
  <c r="AC131" i="7" s="1"/>
  <c r="K73" i="7"/>
  <c r="K74" i="7"/>
  <c r="K75" i="7"/>
  <c r="K72" i="7"/>
  <c r="AF113" i="7" l="1"/>
  <c r="AF114" i="7"/>
  <c r="AF115" i="7"/>
  <c r="K76" i="7"/>
  <c r="AD129" i="7"/>
  <c r="AD131" i="7" s="1"/>
  <c r="K77" i="7"/>
  <c r="K65" i="7" l="1"/>
  <c r="AE129" i="7"/>
  <c r="AE131" i="7" s="1"/>
  <c r="K48" i="7"/>
  <c r="K71" i="7"/>
  <c r="K79" i="7" s="1"/>
  <c r="K117" i="7"/>
  <c r="AF129" i="7" l="1"/>
  <c r="AF131" i="7" s="1"/>
  <c r="Y106" i="1" l="1"/>
  <c r="X107" i="1"/>
  <c r="M106" i="1"/>
  <c r="K105" i="1"/>
  <c r="J106" i="1"/>
  <c r="AG106" i="1"/>
  <c r="AC105" i="1"/>
  <c r="U105" i="1"/>
  <c r="G107" i="1"/>
  <c r="AB106" i="1"/>
  <c r="AB105" i="1"/>
  <c r="AA107" i="1"/>
  <c r="Y105" i="1"/>
  <c r="X108" i="1"/>
  <c r="X106" i="1"/>
  <c r="S106" i="1"/>
  <c r="R105" i="1"/>
  <c r="O107" i="1"/>
  <c r="M105" i="1"/>
  <c r="K107" i="1"/>
  <c r="J108" i="1"/>
  <c r="J107" i="1"/>
  <c r="G105" i="1"/>
  <c r="AD105" i="1"/>
  <c r="AA108" i="1"/>
  <c r="AA106" i="1"/>
  <c r="X105" i="1"/>
  <c r="R107" i="1"/>
  <c r="O108" i="1"/>
  <c r="O106" i="1"/>
  <c r="N108" i="1"/>
  <c r="N107" i="1"/>
  <c r="N105" i="1"/>
  <c r="H105" i="1"/>
  <c r="G106" i="1"/>
  <c r="AF106" i="1"/>
  <c r="AE106" i="1"/>
  <c r="Z105" i="1"/>
  <c r="R108" i="1"/>
  <c r="O110" i="1"/>
  <c r="N106" i="1"/>
  <c r="AF105" i="1"/>
  <c r="AD106" i="1"/>
  <c r="AA105" i="1"/>
  <c r="X109" i="1"/>
  <c r="S105" i="1"/>
  <c r="Q107" i="1"/>
  <c r="M107" i="1"/>
  <c r="K108" i="1"/>
  <c r="K106" i="1"/>
  <c r="G108" i="1"/>
  <c r="G109" i="1"/>
  <c r="I108" i="1"/>
  <c r="I106" i="1"/>
  <c r="S107" i="1" l="1"/>
  <c r="Y108" i="1"/>
  <c r="F106" i="1"/>
  <c r="T107" i="1"/>
  <c r="I105" i="1"/>
  <c r="N97" i="1"/>
  <c r="P107" i="1"/>
  <c r="L105" i="1"/>
  <c r="L106" i="1"/>
  <c r="O105" i="1"/>
  <c r="H106" i="1"/>
  <c r="AB107" i="1"/>
  <c r="L108" i="1"/>
  <c r="AG104" i="1"/>
  <c r="AA109" i="1"/>
  <c r="M108" i="1"/>
  <c r="Z108" i="1"/>
  <c r="G110" i="1"/>
  <c r="X104" i="1"/>
  <c r="P108" i="1"/>
  <c r="AC110" i="1"/>
  <c r="I109" i="1"/>
  <c r="F47" i="1"/>
  <c r="K47" i="1"/>
  <c r="S108" i="1"/>
  <c r="Y109" i="1"/>
  <c r="F107" i="1"/>
  <c r="T108" i="1"/>
  <c r="G97" i="1"/>
  <c r="P106" i="1"/>
  <c r="AE105" i="1"/>
  <c r="J109" i="1"/>
  <c r="Q105" i="1"/>
  <c r="M47" i="1"/>
  <c r="W106" i="1"/>
  <c r="H107" i="1"/>
  <c r="V107" i="1"/>
  <c r="V106" i="1"/>
  <c r="Z107" i="1"/>
  <c r="M109" i="1"/>
  <c r="AC108" i="1"/>
  <c r="I104" i="1"/>
  <c r="O104" i="1"/>
  <c r="AA110" i="1"/>
  <c r="AA104" i="1"/>
  <c r="AD107" i="1"/>
  <c r="X97" i="1"/>
  <c r="I110" i="1"/>
  <c r="U107" i="1"/>
  <c r="Y110" i="1"/>
  <c r="U106" i="1"/>
  <c r="L72" i="7"/>
  <c r="W108" i="1"/>
  <c r="AE107" i="1"/>
  <c r="P109" i="1"/>
  <c r="J97" i="1"/>
  <c r="J105" i="1"/>
  <c r="O97" i="1"/>
  <c r="O109" i="1"/>
  <c r="Q108" i="1"/>
  <c r="Q106" i="1"/>
  <c r="L107" i="1"/>
  <c r="AG47" i="1"/>
  <c r="T106" i="1"/>
  <c r="V108" i="1"/>
  <c r="AF108" i="1"/>
  <c r="AB108" i="1"/>
  <c r="AC104" i="1"/>
  <c r="N109" i="1"/>
  <c r="S104" i="1"/>
  <c r="AA97" i="1"/>
  <c r="J110" i="1"/>
  <c r="X110" i="1"/>
  <c r="K109" i="1"/>
  <c r="Q109" i="1"/>
  <c r="S110" i="1"/>
  <c r="U108" i="1"/>
  <c r="W109" i="1"/>
  <c r="Y107" i="1"/>
  <c r="AB110" i="1"/>
  <c r="F108" i="1"/>
  <c r="F105" i="1"/>
  <c r="W110" i="1"/>
  <c r="Z106" i="1"/>
  <c r="AD110" i="1"/>
  <c r="AC109" i="1"/>
  <c r="AE108" i="1"/>
  <c r="P105" i="1"/>
  <c r="M110" i="1"/>
  <c r="H108" i="1"/>
  <c r="V105" i="1"/>
  <c r="AF107" i="1"/>
  <c r="AG105" i="1"/>
  <c r="J104" i="1"/>
  <c r="Y104" i="1"/>
  <c r="AC107" i="1"/>
  <c r="N110" i="1"/>
  <c r="AG108" i="1"/>
  <c r="W107" i="1"/>
  <c r="AD108" i="1"/>
  <c r="R104" i="1"/>
  <c r="Y112" i="1" l="1"/>
  <c r="K110" i="1"/>
  <c r="L109" i="1"/>
  <c r="Z110" i="1"/>
  <c r="T109" i="1"/>
  <c r="L97" i="1"/>
  <c r="Y97" i="1"/>
  <c r="AD109" i="1"/>
  <c r="V47" i="1"/>
  <c r="AF109" i="1"/>
  <c r="L110" i="1"/>
  <c r="Z109" i="1"/>
  <c r="J112" i="1"/>
  <c r="H110" i="1"/>
  <c r="Q110" i="1"/>
  <c r="V109" i="1"/>
  <c r="AF110" i="1"/>
  <c r="S97" i="1"/>
  <c r="L75" i="7"/>
  <c r="U97" i="1"/>
  <c r="S47" i="1"/>
  <c r="H47" i="1"/>
  <c r="K97" i="1"/>
  <c r="AD97" i="1"/>
  <c r="N47" i="1"/>
  <c r="Z97" i="1"/>
  <c r="AE47" i="1"/>
  <c r="T47" i="1"/>
  <c r="Z47" i="1"/>
  <c r="AE97" i="1"/>
  <c r="AD47" i="1"/>
  <c r="P47" i="1"/>
  <c r="I47" i="1"/>
  <c r="W104" i="1"/>
  <c r="V104" i="1"/>
  <c r="Q97" i="1"/>
  <c r="AA112" i="1"/>
  <c r="T104" i="1"/>
  <c r="L104" i="1"/>
  <c r="L112" i="1" s="1"/>
  <c r="P104" i="1"/>
  <c r="R109" i="1"/>
  <c r="AF47" i="1"/>
  <c r="R97" i="1"/>
  <c r="L73" i="7"/>
  <c r="U47" i="1"/>
  <c r="AA47" i="1"/>
  <c r="AB47" i="1"/>
  <c r="I97" i="1"/>
  <c r="Q47" i="1"/>
  <c r="L47" i="1"/>
  <c r="AF97" i="1"/>
  <c r="AC47" i="1"/>
  <c r="AB104" i="1"/>
  <c r="O112" i="1"/>
  <c r="F104" i="1"/>
  <c r="R110" i="1"/>
  <c r="L74" i="7"/>
  <c r="R47" i="1"/>
  <c r="O47" i="1"/>
  <c r="J47" i="1"/>
  <c r="Y47" i="1"/>
  <c r="AG97" i="1"/>
  <c r="AG107" i="1"/>
  <c r="T105" i="1"/>
  <c r="T97" i="1"/>
  <c r="Q73" i="7"/>
  <c r="AC97" i="1"/>
  <c r="W47" i="1"/>
  <c r="W105" i="1"/>
  <c r="AF72" i="7"/>
  <c r="H97" i="1"/>
  <c r="AB97" i="1"/>
  <c r="H109" i="1"/>
  <c r="F110" i="1"/>
  <c r="AB109" i="1"/>
  <c r="F97" i="1"/>
  <c r="G104" i="1"/>
  <c r="G112" i="1" s="1"/>
  <c r="U110" i="1"/>
  <c r="U109" i="1"/>
  <c r="X47" i="1"/>
  <c r="M97" i="1"/>
  <c r="G47" i="1"/>
  <c r="W97" i="1"/>
  <c r="T110" i="1"/>
  <c r="V97" i="1"/>
  <c r="Q104" i="1"/>
  <c r="S109" i="1"/>
  <c r="S112" i="1" s="1"/>
  <c r="V110" i="1"/>
  <c r="AE110" i="1"/>
  <c r="P97" i="1"/>
  <c r="AG110" i="1"/>
  <c r="X112" i="1"/>
  <c r="AG109" i="1"/>
  <c r="P110" i="1"/>
  <c r="AE109" i="1"/>
  <c r="N104" i="1"/>
  <c r="N112" i="1" s="1"/>
  <c r="F109" i="1"/>
  <c r="L76" i="7"/>
  <c r="Q112" i="1" l="1"/>
  <c r="F112" i="1"/>
  <c r="AG112" i="1"/>
  <c r="W112" i="1"/>
  <c r="L71" i="7"/>
  <c r="AF104" i="1"/>
  <c r="AF112" i="1" s="1"/>
  <c r="U104" i="1"/>
  <c r="U112" i="1" s="1"/>
  <c r="V73" i="7"/>
  <c r="V75" i="7"/>
  <c r="V112" i="1"/>
  <c r="AE104" i="1"/>
  <c r="AE112" i="1" s="1"/>
  <c r="AF75" i="7"/>
  <c r="AD104" i="1"/>
  <c r="AD112" i="1" s="1"/>
  <c r="AF73" i="7"/>
  <c r="V74" i="7"/>
  <c r="M104" i="1"/>
  <c r="M112" i="1" s="1"/>
  <c r="I107" i="1"/>
  <c r="I112" i="1" s="1"/>
  <c r="R106" i="1"/>
  <c r="R112" i="1" s="1"/>
  <c r="K104" i="1"/>
  <c r="K112" i="1" s="1"/>
  <c r="V72" i="7"/>
  <c r="Q75" i="7"/>
  <c r="H104" i="1"/>
  <c r="H112" i="1" s="1"/>
  <c r="AC106" i="1"/>
  <c r="AC112" i="1" s="1"/>
  <c r="AB112" i="1"/>
  <c r="P112" i="1"/>
  <c r="T112" i="1"/>
  <c r="Z104" i="1"/>
  <c r="Z112" i="1" s="1"/>
  <c r="L77" i="7" l="1"/>
  <c r="L79" i="7" s="1"/>
  <c r="Q74" i="7"/>
  <c r="AF74" i="7"/>
  <c r="V76" i="7"/>
  <c r="L65" i="7"/>
  <c r="Q76" i="7"/>
  <c r="AF71" i="7"/>
  <c r="AF77" i="7"/>
  <c r="L117" i="7"/>
  <c r="AF76" i="7"/>
  <c r="V71" i="7"/>
  <c r="Q72" i="7"/>
  <c r="L48" i="7"/>
  <c r="AF65" i="7" l="1"/>
  <c r="V129" i="7"/>
  <c r="V131" i="7" s="1"/>
  <c r="V48" i="7"/>
  <c r="AF48" i="7"/>
  <c r="Q71" i="7"/>
  <c r="Q48" i="7"/>
  <c r="Q65" i="7"/>
  <c r="Q117" i="7"/>
  <c r="AF117" i="7"/>
  <c r="Q77" i="7"/>
  <c r="V65" i="7"/>
  <c r="V77" i="7"/>
  <c r="V79" i="7" s="1"/>
  <c r="AF79" i="7"/>
  <c r="V96" i="7" l="1"/>
  <c r="Q129" i="7"/>
  <c r="Q131" i="7" s="1"/>
  <c r="Q96" i="7"/>
  <c r="V117" i="7"/>
  <c r="Q79" i="7"/>
</calcChain>
</file>

<file path=xl/comments1.xml><?xml version="1.0" encoding="utf-8"?>
<comments xmlns="http://schemas.openxmlformats.org/spreadsheetml/2006/main">
  <authors>
    <author>Yvonne Pang</author>
  </authors>
  <commentList>
    <comment ref="D14" authorId="0">
      <text>
        <r>
          <rPr>
            <sz val="10"/>
            <color indexed="81"/>
            <rFont val="Tahoma"/>
            <family val="2"/>
          </rPr>
          <t>conventional + hybrids</t>
        </r>
      </text>
    </comment>
    <comment ref="D15" authorId="0">
      <text>
        <r>
          <rPr>
            <sz val="10"/>
            <color indexed="81"/>
            <rFont val="Tahoma"/>
            <family val="2"/>
          </rPr>
          <t>conventional + hybrids</t>
        </r>
      </text>
    </comment>
    <comment ref="D24" authorId="0">
      <text>
        <r>
          <rPr>
            <sz val="10"/>
            <color indexed="81"/>
            <rFont val="Tahoma"/>
            <family val="2"/>
          </rPr>
          <t>conventional + hybrids</t>
        </r>
      </text>
    </comment>
    <comment ref="D25" authorId="0">
      <text>
        <r>
          <rPr>
            <sz val="10"/>
            <color indexed="81"/>
            <rFont val="Tahoma"/>
            <family val="2"/>
          </rPr>
          <t>conventional + hybrids</t>
        </r>
      </text>
    </comment>
    <comment ref="D33" authorId="0">
      <text>
        <r>
          <rPr>
            <sz val="10"/>
            <color indexed="81"/>
            <rFont val="Tahoma"/>
            <family val="2"/>
          </rPr>
          <t>conventional + hybrids</t>
        </r>
      </text>
    </comment>
    <comment ref="D34" authorId="0">
      <text>
        <r>
          <rPr>
            <sz val="10"/>
            <color indexed="81"/>
            <rFont val="Tahoma"/>
            <family val="2"/>
          </rPr>
          <t>conventional + hybrids</t>
        </r>
      </text>
    </comment>
    <comment ref="D52" authorId="0">
      <text>
        <r>
          <rPr>
            <sz val="10"/>
            <color indexed="81"/>
            <rFont val="Tahoma"/>
            <family val="2"/>
          </rPr>
          <t>conventional + hybrids</t>
        </r>
      </text>
    </comment>
    <comment ref="D53" authorId="0">
      <text>
        <r>
          <rPr>
            <sz val="10"/>
            <color indexed="81"/>
            <rFont val="Tahoma"/>
            <family val="2"/>
          </rPr>
          <t>conventional + hybrids</t>
        </r>
      </text>
    </comment>
    <comment ref="D64" authorId="0">
      <text>
        <r>
          <rPr>
            <sz val="10"/>
            <color indexed="81"/>
            <rFont val="Tahoma"/>
            <family val="2"/>
          </rPr>
          <t>conventional + hybrids</t>
        </r>
      </text>
    </comment>
    <comment ref="D65" authorId="0">
      <text>
        <r>
          <rPr>
            <sz val="10"/>
            <color indexed="81"/>
            <rFont val="Tahoma"/>
            <family val="2"/>
          </rPr>
          <t>conventional + hybrids</t>
        </r>
      </text>
    </comment>
    <comment ref="D76" authorId="0">
      <text>
        <r>
          <rPr>
            <sz val="10"/>
            <color indexed="81"/>
            <rFont val="Tahoma"/>
            <family val="2"/>
          </rPr>
          <t>conventional + hybrids</t>
        </r>
      </text>
    </comment>
    <comment ref="D77" authorId="0">
      <text>
        <r>
          <rPr>
            <sz val="10"/>
            <color indexed="81"/>
            <rFont val="Tahoma"/>
            <family val="2"/>
          </rPr>
          <t>conventional + hybrids</t>
        </r>
      </text>
    </comment>
    <comment ref="D87" authorId="0">
      <text>
        <r>
          <rPr>
            <sz val="10"/>
            <color indexed="81"/>
            <rFont val="Tahoma"/>
            <family val="2"/>
          </rPr>
          <t>conventional + hybrids</t>
        </r>
      </text>
    </comment>
    <comment ref="D88" authorId="0">
      <text>
        <r>
          <rPr>
            <sz val="10"/>
            <color indexed="81"/>
            <rFont val="Tahoma"/>
            <family val="2"/>
          </rPr>
          <t>conventional + hybrids</t>
        </r>
      </text>
    </comment>
    <comment ref="D107" authorId="0">
      <text>
        <r>
          <rPr>
            <sz val="10"/>
            <color indexed="81"/>
            <rFont val="Tahoma"/>
            <family val="2"/>
          </rPr>
          <t>conventional + hybrids</t>
        </r>
      </text>
    </comment>
    <comment ref="D108" authorId="0">
      <text>
        <r>
          <rPr>
            <sz val="10"/>
            <color indexed="81"/>
            <rFont val="Tahoma"/>
            <family val="2"/>
          </rPr>
          <t>conventional + hybrids</t>
        </r>
      </text>
    </comment>
    <comment ref="D118" authorId="0">
      <text>
        <r>
          <rPr>
            <sz val="10"/>
            <color indexed="81"/>
            <rFont val="Tahoma"/>
            <family val="2"/>
          </rPr>
          <t>conventional + hybrids</t>
        </r>
      </text>
    </comment>
    <comment ref="D119" authorId="0">
      <text>
        <r>
          <rPr>
            <sz val="10"/>
            <color indexed="81"/>
            <rFont val="Tahoma"/>
            <family val="2"/>
          </rPr>
          <t>conventional + hybrids</t>
        </r>
      </text>
    </comment>
    <comment ref="D128" authorId="0">
      <text>
        <r>
          <rPr>
            <sz val="10"/>
            <color indexed="81"/>
            <rFont val="Tahoma"/>
            <family val="2"/>
          </rPr>
          <t>conventional + hybrids</t>
        </r>
      </text>
    </comment>
    <comment ref="D129" authorId="0">
      <text>
        <r>
          <rPr>
            <sz val="10"/>
            <color indexed="81"/>
            <rFont val="Tahoma"/>
            <family val="2"/>
          </rPr>
          <t>conventional + hybrids</t>
        </r>
      </text>
    </comment>
    <comment ref="D147" authorId="0">
      <text>
        <r>
          <rPr>
            <sz val="10"/>
            <color indexed="81"/>
            <rFont val="Tahoma"/>
            <family val="2"/>
          </rPr>
          <t>conventional + hybrids</t>
        </r>
      </text>
    </comment>
    <comment ref="D148" authorId="0">
      <text>
        <r>
          <rPr>
            <sz val="10"/>
            <color indexed="81"/>
            <rFont val="Tahoma"/>
            <family val="2"/>
          </rPr>
          <t>conventional + hybrids</t>
        </r>
      </text>
    </comment>
    <comment ref="D157" authorId="0">
      <text>
        <r>
          <rPr>
            <sz val="10"/>
            <color indexed="81"/>
            <rFont val="Tahoma"/>
            <family val="2"/>
          </rPr>
          <t>conventional + hybrids</t>
        </r>
      </text>
    </comment>
    <comment ref="D158" authorId="0">
      <text>
        <r>
          <rPr>
            <sz val="10"/>
            <color indexed="81"/>
            <rFont val="Tahoma"/>
            <family val="2"/>
          </rPr>
          <t>conventional + hybrids</t>
        </r>
      </text>
    </comment>
    <comment ref="D166" authorId="0">
      <text>
        <r>
          <rPr>
            <sz val="10"/>
            <color indexed="81"/>
            <rFont val="Tahoma"/>
            <family val="2"/>
          </rPr>
          <t>conventional + hybrids</t>
        </r>
      </text>
    </comment>
    <comment ref="D167" authorId="0">
      <text>
        <r>
          <rPr>
            <sz val="10"/>
            <color indexed="81"/>
            <rFont val="Tahoma"/>
            <family val="2"/>
          </rPr>
          <t>conventional + hybrids</t>
        </r>
      </text>
    </comment>
    <comment ref="D185" authorId="0">
      <text>
        <r>
          <rPr>
            <sz val="10"/>
            <color indexed="81"/>
            <rFont val="Tahoma"/>
            <family val="2"/>
          </rPr>
          <t>conventional + hybrids</t>
        </r>
      </text>
    </comment>
    <comment ref="D186" authorId="0">
      <text>
        <r>
          <rPr>
            <sz val="10"/>
            <color indexed="81"/>
            <rFont val="Tahoma"/>
            <family val="2"/>
          </rPr>
          <t>conventional + hybrids</t>
        </r>
      </text>
    </comment>
    <comment ref="D195" authorId="0">
      <text>
        <r>
          <rPr>
            <sz val="10"/>
            <color indexed="81"/>
            <rFont val="Tahoma"/>
            <family val="2"/>
          </rPr>
          <t>conventional + hybrids</t>
        </r>
      </text>
    </comment>
    <comment ref="D196" authorId="0">
      <text>
        <r>
          <rPr>
            <sz val="10"/>
            <color indexed="81"/>
            <rFont val="Tahoma"/>
            <family val="2"/>
          </rPr>
          <t>conventional + hybrids</t>
        </r>
      </text>
    </comment>
    <comment ref="D204" authorId="0">
      <text>
        <r>
          <rPr>
            <sz val="10"/>
            <color indexed="81"/>
            <rFont val="Tahoma"/>
            <family val="2"/>
          </rPr>
          <t>conventional + hybrids</t>
        </r>
      </text>
    </comment>
    <comment ref="D205" authorId="0">
      <text>
        <r>
          <rPr>
            <sz val="10"/>
            <color indexed="81"/>
            <rFont val="Tahoma"/>
            <family val="2"/>
          </rPr>
          <t>conventional + hybrids</t>
        </r>
      </text>
    </comment>
  </commentList>
</comments>
</file>

<file path=xl/comments2.xml><?xml version="1.0" encoding="utf-8"?>
<comments xmlns="http://schemas.openxmlformats.org/spreadsheetml/2006/main">
  <authors>
    <author>Yvonne Pang</author>
  </authors>
  <commentList>
    <comment ref="C109" authorId="0">
      <text>
        <r>
          <rPr>
            <sz val="10"/>
            <color indexed="81"/>
            <rFont val="Tahoma"/>
            <family val="2"/>
          </rPr>
          <t xml:space="preserve">Assume 90% of PM emissions reduction relative to the Euro standard of vehicle being retrofitted </t>
        </r>
      </text>
    </comment>
    <comment ref="B168" authorId="0">
      <text>
        <r>
          <rPr>
            <sz val="10"/>
            <color indexed="81"/>
            <rFont val="Tahoma"/>
            <family val="2"/>
          </rPr>
          <t>No London-specific information available - assume same assumption as the UK (Outside London)</t>
        </r>
      </text>
    </comment>
  </commentList>
</comments>
</file>

<file path=xl/comments3.xml><?xml version="1.0" encoding="utf-8"?>
<comments xmlns="http://schemas.openxmlformats.org/spreadsheetml/2006/main">
  <authors>
    <author>Yvonne Pang</author>
  </authors>
  <commentList>
    <comment ref="C37" authorId="0">
      <text>
        <r>
          <rPr>
            <sz val="8"/>
            <color indexed="81"/>
            <rFont val="Tahoma"/>
            <family val="2"/>
          </rPr>
          <t xml:space="preserve">Assume 90% of PM emissions reduction relative to the Euro standard of vehicle being retrofitted </t>
        </r>
      </text>
    </comment>
  </commentList>
</comments>
</file>

<file path=xl/comments4.xml><?xml version="1.0" encoding="utf-8"?>
<comments xmlns="http://schemas.openxmlformats.org/spreadsheetml/2006/main">
  <authors>
    <author>Yvonne Pang</author>
  </authors>
  <commentList>
    <comment ref="C37" authorId="0">
      <text>
        <r>
          <rPr>
            <sz val="8"/>
            <color indexed="81"/>
            <rFont val="Tahoma"/>
            <family val="2"/>
          </rPr>
          <t xml:space="preserve">Assume 90% of PM emissions reduction relative to the Euro standard of vehicle being retrofitted </t>
        </r>
      </text>
    </comment>
  </commentList>
</comments>
</file>

<file path=xl/comments5.xml><?xml version="1.0" encoding="utf-8"?>
<comments xmlns="http://schemas.openxmlformats.org/spreadsheetml/2006/main">
  <authors>
    <author>Yvonne Pang</author>
    <author>Yvonne_Pang</author>
  </authors>
  <commentList>
    <comment ref="C23" authorId="0">
      <text>
        <r>
          <rPr>
            <sz val="8"/>
            <color indexed="81"/>
            <rFont val="Tahoma"/>
            <family val="2"/>
          </rPr>
          <t xml:space="preserve">Green Bus Fund </t>
        </r>
      </text>
    </comment>
    <comment ref="B57" authorId="0">
      <text>
        <r>
          <rPr>
            <b/>
            <sz val="8"/>
            <color indexed="81"/>
            <rFont val="Tahoma"/>
            <family val="2"/>
          </rPr>
          <t>New Bus for London</t>
        </r>
        <r>
          <rPr>
            <sz val="8"/>
            <color indexed="81"/>
            <rFont val="Tahoma"/>
            <family val="2"/>
          </rPr>
          <t xml:space="preserve">
</t>
        </r>
      </text>
    </comment>
    <comment ref="B59" authorId="0">
      <text>
        <r>
          <rPr>
            <b/>
            <sz val="8"/>
            <color indexed="81"/>
            <rFont val="Tahoma"/>
            <family val="2"/>
          </rPr>
          <t>Emission factors for all pollutants are zero for H2 fuel cell vehicles</t>
        </r>
        <r>
          <rPr>
            <sz val="8"/>
            <color indexed="81"/>
            <rFont val="Tahoma"/>
            <family val="2"/>
          </rPr>
          <t xml:space="preserve">
</t>
        </r>
      </text>
    </comment>
    <comment ref="B87" authorId="1">
      <text>
        <r>
          <rPr>
            <sz val="12"/>
            <color indexed="81"/>
            <rFont val="Arial"/>
            <family val="2"/>
          </rPr>
          <t>Based on traffic statistics for buses by road type, assuming only coaches use motorways.
Split between buses and coaches on urban/rural roads defined by overall split in vkm by local bus services and other services, allowing for vkm done by coaches only on motoways</t>
        </r>
      </text>
    </comment>
    <comment ref="B110" authorId="1">
      <text>
        <r>
          <rPr>
            <sz val="12"/>
            <color indexed="81"/>
            <rFont val="Arial"/>
            <family val="2"/>
          </rPr>
          <t>National data only available by single decker/double decker class and number of seats.  No information on fleet by weight, on bendy-buses or split between buses and coaches.
Use bus (&gt;18t) factors only for bendy-buses.  Unless traffic data are available for bendy buses, only use emission factors for &lt;18t buses and split activity data as shown.
No national fleet data available for coaches by weight or axle configuration.  In absence of traffic data assume 50:50 split between these weight classes in coach traffic.</t>
        </r>
      </text>
    </comment>
  </commentList>
</comments>
</file>

<file path=xl/sharedStrings.xml><?xml version="1.0" encoding="utf-8"?>
<sst xmlns="http://schemas.openxmlformats.org/spreadsheetml/2006/main" count="1117" uniqueCount="257">
  <si>
    <t>Petrol cars</t>
  </si>
  <si>
    <t>Pre-Euro 1</t>
  </si>
  <si>
    <t>Euro 1</t>
  </si>
  <si>
    <t>OK</t>
  </si>
  <si>
    <t>FAIL</t>
  </si>
  <si>
    <t>Euro 2</t>
  </si>
  <si>
    <t>Euro 3</t>
  </si>
  <si>
    <t>Euro 4</t>
  </si>
  <si>
    <t>Euro 5</t>
  </si>
  <si>
    <t>Euro 6</t>
  </si>
  <si>
    <t>ALL</t>
  </si>
  <si>
    <t>Version:</t>
  </si>
  <si>
    <t>Date:</t>
  </si>
  <si>
    <t>Diesel cars</t>
  </si>
  <si>
    <t>Euro Standard</t>
  </si>
  <si>
    <t>Catalyst Status</t>
  </si>
  <si>
    <t>NA</t>
  </si>
  <si>
    <t>Euro 3 with DPF</t>
  </si>
  <si>
    <t>Euro 4 with DPF</t>
  </si>
  <si>
    <t>Urban</t>
  </si>
  <si>
    <t>Rural</t>
  </si>
  <si>
    <t>Mway</t>
  </si>
  <si>
    <t>Cars</t>
  </si>
  <si>
    <t>Road type</t>
  </si>
  <si>
    <t>Fuel</t>
  </si>
  <si>
    <t xml:space="preserve">Petrol car &lt;2.5t </t>
  </si>
  <si>
    <t>&lt;1400</t>
  </si>
  <si>
    <t>1400-2000</t>
  </si>
  <si>
    <t>&gt;2000</t>
  </si>
  <si>
    <t xml:space="preserve">Diesel car &lt;2.5t </t>
  </si>
  <si>
    <t>Engine size</t>
  </si>
  <si>
    <t>2. Proportion of VKM by Fuel, Road Type and Devolved Administration</t>
  </si>
  <si>
    <t>LGVs</t>
  </si>
  <si>
    <t>Petrol LGVs</t>
  </si>
  <si>
    <t>Diesel LGVs</t>
  </si>
  <si>
    <t>Rigid HGV</t>
  </si>
  <si>
    <t>3.5-7.5 t</t>
  </si>
  <si>
    <t>7.5-12 t</t>
  </si>
  <si>
    <t>12-14 t</t>
  </si>
  <si>
    <t>14-20 t</t>
  </si>
  <si>
    <t>20-26 t</t>
  </si>
  <si>
    <t>26-28 t</t>
  </si>
  <si>
    <t>28-32 t</t>
  </si>
  <si>
    <t>&gt;32 t</t>
  </si>
  <si>
    <t>Artic HGV</t>
  </si>
  <si>
    <t>20-28 t</t>
  </si>
  <si>
    <t>28-34 t</t>
  </si>
  <si>
    <t>34-40 t</t>
  </si>
  <si>
    <t>40-50 t</t>
  </si>
  <si>
    <t>Bus</t>
  </si>
  <si>
    <t>Coach</t>
  </si>
  <si>
    <t>Motorway</t>
  </si>
  <si>
    <t>UK - Motorcycle Fleet Composition - All Pollutants</t>
  </si>
  <si>
    <t>Motorcycles</t>
  </si>
  <si>
    <t>2st</t>
  </si>
  <si>
    <t>4st</t>
  </si>
  <si>
    <t>1a) UK - Petrol Cars Fleet Composition - All Pollutants</t>
  </si>
  <si>
    <t>1b) UK - Diesel Cars Fleet Composition - NOx Calculations</t>
  </si>
  <si>
    <t>1c) UK - Diesel Cars Fleet Composition - PM Calcualtions</t>
  </si>
  <si>
    <t>1. UK Car Fleet Composition Projections - Proportion of VKM by Euro Standard and Catalyst Status</t>
  </si>
  <si>
    <t>3. Proportion of VKM by Engine Size</t>
  </si>
  <si>
    <t>1. UK Car Fleet Composition Projections - Proportion of Vehicle Kilometres (VKM) by Euro Standard and Catalyst Status</t>
  </si>
  <si>
    <t>2a) England, including London</t>
  </si>
  <si>
    <t>2b) Scotland</t>
  </si>
  <si>
    <t>2c) Wales</t>
  </si>
  <si>
    <t>2d) Northern Ireland</t>
  </si>
  <si>
    <t>3a) UK</t>
  </si>
  <si>
    <t>Note: Failure rates of DPF system apply to Euro 5 and 6 diesel cars and LGVs; when the DPF system is failed, PM emission factors for Euro 4 are assumed.</t>
  </si>
  <si>
    <t>Note: Failure rates of SCR system apply only to Euro 6 diesel cars and LGVs; when the SCR system is failed, NOx emission factors for Euro 5 are assumed.</t>
  </si>
  <si>
    <t>Petrol</t>
  </si>
  <si>
    <t>Diesel</t>
  </si>
  <si>
    <t>1. UK Rigid HGV Fleet Composition Projections - Proportion of VKM by Euro Standard</t>
  </si>
  <si>
    <t>Over</t>
  </si>
  <si>
    <t>Not Over</t>
  </si>
  <si>
    <t>2a) UK</t>
  </si>
  <si>
    <t xml:space="preserve">1. UK Rigid HGV Fleet Composition Projections - Proportion of VKM by Euro Standard </t>
  </si>
  <si>
    <t xml:space="preserve">1. UK Artic HGV Fleet Composition Projections - Proportion of VKM by Euro Standard </t>
  </si>
  <si>
    <t>1. UK Artic HGV Fleet Composition Projections - Proportion of VKM by Euro Standard</t>
  </si>
  <si>
    <t xml:space="preserve">1. UK Bus &amp; Coach Fleet Composition Projections - Proportion of VKM by Euro Standard </t>
  </si>
  <si>
    <t>1. UK Bus &amp; Coach Fleet Composition Projections - Proportion of VKM by Euro Standard</t>
  </si>
  <si>
    <t>Bus &amp; Coach</t>
  </si>
  <si>
    <t>2-stroke</t>
  </si>
  <si>
    <t>4-stroke</t>
  </si>
  <si>
    <t>Pre-Euro I</t>
  </si>
  <si>
    <t>Euro I</t>
  </si>
  <si>
    <t>Euro II</t>
  </si>
  <si>
    <t>Euro III</t>
  </si>
  <si>
    <t>Euro IV</t>
  </si>
  <si>
    <t>Euro V</t>
  </si>
  <si>
    <t>Euro VI</t>
  </si>
  <si>
    <t>3. Proportion of Euro V HGVs Equipped with Selective Catalytic Reduction (SCR) and Exhaust Gas Recirculation (EGR) Systems</t>
  </si>
  <si>
    <t>Euro V - SCR</t>
  </si>
  <si>
    <t>Euro V - EGR</t>
  </si>
  <si>
    <t>Weight Limit</t>
  </si>
  <si>
    <t>2. Fraction of Artic HGV Fleet by Weight for All Road Types</t>
  </si>
  <si>
    <t>2. Fraction of Rigid HGV Fleet by Weight for All Road Types</t>
  </si>
  <si>
    <t>2. Proportion of VKM by Fuel for All Road Types</t>
  </si>
  <si>
    <t>Urban/ Rural</t>
  </si>
  <si>
    <t>2. Fraction of Bus &amp; Coach Fleet by Road Type</t>
  </si>
  <si>
    <t>3. Fraction of Bus &amp; Coach Fleet by Weight for All Road Types</t>
  </si>
  <si>
    <t>Use only if bendy-bus data available</t>
  </si>
  <si>
    <t>Title:</t>
  </si>
  <si>
    <t>NAEI Ref:</t>
  </si>
  <si>
    <t>Recipient:</t>
  </si>
  <si>
    <t>Author:</t>
  </si>
  <si>
    <t>Sent:</t>
  </si>
  <si>
    <t>Delivery Method:</t>
  </si>
  <si>
    <t>Notes:</t>
  </si>
  <si>
    <t>QA Checks: This Spreadsheet</t>
  </si>
  <si>
    <t>By</t>
  </si>
  <si>
    <t>Verified</t>
  </si>
  <si>
    <t>1. UK Motorcycle Fleet Composition Projections - Proportion of VKM by Euro Standard and Engine Size</t>
  </si>
  <si>
    <t>3. Fraction Fleet by Weight Class</t>
  </si>
  <si>
    <t>N1 (I)</t>
  </si>
  <si>
    <t>N1 (II)</t>
  </si>
  <si>
    <t>N1 (III)</t>
  </si>
  <si>
    <t>Note: Assume same split for all years</t>
  </si>
  <si>
    <t>Basic Fleet Projections - Proportion of VKM by Vehicle Type, Road Type and DA regions</t>
  </si>
  <si>
    <t>England</t>
  </si>
  <si>
    <t>Petrol car</t>
  </si>
  <si>
    <t>Diesel car</t>
  </si>
  <si>
    <t>Petrol LGV</t>
  </si>
  <si>
    <t>Diesel LGV</t>
  </si>
  <si>
    <t>Rigid</t>
  </si>
  <si>
    <t>Artic</t>
  </si>
  <si>
    <t>Motorcycle</t>
  </si>
  <si>
    <t>Wales</t>
  </si>
  <si>
    <t>Scotland</t>
  </si>
  <si>
    <t>Northern Ireland</t>
  </si>
  <si>
    <t>Note: When the catalyst of a petrol LGV is failed, emission factors for Pre-Euro 1 are assumed.</t>
  </si>
  <si>
    <t>Note 1: Failure rates of DPF system apply to Euro 5 and 6 diesel cars and LGVs; when the DPF system is failed, PM emission factors for Euro 4 are assumed.</t>
  </si>
  <si>
    <t>Note 2: For Euro 3 (or Euro 4) with DPF system, apply a scaling factor of 0.1 (which represents 90% emissions reduction) to PM emission factors for Euro 3 (or Euro 4).</t>
  </si>
  <si>
    <t>1d) UK - Diesel cars Fleet Composition - All Other Pollutants</t>
  </si>
  <si>
    <t>1b i) Outside London - Diesel LGVs Fleet Composition - NOx Calculations</t>
  </si>
  <si>
    <t>1b ii) Outside London - Diesel LGVs Fleet Composition - PM Calcualtions</t>
  </si>
  <si>
    <t>1c i) London - Diesel LGVs Fleet Composition - NOx Calculations</t>
  </si>
  <si>
    <t>1c ii) London (LEZ) - Diesel LGVs Fleet Composition - PM Calcualtions</t>
  </si>
  <si>
    <t>1b iii) Outside London - Diesel LGVs Fleet Composition - All Other Pollutants</t>
  </si>
  <si>
    <t>1c iii) London - Diesel LGVs Fleet Composition - All Other Pollutants</t>
  </si>
  <si>
    <t>Urban Buses Midi &lt;=15 t</t>
  </si>
  <si>
    <t>Urban Buses Standard 15 - 18 t</t>
  </si>
  <si>
    <t>Urban Buses Articulated &gt;18 t</t>
  </si>
  <si>
    <t>Coaches Standard &lt;=18 t</t>
  </si>
  <si>
    <t>Coaches Articulated &gt;18 t</t>
  </si>
  <si>
    <t>1a) Outside London - Rigid HGV Fleet Composition - All Pollutants</t>
  </si>
  <si>
    <t>1b) London (LEZ) - Rigid HGV Fleet Composition - PM Calcualtions</t>
  </si>
  <si>
    <t>1b) London (LEZ) - Artic HGV Fleet Composition - PM Calcualtions</t>
  </si>
  <si>
    <t>1a) Outside London - Bus &amp; Coach Fleet Composition - All Pollutants</t>
  </si>
  <si>
    <t>1. UK Motorcycle Fleet Composition Projections - Proportion of VKM by Euro Standard</t>
  </si>
  <si>
    <t>2. Proportion of VKM by Engine Size and Road Types</t>
  </si>
  <si>
    <t>Engine capacity (cc)</t>
  </si>
  <si>
    <t>Not over</t>
  </si>
  <si>
    <t>cc</t>
  </si>
  <si>
    <t>Content of this worksheet:</t>
  </si>
  <si>
    <t>UK</t>
  </si>
  <si>
    <t>1. UK LGV Fleet Composition Projections for N1 Class (II) and (III) LGVs - Proportion of VKM by Euro Standard and Catalyst Status</t>
  </si>
  <si>
    <t>(For NI Class (I), small car body-type LGVs use fleet data for cars in the 'Car' worksheet)</t>
  </si>
  <si>
    <t>4. Proportion of Euro V Buses and Coaches Equipped with Selective Catalytic Reduction (SCR) and Exhaust Gas Recirculation (EGR) Systems</t>
  </si>
  <si>
    <t>Bus and coach</t>
  </si>
  <si>
    <t>1. UK LGV Fleet Composition Projections for N1 Class (II - medium) and (III - large) - Proportion of VKM by Euro Standard and Catalyst Status</t>
  </si>
  <si>
    <t>London</t>
  </si>
  <si>
    <t>England (outside London)</t>
  </si>
  <si>
    <t>(outside London)</t>
  </si>
  <si>
    <t>Taxi (black cab)</t>
  </si>
  <si>
    <t>Central</t>
  </si>
  <si>
    <t>Inner</t>
  </si>
  <si>
    <t>Outer</t>
  </si>
  <si>
    <t>Retrofit</t>
  </si>
  <si>
    <t>Single Decker</t>
  </si>
  <si>
    <t>Double Decker</t>
  </si>
  <si>
    <t>Articulated</t>
  </si>
  <si>
    <t>Hybrid</t>
  </si>
  <si>
    <t>H2 Fuel Cell</t>
  </si>
  <si>
    <t>London Coach</t>
  </si>
  <si>
    <t>London Taxi</t>
  </si>
  <si>
    <t>Euro1 + DPF</t>
  </si>
  <si>
    <t>Euro2 + DPF</t>
  </si>
  <si>
    <t>Euro3 + DPF</t>
  </si>
  <si>
    <t>Euro I + DPF</t>
  </si>
  <si>
    <t>Euro II + DPF</t>
  </si>
  <si>
    <t>Euro III + DPF</t>
  </si>
  <si>
    <t>Euro 2 + DPF</t>
  </si>
  <si>
    <t>Euro 3 + DPF</t>
  </si>
  <si>
    <t>3b) London</t>
  </si>
  <si>
    <t>2b) London</t>
  </si>
  <si>
    <t>Central/Inner/Outer</t>
  </si>
  <si>
    <t>Euro 1 + DPF</t>
  </si>
  <si>
    <t>TfL Bus</t>
  </si>
  <si>
    <t>9 Sheets + QA</t>
  </si>
  <si>
    <t>1. London Taxi Fleet Composition Projections - Proportion of Vehicle Kilometres (VKM) by Euro Standard</t>
  </si>
  <si>
    <t>Source: TfL (2012)</t>
  </si>
  <si>
    <t>Euro III + SCR</t>
  </si>
  <si>
    <t>2a) UK (outside London)</t>
  </si>
  <si>
    <t>Use for Single Decker Diesel</t>
  </si>
  <si>
    <t>Use for Double Decker Diesel</t>
  </si>
  <si>
    <t>Use for Bendy Bus</t>
  </si>
  <si>
    <t>3a) UK (Outside London)</t>
  </si>
  <si>
    <t>1bii) London (LEZ) - Rigid HGV Fleet Composition - NOx and Other Pollutants Calcualtions</t>
  </si>
  <si>
    <t>1a) UK - Petrol LGV Fleet Composition - All Pollutants</t>
  </si>
  <si>
    <t>1bii) London (LEZ) - Artic HGV Fleet Composition - NOx and Other Pollutants Calcualtions</t>
  </si>
  <si>
    <t>1a) Outside London- Artic HGV Fleet Composition - All Pollutants</t>
  </si>
  <si>
    <t>1c ii) London - Coach Fleet Composition - PM  Calculations</t>
  </si>
  <si>
    <t xml:space="preserve">3b) London </t>
  </si>
  <si>
    <t xml:space="preserve">No London specific information, use values suggested in 3a) </t>
  </si>
  <si>
    <t>London - Taxi Black Cab Fleet Composition</t>
  </si>
  <si>
    <t>Check by</t>
  </si>
  <si>
    <t>UK Fleet Composition Data (Base 2013) - Please refer to the 'Notes' worksheet for further description of this dataset.</t>
  </si>
  <si>
    <t>Technology</t>
  </si>
  <si>
    <t>Conventional</t>
  </si>
  <si>
    <t>Full hybrid</t>
  </si>
  <si>
    <t>Plug-in hybrid</t>
  </si>
  <si>
    <t>Note 1: When the catalyst of a petrol car is failed, emission factors for Pre-Euro 1 are assumed.</t>
  </si>
  <si>
    <t>http://naei.defra.gov.uk/resources/NAEI_Emisison_factors_for_alternative_vehicle_technologies_Final_Feb_13.pdf</t>
  </si>
  <si>
    <t>Note 1: Failure rates of SCR system apply only to Euro 6 diesel cars and LGVs; when the SCR system is failed, NOx emission factors for Euro 5 are assumed.</t>
  </si>
  <si>
    <t>Note 2: Impact of alternative vehicle technologies on NOx and PM emissions can be found in the following document: EMISSION FACTORS FOR ALTERNATIVE VEHICLE TECHNOLOGIES (2013)</t>
  </si>
  <si>
    <t>Note 1: Impact of alternative vehicle technologies on emissions of other pollutants are not available</t>
  </si>
  <si>
    <t>All (conventional + hybrids)</t>
  </si>
  <si>
    <t>Electric car</t>
  </si>
  <si>
    <t>Electric LGV</t>
  </si>
  <si>
    <t>PSV</t>
  </si>
  <si>
    <t xml:space="preserve">Note: Data up to 2011 are based on 2011 licensing data.  Assume same split as 2011 for all future years.  Also assume all cars are &lt;2.5 t as there is no information available on cars of 2.5 - 3t. </t>
  </si>
  <si>
    <t>Electric cars</t>
  </si>
  <si>
    <t>Electric</t>
  </si>
  <si>
    <t>Source: TfL (Jan 2013)</t>
  </si>
  <si>
    <t xml:space="preserve">Note: Data up to 2011 are based on 2011 licensing data.  Assume same split as 2011 for all future years. </t>
  </si>
  <si>
    <t xml:space="preserve">Note: Data up to 2011 are based on 2010 licensing data.  Assume same split as 2011 for all future years. </t>
  </si>
  <si>
    <t>Full-electric</t>
  </si>
  <si>
    <t>Gas</t>
  </si>
  <si>
    <t>Euro II DPF</t>
  </si>
  <si>
    <t>Euro III DPF</t>
  </si>
  <si>
    <t>Euro III DPF+SCR</t>
  </si>
  <si>
    <t>NBfL</t>
  </si>
  <si>
    <t>1b i) TfL Bus Fleet Composition - All Pollutants</t>
  </si>
  <si>
    <t>change exhaust PM10</t>
  </si>
  <si>
    <t>Single and Double deck</t>
  </si>
  <si>
    <t>Euro II plus DPF</t>
  </si>
  <si>
    <t>Euro III plus DPF</t>
  </si>
  <si>
    <t>Euro IV plus DPF</t>
  </si>
  <si>
    <t>Single-deck</t>
  </si>
  <si>
    <t>Double-deck</t>
  </si>
  <si>
    <t>New Bus for London (NBfL)</t>
  </si>
  <si>
    <t>4c) TfL Buses - Pollution Reduction due to bus technology. Apply percentage change to equivalent diesel or unretrofitted vehicle</t>
  </si>
  <si>
    <t>YP/TM</t>
  </si>
  <si>
    <t>Yvonne Pang</t>
  </si>
  <si>
    <t>Email</t>
  </si>
  <si>
    <t>change exhaust NOx</t>
  </si>
  <si>
    <t>ED58429005</t>
  </si>
  <si>
    <t>Source: TfL (Jan 2014)</t>
  </si>
  <si>
    <t>updated on 5/2/2014</t>
  </si>
  <si>
    <t>NAEI website</t>
  </si>
  <si>
    <t>Base 2013 (v3.0)</t>
  </si>
  <si>
    <t>Note: This information is required for calculation of NOx, PM and HC emissions from HGVs (using COPERT 4 emission factors) and the same split is assumed for all years.  For all other pollutants, it is assumed that Euro V emission factors are the same for both technologies.</t>
  </si>
  <si>
    <t>Note: use diesel LGVs EFs for taxi</t>
  </si>
  <si>
    <t>TM</t>
  </si>
  <si>
    <t>4a) UK (non-TfL buses)</t>
  </si>
  <si>
    <t>4b) TfL Buses</t>
  </si>
  <si>
    <t>rtp_fleet_projection_Base2013_v3.0_final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</si>
</sst>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00"/>
    <numFmt numFmtId="165" formatCode="0.0%"/>
    <numFmt numFmtId="166" formatCode="0.0000"/>
  </numFmts>
  <fonts count="48" x14ac:knownFonts="1">
    <font>
      <sz val="11"/>
      <color theme="1"/>
      <name val="Calibri"/>
      <family val="2"/>
      <scheme val="minor"/>
    </font>
    <font>
      <b/>
      <sz val="10"/>
      <name val="Arial"/>
      <family val="2"/>
    </font>
    <font>
      <b/>
      <sz val="10"/>
      <color indexed="10"/>
      <name val="Arial"/>
      <family val="2"/>
    </font>
    <font>
      <sz val="10"/>
      <color indexed="10"/>
      <name val="Arial"/>
      <family val="2"/>
    </font>
    <font>
      <sz val="10"/>
      <name val="Arial"/>
      <family val="2"/>
    </font>
    <font>
      <b/>
      <sz val="14"/>
      <name val="Arial"/>
      <family val="2"/>
    </font>
    <font>
      <sz val="10"/>
      <name val="Arial"/>
      <family val="2"/>
    </font>
    <font>
      <u/>
      <sz val="7"/>
      <color indexed="12"/>
      <name val="Arial"/>
      <family val="2"/>
    </font>
    <font>
      <sz val="10"/>
      <color indexed="8"/>
      <name val="Arial"/>
      <family val="2"/>
    </font>
    <font>
      <sz val="12"/>
      <color indexed="81"/>
      <name val="Arial"/>
      <family val="2"/>
    </font>
    <font>
      <b/>
      <sz val="9"/>
      <name val="Arial"/>
      <family val="2"/>
    </font>
    <font>
      <sz val="9"/>
      <name val="Arial"/>
      <family val="2"/>
    </font>
    <font>
      <sz val="10"/>
      <color indexed="8"/>
      <name val="MS Sans Serif"/>
      <family val="2"/>
    </font>
    <font>
      <sz val="11"/>
      <color theme="1"/>
      <name val="Calibri"/>
      <family val="2"/>
      <scheme val="minor"/>
    </font>
    <font>
      <sz val="10"/>
      <color theme="1"/>
      <name val="Arial"/>
      <family val="2"/>
    </font>
    <font>
      <b/>
      <sz val="10"/>
      <color theme="1"/>
      <name val="Arial"/>
      <family val="2"/>
    </font>
    <font>
      <sz val="10"/>
      <color theme="1"/>
      <name val="Calibri"/>
      <family val="2"/>
      <scheme val="minor"/>
    </font>
    <font>
      <sz val="12"/>
      <color theme="1"/>
      <name val="Arial"/>
      <family val="2"/>
    </font>
    <font>
      <b/>
      <sz val="12"/>
      <color theme="1"/>
      <name val="Arial"/>
      <family val="2"/>
    </font>
    <font>
      <b/>
      <sz val="12"/>
      <color theme="0"/>
      <name val="Arial"/>
      <family val="2"/>
    </font>
    <font>
      <b/>
      <sz val="10"/>
      <color rgb="FFFF0000"/>
      <name val="Arial"/>
      <family val="2"/>
    </font>
    <font>
      <b/>
      <sz val="10"/>
      <color theme="4"/>
      <name val="Arial"/>
      <family val="2"/>
    </font>
    <font>
      <sz val="10"/>
      <name val="Calibri"/>
      <family val="2"/>
      <scheme val="minor"/>
    </font>
    <font>
      <b/>
      <sz val="14"/>
      <color rgb="FF00B050"/>
      <name val="Arial"/>
      <family val="2"/>
    </font>
    <font>
      <sz val="12"/>
      <color rgb="FFFF0000"/>
      <name val="Arial Rounded MT Bold"/>
      <family val="2"/>
    </font>
    <font>
      <b/>
      <sz val="10"/>
      <name val="Calibri"/>
      <family val="2"/>
      <scheme val="minor"/>
    </font>
    <font>
      <b/>
      <sz val="12"/>
      <color rgb="FFFFFF99"/>
      <name val="Arial"/>
      <family val="2"/>
    </font>
    <font>
      <b/>
      <sz val="12"/>
      <color theme="8" tint="0.59999389629810485"/>
      <name val="Arial"/>
      <family val="2"/>
    </font>
    <font>
      <b/>
      <sz val="12"/>
      <color theme="9" tint="0.59999389629810485"/>
      <name val="Arial"/>
      <family val="2"/>
    </font>
    <font>
      <sz val="12"/>
      <color theme="1"/>
      <name val="Calibri"/>
      <family val="2"/>
      <scheme val="minor"/>
    </font>
    <font>
      <sz val="12"/>
      <color rgb="FFFF0000"/>
      <name val="Arial"/>
      <family val="2"/>
    </font>
    <font>
      <b/>
      <sz val="12"/>
      <color rgb="FFFF0000"/>
      <name val="Arial"/>
      <family val="2"/>
    </font>
    <font>
      <sz val="10"/>
      <color rgb="FFFF0000"/>
      <name val="Arial"/>
      <family val="2"/>
    </font>
    <font>
      <sz val="10"/>
      <color rgb="FFFF0000"/>
      <name val="Calibri"/>
      <family val="2"/>
      <scheme val="minor"/>
    </font>
    <font>
      <b/>
      <sz val="12"/>
      <color theme="6" tint="0.59999389629810485"/>
      <name val="Arial"/>
      <family val="2"/>
    </font>
    <font>
      <b/>
      <sz val="12"/>
      <color theme="7" tint="0.79998168889431442"/>
      <name val="Arial"/>
      <family val="2"/>
    </font>
    <font>
      <sz val="11"/>
      <color rgb="FFFF0000"/>
      <name val="Calibri"/>
      <family val="2"/>
      <scheme val="minor"/>
    </font>
    <font>
      <sz val="8"/>
      <color indexed="81"/>
      <name val="Tahoma"/>
      <family val="2"/>
    </font>
    <font>
      <b/>
      <sz val="8"/>
      <color indexed="81"/>
      <name val="Tahoma"/>
      <family val="2"/>
    </font>
    <font>
      <b/>
      <sz val="10"/>
      <color theme="3" tint="0.39997558519241921"/>
      <name val="Arial"/>
      <family val="2"/>
    </font>
    <font>
      <u/>
      <sz val="11"/>
      <color theme="10"/>
      <name val="Calibri"/>
      <family val="2"/>
      <scheme val="minor"/>
    </font>
    <font>
      <u/>
      <sz val="12"/>
      <color theme="10"/>
      <name val="Arial Rounded MT Bold"/>
      <family val="2"/>
    </font>
    <font>
      <b/>
      <sz val="12"/>
      <name val="Arial"/>
      <family val="2"/>
    </font>
    <font>
      <sz val="12"/>
      <name val="Arial"/>
      <family val="2"/>
    </font>
    <font>
      <b/>
      <sz val="9"/>
      <color rgb="FFFF0000"/>
      <name val="Arial"/>
      <family val="2"/>
    </font>
    <font>
      <sz val="10"/>
      <color indexed="81"/>
      <name val="Tahoma"/>
      <family val="2"/>
    </font>
    <font>
      <sz val="11"/>
      <name val="Calibri"/>
      <family val="2"/>
      <scheme val="minor"/>
    </font>
    <font>
      <b/>
      <sz val="11"/>
      <color theme="1"/>
      <name val="Calibri"/>
      <family val="2"/>
      <scheme val="minor"/>
    </font>
  </fonts>
  <fills count="5">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theme="0" tint="-0.499984740745262"/>
        <bgColor indexed="64"/>
      </patternFill>
    </fill>
  </fills>
  <borders count="29">
    <border>
      <left/>
      <right/>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right style="thin">
        <color theme="0" tint="-0.34998626667073579"/>
      </right>
      <top/>
      <bottom style="thin">
        <color theme="0" tint="-0.499984740745262"/>
      </bottom>
      <diagonal/>
    </border>
    <border>
      <left/>
      <right style="thin">
        <color theme="0" tint="-0.499984740745262"/>
      </right>
      <top/>
      <bottom style="thin">
        <color indexed="64"/>
      </bottom>
      <diagonal/>
    </border>
    <border>
      <left/>
      <right style="thin">
        <color theme="0" tint="-0.499984740745262"/>
      </right>
      <top style="thin">
        <color indexed="64"/>
      </top>
      <bottom/>
      <diagonal/>
    </border>
    <border>
      <left style="thin">
        <color theme="0" tint="-0.34998626667073579"/>
      </left>
      <right/>
      <top/>
      <bottom style="thin">
        <color theme="0" tint="-0.34998626667073579"/>
      </bottom>
      <diagonal/>
    </border>
    <border>
      <left style="thin">
        <color theme="0" tint="-0.34998626667073579"/>
      </left>
      <right/>
      <top/>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12">
    <xf numFmtId="0" fontId="0" fillId="0" borderId="0"/>
    <xf numFmtId="43" fontId="13"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0" fontId="7" fillId="0" borderId="0" applyNumberFormat="0" applyFill="0" applyBorder="0" applyAlignment="0" applyProtection="0">
      <alignment vertical="top"/>
      <protection locked="0"/>
    </xf>
    <xf numFmtId="0" fontId="4" fillId="0" borderId="0"/>
    <xf numFmtId="0" fontId="6" fillId="0" borderId="0"/>
    <xf numFmtId="0" fontId="12" fillId="0" borderId="0"/>
    <xf numFmtId="9" fontId="13" fillId="0" borderId="0" applyFont="0" applyFill="0" applyBorder="0" applyAlignment="0" applyProtection="0"/>
    <xf numFmtId="9" fontId="4" fillId="0" borderId="0" applyFont="0" applyFill="0" applyBorder="0" applyAlignment="0" applyProtection="0"/>
    <xf numFmtId="9" fontId="6" fillId="0" borderId="0" applyFont="0" applyFill="0" applyBorder="0" applyAlignment="0" applyProtection="0"/>
    <xf numFmtId="0" fontId="40" fillId="0" borderId="0" applyNumberFormat="0" applyFill="0" applyBorder="0" applyAlignment="0" applyProtection="0"/>
  </cellStyleXfs>
  <cellXfs count="253">
    <xf numFmtId="0" fontId="0" fillId="0" borderId="0" xfId="0"/>
    <xf numFmtId="0" fontId="1" fillId="0" borderId="0" xfId="0" applyFont="1" applyFill="1" applyBorder="1"/>
    <xf numFmtId="0" fontId="14" fillId="0" borderId="0" xfId="0" applyFont="1"/>
    <xf numFmtId="0" fontId="14" fillId="0" borderId="0" xfId="0" applyFont="1" applyBorder="1"/>
    <xf numFmtId="0" fontId="14" fillId="0" borderId="0" xfId="0" applyFont="1" applyFill="1"/>
    <xf numFmtId="0" fontId="14" fillId="0" borderId="0" xfId="0" applyFont="1" applyFill="1" applyBorder="1"/>
    <xf numFmtId="0" fontId="15" fillId="0" borderId="0" xfId="0" applyFont="1" applyFill="1" applyBorder="1"/>
    <xf numFmtId="0" fontId="16" fillId="0" borderId="0" xfId="0" applyFont="1" applyBorder="1"/>
    <xf numFmtId="0" fontId="16" fillId="0" borderId="0" xfId="0" applyFont="1"/>
    <xf numFmtId="2" fontId="14" fillId="0" borderId="0" xfId="0" applyNumberFormat="1" applyFont="1" applyFill="1" applyBorder="1"/>
    <xf numFmtId="164" fontId="14" fillId="0" borderId="0" xfId="0" applyNumberFormat="1" applyFont="1" applyFill="1" applyBorder="1"/>
    <xf numFmtId="0" fontId="16" fillId="0" borderId="0" xfId="0" applyFont="1" applyFill="1" applyBorder="1"/>
    <xf numFmtId="0" fontId="4" fillId="0" borderId="0" xfId="5" applyBorder="1"/>
    <xf numFmtId="165" fontId="14" fillId="0" borderId="0" xfId="8" applyNumberFormat="1" applyFont="1" applyBorder="1"/>
    <xf numFmtId="0" fontId="4" fillId="0" borderId="0" xfId="5"/>
    <xf numFmtId="0" fontId="3" fillId="0" borderId="0" xfId="5" applyFont="1"/>
    <xf numFmtId="0" fontId="17" fillId="0" borderId="0" xfId="0" applyFont="1" applyBorder="1"/>
    <xf numFmtId="0" fontId="1" fillId="0" borderId="0" xfId="0" applyFont="1" applyBorder="1"/>
    <xf numFmtId="0" fontId="5" fillId="0" borderId="0" xfId="0" applyFont="1" applyFill="1"/>
    <xf numFmtId="0" fontId="18" fillId="0" borderId="0" xfId="0" applyFont="1" applyBorder="1"/>
    <xf numFmtId="0" fontId="17" fillId="0" borderId="0" xfId="0" applyFont="1"/>
    <xf numFmtId="0" fontId="18" fillId="0" borderId="0" xfId="0" applyFont="1" applyFill="1" applyAlignment="1">
      <alignment horizontal="left"/>
    </xf>
    <xf numFmtId="14" fontId="17" fillId="0" borderId="0" xfId="0" applyNumberFormat="1" applyFont="1" applyFill="1" applyAlignment="1">
      <alignment horizontal="left"/>
    </xf>
    <xf numFmtId="0" fontId="17" fillId="0" borderId="0" xfId="0" applyFont="1" applyFill="1" applyBorder="1"/>
    <xf numFmtId="0" fontId="18" fillId="0" borderId="0" xfId="0" applyFont="1"/>
    <xf numFmtId="0" fontId="19" fillId="4" borderId="9" xfId="0" applyFont="1" applyFill="1" applyBorder="1"/>
    <xf numFmtId="0" fontId="17" fillId="4" borderId="10" xfId="0" applyFont="1" applyFill="1" applyBorder="1"/>
    <xf numFmtId="0" fontId="17" fillId="4" borderId="11" xfId="0" applyFont="1" applyFill="1" applyBorder="1"/>
    <xf numFmtId="0" fontId="20" fillId="0" borderId="12" xfId="0" applyFont="1" applyBorder="1"/>
    <xf numFmtId="0" fontId="14" fillId="0" borderId="13" xfId="0" applyFont="1" applyBorder="1"/>
    <xf numFmtId="0" fontId="21" fillId="0" borderId="12" xfId="0" applyFont="1" applyBorder="1"/>
    <xf numFmtId="0" fontId="15" fillId="0" borderId="12" xfId="0" applyFont="1" applyFill="1" applyBorder="1"/>
    <xf numFmtId="0" fontId="1" fillId="0" borderId="13" xfId="0" applyFont="1" applyFill="1" applyBorder="1"/>
    <xf numFmtId="0" fontId="4" fillId="0" borderId="12" xfId="0" applyFont="1" applyFill="1" applyBorder="1"/>
    <xf numFmtId="164" fontId="14" fillId="0" borderId="13" xfId="0" applyNumberFormat="1" applyFont="1" applyFill="1" applyBorder="1"/>
    <xf numFmtId="0" fontId="14" fillId="0" borderId="12" xfId="0" applyFont="1" applyFill="1" applyBorder="1"/>
    <xf numFmtId="0" fontId="14" fillId="0" borderId="13" xfId="0" applyFont="1" applyFill="1" applyBorder="1"/>
    <xf numFmtId="2" fontId="14" fillId="0" borderId="13" xfId="0" applyNumberFormat="1" applyFont="1" applyFill="1" applyBorder="1"/>
    <xf numFmtId="0" fontId="14" fillId="0" borderId="14" xfId="0" applyFont="1" applyFill="1" applyBorder="1"/>
    <xf numFmtId="0" fontId="14" fillId="0" borderId="15" xfId="0" applyFont="1" applyFill="1" applyBorder="1"/>
    <xf numFmtId="0" fontId="1" fillId="0" borderId="15" xfId="0" applyFont="1" applyFill="1" applyBorder="1"/>
    <xf numFmtId="0" fontId="14" fillId="0" borderId="16" xfId="0" applyFont="1" applyFill="1" applyBorder="1"/>
    <xf numFmtId="0" fontId="22" fillId="0" borderId="12" xfId="0" applyFont="1" applyBorder="1"/>
    <xf numFmtId="0" fontId="16" fillId="0" borderId="12" xfId="0" applyFont="1" applyBorder="1"/>
    <xf numFmtId="0" fontId="14" fillId="0" borderId="14" xfId="0" applyFont="1" applyBorder="1"/>
    <xf numFmtId="0" fontId="14" fillId="0" borderId="15" xfId="0" applyFont="1" applyBorder="1"/>
    <xf numFmtId="0" fontId="14" fillId="0" borderId="16" xfId="0" applyFont="1" applyBorder="1"/>
    <xf numFmtId="0" fontId="19" fillId="0" borderId="12" xfId="0" applyFont="1" applyFill="1" applyBorder="1"/>
    <xf numFmtId="0" fontId="17" fillId="0" borderId="13" xfId="0" applyFont="1" applyFill="1" applyBorder="1"/>
    <xf numFmtId="0" fontId="14" fillId="0" borderId="12" xfId="0" applyFont="1" applyBorder="1"/>
    <xf numFmtId="165" fontId="14" fillId="0" borderId="13" xfId="8" applyNumberFormat="1" applyFont="1" applyBorder="1"/>
    <xf numFmtId="0" fontId="21" fillId="0" borderId="12" xfId="0" applyFont="1" applyFill="1" applyBorder="1"/>
    <xf numFmtId="0" fontId="16" fillId="0" borderId="12" xfId="0" applyFont="1" applyFill="1" applyBorder="1"/>
    <xf numFmtId="0" fontId="16" fillId="0" borderId="14" xfId="0" applyFont="1" applyBorder="1"/>
    <xf numFmtId="0" fontId="16" fillId="0" borderId="15" xfId="0" applyFont="1" applyBorder="1"/>
    <xf numFmtId="0" fontId="23" fillId="0" borderId="0" xfId="0" applyFont="1" applyFill="1"/>
    <xf numFmtId="0" fontId="6" fillId="0" borderId="0" xfId="6" applyBorder="1"/>
    <xf numFmtId="165" fontId="6" fillId="0" borderId="0" xfId="8" applyNumberFormat="1" applyFont="1" applyBorder="1" applyAlignment="1">
      <alignment horizontal="center"/>
    </xf>
    <xf numFmtId="43" fontId="14" fillId="0" borderId="0" xfId="1" applyFont="1" applyFill="1" applyBorder="1"/>
    <xf numFmtId="43" fontId="14" fillId="0" borderId="13" xfId="1" applyFont="1" applyFill="1" applyBorder="1"/>
    <xf numFmtId="43" fontId="14" fillId="0" borderId="0" xfId="1" applyFont="1" applyBorder="1"/>
    <xf numFmtId="43" fontId="14" fillId="0" borderId="13" xfId="1" applyFont="1" applyBorder="1"/>
    <xf numFmtId="0" fontId="24" fillId="0" borderId="12" xfId="0" applyFont="1" applyBorder="1"/>
    <xf numFmtId="0" fontId="1" fillId="0" borderId="12" xfId="0" applyFont="1" applyFill="1" applyBorder="1"/>
    <xf numFmtId="0" fontId="25" fillId="0" borderId="12" xfId="0" applyFont="1" applyBorder="1"/>
    <xf numFmtId="0" fontId="26" fillId="4" borderId="9" xfId="0" applyFont="1" applyFill="1" applyBorder="1"/>
    <xf numFmtId="0" fontId="27" fillId="4" borderId="9" xfId="0" applyFont="1" applyFill="1" applyBorder="1"/>
    <xf numFmtId="0" fontId="28" fillId="4" borderId="9" xfId="0" applyFont="1" applyFill="1" applyBorder="1"/>
    <xf numFmtId="165" fontId="14" fillId="0" borderId="0" xfId="0" applyNumberFormat="1" applyFont="1" applyFill="1" applyBorder="1"/>
    <xf numFmtId="0" fontId="1" fillId="0" borderId="0" xfId="0" applyFont="1" applyFill="1" applyBorder="1" applyAlignment="1">
      <alignment horizontal="center"/>
    </xf>
    <xf numFmtId="165" fontId="14" fillId="0" borderId="0" xfId="0" applyNumberFormat="1" applyFont="1" applyFill="1" applyBorder="1" applyAlignment="1">
      <alignment horizontal="center"/>
    </xf>
    <xf numFmtId="0" fontId="24" fillId="0" borderId="9" xfId="0" applyFont="1" applyBorder="1"/>
    <xf numFmtId="0" fontId="14" fillId="0" borderId="10" xfId="0" applyFont="1" applyBorder="1"/>
    <xf numFmtId="0" fontId="14" fillId="0" borderId="11" xfId="0" applyFont="1" applyBorder="1"/>
    <xf numFmtId="0" fontId="1" fillId="0" borderId="13" xfId="0" applyFont="1" applyFill="1" applyBorder="1" applyAlignment="1">
      <alignment horizontal="center"/>
    </xf>
    <xf numFmtId="165" fontId="14" fillId="0" borderId="13" xfId="0" applyNumberFormat="1" applyFont="1" applyFill="1" applyBorder="1" applyAlignment="1">
      <alignment horizontal="center"/>
    </xf>
    <xf numFmtId="0" fontId="6" fillId="0" borderId="14" xfId="6" applyBorder="1"/>
    <xf numFmtId="0" fontId="19" fillId="4" borderId="17" xfId="0" applyFont="1" applyFill="1" applyBorder="1"/>
    <xf numFmtId="0" fontId="15" fillId="0" borderId="0" xfId="0" applyFont="1" applyBorder="1"/>
    <xf numFmtId="165" fontId="14" fillId="0" borderId="13" xfId="0" applyNumberFormat="1" applyFont="1" applyFill="1" applyBorder="1"/>
    <xf numFmtId="165" fontId="6" fillId="0" borderId="0" xfId="8" applyNumberFormat="1" applyFont="1" applyFill="1" applyBorder="1" applyAlignment="1">
      <alignment horizontal="center"/>
    </xf>
    <xf numFmtId="0" fontId="0" fillId="0" borderId="0" xfId="0" applyBorder="1" applyAlignment="1">
      <alignment horizontal="left"/>
    </xf>
    <xf numFmtId="0" fontId="29" fillId="0" borderId="0" xfId="0" applyFont="1"/>
    <xf numFmtId="0" fontId="1" fillId="0" borderId="3" xfId="5" applyFont="1" applyBorder="1"/>
    <xf numFmtId="0" fontId="1" fillId="0" borderId="4" xfId="5" applyFont="1" applyBorder="1"/>
    <xf numFmtId="0" fontId="4" fillId="0" borderId="3" xfId="5" applyBorder="1"/>
    <xf numFmtId="0" fontId="4" fillId="0" borderId="4" xfId="5" applyBorder="1"/>
    <xf numFmtId="0" fontId="1" fillId="0" borderId="2" xfId="5" applyFont="1" applyBorder="1"/>
    <xf numFmtId="0" fontId="4" fillId="0" borderId="2" xfId="5" applyBorder="1"/>
    <xf numFmtId="0" fontId="4" fillId="0" borderId="1" xfId="5" applyBorder="1"/>
    <xf numFmtId="0" fontId="1" fillId="0" borderId="1" xfId="5" applyFont="1" applyBorder="1"/>
    <xf numFmtId="0" fontId="1" fillId="0" borderId="1" xfId="5" applyFont="1" applyBorder="1" applyAlignment="1">
      <alignment vertical="top" wrapText="1"/>
    </xf>
    <xf numFmtId="14" fontId="1" fillId="0" borderId="1" xfId="5" applyNumberFormat="1" applyFont="1" applyBorder="1" applyAlignment="1">
      <alignment horizontal="left"/>
    </xf>
    <xf numFmtId="0" fontId="1" fillId="0" borderId="5" xfId="5" applyFont="1" applyBorder="1"/>
    <xf numFmtId="14" fontId="1" fillId="0" borderId="6" xfId="5" applyNumberFormat="1" applyFont="1" applyBorder="1" applyAlignment="1">
      <alignment horizontal="left"/>
    </xf>
    <xf numFmtId="0" fontId="1" fillId="0" borderId="6" xfId="5" applyFont="1" applyBorder="1"/>
    <xf numFmtId="0" fontId="4" fillId="0" borderId="5" xfId="5" applyBorder="1"/>
    <xf numFmtId="0" fontId="4" fillId="0" borderId="6" xfId="5" applyBorder="1"/>
    <xf numFmtId="0" fontId="1" fillId="2" borderId="3" xfId="5" applyFont="1" applyFill="1" applyBorder="1"/>
    <xf numFmtId="0" fontId="4" fillId="2" borderId="4" xfId="5" applyFill="1" applyBorder="1"/>
    <xf numFmtId="0" fontId="1" fillId="2" borderId="4" xfId="5" applyFont="1" applyFill="1" applyBorder="1"/>
    <xf numFmtId="0" fontId="2" fillId="2" borderId="2" xfId="5" applyFont="1" applyFill="1" applyBorder="1"/>
    <xf numFmtId="0" fontId="3" fillId="2" borderId="1" xfId="5" applyFont="1" applyFill="1" applyBorder="1"/>
    <xf numFmtId="0" fontId="1" fillId="2" borderId="2" xfId="5" applyFont="1" applyFill="1" applyBorder="1"/>
    <xf numFmtId="14" fontId="1" fillId="2" borderId="1" xfId="5" applyNumberFormat="1" applyFont="1" applyFill="1" applyBorder="1"/>
    <xf numFmtId="0" fontId="1" fillId="2" borderId="1" xfId="5" applyFont="1" applyFill="1" applyBorder="1"/>
    <xf numFmtId="0" fontId="10" fillId="3" borderId="7" xfId="5" applyFont="1" applyFill="1" applyBorder="1"/>
    <xf numFmtId="0" fontId="11" fillId="3" borderId="7" xfId="5" applyFont="1" applyFill="1" applyBorder="1"/>
    <xf numFmtId="0" fontId="11" fillId="3" borderId="4" xfId="5" applyFont="1" applyFill="1" applyBorder="1"/>
    <xf numFmtId="0" fontId="11" fillId="3" borderId="1" xfId="5" applyFont="1" applyFill="1" applyBorder="1"/>
    <xf numFmtId="0" fontId="10" fillId="3" borderId="5" xfId="5" applyFont="1" applyFill="1" applyBorder="1"/>
    <xf numFmtId="0" fontId="11" fillId="3" borderId="8" xfId="5" applyFont="1" applyFill="1" applyBorder="1"/>
    <xf numFmtId="0" fontId="11" fillId="3" borderId="6" xfId="5" applyFont="1" applyFill="1" applyBorder="1"/>
    <xf numFmtId="0" fontId="1" fillId="0" borderId="0" xfId="5" applyFont="1" applyFill="1" applyBorder="1"/>
    <xf numFmtId="0" fontId="4" fillId="0" borderId="0" xfId="5" applyFill="1" applyBorder="1"/>
    <xf numFmtId="0" fontId="8" fillId="0" borderId="0" xfId="7" applyFont="1" applyFill="1" applyBorder="1" applyAlignment="1">
      <alignment horizontal="left" wrapText="1"/>
    </xf>
    <xf numFmtId="0" fontId="0" fillId="0" borderId="12" xfId="0" applyBorder="1"/>
    <xf numFmtId="0" fontId="0" fillId="0" borderId="0" xfId="0" applyBorder="1"/>
    <xf numFmtId="165" fontId="14" fillId="0" borderId="0" xfId="8" applyNumberFormat="1" applyFont="1" applyFill="1" applyBorder="1"/>
    <xf numFmtId="165" fontId="14" fillId="0" borderId="13" xfId="8" applyNumberFormat="1" applyFont="1" applyFill="1" applyBorder="1"/>
    <xf numFmtId="2" fontId="14" fillId="0" borderId="0" xfId="0" applyNumberFormat="1" applyFont="1" applyFill="1" applyBorder="1" applyAlignment="1">
      <alignment horizontal="right"/>
    </xf>
    <xf numFmtId="2" fontId="14" fillId="0" borderId="13" xfId="0" applyNumberFormat="1" applyFont="1" applyFill="1" applyBorder="1" applyAlignment="1">
      <alignment horizontal="right"/>
    </xf>
    <xf numFmtId="0" fontId="15" fillId="0" borderId="14" xfId="0" applyFont="1" applyFill="1" applyBorder="1"/>
    <xf numFmtId="0" fontId="15" fillId="0" borderId="15" xfId="0" applyFont="1" applyFill="1" applyBorder="1"/>
    <xf numFmtId="9" fontId="14" fillId="0" borderId="0" xfId="8" applyFont="1" applyFill="1" applyBorder="1"/>
    <xf numFmtId="9" fontId="14" fillId="0" borderId="13" xfId="8" applyFont="1" applyFill="1" applyBorder="1"/>
    <xf numFmtId="0" fontId="10" fillId="3" borderId="0" xfId="5" applyFont="1" applyFill="1" applyBorder="1"/>
    <xf numFmtId="0" fontId="11" fillId="3" borderId="0" xfId="5" applyFont="1" applyFill="1" applyBorder="1"/>
    <xf numFmtId="43" fontId="14" fillId="0" borderId="0" xfId="0" applyNumberFormat="1" applyFont="1" applyFill="1" applyBorder="1"/>
    <xf numFmtId="0" fontId="14" fillId="0" borderId="0" xfId="0" applyFont="1" applyFill="1" applyBorder="1" applyAlignment="1">
      <alignment horizontal="left"/>
    </xf>
    <xf numFmtId="0" fontId="19" fillId="4" borderId="18" xfId="0" applyFont="1" applyFill="1" applyBorder="1"/>
    <xf numFmtId="0" fontId="17" fillId="4" borderId="19" xfId="0" applyFont="1" applyFill="1" applyBorder="1"/>
    <xf numFmtId="0" fontId="17" fillId="4" borderId="20" xfId="0" applyFont="1" applyFill="1" applyBorder="1"/>
    <xf numFmtId="0" fontId="15" fillId="0" borderId="0" xfId="0" applyFont="1" applyBorder="1" applyAlignment="1">
      <alignment horizontal="center"/>
    </xf>
    <xf numFmtId="0" fontId="14" fillId="0" borderId="0" xfId="0" applyFont="1" applyBorder="1" applyAlignment="1">
      <alignment horizontal="center"/>
    </xf>
    <xf numFmtId="0" fontId="15" fillId="0" borderId="13" xfId="0" applyFont="1" applyBorder="1"/>
    <xf numFmtId="0" fontId="14" fillId="0" borderId="0" xfId="5" applyFont="1" applyFill="1" applyBorder="1"/>
    <xf numFmtId="43" fontId="14" fillId="0" borderId="0" xfId="0" applyNumberFormat="1" applyFont="1" applyBorder="1"/>
    <xf numFmtId="43" fontId="14" fillId="0" borderId="13" xfId="0" applyNumberFormat="1" applyFont="1" applyBorder="1"/>
    <xf numFmtId="0" fontId="17" fillId="0" borderId="0" xfId="0" applyFont="1" applyFill="1"/>
    <xf numFmtId="0" fontId="30" fillId="0" borderId="0" xfId="0" applyFont="1" applyFill="1"/>
    <xf numFmtId="0" fontId="31" fillId="0" borderId="0" xfId="0" applyFont="1" applyFill="1"/>
    <xf numFmtId="9" fontId="13" fillId="0" borderId="13" xfId="8" applyFont="1" applyBorder="1"/>
    <xf numFmtId="9" fontId="14" fillId="0" borderId="13" xfId="0" applyNumberFormat="1" applyFont="1" applyBorder="1"/>
    <xf numFmtId="165" fontId="6" fillId="0" borderId="13" xfId="8" applyNumberFormat="1" applyFont="1" applyBorder="1" applyAlignment="1">
      <alignment horizontal="center"/>
    </xf>
    <xf numFmtId="165" fontId="6" fillId="0" borderId="16" xfId="8" applyNumberFormat="1" applyFont="1" applyBorder="1" applyAlignment="1">
      <alignment horizontal="center"/>
    </xf>
    <xf numFmtId="0" fontId="14" fillId="0" borderId="21" xfId="0" applyFont="1" applyFill="1" applyBorder="1"/>
    <xf numFmtId="9" fontId="14" fillId="0" borderId="21" xfId="0" applyNumberFormat="1" applyFont="1" applyFill="1" applyBorder="1"/>
    <xf numFmtId="0" fontId="14" fillId="0" borderId="22" xfId="0" applyFont="1" applyFill="1" applyBorder="1"/>
    <xf numFmtId="0" fontId="0" fillId="0" borderId="0" xfId="0" applyFill="1" applyBorder="1"/>
    <xf numFmtId="0" fontId="34" fillId="4" borderId="9" xfId="0" applyFont="1" applyFill="1" applyBorder="1"/>
    <xf numFmtId="0" fontId="35" fillId="4" borderId="9" xfId="0" applyFont="1" applyFill="1" applyBorder="1"/>
    <xf numFmtId="0" fontId="15" fillId="0" borderId="12" xfId="0" applyFont="1" applyFill="1" applyBorder="1" applyAlignment="1"/>
    <xf numFmtId="0" fontId="1" fillId="0" borderId="10" xfId="0" applyFont="1" applyBorder="1"/>
    <xf numFmtId="0" fontId="17" fillId="0" borderId="10" xfId="0" applyFont="1" applyFill="1" applyBorder="1"/>
    <xf numFmtId="0" fontId="17" fillId="0" borderId="11" xfId="0" applyFont="1" applyFill="1" applyBorder="1"/>
    <xf numFmtId="43" fontId="14" fillId="0" borderId="15" xfId="0" applyNumberFormat="1" applyFont="1" applyBorder="1"/>
    <xf numFmtId="0" fontId="32" fillId="0" borderId="0" xfId="0" applyFont="1" applyFill="1"/>
    <xf numFmtId="0" fontId="33" fillId="0" borderId="12" xfId="0" applyFont="1" applyFill="1" applyBorder="1"/>
    <xf numFmtId="0" fontId="22" fillId="0" borderId="12" xfId="0" applyFont="1" applyFill="1" applyBorder="1"/>
    <xf numFmtId="165" fontId="6" fillId="0" borderId="13" xfId="8" applyNumberFormat="1" applyFont="1" applyFill="1" applyBorder="1" applyAlignment="1">
      <alignment horizontal="center"/>
    </xf>
    <xf numFmtId="165" fontId="6" fillId="0" borderId="0" xfId="8" applyNumberFormat="1" applyFont="1" applyBorder="1" applyAlignment="1">
      <alignment horizontal="left"/>
    </xf>
    <xf numFmtId="0" fontId="0" fillId="0" borderId="0" xfId="0" applyFill="1"/>
    <xf numFmtId="0" fontId="36" fillId="0" borderId="0" xfId="0" applyFont="1" applyFill="1"/>
    <xf numFmtId="0" fontId="39" fillId="0" borderId="12" xfId="0" applyFont="1" applyFill="1" applyBorder="1"/>
    <xf numFmtId="0" fontId="39" fillId="0" borderId="9" xfId="0" applyFont="1" applyFill="1" applyBorder="1"/>
    <xf numFmtId="0" fontId="0" fillId="0" borderId="8" xfId="0" applyFill="1" applyBorder="1"/>
    <xf numFmtId="43" fontId="0" fillId="0" borderId="0" xfId="1" applyFont="1" applyFill="1" applyBorder="1"/>
    <xf numFmtId="43" fontId="0" fillId="0" borderId="8" xfId="1" applyFont="1" applyFill="1" applyBorder="1"/>
    <xf numFmtId="43" fontId="0" fillId="0" borderId="13" xfId="1" applyFont="1" applyFill="1" applyBorder="1"/>
    <xf numFmtId="43" fontId="0" fillId="0" borderId="23" xfId="1" applyFont="1" applyFill="1" applyBorder="1"/>
    <xf numFmtId="0" fontId="41" fillId="0" borderId="12" xfId="11" applyFont="1" applyBorder="1"/>
    <xf numFmtId="0" fontId="0" fillId="0" borderId="7" xfId="0" applyFill="1" applyBorder="1"/>
    <xf numFmtId="43" fontId="4" fillId="0" borderId="0" xfId="0" applyNumberFormat="1" applyFont="1" applyFill="1" applyBorder="1"/>
    <xf numFmtId="43" fontId="4" fillId="0" borderId="0" xfId="1" applyFont="1" applyFill="1" applyBorder="1"/>
    <xf numFmtId="43" fontId="4" fillId="0" borderId="8" xfId="1" applyFont="1" applyFill="1" applyBorder="1"/>
    <xf numFmtId="43" fontId="4" fillId="0" borderId="7" xfId="1" applyFont="1" applyFill="1" applyBorder="1"/>
    <xf numFmtId="43" fontId="4" fillId="0" borderId="13" xfId="1" applyFont="1" applyFill="1" applyBorder="1"/>
    <xf numFmtId="43" fontId="4" fillId="0" borderId="13" xfId="0" applyNumberFormat="1" applyFont="1" applyFill="1" applyBorder="1"/>
    <xf numFmtId="43" fontId="4" fillId="0" borderId="23" xfId="1" applyFont="1" applyFill="1" applyBorder="1"/>
    <xf numFmtId="43" fontId="4" fillId="0" borderId="24" xfId="1" applyFont="1" applyFill="1" applyBorder="1"/>
    <xf numFmtId="43" fontId="4" fillId="0" borderId="8" xfId="0" applyNumberFormat="1" applyFont="1" applyFill="1" applyBorder="1"/>
    <xf numFmtId="43" fontId="4" fillId="0" borderId="23" xfId="0" applyNumberFormat="1" applyFont="1" applyFill="1" applyBorder="1"/>
    <xf numFmtId="0" fontId="15" fillId="0" borderId="13" xfId="0" applyFont="1" applyFill="1" applyBorder="1"/>
    <xf numFmtId="0" fontId="15" fillId="0" borderId="12" xfId="0" applyFont="1" applyBorder="1"/>
    <xf numFmtId="0" fontId="15" fillId="0" borderId="0" xfId="5" applyFont="1" applyFill="1" applyBorder="1" applyAlignment="1">
      <alignment horizontal="center"/>
    </xf>
    <xf numFmtId="0" fontId="15" fillId="0" borderId="0" xfId="5" applyFont="1" applyFill="1" applyBorder="1"/>
    <xf numFmtId="0" fontId="15" fillId="0" borderId="9" xfId="0" applyFont="1" applyBorder="1"/>
    <xf numFmtId="0" fontId="14" fillId="0" borderId="0" xfId="5" applyFont="1" applyFill="1" applyBorder="1" applyAlignment="1">
      <alignment horizontal="center"/>
    </xf>
    <xf numFmtId="0" fontId="0" fillId="0" borderId="0" xfId="0" applyFont="1" applyFill="1" applyBorder="1"/>
    <xf numFmtId="2" fontId="14" fillId="0" borderId="15" xfId="0" applyNumberFormat="1" applyFont="1" applyFill="1" applyBorder="1" applyAlignment="1">
      <alignment horizontal="right"/>
    </xf>
    <xf numFmtId="2" fontId="14" fillId="0" borderId="16" xfId="0" applyNumberFormat="1" applyFont="1" applyFill="1" applyBorder="1" applyAlignment="1">
      <alignment horizontal="right"/>
    </xf>
    <xf numFmtId="0" fontId="4" fillId="0" borderId="0" xfId="5" applyFont="1" applyBorder="1"/>
    <xf numFmtId="0" fontId="43" fillId="4" borderId="10" xfId="0" applyFont="1" applyFill="1" applyBorder="1"/>
    <xf numFmtId="0" fontId="4" fillId="0" borderId="0" xfId="0" applyFont="1" applyFill="1" applyBorder="1"/>
    <xf numFmtId="0" fontId="4" fillId="0" borderId="12" xfId="0" applyFont="1" applyBorder="1"/>
    <xf numFmtId="9" fontId="4" fillId="0" borderId="0" xfId="8" applyFont="1" applyBorder="1"/>
    <xf numFmtId="0" fontId="4" fillId="0" borderId="0" xfId="0" applyFont="1" applyBorder="1"/>
    <xf numFmtId="9" fontId="4" fillId="0" borderId="0" xfId="8" applyNumberFormat="1" applyFont="1" applyBorder="1"/>
    <xf numFmtId="0" fontId="4" fillId="0" borderId="14" xfId="0" applyFont="1" applyBorder="1"/>
    <xf numFmtId="0" fontId="4" fillId="0" borderId="15" xfId="0" applyFont="1" applyBorder="1"/>
    <xf numFmtId="0" fontId="4" fillId="0" borderId="0" xfId="0" applyFont="1" applyFill="1"/>
    <xf numFmtId="0" fontId="4" fillId="0" borderId="0" xfId="0" applyFont="1"/>
    <xf numFmtId="9" fontId="4" fillId="0" borderId="0" xfId="0" applyNumberFormat="1" applyFont="1" applyFill="1" applyBorder="1"/>
    <xf numFmtId="9" fontId="4" fillId="0" borderId="0" xfId="8" applyFont="1" applyFill="1" applyBorder="1"/>
    <xf numFmtId="9" fontId="4" fillId="0" borderId="0" xfId="0" applyNumberFormat="1" applyFont="1" applyBorder="1"/>
    <xf numFmtId="0" fontId="22" fillId="0" borderId="0" xfId="0" applyFont="1" applyBorder="1"/>
    <xf numFmtId="0" fontId="43" fillId="0" borderId="0" xfId="0" applyFont="1" applyFill="1" applyBorder="1"/>
    <xf numFmtId="0" fontId="42" fillId="4" borderId="10" xfId="0" applyFont="1" applyFill="1" applyBorder="1"/>
    <xf numFmtId="0" fontId="43" fillId="0" borderId="0" xfId="0" applyFont="1" applyBorder="1"/>
    <xf numFmtId="9" fontId="1" fillId="0" borderId="0" xfId="0" applyNumberFormat="1" applyFont="1" applyFill="1" applyBorder="1"/>
    <xf numFmtId="0" fontId="43" fillId="4" borderId="13" xfId="0" applyFont="1" applyFill="1" applyBorder="1"/>
    <xf numFmtId="9" fontId="4" fillId="0" borderId="13" xfId="8" applyFont="1" applyFill="1" applyBorder="1"/>
    <xf numFmtId="9" fontId="4" fillId="0" borderId="13" xfId="8" applyFont="1" applyBorder="1"/>
    <xf numFmtId="9" fontId="4" fillId="0" borderId="13" xfId="0" applyNumberFormat="1" applyFont="1" applyBorder="1"/>
    <xf numFmtId="0" fontId="4" fillId="0" borderId="16" xfId="0" applyFont="1" applyBorder="1"/>
    <xf numFmtId="9" fontId="4" fillId="0" borderId="13" xfId="0" applyNumberFormat="1" applyFont="1" applyFill="1" applyBorder="1"/>
    <xf numFmtId="0" fontId="4" fillId="0" borderId="13" xfId="0" applyFont="1" applyBorder="1"/>
    <xf numFmtId="9" fontId="4" fillId="0" borderId="13" xfId="8" applyNumberFormat="1" applyFont="1" applyBorder="1"/>
    <xf numFmtId="0" fontId="14" fillId="0" borderId="0" xfId="1" applyNumberFormat="1" applyFont="1" applyFill="1" applyBorder="1"/>
    <xf numFmtId="43" fontId="14" fillId="0" borderId="0" xfId="1" applyNumberFormat="1" applyFont="1" applyFill="1" applyBorder="1"/>
    <xf numFmtId="9" fontId="13" fillId="0" borderId="13" xfId="8" applyFont="1" applyFill="1" applyBorder="1"/>
    <xf numFmtId="0" fontId="22" fillId="0" borderId="0" xfId="0" applyFont="1" applyFill="1" applyBorder="1"/>
    <xf numFmtId="43" fontId="4" fillId="0" borderId="0" xfId="0" applyNumberFormat="1" applyFont="1" applyFill="1"/>
    <xf numFmtId="43" fontId="14" fillId="0" borderId="0" xfId="0" applyNumberFormat="1" applyFont="1" applyFill="1"/>
    <xf numFmtId="0" fontId="24" fillId="0" borderId="12" xfId="0" applyFont="1" applyFill="1" applyBorder="1"/>
    <xf numFmtId="0" fontId="14" fillId="0" borderId="8" xfId="0" applyFont="1" applyBorder="1" applyAlignment="1">
      <alignment horizontal="right" wrapText="1"/>
    </xf>
    <xf numFmtId="0" fontId="14" fillId="0" borderId="26" xfId="0" applyFont="1" applyBorder="1"/>
    <xf numFmtId="0" fontId="14" fillId="0" borderId="0" xfId="0" applyFont="1" applyBorder="1" applyAlignment="1">
      <alignment horizontal="right" wrapText="1"/>
    </xf>
    <xf numFmtId="0" fontId="14" fillId="0" borderId="25" xfId="0" applyFont="1" applyBorder="1"/>
    <xf numFmtId="0" fontId="14" fillId="0" borderId="27" xfId="0" applyFont="1" applyBorder="1"/>
    <xf numFmtId="0" fontId="14" fillId="0" borderId="21" xfId="0" applyFont="1" applyBorder="1"/>
    <xf numFmtId="0" fontId="14" fillId="0" borderId="28" xfId="0" applyFont="1" applyBorder="1"/>
    <xf numFmtId="9" fontId="14" fillId="0" borderId="0" xfId="8" applyFont="1" applyBorder="1" applyAlignment="1">
      <alignment horizontal="right" wrapText="1"/>
    </xf>
    <xf numFmtId="0" fontId="4" fillId="0" borderId="0" xfId="0" applyFont="1" applyFill="1" applyBorder="1" applyAlignment="1">
      <alignment horizontal="center"/>
    </xf>
    <xf numFmtId="0" fontId="46" fillId="0" borderId="12" xfId="0" applyFont="1" applyBorder="1"/>
    <xf numFmtId="0" fontId="47" fillId="0" borderId="0" xfId="0" applyFont="1"/>
    <xf numFmtId="2" fontId="14" fillId="0" borderId="0" xfId="1" applyNumberFormat="1" applyFont="1" applyFill="1" applyBorder="1"/>
    <xf numFmtId="43" fontId="14" fillId="0" borderId="13" xfId="0" applyNumberFormat="1" applyFont="1" applyFill="1" applyBorder="1"/>
    <xf numFmtId="43" fontId="14" fillId="0" borderId="13" xfId="1" applyNumberFormat="1" applyFont="1" applyFill="1" applyBorder="1"/>
    <xf numFmtId="2" fontId="14" fillId="0" borderId="13" xfId="1" applyNumberFormat="1" applyFont="1" applyFill="1" applyBorder="1"/>
    <xf numFmtId="166" fontId="14" fillId="0" borderId="0" xfId="0" applyNumberFormat="1" applyFont="1" applyFill="1" applyBorder="1"/>
    <xf numFmtId="166" fontId="14" fillId="0" borderId="13" xfId="0" applyNumberFormat="1" applyFont="1" applyFill="1" applyBorder="1"/>
    <xf numFmtId="0" fontId="44" fillId="3" borderId="0" xfId="5" applyFont="1" applyFill="1" applyBorder="1" applyAlignment="1">
      <alignment horizontal="left" vertical="top" wrapText="1"/>
    </xf>
    <xf numFmtId="0" fontId="44" fillId="3" borderId="1" xfId="5" applyFont="1" applyFill="1" applyBorder="1" applyAlignment="1">
      <alignment horizontal="left" vertical="top" wrapText="1"/>
    </xf>
    <xf numFmtId="0" fontId="16" fillId="0" borderId="0" xfId="0" applyFont="1" applyBorder="1" applyAlignment="1">
      <alignment horizontal="left" vertical="top" wrapText="1"/>
    </xf>
    <xf numFmtId="165" fontId="4" fillId="0" borderId="0" xfId="8" applyNumberFormat="1" applyFont="1" applyBorder="1" applyAlignment="1">
      <alignment horizontal="left" vertical="top" wrapText="1"/>
    </xf>
    <xf numFmtId="165" fontId="4" fillId="0" borderId="13" xfId="8" applyNumberFormat="1" applyFont="1" applyBorder="1" applyAlignment="1">
      <alignment horizontal="left" vertical="top" wrapText="1"/>
    </xf>
    <xf numFmtId="0" fontId="19" fillId="4" borderId="18" xfId="0" applyFont="1" applyFill="1" applyBorder="1" applyAlignment="1">
      <alignment horizontal="left" vertical="top" wrapText="1"/>
    </xf>
    <xf numFmtId="0" fontId="19" fillId="4" borderId="19" xfId="0" applyFont="1" applyFill="1" applyBorder="1" applyAlignment="1">
      <alignment horizontal="left" vertical="top" wrapText="1"/>
    </xf>
    <xf numFmtId="0" fontId="19" fillId="4" borderId="20" xfId="0" applyFont="1" applyFill="1" applyBorder="1" applyAlignment="1">
      <alignment horizontal="left" vertical="top" wrapText="1"/>
    </xf>
    <xf numFmtId="0" fontId="15" fillId="0" borderId="0" xfId="0" applyFont="1" applyFill="1" applyBorder="1" applyAlignment="1">
      <alignment horizontal="center"/>
    </xf>
    <xf numFmtId="0" fontId="15" fillId="0" borderId="0" xfId="0" applyFont="1" applyBorder="1" applyAlignment="1">
      <alignment horizontal="center"/>
    </xf>
  </cellXfs>
  <cellStyles count="12">
    <cellStyle name="Comma" xfId="1" builtinId="3"/>
    <cellStyle name="Comma 2" xfId="2"/>
    <cellStyle name="Comma 3" xfId="3"/>
    <cellStyle name="Hyperlink" xfId="11" builtinId="8"/>
    <cellStyle name="Hyperlink 2" xfId="4"/>
    <cellStyle name="Normal" xfId="0" builtinId="0"/>
    <cellStyle name="Normal 2" xfId="5"/>
    <cellStyle name="Normal 3" xfId="6"/>
    <cellStyle name="Normal_GO Regions" xfId="7"/>
    <cellStyle name="Percent" xfId="8" builtinId="5"/>
    <cellStyle name="Percent 2" xfId="9"/>
    <cellStyle name="Percent 3" xfId="10"/>
  </cellStyles>
  <dxfs count="25">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mruColors>
      <color rgb="FF0033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1</xdr:col>
      <xdr:colOff>914400</xdr:colOff>
      <xdr:row>5</xdr:row>
      <xdr:rowOff>104775</xdr:rowOff>
    </xdr:to>
    <xdr:pic>
      <xdr:nvPicPr>
        <xdr:cNvPr id="726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525" y="19050"/>
          <a:ext cx="1771650" cy="895350"/>
        </a:xfrm>
        <a:prstGeom prst="rect">
          <a:avLst/>
        </a:prstGeom>
        <a:noFill/>
        <a:ln w="9525">
          <a:noFill/>
          <a:miter lim="800000"/>
          <a:headEnd/>
          <a:tailEnd/>
        </a:ln>
      </xdr:spPr>
    </xdr:pic>
    <xdr:clientData/>
  </xdr:twoCellAnchor>
  <xdr:twoCellAnchor editAs="oneCell">
    <xdr:from>
      <xdr:col>1</xdr:col>
      <xdr:colOff>1190625</xdr:colOff>
      <xdr:row>0</xdr:row>
      <xdr:rowOff>9525</xdr:rowOff>
    </xdr:from>
    <xdr:to>
      <xdr:col>3</xdr:col>
      <xdr:colOff>2751605</xdr:colOff>
      <xdr:row>5</xdr:row>
      <xdr:rowOff>104775</xdr:rowOff>
    </xdr:to>
    <xdr:pic>
      <xdr:nvPicPr>
        <xdr:cNvPr id="7268"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2057400" y="9525"/>
          <a:ext cx="5981700" cy="9048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257175</xdr:colOff>
      <xdr:row>1</xdr:row>
      <xdr:rowOff>190499</xdr:rowOff>
    </xdr:from>
    <xdr:to>
      <xdr:col>12</xdr:col>
      <xdr:colOff>285750</xdr:colOff>
      <xdr:row>85</xdr:row>
      <xdr:rowOff>123825</xdr:rowOff>
    </xdr:to>
    <xdr:sp macro="" textlink="">
      <xdr:nvSpPr>
        <xdr:cNvPr id="2" name="Text Box 1"/>
        <xdr:cNvSpPr txBox="1">
          <a:spLocks noChangeArrowheads="1"/>
        </xdr:cNvSpPr>
      </xdr:nvSpPr>
      <xdr:spPr bwMode="auto">
        <a:xfrm>
          <a:off x="257175" y="380999"/>
          <a:ext cx="7343775" cy="1593532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r>
            <a:rPr lang="en-GB" sz="1100" b="1">
              <a:effectLst/>
              <a:latin typeface="+mn-lt"/>
              <a:ea typeface="+mn-ea"/>
              <a:cs typeface="+mn-cs"/>
            </a:rPr>
            <a:t>BASE 2013 FLEET COMPOSITION DATA				                     June 2014</a:t>
          </a:r>
          <a:endParaRPr lang="en-GB" sz="1100">
            <a:effectLst/>
            <a:latin typeface="+mn-lt"/>
            <a:ea typeface="+mn-ea"/>
            <a:cs typeface="+mn-cs"/>
          </a:endParaRPr>
        </a:p>
        <a:p>
          <a:endParaRPr lang="en-GB" sz="1100">
            <a:effectLst/>
            <a:latin typeface="+mn-lt"/>
            <a:ea typeface="+mn-ea"/>
            <a:cs typeface="+mn-cs"/>
          </a:endParaRPr>
        </a:p>
        <a:p>
          <a:r>
            <a:rPr lang="en-GB" sz="1100">
              <a:solidFill>
                <a:sysClr val="windowText" lastClr="000000"/>
              </a:solidFill>
              <a:effectLst/>
              <a:latin typeface="+mn-lt"/>
              <a:ea typeface="+mn-ea"/>
              <a:cs typeface="+mn-cs"/>
            </a:rPr>
            <a:t>The</a:t>
          </a:r>
          <a:r>
            <a:rPr lang="en-GB" sz="1100" baseline="0">
              <a:solidFill>
                <a:sysClr val="windowText" lastClr="000000"/>
              </a:solidFill>
              <a:effectLst/>
              <a:latin typeface="+mn-lt"/>
              <a:ea typeface="+mn-ea"/>
              <a:cs typeface="+mn-cs"/>
            </a:rPr>
            <a:t> Base 2013 fleet composition projections data  provided in this spreadsheet are consistent with those currently used in the National Atmospheric Emissions Inventory (Base 2013) road transport emission projections.  They are also the default fleet composition data incorporated in the Emission Factor Toolkit , EFT v6.0</a:t>
          </a:r>
        </a:p>
        <a:p>
          <a:endParaRPr lang="en-GB" sz="1100">
            <a:effectLst/>
            <a:latin typeface="+mn-lt"/>
            <a:ea typeface="+mn-ea"/>
            <a:cs typeface="+mn-cs"/>
          </a:endParaRPr>
        </a:p>
        <a:p>
          <a:r>
            <a:rPr lang="en-GB" sz="1100">
              <a:effectLst/>
              <a:latin typeface="+mn-lt"/>
              <a:ea typeface="+mn-ea"/>
              <a:cs typeface="+mn-cs"/>
            </a:rPr>
            <a:t>The latest vehicle fleet composition projections, referred to as Base 2013, are provided in 2 formats:</a:t>
          </a:r>
        </a:p>
        <a:p>
          <a:endParaRPr lang="en-GB" sz="1100" b="1">
            <a:effectLst/>
            <a:latin typeface="+mn-lt"/>
            <a:ea typeface="+mn-ea"/>
            <a:cs typeface="+mn-cs"/>
          </a:endParaRPr>
        </a:p>
        <a:p>
          <a:r>
            <a:rPr lang="en-GB" sz="1100" b="1">
              <a:effectLst/>
              <a:latin typeface="+mn-lt"/>
              <a:ea typeface="+mn-ea"/>
              <a:cs typeface="+mn-cs"/>
            </a:rPr>
            <a:t>Basic_fleet_split</a:t>
          </a:r>
          <a:r>
            <a:rPr lang="en-GB" sz="1100">
              <a:effectLst/>
              <a:latin typeface="+mn-lt"/>
              <a:ea typeface="+mn-ea"/>
              <a:cs typeface="+mn-cs"/>
            </a:rPr>
            <a:t> worksheet provides the typical fleet mix according to vehicle type on different types of roads: urban, rural and motorway in each of the Devolved Administrations (DAs).  For years up to 2011, data are based on the actual road traffic statistics published by DfT; while for future years, data are based on Transport for London (TfL)'s traffic growth factors for different parts of London and DfT's Road Traffic Forecast for the rest of the UK via personal communication in January 2013.  These are consistent with the DfT traffic projections published in July 2013 at </a:t>
          </a:r>
          <a:r>
            <a:rPr lang="en-GB" sz="1100" u="sng">
              <a:effectLst/>
              <a:latin typeface="+mn-lt"/>
              <a:ea typeface="+mn-ea"/>
              <a:cs typeface="+mn-cs"/>
              <a:hlinkClick xmlns:r="http://schemas.openxmlformats.org/officeDocument/2006/relationships" r:id=""/>
            </a:rPr>
            <a:t>https://www.gov.uk/government/publications/road-transport-forecasts-2013</a:t>
          </a:r>
          <a:r>
            <a:rPr lang="en-GB" sz="1100">
              <a:effectLst/>
              <a:latin typeface="+mn-lt"/>
              <a:ea typeface="+mn-ea"/>
              <a:cs typeface="+mn-cs"/>
            </a:rPr>
            <a:t>.  Electric cars and LGVs are included in this dataset for the first time.</a:t>
          </a:r>
        </a:p>
        <a:p>
          <a:endParaRPr lang="en-GB" sz="1100" b="1">
            <a:effectLst/>
            <a:latin typeface="+mn-lt"/>
            <a:ea typeface="+mn-ea"/>
            <a:cs typeface="+mn-cs"/>
          </a:endParaRPr>
        </a:p>
        <a:p>
          <a:r>
            <a:rPr lang="en-GB" sz="1100" b="1">
              <a:effectLst/>
              <a:latin typeface="+mn-lt"/>
              <a:ea typeface="+mn-ea"/>
              <a:cs typeface="+mn-cs"/>
            </a:rPr>
            <a:t>Car, LGV, Rigid, Artic, Bus, Motorcycle</a:t>
          </a:r>
          <a:r>
            <a:rPr lang="en-GB" sz="1100">
              <a:effectLst/>
              <a:latin typeface="+mn-lt"/>
              <a:ea typeface="+mn-ea"/>
              <a:cs typeface="+mn-cs"/>
            </a:rPr>
            <a:t> and </a:t>
          </a:r>
          <a:r>
            <a:rPr lang="en-GB" sz="1100" b="1">
              <a:effectLst/>
              <a:latin typeface="+mn-lt"/>
              <a:ea typeface="+mn-ea"/>
              <a:cs typeface="+mn-cs"/>
            </a:rPr>
            <a:t>London Taxi</a:t>
          </a:r>
          <a:r>
            <a:rPr lang="en-GB" sz="1100">
              <a:effectLst/>
              <a:latin typeface="+mn-lt"/>
              <a:ea typeface="+mn-ea"/>
              <a:cs typeface="+mn-cs"/>
            </a:rPr>
            <a:t> worksheets provide projections for each vehicle type as the proportion of vehicle kilometres travelled by vehicles conforming to the different Euro emission standards for which emission factors are available.  So, for example, the data for petrol cars show the gradual phasing out of old Pre-Euro 1 cars from the fleet as they are replaced by lower emitting Euro 1, then Euro 2, Euro 3 and up to Euro 6 vehicles.</a:t>
          </a:r>
        </a:p>
        <a:p>
          <a:r>
            <a:rPr lang="en-GB" sz="1100">
              <a:effectLst/>
              <a:latin typeface="+mn-lt"/>
              <a:ea typeface="+mn-ea"/>
              <a:cs typeface="+mn-cs"/>
            </a:rPr>
            <a:t>The fleet composition data are calculated by Ricardo-AEA's fleet turnover model and are based on:</a:t>
          </a:r>
        </a:p>
        <a:p>
          <a:r>
            <a:rPr lang="en-GB" sz="1100">
              <a:effectLst/>
              <a:latin typeface="+mn-lt"/>
              <a:ea typeface="+mn-ea"/>
              <a:cs typeface="+mn-cs"/>
            </a:rPr>
            <a:t>(i) The implementation dates of new emission standards and advice from DfT on the early penetration of sales of vehicles meeting these standards in the UK fleet.</a:t>
          </a:r>
        </a:p>
        <a:p>
          <a:endParaRPr lang="en-GB" sz="1100">
            <a:effectLst/>
            <a:latin typeface="+mn-lt"/>
            <a:ea typeface="+mn-ea"/>
            <a:cs typeface="+mn-cs"/>
          </a:endParaRPr>
        </a:p>
        <a:p>
          <a:r>
            <a:rPr lang="en-GB" sz="1100">
              <a:effectLst/>
              <a:latin typeface="+mn-lt"/>
              <a:ea typeface="+mn-ea"/>
              <a:cs typeface="+mn-cs"/>
            </a:rPr>
            <a:t>(ii) Assumed survival rates of vehicles in the fleet derived from historic licensing data and estimates of projected new vehicle sales.  Projections are from a 2011 base year taking into account the current economic downturn.</a:t>
          </a:r>
        </a:p>
        <a:p>
          <a:endParaRPr lang="en-GB" sz="1100">
            <a:effectLst/>
            <a:latin typeface="+mn-lt"/>
            <a:ea typeface="+mn-ea"/>
            <a:cs typeface="+mn-cs"/>
          </a:endParaRPr>
        </a:p>
        <a:p>
          <a:r>
            <a:rPr lang="en-GB" sz="1100">
              <a:effectLst/>
              <a:latin typeface="+mn-lt"/>
              <a:ea typeface="+mn-ea"/>
              <a:cs typeface="+mn-cs"/>
            </a:rPr>
            <a:t>(iii) Advice from DfT in January 2013 on future sales of cars and LGVs by conventional and alternative vehicle technologies (i.e hybrid and electric vehicles).</a:t>
          </a:r>
        </a:p>
        <a:p>
          <a:endParaRPr lang="en-GB" sz="1100">
            <a:effectLst/>
            <a:latin typeface="+mn-lt"/>
            <a:ea typeface="+mn-ea"/>
            <a:cs typeface="+mn-cs"/>
          </a:endParaRPr>
        </a:p>
        <a:p>
          <a:r>
            <a:rPr lang="en-GB" sz="1100">
              <a:effectLst/>
              <a:latin typeface="+mn-lt"/>
              <a:ea typeface="+mn-ea"/>
              <a:cs typeface="+mn-cs"/>
            </a:rPr>
            <a:t>(iv) Traffic growth assumptions according to the TfL's traffic growth factors for London and DfT's Road Traffic Forecast for the rest of the UK provided in January 2013.</a:t>
          </a:r>
        </a:p>
        <a:p>
          <a:endParaRPr lang="en-GB" sz="1100">
            <a:effectLst/>
            <a:latin typeface="+mn-lt"/>
            <a:ea typeface="+mn-ea"/>
            <a:cs typeface="+mn-cs"/>
          </a:endParaRPr>
        </a:p>
        <a:p>
          <a:r>
            <a:rPr lang="en-GB" sz="1100">
              <a:effectLst/>
              <a:latin typeface="+mn-lt"/>
              <a:ea typeface="+mn-ea"/>
              <a:cs typeface="+mn-cs"/>
            </a:rPr>
            <a:t>(v) Evidence from DfT's Automatic Number Plate Recognition data (2007-2011) on the age mix of vehicles on the road across the country.</a:t>
          </a:r>
        </a:p>
        <a:p>
          <a:endParaRPr lang="en-GB" sz="1100">
            <a:effectLst/>
            <a:latin typeface="+mn-lt"/>
            <a:ea typeface="+mn-ea"/>
            <a:cs typeface="+mn-cs"/>
          </a:endParaRPr>
        </a:p>
        <a:p>
          <a:r>
            <a:rPr lang="en-GB" sz="1100">
              <a:effectLst/>
              <a:latin typeface="+mn-lt"/>
              <a:ea typeface="+mn-ea"/>
              <a:cs typeface="+mn-cs"/>
            </a:rPr>
            <a:t>Specific fleet data for London were provided by TfL in January 2013.</a:t>
          </a:r>
        </a:p>
        <a:p>
          <a:endParaRPr lang="en-GB" sz="1100">
            <a:effectLst/>
            <a:latin typeface="+mn-lt"/>
            <a:ea typeface="+mn-ea"/>
            <a:cs typeface="+mn-cs"/>
          </a:endParaRPr>
        </a:p>
        <a:p>
          <a:r>
            <a:rPr lang="en-GB" sz="1100">
              <a:effectLst/>
              <a:latin typeface="+mn-lt"/>
              <a:ea typeface="+mn-ea"/>
              <a:cs typeface="+mn-cs"/>
            </a:rPr>
            <a:t>The fleet composition data are in terms of fractions of vehicle kilometres travelled, not just in terms of vehicle stock.  They take account of the fact that newer vehicles travel more miles in a year than older vehicles.  It is important to note that the information is based on the national UK fleet and variations from the national average fleet composition can be expected in certain areas and also on different types of roads, e.g. urban vs motorway roads.  The fleet composition data provided should be used as default figures when local information is not available.</a:t>
          </a:r>
        </a:p>
        <a:p>
          <a:endParaRPr lang="en-GB" sz="1100">
            <a:effectLst/>
            <a:latin typeface="+mn-lt"/>
            <a:ea typeface="+mn-ea"/>
            <a:cs typeface="+mn-cs"/>
          </a:endParaRPr>
        </a:p>
        <a:p>
          <a:r>
            <a:rPr lang="en-GB" sz="1100">
              <a:effectLst/>
              <a:latin typeface="+mn-lt"/>
              <a:ea typeface="+mn-ea"/>
              <a:cs typeface="+mn-cs"/>
            </a:rPr>
            <a:t>A proportion of petrol cars fitted with three-way catalysts are assumed to fail each year; similarly a proportion of Euro 5 and 6 diesel cars fitted with diesel particulate filters (DPF), and Euro 6 diesel cars equipped with Selective Catalytic Reduction (SCR) systems are assumed to fail each year.  Please note that separate data blocks of fleet composition data are provided, depending on the pollutant concerned since failing DPFs are assumed only to affect PM and failing SCR systems assumed to only affect NOx.  The failure rates are derived from advice provided by DfT and take into account EU Regulations Controlling Sale and Installation of Replacement Catalytic Converters and Particle Filters for Light Vehicles for Euro 3 (or above) LDVs after June 2009. </a:t>
          </a:r>
        </a:p>
        <a:p>
          <a:endParaRPr lang="en-GB" sz="1100">
            <a:effectLst/>
            <a:latin typeface="+mn-lt"/>
            <a:ea typeface="+mn-ea"/>
            <a:cs typeface="+mn-cs"/>
          </a:endParaRPr>
        </a:p>
        <a:p>
          <a:r>
            <a:rPr lang="en-GB" sz="1100">
              <a:effectLst/>
              <a:latin typeface="+mn-lt"/>
              <a:ea typeface="+mn-ea"/>
              <a:cs typeface="+mn-cs"/>
            </a:rPr>
            <a:t>As well as the proportions of vehicle kilometres by Euro standard, the proportion of cars and LGVs running on petrol and diesel engines (and powered by electricity) in the fleet is provided for each year.  Battery electric vehicles are assumed to be found only on urban roads. For cars, the data are provided by road type and by DA region, as indicated by a combination of the Automatic Number Plate Recognition (ANPR) data and Regional Licensing Statistics (DVLA) data.</a:t>
          </a:r>
        </a:p>
        <a:p>
          <a:endParaRPr lang="en-GB" sz="1100">
            <a:effectLst/>
            <a:latin typeface="+mn-lt"/>
            <a:ea typeface="+mn-ea"/>
            <a:cs typeface="+mn-cs"/>
          </a:endParaRPr>
        </a:p>
        <a:p>
          <a:r>
            <a:rPr lang="en-GB" sz="1100">
              <a:effectLst/>
              <a:latin typeface="+mn-lt"/>
              <a:ea typeface="+mn-ea"/>
              <a:cs typeface="+mn-cs"/>
            </a:rPr>
            <a:t>Emission factors of some pollutants are available for different engine size ranges or vehicle weight classes, and thus current national figures on the vehicle mix by engine size or vehicle weight are provided.  It is assumed that the size fractions remains constant at the current levels in future years, as there is no information available regarding the future trend.</a:t>
          </a:r>
        </a:p>
        <a:p>
          <a:endParaRPr lang="en-GB" sz="1100">
            <a:effectLst/>
            <a:latin typeface="+mn-lt"/>
            <a:ea typeface="+mn-ea"/>
            <a:cs typeface="+mn-cs"/>
          </a:endParaRPr>
        </a:p>
        <a:p>
          <a:r>
            <a:rPr lang="en-GB" sz="1100">
              <a:effectLst/>
              <a:latin typeface="+mn-lt"/>
              <a:ea typeface="+mn-ea"/>
              <a:cs typeface="+mn-cs"/>
            </a:rPr>
            <a:t>For diesel cars, account is taken of the fact that some new vehicles sold to Euro 3 or Euro 4 standards are fitted with particulate traps.</a:t>
          </a:r>
        </a:p>
        <a:p>
          <a:endParaRPr lang="en-US" sz="1100">
            <a:effectLst/>
            <a:latin typeface="+mn-lt"/>
            <a:ea typeface="+mn-ea"/>
            <a:cs typeface="+mn-cs"/>
          </a:endParaRPr>
        </a:p>
        <a:p>
          <a:r>
            <a:rPr lang="en-US" sz="1100">
              <a:solidFill>
                <a:sysClr val="windowText" lastClr="000000"/>
              </a:solidFill>
              <a:effectLst/>
              <a:latin typeface="+mn-lt"/>
              <a:ea typeface="+mn-ea"/>
              <a:cs typeface="+mn-cs"/>
            </a:rPr>
            <a:t>COPERT 4 has updated its assumption for Euro 5 and 6 diesel cars in their latest version v10.0 compared to v8.1 (the</a:t>
          </a:r>
          <a:r>
            <a:rPr lang="en-US" sz="1100" baseline="0">
              <a:solidFill>
                <a:sysClr val="windowText" lastClr="000000"/>
              </a:solidFill>
              <a:effectLst/>
              <a:latin typeface="+mn-lt"/>
              <a:ea typeface="+mn-ea"/>
              <a:cs typeface="+mn-cs"/>
            </a:rPr>
            <a:t> updated </a:t>
          </a:r>
          <a:r>
            <a:rPr lang="en-US" sz="1100">
              <a:solidFill>
                <a:sysClr val="windowText" lastClr="000000"/>
              </a:solidFill>
              <a:effectLst/>
              <a:latin typeface="+mn-lt"/>
              <a:ea typeface="+mn-ea"/>
              <a:cs typeface="+mn-cs"/>
            </a:rPr>
            <a:t>speed-related functions</a:t>
          </a:r>
          <a:r>
            <a:rPr lang="en-US" sz="1100" baseline="0">
              <a:solidFill>
                <a:sysClr val="windowText" lastClr="000000"/>
              </a:solidFill>
              <a:effectLst/>
              <a:latin typeface="+mn-lt"/>
              <a:ea typeface="+mn-ea"/>
              <a:cs typeface="+mn-cs"/>
            </a:rPr>
            <a:t> are made available </a:t>
          </a:r>
          <a:r>
            <a:rPr lang="en-US" sz="1100">
              <a:solidFill>
                <a:sysClr val="windowText" lastClr="000000"/>
              </a:solidFill>
              <a:effectLst/>
              <a:latin typeface="+mn-lt"/>
              <a:ea typeface="+mn-ea"/>
              <a:cs typeface="+mn-cs"/>
            </a:rPr>
            <a:t>on the NAEI website along with this</a:t>
          </a:r>
          <a:r>
            <a:rPr lang="en-US" sz="1100" baseline="0">
              <a:solidFill>
                <a:sysClr val="windowText" lastClr="000000"/>
              </a:solidFill>
              <a:effectLst/>
              <a:latin typeface="+mn-lt"/>
              <a:ea typeface="+mn-ea"/>
              <a:cs typeface="+mn-cs"/>
            </a:rPr>
            <a:t> current spreadsheet</a:t>
          </a:r>
          <a:r>
            <a:rPr lang="en-US" sz="1100">
              <a:solidFill>
                <a:sysClr val="windowText" lastClr="000000"/>
              </a:solidFill>
              <a:effectLst/>
              <a:latin typeface="+mn-lt"/>
              <a:ea typeface="+mn-ea"/>
              <a:cs typeface="+mn-cs"/>
            </a:rPr>
            <a:t>).  </a:t>
          </a:r>
          <a:r>
            <a:rPr lang="en-US" sz="1100">
              <a:effectLst/>
              <a:latin typeface="+mn-lt"/>
              <a:ea typeface="+mn-ea"/>
              <a:cs typeface="+mn-cs"/>
            </a:rPr>
            <a:t>It is only the scaling factors for Euro 5 and 6 diesel car emissions relative to Euro 4 have been updated.  The revised scaling factors are 1.23 for Euro 5 and 0.43 for Euro 6 (i.e. emission factors for Euro 5 are greater than Euro 4 in COPERT 4 v10).  The other coefficients in the speed-related functions are unchanged.  It was agreed with Defra and DfT that the same relative changes should be applied to diesel LGVs.</a:t>
          </a:r>
          <a:endParaRPr lang="en-GB" sz="1100">
            <a:effectLst/>
            <a:latin typeface="+mn-lt"/>
            <a:ea typeface="+mn-ea"/>
            <a:cs typeface="+mn-cs"/>
          </a:endParaRPr>
        </a:p>
        <a:p>
          <a:endParaRPr lang="en-US" sz="1100">
            <a:effectLst/>
            <a:latin typeface="+mn-lt"/>
            <a:ea typeface="+mn-ea"/>
            <a:cs typeface="+mn-cs"/>
          </a:endParaRPr>
        </a:p>
        <a:p>
          <a:r>
            <a:rPr lang="en-US" sz="1100">
              <a:effectLst/>
              <a:latin typeface="+mn-lt"/>
              <a:ea typeface="+mn-ea"/>
              <a:cs typeface="+mn-cs"/>
            </a:rPr>
            <a:t>COPERT 4 provides separate NOx emission factors for Euro V HDVs with SCR and Exhaust Gas Recirculation (EGR) systems.  According to European Automobile Manufacturers’ association (ACEA), around 75% of Euro V HDVs sold in 2008 and 2009 are equipped with SCR, and this is recommended to be used if the country has no other information available (it is not expect that the UK situation will vary from this European average).  This technology split is shown on the worksheets for rigid and artic HGVs and buses.</a:t>
          </a:r>
        </a:p>
        <a:p>
          <a:endParaRPr lang="en-GB" sz="1100">
            <a:effectLst/>
            <a:latin typeface="+mn-lt"/>
            <a:ea typeface="+mn-ea"/>
            <a:cs typeface="+mn-cs"/>
          </a:endParaRPr>
        </a:p>
        <a:p>
          <a:r>
            <a:rPr lang="en-GB" sz="1100">
              <a:effectLst/>
              <a:latin typeface="+mn-lt"/>
              <a:ea typeface="+mn-ea"/>
              <a:cs typeface="+mn-cs"/>
            </a:rPr>
            <a:t>Diesel LGVs and Heavy Duty Vehicles are affected by the Low Emission Zone (LEZ) scheme in London, hence separate data blocks of fleet composition data are provided by TfL.  The data block for buses includes very detailed data on the composition of TfL's own bus fleet, including the proportions of different bus types (single decker, double decker) and vehicles with retofit SCR and DPF systems and hybrid technologies.  A table is provided showing the pollutant scaling factors that should be applied for retrofit and hybrid buses relative to conventional vehicles of the same Euro standard.</a:t>
          </a:r>
        </a:p>
        <a:p>
          <a:endParaRPr lang="en-GB" sz="1100">
            <a:effectLst/>
            <a:latin typeface="+mn-lt"/>
            <a:ea typeface="+mn-ea"/>
            <a:cs typeface="+mn-cs"/>
          </a:endParaRPr>
        </a:p>
        <a:p>
          <a:r>
            <a:rPr lang="en-GB" sz="1100">
              <a:effectLst/>
              <a:latin typeface="+mn-lt"/>
              <a:ea typeface="+mn-ea"/>
              <a:cs typeface="+mn-cs"/>
            </a:rPr>
            <a:t>The fleet composition data presented here refer to conventional petrol and diesel vehicles and current European vehicle emission legislation for use with the DfT/TRL or COPERT emission factors.  In addition, it now also includes fleet composition data for low carbon vehicle technologies such as hybrid and electric powered vehicles.  These can be used in conjunction with the emission factors for NOx and PM for these alternative vehicle technologies made available on the NAEI website (</a:t>
          </a:r>
          <a:r>
            <a:rPr lang="en-GB" sz="1100" u="sng">
              <a:effectLst/>
              <a:latin typeface="+mn-lt"/>
              <a:ea typeface="+mn-ea"/>
              <a:cs typeface="+mn-cs"/>
              <a:hlinkClick xmlns:r="http://schemas.openxmlformats.org/officeDocument/2006/relationships" r:id=""/>
            </a:rPr>
            <a:t>http://naei.defra.gov.uk/resources/NAEI_Emisison_factors_for_alternative_vehicle_technologies_Final_Feb_13.pdf</a:t>
          </a:r>
          <a:r>
            <a:rPr lang="en-GB" sz="1100">
              <a:effectLst/>
              <a:latin typeface="+mn-lt"/>
              <a:ea typeface="+mn-ea"/>
              <a:cs typeface="+mn-cs"/>
            </a:rPr>
            <a:t>).</a:t>
          </a:r>
        </a:p>
        <a:p>
          <a:endParaRPr lang="en-GB" sz="1100" b="1">
            <a:effectLst/>
            <a:latin typeface="+mn-lt"/>
            <a:ea typeface="+mn-ea"/>
            <a:cs typeface="+mn-cs"/>
          </a:endParaRPr>
        </a:p>
        <a:p>
          <a:r>
            <a:rPr lang="en-GB" sz="1100" b="1">
              <a:effectLst/>
              <a:latin typeface="+mn-lt"/>
              <a:ea typeface="+mn-ea"/>
              <a:cs typeface="+mn-cs"/>
            </a:rPr>
            <a:t>National Atmospheric Emissions Inventory</a:t>
          </a:r>
          <a:endParaRPr lang="en-GB" sz="1100">
            <a:effectLst/>
            <a:latin typeface="+mn-lt"/>
            <a:ea typeface="+mn-ea"/>
            <a:cs typeface="+mn-cs"/>
          </a:endParaRPr>
        </a:p>
        <a:p>
          <a:r>
            <a:rPr lang="en-GB" sz="1100" b="1">
              <a:effectLst/>
              <a:latin typeface="+mn-lt"/>
              <a:ea typeface="+mn-ea"/>
              <a:cs typeface="+mn-cs"/>
            </a:rPr>
            <a:t>Ricardo-AEA</a:t>
          </a:r>
          <a:endParaRPr lang="en-GB" sz="1100">
            <a:effectLst/>
            <a:latin typeface="+mn-lt"/>
            <a:ea typeface="+mn-ea"/>
            <a:cs typeface="+mn-cs"/>
          </a:endParaRPr>
        </a:p>
        <a:p>
          <a:r>
            <a:rPr lang="en-GB" sz="1100" b="1">
              <a:effectLst/>
              <a:latin typeface="+mn-lt"/>
              <a:ea typeface="+mn-ea"/>
              <a:cs typeface="+mn-cs"/>
            </a:rPr>
            <a:t>June 2014</a:t>
          </a:r>
          <a:endParaRPr lang="en-GB" sz="1100">
            <a:effectLst/>
            <a:latin typeface="+mn-lt"/>
            <a:ea typeface="+mn-ea"/>
            <a:cs typeface="+mn-cs"/>
          </a:endParaRPr>
        </a:p>
        <a:p>
          <a:pPr algn="l" rtl="0">
            <a:lnSpc>
              <a:spcPts val="1000"/>
            </a:lnSpc>
            <a:defRPr sz="1000"/>
          </a:pPr>
          <a:endParaRPr lang="en-GB" sz="1000" b="0" i="0" u="none" strike="noStrike" baseline="0">
            <a:solidFill>
              <a:schemeClr val="tx1"/>
            </a:solidFill>
            <a:latin typeface="Arial"/>
            <a:cs typeface="Arial"/>
          </a:endParaRPr>
        </a:p>
        <a:p>
          <a:pPr algn="l" rtl="0">
            <a:lnSpc>
              <a:spcPts val="1000"/>
            </a:lnSpc>
            <a:defRPr sz="1000"/>
          </a:pPr>
          <a:endParaRPr lang="en-GB" sz="1000" b="0" i="0" u="none" strike="noStrike" baseline="0">
            <a:solidFill>
              <a:schemeClr val="tx1"/>
            </a:solidFill>
            <a:latin typeface="Arial"/>
            <a:cs typeface="Arial"/>
          </a:endParaRPr>
        </a:p>
        <a:p>
          <a:pPr algn="l" rtl="0">
            <a:lnSpc>
              <a:spcPts val="1000"/>
            </a:lnSpc>
            <a:defRPr sz="1000"/>
          </a:pPr>
          <a:endParaRPr lang="en-GB" sz="1000" b="0" i="0" u="none" strike="noStrike" baseline="0">
            <a:solidFill>
              <a:schemeClr val="tx1"/>
            </a:solidFill>
            <a:latin typeface="Arial"/>
            <a:cs typeface="Arial"/>
          </a:endParaRPr>
        </a:p>
        <a:p>
          <a:pPr algn="l" rtl="0">
            <a:lnSpc>
              <a:spcPts val="1100"/>
            </a:lnSpc>
            <a:defRPr sz="1000"/>
          </a:pPr>
          <a:endParaRPr lang="en-GB" sz="1000" b="0" i="0" u="none" strike="noStrike" baseline="0">
            <a:solidFill>
              <a:schemeClr val="tx1"/>
            </a:solidFill>
            <a:latin typeface="Arial"/>
            <a:cs typeface="Arial"/>
          </a:endParaRPr>
        </a:p>
        <a:p>
          <a:pPr algn="l" rtl="0">
            <a:lnSpc>
              <a:spcPts val="1000"/>
            </a:lnSpc>
            <a:defRPr sz="1000"/>
          </a:pPr>
          <a:endParaRPr lang="en-GB" sz="1000" b="0" i="0" u="none" strike="noStrike" baseline="0">
            <a:solidFill>
              <a:schemeClr val="tx1"/>
            </a:solidFill>
            <a:latin typeface="Arial"/>
            <a:cs typeface="Arial"/>
          </a:endParaRPr>
        </a:p>
        <a:p>
          <a:pPr algn="l" rtl="0">
            <a:lnSpc>
              <a:spcPts val="1100"/>
            </a:lnSpc>
            <a:defRPr sz="1000"/>
          </a:pPr>
          <a:endParaRPr lang="en-GB" sz="1000" b="0" i="0" u="none" strike="noStrike" baseline="0">
            <a:solidFill>
              <a:schemeClr val="tx1"/>
            </a:solidFill>
            <a:latin typeface="Arial"/>
            <a:cs typeface="Arial"/>
          </a:endParaRPr>
        </a:p>
        <a:p>
          <a:pPr algn="l" rtl="0">
            <a:lnSpc>
              <a:spcPts val="1000"/>
            </a:lnSpc>
            <a:defRPr sz="1000"/>
          </a:pPr>
          <a:endParaRPr lang="en-GB" sz="1000" b="0" i="0" u="none" strike="noStrike" baseline="0">
            <a:solidFill>
              <a:schemeClr val="tx1"/>
            </a:solidFill>
            <a:latin typeface="Arial"/>
            <a:cs typeface="Arial"/>
          </a:endParaRPr>
        </a:p>
        <a:p>
          <a:pPr algn="l" rtl="0">
            <a:lnSpc>
              <a:spcPts val="1000"/>
            </a:lnSpc>
            <a:defRPr sz="1000"/>
          </a:pPr>
          <a:endParaRPr lang="en-GB" sz="1000" b="0" i="0" u="none" strike="noStrike" baseline="0">
            <a:solidFill>
              <a:schemeClr val="tx1"/>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sic%20fleet%20projections%20v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_fleet_split"/>
      <sheetName val="Basic_fleet_split-Not By Fuel"/>
      <sheetName val="Eng"/>
      <sheetName val="Wales"/>
      <sheetName val="Scotland"/>
      <sheetName val="NI"/>
      <sheetName val="Emis Degradation"/>
      <sheetName val="fuel mix"/>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naei.defra.gov.uk/resources/NAEI_Emisison_factors_for_alternative_vehicle_technologies_Final_Feb_13.pdf" TargetMode="External"/><Relationship Id="rId1" Type="http://schemas.openxmlformats.org/officeDocument/2006/relationships/hyperlink" Target="http://naei.defra.gov.uk/resources/NAEI_Emisison_factors_for_alternative_vehicle_technologies_Final_Feb_13.pdf"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7:M32"/>
  <sheetViews>
    <sheetView showGridLines="0" zoomScale="85" workbookViewId="0">
      <selection activeCell="B8" sqref="B8"/>
    </sheetView>
  </sheetViews>
  <sheetFormatPr defaultRowHeight="12.75" x14ac:dyDescent="0.2"/>
  <cols>
    <col min="1" max="1" width="13" style="14" customWidth="1"/>
    <col min="2" max="2" width="45.85546875" style="14" customWidth="1"/>
    <col min="3" max="3" width="20.42578125" style="14" customWidth="1"/>
    <col min="4" max="4" width="49" style="14" customWidth="1"/>
    <col min="5" max="16384" width="9.140625" style="14"/>
  </cols>
  <sheetData>
    <row r="7" spans="1:13" x14ac:dyDescent="0.2">
      <c r="A7" s="83" t="s">
        <v>101</v>
      </c>
      <c r="B7" s="84" t="s">
        <v>256</v>
      </c>
      <c r="C7" s="85"/>
      <c r="D7" s="86"/>
    </row>
    <row r="8" spans="1:13" ht="15" x14ac:dyDescent="0.25">
      <c r="A8" s="87" t="s">
        <v>102</v>
      </c>
      <c r="B8" s="236" t="s">
        <v>246</v>
      </c>
      <c r="C8" s="88"/>
      <c r="D8" s="89"/>
    </row>
    <row r="9" spans="1:13" x14ac:dyDescent="0.2">
      <c r="B9" s="90"/>
      <c r="C9" s="87" t="s">
        <v>103</v>
      </c>
      <c r="D9" s="91" t="s">
        <v>249</v>
      </c>
      <c r="G9" s="12"/>
      <c r="H9" s="12"/>
      <c r="I9" s="12"/>
      <c r="J9" s="12"/>
      <c r="K9" s="12"/>
      <c r="L9" s="12"/>
      <c r="M9" s="12"/>
    </row>
    <row r="10" spans="1:13" x14ac:dyDescent="0.2">
      <c r="A10" s="87" t="s">
        <v>104</v>
      </c>
      <c r="B10" s="90" t="s">
        <v>243</v>
      </c>
      <c r="C10" s="87" t="s">
        <v>105</v>
      </c>
      <c r="D10" s="92">
        <f>B11</f>
        <v>41807</v>
      </c>
      <c r="G10" s="12"/>
      <c r="H10" s="12"/>
      <c r="I10" s="12"/>
      <c r="J10" s="12"/>
      <c r="K10" s="12"/>
      <c r="L10" s="12"/>
      <c r="M10" s="12"/>
    </row>
    <row r="11" spans="1:13" x14ac:dyDescent="0.2">
      <c r="A11" s="93" t="s">
        <v>12</v>
      </c>
      <c r="B11" s="94">
        <v>41807</v>
      </c>
      <c r="C11" s="93" t="s">
        <v>106</v>
      </c>
      <c r="D11" s="95" t="s">
        <v>244</v>
      </c>
      <c r="G11" s="12"/>
      <c r="H11" s="12"/>
      <c r="I11" s="12"/>
      <c r="J11" s="12"/>
      <c r="K11" s="12"/>
      <c r="L11" s="12"/>
      <c r="M11" s="12"/>
    </row>
    <row r="12" spans="1:13" x14ac:dyDescent="0.2">
      <c r="A12" s="83" t="s">
        <v>107</v>
      </c>
      <c r="B12" s="84"/>
      <c r="C12" s="87" t="s">
        <v>11</v>
      </c>
      <c r="D12" s="89"/>
      <c r="G12" s="12"/>
      <c r="H12" s="12"/>
      <c r="I12" s="12"/>
      <c r="J12" s="12"/>
      <c r="K12" s="12"/>
      <c r="L12" s="12"/>
      <c r="M12" s="12"/>
    </row>
    <row r="13" spans="1:13" x14ac:dyDescent="0.2">
      <c r="A13" s="88"/>
      <c r="B13" s="90" t="s">
        <v>188</v>
      </c>
      <c r="C13" s="88"/>
      <c r="D13" s="89" t="s">
        <v>250</v>
      </c>
      <c r="G13" s="12"/>
      <c r="H13" s="12"/>
      <c r="I13" s="12"/>
      <c r="J13" s="12"/>
      <c r="K13" s="12"/>
      <c r="L13" s="12"/>
      <c r="M13" s="12"/>
    </row>
    <row r="14" spans="1:13" x14ac:dyDescent="0.2">
      <c r="A14" s="96"/>
      <c r="B14" s="97"/>
      <c r="C14" s="93"/>
      <c r="D14" s="95"/>
      <c r="G14" s="12"/>
      <c r="H14" s="12"/>
      <c r="I14" s="12"/>
      <c r="J14" s="12"/>
      <c r="K14" s="12"/>
      <c r="L14" s="12"/>
      <c r="M14" s="12"/>
    </row>
    <row r="15" spans="1:13" x14ac:dyDescent="0.2">
      <c r="A15" s="98" t="s">
        <v>108</v>
      </c>
      <c r="B15" s="99"/>
      <c r="C15" s="98" t="s">
        <v>109</v>
      </c>
      <c r="D15" s="100" t="s">
        <v>110</v>
      </c>
      <c r="G15" s="12"/>
      <c r="H15" s="12"/>
      <c r="I15" s="12"/>
      <c r="J15" s="12"/>
      <c r="K15" s="12"/>
      <c r="L15" s="12"/>
      <c r="M15" s="12"/>
    </row>
    <row r="16" spans="1:13" x14ac:dyDescent="0.2">
      <c r="A16" s="101">
        <v>1</v>
      </c>
      <c r="B16" s="102" t="s">
        <v>205</v>
      </c>
      <c r="C16" s="103" t="s">
        <v>242</v>
      </c>
      <c r="D16" s="104" t="s">
        <v>253</v>
      </c>
      <c r="G16" s="12"/>
      <c r="H16" s="12"/>
      <c r="I16" s="12"/>
      <c r="J16" s="12"/>
      <c r="K16" s="12"/>
      <c r="L16" s="12"/>
      <c r="M16" s="12"/>
    </row>
    <row r="17" spans="1:13" x14ac:dyDescent="0.2">
      <c r="A17" s="101"/>
      <c r="B17" s="102"/>
      <c r="C17" s="103"/>
      <c r="D17" s="105"/>
      <c r="G17" s="12"/>
      <c r="H17" s="12"/>
      <c r="I17" s="12"/>
      <c r="J17" s="12"/>
      <c r="K17" s="12"/>
      <c r="L17" s="12"/>
      <c r="M17" s="12"/>
    </row>
    <row r="18" spans="1:13" x14ac:dyDescent="0.2">
      <c r="A18" s="106"/>
      <c r="B18" s="107"/>
      <c r="C18" s="106"/>
      <c r="D18" s="108"/>
      <c r="G18" s="12"/>
      <c r="H18" s="12"/>
      <c r="I18" s="12"/>
      <c r="J18" s="12"/>
      <c r="K18" s="12"/>
      <c r="L18" s="12"/>
      <c r="M18" s="12"/>
    </row>
    <row r="19" spans="1:13" x14ac:dyDescent="0.2">
      <c r="A19" s="126" t="s">
        <v>206</v>
      </c>
      <c r="B19" s="127"/>
      <c r="C19" s="126"/>
      <c r="D19" s="109"/>
      <c r="G19" s="12"/>
      <c r="H19" s="12"/>
      <c r="I19" s="12"/>
      <c r="J19" s="12"/>
      <c r="K19" s="12"/>
      <c r="L19" s="12"/>
      <c r="M19" s="12"/>
    </row>
    <row r="20" spans="1:13" x14ac:dyDescent="0.2">
      <c r="A20" s="243"/>
      <c r="B20" s="243"/>
      <c r="C20" s="243"/>
      <c r="D20" s="244"/>
      <c r="G20" s="12"/>
      <c r="H20" s="12"/>
      <c r="I20" s="12"/>
      <c r="J20" s="12"/>
      <c r="K20" s="12"/>
      <c r="L20" s="12"/>
      <c r="M20" s="12"/>
    </row>
    <row r="21" spans="1:13" x14ac:dyDescent="0.2">
      <c r="A21" s="110"/>
      <c r="B21" s="111"/>
      <c r="C21" s="111"/>
      <c r="D21" s="112"/>
      <c r="G21" s="12"/>
      <c r="H21" s="12"/>
      <c r="I21" s="12"/>
      <c r="J21" s="12"/>
      <c r="K21" s="12"/>
      <c r="L21" s="12"/>
      <c r="M21" s="12"/>
    </row>
    <row r="25" spans="1:13" x14ac:dyDescent="0.2">
      <c r="C25" s="113"/>
    </row>
    <row r="26" spans="1:13" x14ac:dyDescent="0.2">
      <c r="C26" s="114"/>
    </row>
    <row r="27" spans="1:13" x14ac:dyDescent="0.2">
      <c r="C27" s="115"/>
    </row>
    <row r="28" spans="1:13" x14ac:dyDescent="0.2">
      <c r="C28" s="115"/>
    </row>
    <row r="29" spans="1:13" x14ac:dyDescent="0.2">
      <c r="C29" s="115"/>
    </row>
    <row r="30" spans="1:13" x14ac:dyDescent="0.2">
      <c r="C30" s="115"/>
    </row>
    <row r="31" spans="1:13" x14ac:dyDescent="0.2">
      <c r="C31" s="114"/>
    </row>
    <row r="32" spans="1:13" x14ac:dyDescent="0.2">
      <c r="C32" s="114"/>
    </row>
  </sheetData>
  <mergeCells count="1">
    <mergeCell ref="A20:D20"/>
  </mergeCells>
  <pageMargins left="0.75" right="0.75" top="1" bottom="1" header="0.5" footer="0.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B050"/>
  </sheetPr>
  <dimension ref="A1:AF24"/>
  <sheetViews>
    <sheetView showGridLines="0" zoomScale="70" zoomScaleNormal="70" workbookViewId="0">
      <selection activeCell="N33" sqref="N33"/>
    </sheetView>
  </sheetViews>
  <sheetFormatPr defaultRowHeight="15" x14ac:dyDescent="0.25"/>
  <cols>
    <col min="2" max="2" width="11.85546875" customWidth="1"/>
    <col min="3" max="3" width="18.7109375" bestFit="1" customWidth="1"/>
  </cols>
  <sheetData>
    <row r="1" spans="1:32" s="2" customFormat="1" ht="15.75" x14ac:dyDescent="0.25">
      <c r="B1" s="24" t="s">
        <v>11</v>
      </c>
      <c r="C1" s="21" t="str">
        <f>QA!$D$13</f>
        <v>Base 2013 (v3.0)</v>
      </c>
    </row>
    <row r="2" spans="1:32" s="2" customFormat="1" ht="15.75" x14ac:dyDescent="0.25">
      <c r="B2" s="24" t="s">
        <v>12</v>
      </c>
      <c r="C2" s="22">
        <f>Basic_fleet_split!C2</f>
        <v>41807</v>
      </c>
    </row>
    <row r="3" spans="1:32" s="2" customFormat="1" ht="12.75" x14ac:dyDescent="0.2"/>
    <row r="4" spans="1:32" s="2" customFormat="1" ht="15.75" x14ac:dyDescent="0.25">
      <c r="B4" s="19" t="s">
        <v>153</v>
      </c>
      <c r="C4" s="3"/>
      <c r="D4" s="3"/>
    </row>
    <row r="5" spans="1:32" s="2" customFormat="1" x14ac:dyDescent="0.2">
      <c r="B5" s="20" t="s">
        <v>189</v>
      </c>
    </row>
    <row r="7" spans="1:32" s="16" customFormat="1" ht="15.75" customHeight="1" x14ac:dyDescent="0.25">
      <c r="A7" s="157"/>
      <c r="B7" s="151" t="s">
        <v>204</v>
      </c>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7"/>
    </row>
    <row r="8" spans="1:32" s="23" customFormat="1" ht="15.75" customHeight="1" x14ac:dyDescent="0.2">
      <c r="A8" s="157"/>
      <c r="B8" s="225" t="s">
        <v>252</v>
      </c>
      <c r="C8" s="154"/>
      <c r="D8" s="154"/>
      <c r="E8" s="154"/>
      <c r="F8" s="154"/>
      <c r="G8" s="154"/>
      <c r="H8" s="154"/>
      <c r="I8" s="154"/>
      <c r="J8" s="154"/>
      <c r="K8" s="154"/>
      <c r="L8" s="154"/>
      <c r="M8" s="154"/>
      <c r="N8" s="154"/>
      <c r="O8" s="154"/>
      <c r="P8" s="154"/>
      <c r="Q8" s="154"/>
      <c r="R8" s="154"/>
      <c r="S8" s="154"/>
      <c r="T8" s="154"/>
      <c r="U8" s="154"/>
      <c r="V8" s="154"/>
      <c r="W8" s="154"/>
      <c r="X8" s="154"/>
      <c r="Y8" s="154"/>
      <c r="Z8" s="154"/>
      <c r="AA8" s="154"/>
      <c r="AB8" s="154"/>
      <c r="AC8" s="154"/>
      <c r="AD8" s="154"/>
      <c r="AE8" s="154"/>
      <c r="AF8" s="155"/>
    </row>
    <row r="9" spans="1:32" s="23" customFormat="1" ht="15.75" customHeight="1" x14ac:dyDescent="0.2">
      <c r="A9" s="157"/>
      <c r="B9" s="164" t="s">
        <v>223</v>
      </c>
      <c r="AF9" s="48"/>
    </row>
    <row r="10" spans="1:32" s="23" customFormat="1" ht="15.75" customHeight="1" x14ac:dyDescent="0.2">
      <c r="A10" s="157"/>
      <c r="B10" s="164"/>
      <c r="AF10" s="48"/>
    </row>
    <row r="11" spans="1:32" s="5" customFormat="1" ht="12.75" x14ac:dyDescent="0.2">
      <c r="B11" s="64" t="s">
        <v>174</v>
      </c>
      <c r="C11" s="6" t="s">
        <v>14</v>
      </c>
      <c r="D11" s="6" t="s">
        <v>15</v>
      </c>
      <c r="E11" s="1">
        <v>2008</v>
      </c>
      <c r="F11" s="1">
        <v>2009</v>
      </c>
      <c r="G11" s="1">
        <v>2010</v>
      </c>
      <c r="H11" s="1">
        <v>2011</v>
      </c>
      <c r="I11" s="1">
        <v>2012</v>
      </c>
      <c r="J11" s="1">
        <v>2013</v>
      </c>
      <c r="K11" s="1">
        <v>2014</v>
      </c>
      <c r="L11" s="1">
        <v>2015</v>
      </c>
      <c r="M11" s="1">
        <v>2016</v>
      </c>
      <c r="N11" s="1">
        <v>2017</v>
      </c>
      <c r="O11" s="1">
        <v>2018</v>
      </c>
      <c r="P11" s="1">
        <v>2019</v>
      </c>
      <c r="Q11" s="1">
        <v>2020</v>
      </c>
      <c r="R11" s="1">
        <v>2021</v>
      </c>
      <c r="S11" s="1">
        <v>2022</v>
      </c>
      <c r="T11" s="1">
        <v>2023</v>
      </c>
      <c r="U11" s="1">
        <v>2024</v>
      </c>
      <c r="V11" s="1">
        <v>2025</v>
      </c>
      <c r="W11" s="1">
        <v>2026</v>
      </c>
      <c r="X11" s="1">
        <v>2027</v>
      </c>
      <c r="Y11" s="1">
        <v>2028</v>
      </c>
      <c r="Z11" s="1">
        <v>2029</v>
      </c>
      <c r="AA11" s="1">
        <v>2030</v>
      </c>
      <c r="AB11" s="1">
        <v>2031</v>
      </c>
      <c r="AC11" s="1">
        <v>2032</v>
      </c>
      <c r="AD11" s="1">
        <v>2033</v>
      </c>
      <c r="AE11" s="1">
        <v>2034</v>
      </c>
      <c r="AF11" s="32">
        <v>2035</v>
      </c>
    </row>
    <row r="12" spans="1:32" s="4" customFormat="1" ht="12.75" x14ac:dyDescent="0.2">
      <c r="B12" s="159"/>
      <c r="C12" s="11" t="s">
        <v>83</v>
      </c>
      <c r="D12" s="11" t="s">
        <v>16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f>AA12</f>
        <v>0</v>
      </c>
      <c r="AC12" s="128">
        <f t="shared" ref="AC12:AF12" si="0">AB12</f>
        <v>0</v>
      </c>
      <c r="AD12" s="128">
        <f t="shared" si="0"/>
        <v>0</v>
      </c>
      <c r="AE12" s="128">
        <f t="shared" si="0"/>
        <v>0</v>
      </c>
      <c r="AF12" s="238">
        <f t="shared" si="0"/>
        <v>0</v>
      </c>
    </row>
    <row r="13" spans="1:32" s="4" customFormat="1" ht="12.75" x14ac:dyDescent="0.2">
      <c r="B13" s="35"/>
      <c r="C13" s="11" t="s">
        <v>84</v>
      </c>
      <c r="D13" s="11" t="s">
        <v>16</v>
      </c>
      <c r="E13" s="128">
        <v>0</v>
      </c>
      <c r="F13" s="128">
        <v>0</v>
      </c>
      <c r="G13" s="128">
        <v>0</v>
      </c>
      <c r="H13" s="128">
        <v>0</v>
      </c>
      <c r="I13" s="128">
        <v>0</v>
      </c>
      <c r="J13" s="128">
        <v>0</v>
      </c>
      <c r="K13" s="128">
        <v>0</v>
      </c>
      <c r="L13" s="128">
        <v>0</v>
      </c>
      <c r="M13" s="128">
        <v>0</v>
      </c>
      <c r="N13" s="128">
        <v>0</v>
      </c>
      <c r="O13" s="128">
        <v>0</v>
      </c>
      <c r="P13" s="128">
        <v>0</v>
      </c>
      <c r="Q13" s="128">
        <v>0</v>
      </c>
      <c r="R13" s="128">
        <v>0</v>
      </c>
      <c r="S13" s="128">
        <v>0</v>
      </c>
      <c r="T13" s="128">
        <v>0</v>
      </c>
      <c r="U13" s="128">
        <v>0</v>
      </c>
      <c r="V13" s="128">
        <v>0</v>
      </c>
      <c r="W13" s="128">
        <v>0</v>
      </c>
      <c r="X13" s="128">
        <v>0</v>
      </c>
      <c r="Y13" s="128">
        <v>0</v>
      </c>
      <c r="Z13" s="128">
        <v>0</v>
      </c>
      <c r="AA13" s="128">
        <v>0</v>
      </c>
      <c r="AB13" s="128">
        <f t="shared" ref="AB13:AF16" si="1">AA13</f>
        <v>0</v>
      </c>
      <c r="AC13" s="128">
        <f t="shared" si="1"/>
        <v>0</v>
      </c>
      <c r="AD13" s="128">
        <f t="shared" si="1"/>
        <v>0</v>
      </c>
      <c r="AE13" s="128">
        <f t="shared" si="1"/>
        <v>0</v>
      </c>
      <c r="AF13" s="238">
        <f t="shared" si="1"/>
        <v>0</v>
      </c>
    </row>
    <row r="14" spans="1:32" s="4" customFormat="1" ht="12.75" x14ac:dyDescent="0.2">
      <c r="B14" s="35"/>
      <c r="C14" s="11" t="s">
        <v>85</v>
      </c>
      <c r="D14" s="11" t="s">
        <v>16</v>
      </c>
      <c r="E14" s="128">
        <v>0</v>
      </c>
      <c r="F14" s="128">
        <v>0</v>
      </c>
      <c r="G14" s="128">
        <v>0</v>
      </c>
      <c r="H14" s="128">
        <v>0</v>
      </c>
      <c r="I14" s="128">
        <v>0</v>
      </c>
      <c r="J14" s="128">
        <v>0</v>
      </c>
      <c r="K14" s="128">
        <v>0</v>
      </c>
      <c r="L14" s="128">
        <v>0</v>
      </c>
      <c r="M14" s="128">
        <v>0</v>
      </c>
      <c r="N14" s="128">
        <v>0</v>
      </c>
      <c r="O14" s="128">
        <v>0</v>
      </c>
      <c r="P14" s="128">
        <v>0</v>
      </c>
      <c r="Q14" s="128">
        <v>0</v>
      </c>
      <c r="R14" s="128">
        <v>0</v>
      </c>
      <c r="S14" s="128">
        <v>0</v>
      </c>
      <c r="T14" s="128">
        <v>0</v>
      </c>
      <c r="U14" s="128">
        <v>0</v>
      </c>
      <c r="V14" s="128">
        <v>0</v>
      </c>
      <c r="W14" s="128">
        <v>0</v>
      </c>
      <c r="X14" s="128">
        <v>0</v>
      </c>
      <c r="Y14" s="128">
        <v>0</v>
      </c>
      <c r="Z14" s="128">
        <v>0</v>
      </c>
      <c r="AA14" s="128">
        <v>0</v>
      </c>
      <c r="AB14" s="128">
        <f t="shared" si="1"/>
        <v>0</v>
      </c>
      <c r="AC14" s="128">
        <f t="shared" si="1"/>
        <v>0</v>
      </c>
      <c r="AD14" s="128">
        <f t="shared" si="1"/>
        <v>0</v>
      </c>
      <c r="AE14" s="128">
        <f t="shared" si="1"/>
        <v>0</v>
      </c>
      <c r="AF14" s="238">
        <f t="shared" si="1"/>
        <v>0</v>
      </c>
    </row>
    <row r="15" spans="1:32" s="4" customFormat="1" ht="12.75" x14ac:dyDescent="0.2">
      <c r="B15" s="35"/>
      <c r="C15" s="11" t="s">
        <v>86</v>
      </c>
      <c r="D15" s="11" t="s">
        <v>16</v>
      </c>
      <c r="E15" s="128">
        <v>0.81959634558791228</v>
      </c>
      <c r="F15" s="128">
        <v>0.75984149102943743</v>
      </c>
      <c r="G15" s="128">
        <v>0.70422367509525452</v>
      </c>
      <c r="H15" s="128">
        <v>0.65157716538807697</v>
      </c>
      <c r="I15" s="128">
        <v>0.58024082464861604</v>
      </c>
      <c r="J15" s="128">
        <v>0.53979738974240321</v>
      </c>
      <c r="K15" s="128">
        <v>0.47413930891267703</v>
      </c>
      <c r="L15" s="128">
        <v>0.40426688216372336</v>
      </c>
      <c r="M15" s="128">
        <v>0.33576590357831509</v>
      </c>
      <c r="N15" s="128">
        <v>0.2858794766293587</v>
      </c>
      <c r="O15" s="128">
        <v>0.22736348092286304</v>
      </c>
      <c r="P15" s="128">
        <v>0.17303668178320494</v>
      </c>
      <c r="Q15" s="128">
        <v>0.11966867763243577</v>
      </c>
      <c r="R15" s="128">
        <v>5.3290563017051228E-2</v>
      </c>
      <c r="S15" s="128">
        <v>0</v>
      </c>
      <c r="T15" s="128">
        <v>0</v>
      </c>
      <c r="U15" s="128">
        <v>0</v>
      </c>
      <c r="V15" s="128">
        <v>0</v>
      </c>
      <c r="W15" s="128">
        <v>0</v>
      </c>
      <c r="X15" s="128">
        <v>0</v>
      </c>
      <c r="Y15" s="128">
        <v>0</v>
      </c>
      <c r="Z15" s="128">
        <v>0</v>
      </c>
      <c r="AA15" s="128">
        <v>0</v>
      </c>
      <c r="AB15" s="128">
        <f t="shared" si="1"/>
        <v>0</v>
      </c>
      <c r="AC15" s="128">
        <f t="shared" si="1"/>
        <v>0</v>
      </c>
      <c r="AD15" s="128">
        <f t="shared" si="1"/>
        <v>0</v>
      </c>
      <c r="AE15" s="128">
        <f t="shared" si="1"/>
        <v>0</v>
      </c>
      <c r="AF15" s="238">
        <f t="shared" si="1"/>
        <v>0</v>
      </c>
    </row>
    <row r="16" spans="1:32" s="4" customFormat="1" ht="12.75" x14ac:dyDescent="0.2">
      <c r="B16" s="35"/>
      <c r="C16" s="11" t="s">
        <v>87</v>
      </c>
      <c r="D16" s="11" t="s">
        <v>16</v>
      </c>
      <c r="E16" s="128">
        <v>0.18040365441208767</v>
      </c>
      <c r="F16" s="128">
        <v>0.24015850897056262</v>
      </c>
      <c r="G16" s="128">
        <v>0.29577632490474542</v>
      </c>
      <c r="H16" s="128">
        <v>0.34842283461192308</v>
      </c>
      <c r="I16" s="128">
        <v>0.36975846105546539</v>
      </c>
      <c r="J16" s="128">
        <v>0.3697584610554655</v>
      </c>
      <c r="K16" s="128">
        <v>0.3697584610554655</v>
      </c>
      <c r="L16" s="128">
        <v>0.36975846105546539</v>
      </c>
      <c r="M16" s="128">
        <v>0.36975846105546545</v>
      </c>
      <c r="N16" s="128">
        <v>0.36975846105546545</v>
      </c>
      <c r="O16" s="128">
        <v>0.36975846105546545</v>
      </c>
      <c r="P16" s="128">
        <v>0.36975846105546545</v>
      </c>
      <c r="Q16" s="128">
        <v>0.36975846105546545</v>
      </c>
      <c r="R16" s="128">
        <v>0.36975846105546545</v>
      </c>
      <c r="S16" s="128">
        <v>0.35199494004978166</v>
      </c>
      <c r="T16" s="128">
        <v>0.25381433318755953</v>
      </c>
      <c r="U16" s="128">
        <v>0.19743718784089292</v>
      </c>
      <c r="V16" s="128">
        <v>0.13414196788208957</v>
      </c>
      <c r="W16" s="128">
        <v>7.1407274224482786E-2</v>
      </c>
      <c r="X16" s="128">
        <v>1.0000142859183702E-2</v>
      </c>
      <c r="Y16" s="128">
        <v>0</v>
      </c>
      <c r="Z16" s="128">
        <v>0</v>
      </c>
      <c r="AA16" s="128">
        <v>0</v>
      </c>
      <c r="AB16" s="128">
        <f t="shared" si="1"/>
        <v>0</v>
      </c>
      <c r="AC16" s="128">
        <f t="shared" si="1"/>
        <v>0</v>
      </c>
      <c r="AD16" s="128">
        <f t="shared" si="1"/>
        <v>0</v>
      </c>
      <c r="AE16" s="128">
        <f t="shared" si="1"/>
        <v>0</v>
      </c>
      <c r="AF16" s="238">
        <f t="shared" si="1"/>
        <v>0</v>
      </c>
    </row>
    <row r="17" spans="1:32" s="4" customFormat="1" ht="12.75" x14ac:dyDescent="0.2">
      <c r="B17" s="35"/>
      <c r="C17" s="11" t="s">
        <v>88</v>
      </c>
      <c r="D17" s="11" t="s">
        <v>16</v>
      </c>
      <c r="E17" s="128">
        <v>0</v>
      </c>
      <c r="F17" s="128">
        <v>0</v>
      </c>
      <c r="G17" s="128">
        <v>0</v>
      </c>
      <c r="H17" s="128">
        <v>0</v>
      </c>
      <c r="I17" s="128">
        <v>5.0000714295918507E-2</v>
      </c>
      <c r="J17" s="128">
        <v>9.044414920213148E-2</v>
      </c>
      <c r="K17" s="128">
        <v>0.15610223003185761</v>
      </c>
      <c r="L17" s="128">
        <v>0.22597465678081113</v>
      </c>
      <c r="M17" s="128">
        <v>0.27164197583775007</v>
      </c>
      <c r="N17" s="128">
        <v>0.27164197583775007</v>
      </c>
      <c r="O17" s="128">
        <v>0.27164197583775007</v>
      </c>
      <c r="P17" s="128">
        <v>0.27164197583775007</v>
      </c>
      <c r="Q17" s="128">
        <v>0.27164197583775007</v>
      </c>
      <c r="R17" s="128">
        <v>0.27164197583775007</v>
      </c>
      <c r="S17" s="128">
        <v>0.27164197583775007</v>
      </c>
      <c r="T17" s="128">
        <v>0.27164197583775007</v>
      </c>
      <c r="U17" s="128">
        <v>0.27164197583775007</v>
      </c>
      <c r="V17" s="128">
        <v>0.27164197583775007</v>
      </c>
      <c r="W17" s="128">
        <v>0.27164197583775007</v>
      </c>
      <c r="X17" s="128">
        <v>0.27164197583775007</v>
      </c>
      <c r="Y17" s="128">
        <v>0.22164126154183156</v>
      </c>
      <c r="Z17" s="128">
        <v>0.18119782663561859</v>
      </c>
      <c r="AA17" s="128">
        <v>0.11553974580589246</v>
      </c>
      <c r="AB17" s="128">
        <v>9.2431796644713973E-2</v>
      </c>
      <c r="AC17" s="128">
        <v>6.9323847483535483E-2</v>
      </c>
      <c r="AD17" s="128">
        <v>4.6215898322356994E-2</v>
      </c>
      <c r="AE17" s="128">
        <v>2.31079491611785E-2</v>
      </c>
      <c r="AF17" s="238">
        <v>0</v>
      </c>
    </row>
    <row r="18" spans="1:32" s="4" customFormat="1" ht="12.75" x14ac:dyDescent="0.2">
      <c r="B18" s="35"/>
      <c r="C18" s="11" t="s">
        <v>89</v>
      </c>
      <c r="D18" s="11" t="s">
        <v>16</v>
      </c>
      <c r="E18" s="128">
        <v>0</v>
      </c>
      <c r="F18" s="128">
        <v>0</v>
      </c>
      <c r="G18" s="128">
        <v>0</v>
      </c>
      <c r="H18" s="128">
        <v>0</v>
      </c>
      <c r="I18" s="128">
        <v>0</v>
      </c>
      <c r="J18" s="128">
        <v>0</v>
      </c>
      <c r="K18" s="128">
        <v>0</v>
      </c>
      <c r="L18" s="128">
        <v>0</v>
      </c>
      <c r="M18" s="128">
        <v>2.2833659528469451E-2</v>
      </c>
      <c r="N18" s="128">
        <v>7.2720086477425866E-2</v>
      </c>
      <c r="O18" s="128">
        <v>0.13123608218392155</v>
      </c>
      <c r="P18" s="128">
        <v>0.18556288132357959</v>
      </c>
      <c r="Q18" s="128">
        <v>0.23893088547434876</v>
      </c>
      <c r="R18" s="128">
        <v>0.30530900008973327</v>
      </c>
      <c r="S18" s="128">
        <v>0.37636308411246827</v>
      </c>
      <c r="T18" s="128">
        <v>0.4745436909746904</v>
      </c>
      <c r="U18" s="128">
        <v>0.530920836321357</v>
      </c>
      <c r="V18" s="128">
        <v>0.59421605628016039</v>
      </c>
      <c r="W18" s="128">
        <v>0.65695074993776703</v>
      </c>
      <c r="X18" s="128">
        <v>0.71835788130306621</v>
      </c>
      <c r="Y18" s="128">
        <v>0.7783587384581685</v>
      </c>
      <c r="Z18" s="128">
        <v>0.81880217336438132</v>
      </c>
      <c r="AA18" s="128">
        <v>0.88446025419410745</v>
      </c>
      <c r="AB18" s="128">
        <v>0.90756820335528599</v>
      </c>
      <c r="AC18" s="128">
        <v>0.93067615251646452</v>
      </c>
      <c r="AD18" s="128">
        <v>0.95378410167764305</v>
      </c>
      <c r="AE18" s="128">
        <v>0.97689205083882158</v>
      </c>
      <c r="AF18" s="238">
        <v>1</v>
      </c>
    </row>
    <row r="19" spans="1:32" s="2" customFormat="1" ht="12.75" x14ac:dyDescent="0.2">
      <c r="B19" s="43"/>
      <c r="C19" s="7"/>
      <c r="D19" s="7"/>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29"/>
    </row>
    <row r="20" spans="1:32" s="2" customFormat="1" ht="12.75" x14ac:dyDescent="0.2">
      <c r="B20" s="43"/>
      <c r="C20" s="1"/>
      <c r="D20" s="1" t="s">
        <v>10</v>
      </c>
      <c r="E20" s="9">
        <f t="shared" ref="E20:AF20" si="2">SUM(E12:E18)</f>
        <v>1</v>
      </c>
      <c r="F20" s="9">
        <f t="shared" si="2"/>
        <v>1</v>
      </c>
      <c r="G20" s="9">
        <f t="shared" si="2"/>
        <v>1</v>
      </c>
      <c r="H20" s="9">
        <f t="shared" si="2"/>
        <v>1</v>
      </c>
      <c r="I20" s="9">
        <f t="shared" si="2"/>
        <v>0.99999999999999989</v>
      </c>
      <c r="J20" s="9">
        <f t="shared" si="2"/>
        <v>1.0000000000000002</v>
      </c>
      <c r="K20" s="9">
        <f t="shared" si="2"/>
        <v>1</v>
      </c>
      <c r="L20" s="9">
        <f t="shared" si="2"/>
        <v>1</v>
      </c>
      <c r="M20" s="9">
        <f t="shared" si="2"/>
        <v>1</v>
      </c>
      <c r="N20" s="9">
        <f t="shared" si="2"/>
        <v>1</v>
      </c>
      <c r="O20" s="9">
        <f t="shared" si="2"/>
        <v>1</v>
      </c>
      <c r="P20" s="9">
        <f t="shared" si="2"/>
        <v>1</v>
      </c>
      <c r="Q20" s="9">
        <f t="shared" si="2"/>
        <v>1</v>
      </c>
      <c r="R20" s="9">
        <f t="shared" si="2"/>
        <v>1</v>
      </c>
      <c r="S20" s="9">
        <f t="shared" si="2"/>
        <v>1</v>
      </c>
      <c r="T20" s="9">
        <f t="shared" si="2"/>
        <v>1</v>
      </c>
      <c r="U20" s="9">
        <f t="shared" si="2"/>
        <v>1</v>
      </c>
      <c r="V20" s="9">
        <f t="shared" si="2"/>
        <v>1</v>
      </c>
      <c r="W20" s="9">
        <f t="shared" si="2"/>
        <v>0.99999999999999989</v>
      </c>
      <c r="X20" s="9">
        <f t="shared" si="2"/>
        <v>1</v>
      </c>
      <c r="Y20" s="9">
        <f t="shared" si="2"/>
        <v>1</v>
      </c>
      <c r="Z20" s="9">
        <f t="shared" si="2"/>
        <v>0.99999999999999989</v>
      </c>
      <c r="AA20" s="9">
        <f t="shared" si="2"/>
        <v>0.99999999999999989</v>
      </c>
      <c r="AB20" s="9">
        <f t="shared" si="2"/>
        <v>1</v>
      </c>
      <c r="AC20" s="9">
        <f t="shared" si="2"/>
        <v>1</v>
      </c>
      <c r="AD20" s="9">
        <f t="shared" si="2"/>
        <v>1</v>
      </c>
      <c r="AE20" s="9">
        <f t="shared" si="2"/>
        <v>1</v>
      </c>
      <c r="AF20" s="37">
        <f t="shared" si="2"/>
        <v>1</v>
      </c>
    </row>
    <row r="21" spans="1:32" s="2" customFormat="1" ht="12.75" x14ac:dyDescent="0.2">
      <c r="B21" s="44"/>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6"/>
    </row>
    <row r="22" spans="1:32" s="2" customFormat="1" ht="12.75" x14ac:dyDescent="0.2"/>
    <row r="23" spans="1:32" x14ac:dyDescent="0.25">
      <c r="A23" s="162"/>
      <c r="B23" s="163"/>
      <c r="C23" s="162"/>
      <c r="D23" s="162"/>
    </row>
    <row r="24" spans="1:32" x14ac:dyDescent="0.25">
      <c r="A24" s="162"/>
      <c r="B24" s="163"/>
      <c r="C24" s="163"/>
      <c r="D24" s="162"/>
    </row>
  </sheetData>
  <conditionalFormatting sqref="E20:AF20">
    <cfRule type="cellIs" dxfId="1" priority="1" stopIfTrue="1" operator="lessThan">
      <formula>1</formula>
    </cfRule>
    <cfRule type="cellIs" dxfId="0" priority="2" stopIfTrue="1" operator="greaterThan">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50"/>
  </sheetPr>
  <dimension ref="A1"/>
  <sheetViews>
    <sheetView showGridLines="0" tabSelected="1" zoomScale="85" zoomScaleNormal="85"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00B050"/>
  </sheetPr>
  <dimension ref="A1:AF214"/>
  <sheetViews>
    <sheetView showGridLines="0" zoomScale="70" zoomScaleNormal="70" workbookViewId="0">
      <selection activeCell="B1" sqref="B1"/>
    </sheetView>
  </sheetViews>
  <sheetFormatPr defaultRowHeight="12.75" outlineLevelRow="1" x14ac:dyDescent="0.2"/>
  <cols>
    <col min="1" max="1" width="12.7109375" style="2" customWidth="1"/>
    <col min="2" max="2" width="17.85546875" style="2" customWidth="1"/>
    <col min="3" max="3" width="16.7109375" style="2" bestFit="1" customWidth="1"/>
    <col min="4" max="4" width="17.85546875" style="2" bestFit="1" customWidth="1"/>
    <col min="5" max="16384" width="9.140625" style="2"/>
  </cols>
  <sheetData>
    <row r="1" spans="2:32" ht="15.75" x14ac:dyDescent="0.25">
      <c r="B1" s="24" t="s">
        <v>11</v>
      </c>
      <c r="C1" s="21" t="str">
        <f>QA!$D$13</f>
        <v>Base 2013 (v3.0)</v>
      </c>
    </row>
    <row r="2" spans="2:32" ht="15.75" x14ac:dyDescent="0.25">
      <c r="B2" s="24" t="s">
        <v>12</v>
      </c>
      <c r="C2" s="22">
        <v>41807</v>
      </c>
    </row>
    <row r="4" spans="2:32" ht="15.75" x14ac:dyDescent="0.25">
      <c r="B4" s="19"/>
      <c r="C4" s="3"/>
      <c r="D4" s="3"/>
    </row>
    <row r="5" spans="2:32" ht="18" x14ac:dyDescent="0.25">
      <c r="B5" s="18" t="s">
        <v>117</v>
      </c>
    </row>
    <row r="6" spans="2:32" ht="15" x14ac:dyDescent="0.2">
      <c r="B6" s="140"/>
    </row>
    <row r="7" spans="2:32" ht="18" x14ac:dyDescent="0.25">
      <c r="B7" s="18"/>
    </row>
    <row r="8" spans="2:32" s="3" customFormat="1" x14ac:dyDescent="0.2"/>
    <row r="9" spans="2:32" s="16" customFormat="1" ht="15.75" customHeight="1" x14ac:dyDescent="0.25">
      <c r="B9" s="25" t="s">
        <v>161</v>
      </c>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7"/>
    </row>
    <row r="10" spans="2:32" s="3" customFormat="1" outlineLevel="1" x14ac:dyDescent="0.2">
      <c r="B10" s="184"/>
      <c r="H10" s="78"/>
      <c r="AF10" s="29"/>
    </row>
    <row r="11" spans="2:32" s="5" customFormat="1" outlineLevel="1" x14ac:dyDescent="0.2">
      <c r="B11" s="31"/>
      <c r="C11" s="6"/>
      <c r="D11" s="6"/>
      <c r="E11" s="6">
        <v>2008</v>
      </c>
      <c r="F11" s="6">
        <v>2009</v>
      </c>
      <c r="G11" s="6">
        <v>2010</v>
      </c>
      <c r="H11" s="6">
        <v>2011</v>
      </c>
      <c r="I11" s="6">
        <v>2012</v>
      </c>
      <c r="J11" s="6">
        <v>2013</v>
      </c>
      <c r="K11" s="6">
        <v>2014</v>
      </c>
      <c r="L11" s="6">
        <v>2015</v>
      </c>
      <c r="M11" s="6">
        <v>2016</v>
      </c>
      <c r="N11" s="6">
        <v>2017</v>
      </c>
      <c r="O11" s="6">
        <v>2018</v>
      </c>
      <c r="P11" s="6">
        <v>2019</v>
      </c>
      <c r="Q11" s="6">
        <v>2020</v>
      </c>
      <c r="R11" s="6">
        <v>2021</v>
      </c>
      <c r="S11" s="6">
        <v>2022</v>
      </c>
      <c r="T11" s="6">
        <v>2023</v>
      </c>
      <c r="U11" s="6">
        <v>2024</v>
      </c>
      <c r="V11" s="6">
        <v>2025</v>
      </c>
      <c r="W11" s="6">
        <v>2026</v>
      </c>
      <c r="X11" s="6">
        <v>2027</v>
      </c>
      <c r="Y11" s="6">
        <v>2028</v>
      </c>
      <c r="Z11" s="6">
        <v>2029</v>
      </c>
      <c r="AA11" s="6">
        <v>2030</v>
      </c>
      <c r="AB11" s="6">
        <v>2031</v>
      </c>
      <c r="AC11" s="6">
        <v>2032</v>
      </c>
      <c r="AD11" s="6">
        <v>2033</v>
      </c>
      <c r="AE11" s="6">
        <v>2034</v>
      </c>
      <c r="AF11" s="183">
        <v>2035</v>
      </c>
    </row>
    <row r="12" spans="2:32" s="5" customFormat="1" outlineLevel="1" x14ac:dyDescent="0.2">
      <c r="B12" s="31"/>
      <c r="C12" s="185"/>
      <c r="E12" s="118"/>
      <c r="F12" s="118"/>
      <c r="G12" s="118"/>
      <c r="H12" s="118"/>
      <c r="I12" s="118"/>
      <c r="J12" s="6"/>
      <c r="K12" s="6"/>
      <c r="L12" s="6"/>
      <c r="M12" s="6"/>
      <c r="N12" s="6"/>
      <c r="O12" s="6"/>
      <c r="P12" s="6"/>
      <c r="Q12" s="6"/>
      <c r="R12" s="6"/>
      <c r="S12" s="6"/>
      <c r="T12" s="6"/>
      <c r="U12" s="6"/>
      <c r="V12" s="6"/>
      <c r="W12" s="6"/>
      <c r="X12" s="6"/>
      <c r="Y12" s="6"/>
      <c r="Z12" s="6"/>
      <c r="AA12" s="6"/>
      <c r="AB12" s="6"/>
      <c r="AC12" s="6"/>
      <c r="AD12" s="6"/>
      <c r="AE12" s="6"/>
      <c r="AF12" s="183"/>
    </row>
    <row r="13" spans="2:32" s="5" customFormat="1" outlineLevel="1" x14ac:dyDescent="0.2">
      <c r="B13" s="31" t="s">
        <v>118</v>
      </c>
      <c r="C13" s="185" t="s">
        <v>19</v>
      </c>
      <c r="D13" s="5" t="s">
        <v>217</v>
      </c>
      <c r="E13" s="118">
        <v>0</v>
      </c>
      <c r="F13" s="118">
        <v>0</v>
      </c>
      <c r="G13" s="118">
        <v>0</v>
      </c>
      <c r="H13" s="118">
        <v>5.1896072616323489E-5</v>
      </c>
      <c r="I13" s="118">
        <v>1.0559219434920643E-4</v>
      </c>
      <c r="J13" s="118">
        <v>2.2684860957563859E-4</v>
      </c>
      <c r="K13" s="118">
        <v>4.45084677723871E-4</v>
      </c>
      <c r="L13" s="118">
        <v>6.5544613900078296E-4</v>
      </c>
      <c r="M13" s="118">
        <v>9.6393740140315843E-4</v>
      </c>
      <c r="N13" s="118">
        <v>1.4219304678954126E-3</v>
      </c>
      <c r="O13" s="118">
        <v>2.0934242669268634E-3</v>
      </c>
      <c r="P13" s="118">
        <v>3.066953440117893E-3</v>
      </c>
      <c r="Q13" s="118">
        <v>4.5000271160926869E-3</v>
      </c>
      <c r="R13" s="118">
        <v>5.9832663336747121E-3</v>
      </c>
      <c r="S13" s="118">
        <v>7.4005338807439734E-3</v>
      </c>
      <c r="T13" s="118">
        <v>9.1188458417042467E-3</v>
      </c>
      <c r="U13" s="118">
        <v>1.1005791008963898E-2</v>
      </c>
      <c r="V13" s="118">
        <v>1.2858286564566904E-2</v>
      </c>
      <c r="W13" s="118">
        <v>1.5107968986161171E-2</v>
      </c>
      <c r="X13" s="118">
        <v>1.694176383132729E-2</v>
      </c>
      <c r="Y13" s="118">
        <v>1.8621377911752581E-2</v>
      </c>
      <c r="Z13" s="118">
        <v>2.0051144632327565E-2</v>
      </c>
      <c r="AA13" s="118">
        <v>2.1246458540238825E-2</v>
      </c>
      <c r="AB13" s="118">
        <v>2.252831497875667E-2</v>
      </c>
      <c r="AC13" s="118">
        <v>2.3957913589480656E-2</v>
      </c>
      <c r="AD13" s="118">
        <v>2.5450693207564636E-2</v>
      </c>
      <c r="AE13" s="118">
        <v>2.6949231045933261E-2</v>
      </c>
      <c r="AF13" s="119">
        <v>2.8521604862077943E-2</v>
      </c>
    </row>
    <row r="14" spans="2:32" s="5" customFormat="1" outlineLevel="1" x14ac:dyDescent="0.2">
      <c r="B14" s="31" t="s">
        <v>162</v>
      </c>
      <c r="C14" s="185"/>
      <c r="D14" s="5" t="s">
        <v>119</v>
      </c>
      <c r="E14" s="118">
        <v>0.56284577117134815</v>
      </c>
      <c r="F14" s="118">
        <v>0.55426468902832771</v>
      </c>
      <c r="G14" s="118">
        <v>0.53882131255944188</v>
      </c>
      <c r="H14" s="118">
        <v>0.52202230676882722</v>
      </c>
      <c r="I14" s="118">
        <v>0.50049288633173772</v>
      </c>
      <c r="J14" s="118">
        <v>0.48073936849231608</v>
      </c>
      <c r="K14" s="118">
        <v>0.46087581306977538</v>
      </c>
      <c r="L14" s="118">
        <v>0.44254869956381854</v>
      </c>
      <c r="M14" s="118">
        <v>0.42566932176474359</v>
      </c>
      <c r="N14" s="118">
        <v>0.41256449267281292</v>
      </c>
      <c r="O14" s="118">
        <v>0.40333315538770831</v>
      </c>
      <c r="P14" s="118">
        <v>0.39774771942895248</v>
      </c>
      <c r="Q14" s="118">
        <v>0.39521492272952469</v>
      </c>
      <c r="R14" s="118">
        <v>0.39465950471579725</v>
      </c>
      <c r="S14" s="118">
        <v>0.39528152978238013</v>
      </c>
      <c r="T14" s="118">
        <v>0.39742177172829796</v>
      </c>
      <c r="U14" s="118">
        <v>0.40057384188472556</v>
      </c>
      <c r="V14" s="118">
        <v>0.4045395322389212</v>
      </c>
      <c r="W14" s="118">
        <v>0.40909983210325429</v>
      </c>
      <c r="X14" s="118">
        <v>0.41370476410528007</v>
      </c>
      <c r="Y14" s="118">
        <v>0.41832680998462296</v>
      </c>
      <c r="Z14" s="118">
        <v>0.42285391123725696</v>
      </c>
      <c r="AA14" s="118">
        <v>0.42732076051387896</v>
      </c>
      <c r="AB14" s="118">
        <v>0.43197718120424816</v>
      </c>
      <c r="AC14" s="118">
        <v>0.43630891566307867</v>
      </c>
      <c r="AD14" s="118">
        <v>0.44030640893135364</v>
      </c>
      <c r="AE14" s="118">
        <v>0.44397457305576804</v>
      </c>
      <c r="AF14" s="119">
        <v>0.44744177239648453</v>
      </c>
    </row>
    <row r="15" spans="2:32" s="5" customFormat="1" outlineLevel="1" x14ac:dyDescent="0.2">
      <c r="B15" s="31"/>
      <c r="C15" s="185"/>
      <c r="D15" s="5" t="s">
        <v>120</v>
      </c>
      <c r="E15" s="118">
        <v>0.26233263672808071</v>
      </c>
      <c r="F15" s="118">
        <v>0.26834403593227341</v>
      </c>
      <c r="G15" s="118">
        <v>0.28282441950175979</v>
      </c>
      <c r="H15" s="118">
        <v>0.29913604565998037</v>
      </c>
      <c r="I15" s="118">
        <v>0.31980093797932757</v>
      </c>
      <c r="J15" s="118">
        <v>0.33964519423757861</v>
      </c>
      <c r="K15" s="118">
        <v>0.35949002769424648</v>
      </c>
      <c r="L15" s="118">
        <v>0.37781549765888561</v>
      </c>
      <c r="M15" s="118">
        <v>0.39374012462090635</v>
      </c>
      <c r="N15" s="118">
        <v>0.40576649839831641</v>
      </c>
      <c r="O15" s="118">
        <v>0.41371562083274166</v>
      </c>
      <c r="P15" s="118">
        <v>0.41770251684350956</v>
      </c>
      <c r="Q15" s="118">
        <v>0.4181627881299671</v>
      </c>
      <c r="R15" s="118">
        <v>0.41682142042143622</v>
      </c>
      <c r="S15" s="118">
        <v>0.41436149627471097</v>
      </c>
      <c r="T15" s="118">
        <v>0.41006185403651269</v>
      </c>
      <c r="U15" s="118">
        <v>0.40458689564507055</v>
      </c>
      <c r="V15" s="118">
        <v>0.39833522514264524</v>
      </c>
      <c r="W15" s="118">
        <v>0.39030883876475919</v>
      </c>
      <c r="X15" s="118">
        <v>0.38266523469972835</v>
      </c>
      <c r="Y15" s="118">
        <v>0.37515843298419316</v>
      </c>
      <c r="Z15" s="118">
        <v>0.36800012762888201</v>
      </c>
      <c r="AA15" s="118">
        <v>0.36115306459367591</v>
      </c>
      <c r="AB15" s="118">
        <v>0.35428139792368069</v>
      </c>
      <c r="AC15" s="118">
        <v>0.34760353864734223</v>
      </c>
      <c r="AD15" s="118">
        <v>0.34121397861874336</v>
      </c>
      <c r="AE15" s="118">
        <v>0.3351647468577722</v>
      </c>
      <c r="AF15" s="119">
        <v>0.32925893730491906</v>
      </c>
    </row>
    <row r="16" spans="2:32" s="5" customFormat="1" outlineLevel="1" x14ac:dyDescent="0.2">
      <c r="B16" s="31"/>
      <c r="C16" s="185"/>
      <c r="D16" s="5" t="s">
        <v>218</v>
      </c>
      <c r="E16" s="118">
        <v>0</v>
      </c>
      <c r="F16" s="118">
        <v>0</v>
      </c>
      <c r="G16" s="118">
        <v>0</v>
      </c>
      <c r="H16" s="118">
        <v>0</v>
      </c>
      <c r="I16" s="118">
        <v>5.0971984926249707E-5</v>
      </c>
      <c r="J16" s="118">
        <v>1.8843583240530338E-4</v>
      </c>
      <c r="K16" s="118">
        <v>4.5614096963877997E-4</v>
      </c>
      <c r="L16" s="118">
        <v>8.3652126908909303E-4</v>
      </c>
      <c r="M16" s="118">
        <v>1.2671174747134102E-3</v>
      </c>
      <c r="N16" s="118">
        <v>1.7489075319772531E-3</v>
      </c>
      <c r="O16" s="118">
        <v>2.2917671176762898E-3</v>
      </c>
      <c r="P16" s="118">
        <v>2.9118134519814931E-3</v>
      </c>
      <c r="Q16" s="118">
        <v>3.6081682138015851E-3</v>
      </c>
      <c r="R16" s="118">
        <v>4.389962420913468E-3</v>
      </c>
      <c r="S16" s="118">
        <v>5.2333280223710787E-3</v>
      </c>
      <c r="T16" s="118">
        <v>6.1279942753661009E-3</v>
      </c>
      <c r="U16" s="118">
        <v>7.0440929965088182E-3</v>
      </c>
      <c r="V16" s="118">
        <v>8.0046523421952211E-3</v>
      </c>
      <c r="W16" s="118">
        <v>9.1413513625132788E-3</v>
      </c>
      <c r="X16" s="118">
        <v>1.0445738290057609E-2</v>
      </c>
      <c r="Y16" s="118">
        <v>1.1927588710444243E-2</v>
      </c>
      <c r="Z16" s="118">
        <v>1.3611813349948924E-2</v>
      </c>
      <c r="AA16" s="118">
        <v>1.5527433494414785E-2</v>
      </c>
      <c r="AB16" s="118">
        <v>1.7358457709033454E-2</v>
      </c>
      <c r="AC16" s="118">
        <v>1.9088265769168052E-2</v>
      </c>
      <c r="AD16" s="118">
        <v>2.0691965778588714E-2</v>
      </c>
      <c r="AE16" s="118">
        <v>2.2145329555729201E-2</v>
      </c>
      <c r="AF16" s="119">
        <v>2.3427562172818099E-2</v>
      </c>
    </row>
    <row r="17" spans="2:32" s="5" customFormat="1" outlineLevel="1" x14ac:dyDescent="0.2">
      <c r="B17" s="31"/>
      <c r="C17" s="185"/>
      <c r="D17" s="5" t="s">
        <v>121</v>
      </c>
      <c r="E17" s="118">
        <v>7.7506728120281098E-3</v>
      </c>
      <c r="F17" s="118">
        <v>7.3393547937190134E-3</v>
      </c>
      <c r="G17" s="118">
        <v>6.7647786307343067E-3</v>
      </c>
      <c r="H17" s="118">
        <v>6.3966551999793241E-3</v>
      </c>
      <c r="I17" s="118">
        <v>4.2835833732482106E-3</v>
      </c>
      <c r="J17" s="118">
        <v>3.8546841697318359E-3</v>
      </c>
      <c r="K17" s="118">
        <v>3.4650942957668049E-3</v>
      </c>
      <c r="L17" s="118">
        <v>3.0971413475672661E-3</v>
      </c>
      <c r="M17" s="118">
        <v>2.8184318177218309E-3</v>
      </c>
      <c r="N17" s="118">
        <v>2.5833585227675788E-3</v>
      </c>
      <c r="O17" s="118">
        <v>2.3885934652321484E-3</v>
      </c>
      <c r="P17" s="118">
        <v>2.2314666539872356E-3</v>
      </c>
      <c r="Q17" s="118">
        <v>2.10930479017632E-3</v>
      </c>
      <c r="R17" s="118">
        <v>2.0157233442788043E-3</v>
      </c>
      <c r="S17" s="118">
        <v>1.9468878281194658E-3</v>
      </c>
      <c r="T17" s="118">
        <v>1.8955721321064212E-3</v>
      </c>
      <c r="U17" s="118">
        <v>1.8579220347457995E-3</v>
      </c>
      <c r="V17" s="118">
        <v>1.8319499673185341E-3</v>
      </c>
      <c r="W17" s="118">
        <v>1.8196767287487231E-3</v>
      </c>
      <c r="X17" s="118">
        <v>1.8141443367061766E-3</v>
      </c>
      <c r="Y17" s="118">
        <v>1.809348564236051E-3</v>
      </c>
      <c r="Z17" s="118">
        <v>1.8028079902001309E-3</v>
      </c>
      <c r="AA17" s="118">
        <v>1.7945282981463918E-3</v>
      </c>
      <c r="AB17" s="118">
        <v>1.7854143927246648E-3</v>
      </c>
      <c r="AC17" s="118">
        <v>1.7787213609061674E-3</v>
      </c>
      <c r="AD17" s="118">
        <v>1.7733832840522048E-3</v>
      </c>
      <c r="AE17" s="118">
        <v>1.7697264109150029E-3</v>
      </c>
      <c r="AF17" s="119">
        <v>1.7680316347432324E-3</v>
      </c>
    </row>
    <row r="18" spans="2:32" s="5" customFormat="1" outlineLevel="1" x14ac:dyDescent="0.2">
      <c r="B18" s="31"/>
      <c r="C18" s="186"/>
      <c r="D18" s="5" t="s">
        <v>122</v>
      </c>
      <c r="E18" s="118">
        <v>0.11527587975984675</v>
      </c>
      <c r="F18" s="118">
        <v>0.118082390601199</v>
      </c>
      <c r="G18" s="118">
        <v>0.12133387847786987</v>
      </c>
      <c r="H18" s="118">
        <v>0.12494101983879007</v>
      </c>
      <c r="I18" s="118">
        <v>0.12680811167216313</v>
      </c>
      <c r="J18" s="118">
        <v>0.12707103222962571</v>
      </c>
      <c r="K18" s="118">
        <v>0.12716512718865827</v>
      </c>
      <c r="L18" s="118">
        <v>0.12712892347948007</v>
      </c>
      <c r="M18" s="118">
        <v>0.12856107612627202</v>
      </c>
      <c r="N18" s="118">
        <v>0.12984782663227604</v>
      </c>
      <c r="O18" s="118">
        <v>0.13098262083203252</v>
      </c>
      <c r="P18" s="118">
        <v>0.13195038978261209</v>
      </c>
      <c r="Q18" s="118">
        <v>0.13275678954232312</v>
      </c>
      <c r="R18" s="118">
        <v>0.13333250904594726</v>
      </c>
      <c r="S18" s="118">
        <v>0.13377817177706147</v>
      </c>
      <c r="T18" s="118">
        <v>0.134110853821824</v>
      </c>
      <c r="U18" s="118">
        <v>0.13437050463672234</v>
      </c>
      <c r="V18" s="118">
        <v>0.13453734949258639</v>
      </c>
      <c r="W18" s="118">
        <v>0.13504937068004369</v>
      </c>
      <c r="X18" s="118">
        <v>0.13534971578052279</v>
      </c>
      <c r="Y18" s="118">
        <v>0.13543359253974482</v>
      </c>
      <c r="Z18" s="118">
        <v>0.13528033696060079</v>
      </c>
      <c r="AA18" s="118">
        <v>0.1348643503858469</v>
      </c>
      <c r="AB18" s="118">
        <v>0.13428582276476964</v>
      </c>
      <c r="AC18" s="118">
        <v>0.13378242182423605</v>
      </c>
      <c r="AD18" s="118">
        <v>0.13338093069408899</v>
      </c>
      <c r="AE18" s="118">
        <v>0.13310588742123505</v>
      </c>
      <c r="AF18" s="119">
        <v>0.13297841874306507</v>
      </c>
    </row>
    <row r="19" spans="2:32" s="5" customFormat="1" outlineLevel="1" x14ac:dyDescent="0.2">
      <c r="B19" s="31"/>
      <c r="C19" s="186"/>
      <c r="D19" s="5" t="s">
        <v>123</v>
      </c>
      <c r="E19" s="118">
        <v>1.7478259164868098E-2</v>
      </c>
      <c r="F19" s="118">
        <v>1.7038419751742098E-2</v>
      </c>
      <c r="G19" s="118">
        <v>1.6626761221517523E-2</v>
      </c>
      <c r="H19" s="118">
        <v>1.5489243499295978E-2</v>
      </c>
      <c r="I19" s="118">
        <v>1.5958841681412737E-2</v>
      </c>
      <c r="J19" s="118">
        <v>1.6426128755466451E-2</v>
      </c>
      <c r="K19" s="118">
        <v>1.6872984041782953E-2</v>
      </c>
      <c r="L19" s="118">
        <v>1.7301149945761644E-2</v>
      </c>
      <c r="M19" s="118">
        <v>1.7114422158046486E-2</v>
      </c>
      <c r="N19" s="118">
        <v>1.6933849273846092E-2</v>
      </c>
      <c r="O19" s="118">
        <v>1.6758830634017587E-2</v>
      </c>
      <c r="P19" s="118">
        <v>1.6588632636790057E-2</v>
      </c>
      <c r="Q19" s="118">
        <v>1.6423033699983356E-2</v>
      </c>
      <c r="R19" s="118">
        <v>1.6218068226858548E-2</v>
      </c>
      <c r="S19" s="118">
        <v>1.601923205413628E-2</v>
      </c>
      <c r="T19" s="118">
        <v>1.5825984936985896E-2</v>
      </c>
      <c r="U19" s="118">
        <v>1.56385619757788E-2</v>
      </c>
      <c r="V19" s="118">
        <v>1.5456655532030109E-2</v>
      </c>
      <c r="W19" s="118">
        <v>1.5396399199096177E-2</v>
      </c>
      <c r="X19" s="118">
        <v>1.5337150698707724E-2</v>
      </c>
      <c r="Y19" s="118">
        <v>1.5278665184920286E-2</v>
      </c>
      <c r="Z19" s="118">
        <v>1.5220996504815343E-2</v>
      </c>
      <c r="AA19" s="118">
        <v>1.5164364575001742E-2</v>
      </c>
      <c r="AB19" s="118">
        <v>1.5053394121035218E-2</v>
      </c>
      <c r="AC19" s="118">
        <v>1.4944507925642444E-2</v>
      </c>
      <c r="AD19" s="118">
        <v>1.483766329611853E-2</v>
      </c>
      <c r="AE19" s="118">
        <v>1.4732803329388864E-2</v>
      </c>
      <c r="AF19" s="119">
        <v>1.4629873218155426E-2</v>
      </c>
    </row>
    <row r="20" spans="2:32" s="5" customFormat="1" outlineLevel="1" x14ac:dyDescent="0.2">
      <c r="B20" s="31"/>
      <c r="C20" s="186"/>
      <c r="D20" s="5" t="s">
        <v>124</v>
      </c>
      <c r="E20" s="118">
        <v>4.4167449934063487E-3</v>
      </c>
      <c r="F20" s="118">
        <v>4.291996818721177E-3</v>
      </c>
      <c r="G20" s="118">
        <v>4.1741634648398002E-3</v>
      </c>
      <c r="H20" s="118">
        <v>4.1351271860904093E-3</v>
      </c>
      <c r="I20" s="118">
        <v>4.0981000733547263E-3</v>
      </c>
      <c r="J20" s="118">
        <v>4.0676910578363069E-3</v>
      </c>
      <c r="K20" s="118">
        <v>4.0385913683119654E-3</v>
      </c>
      <c r="L20" s="118">
        <v>4.0108196019868472E-3</v>
      </c>
      <c r="M20" s="118">
        <v>3.9994238645886769E-3</v>
      </c>
      <c r="N20" s="118">
        <v>3.9884212046795301E-3</v>
      </c>
      <c r="O20" s="118">
        <v>3.9777207013432575E-3</v>
      </c>
      <c r="P20" s="118">
        <v>3.9671941463469158E-3</v>
      </c>
      <c r="Q20" s="118">
        <v>3.9568304069599108E-3</v>
      </c>
      <c r="R20" s="118">
        <v>3.9456815282211104E-3</v>
      </c>
      <c r="S20" s="118">
        <v>3.9347901094925579E-3</v>
      </c>
      <c r="T20" s="118">
        <v>3.9240788185888912E-3</v>
      </c>
      <c r="U20" s="118">
        <v>3.9136585384355197E-3</v>
      </c>
      <c r="V20" s="118">
        <v>3.9035044696741441E-3</v>
      </c>
      <c r="W20" s="118">
        <v>3.8978485093492271E-3</v>
      </c>
      <c r="X20" s="118">
        <v>3.8922442104029759E-3</v>
      </c>
      <c r="Y20" s="118">
        <v>3.8866352426327349E-3</v>
      </c>
      <c r="Z20" s="118">
        <v>3.8810406929889996E-3</v>
      </c>
      <c r="AA20" s="118">
        <v>3.8755220746333769E-3</v>
      </c>
      <c r="AB20" s="118">
        <v>3.9006681952866908E-3</v>
      </c>
      <c r="AC20" s="118">
        <v>3.9253348623612214E-3</v>
      </c>
      <c r="AD20" s="118">
        <v>3.9495396262785414E-3</v>
      </c>
      <c r="AE20" s="118">
        <v>3.9732953481590103E-3</v>
      </c>
      <c r="AF20" s="119">
        <v>3.9966144158316086E-3</v>
      </c>
    </row>
    <row r="21" spans="2:32" s="5" customFormat="1" outlineLevel="1" x14ac:dyDescent="0.2">
      <c r="B21" s="31"/>
      <c r="C21" s="186"/>
      <c r="D21" s="5" t="s">
        <v>219</v>
      </c>
      <c r="E21" s="118">
        <v>1.5510951797803029E-2</v>
      </c>
      <c r="F21" s="118">
        <v>1.5529465254085465E-2</v>
      </c>
      <c r="G21" s="118">
        <v>1.5579194105768066E-2</v>
      </c>
      <c r="H21" s="118">
        <v>1.4326145505364561E-2</v>
      </c>
      <c r="I21" s="118">
        <v>1.4241059335489189E-2</v>
      </c>
      <c r="J21" s="118">
        <v>1.4176977147631433E-2</v>
      </c>
      <c r="K21" s="118">
        <v>1.4115632021413391E-2</v>
      </c>
      <c r="L21" s="118">
        <v>1.4057207166588936E-2</v>
      </c>
      <c r="M21" s="118">
        <v>1.38257008950629E-2</v>
      </c>
      <c r="N21" s="118">
        <v>1.3601781848094243E-2</v>
      </c>
      <c r="O21" s="118">
        <v>1.3384841084183863E-2</v>
      </c>
      <c r="P21" s="118">
        <v>1.3174177827871145E-2</v>
      </c>
      <c r="Q21" s="118">
        <v>1.2969511380454978E-2</v>
      </c>
      <c r="R21" s="118">
        <v>1.2668061471104436E-2</v>
      </c>
      <c r="S21" s="118">
        <v>1.2375903372017587E-2</v>
      </c>
      <c r="T21" s="118">
        <v>1.2092417570027533E-2</v>
      </c>
      <c r="U21" s="118">
        <v>1.1817591706425551E-2</v>
      </c>
      <c r="V21" s="118">
        <v>1.1551002773074411E-2</v>
      </c>
      <c r="W21" s="118">
        <v>1.137549872366077E-2</v>
      </c>
      <c r="X21" s="118">
        <v>1.1203516043366781E-2</v>
      </c>
      <c r="Y21" s="118">
        <v>1.1034796642408603E-2</v>
      </c>
      <c r="Z21" s="118">
        <v>1.0869305872026679E-2</v>
      </c>
      <c r="AA21" s="118">
        <v>1.0707126556024777E-2</v>
      </c>
      <c r="AB21" s="118">
        <v>1.0558286140118979E-2</v>
      </c>
      <c r="AC21" s="118">
        <v>1.0412250688055806E-2</v>
      </c>
      <c r="AD21" s="118">
        <v>1.0268952562008427E-2</v>
      </c>
      <c r="AE21" s="118">
        <v>1.0128315483836072E-2</v>
      </c>
      <c r="AF21" s="119">
        <v>9.9902659842543498E-3</v>
      </c>
    </row>
    <row r="22" spans="2:32" s="5" customFormat="1" outlineLevel="1" x14ac:dyDescent="0.2">
      <c r="B22" s="31"/>
      <c r="C22" s="186"/>
      <c r="D22" s="5" t="s">
        <v>125</v>
      </c>
      <c r="E22" s="118">
        <v>1.4389083572618627E-2</v>
      </c>
      <c r="F22" s="118">
        <v>1.5109647819932064E-2</v>
      </c>
      <c r="G22" s="118">
        <v>1.3875492038068628E-2</v>
      </c>
      <c r="H22" s="118">
        <v>1.3501560269055773E-2</v>
      </c>
      <c r="I22" s="118">
        <v>1.4159915373991167E-2</v>
      </c>
      <c r="J22" s="118">
        <v>1.360363946783266E-2</v>
      </c>
      <c r="K22" s="118">
        <v>1.3075504672682274E-2</v>
      </c>
      <c r="L22" s="118">
        <v>1.2548593827821112E-2</v>
      </c>
      <c r="M22" s="118">
        <v>1.2040443876541504E-2</v>
      </c>
      <c r="N22" s="118">
        <v>1.1542933447334706E-2</v>
      </c>
      <c r="O22" s="118">
        <v>1.1073425678137376E-2</v>
      </c>
      <c r="P22" s="118">
        <v>1.0659135787831172E-2</v>
      </c>
      <c r="Q22" s="118">
        <v>1.0298623990716092E-2</v>
      </c>
      <c r="R22" s="118">
        <v>9.9658024917682261E-3</v>
      </c>
      <c r="S22" s="118">
        <v>9.6681268989663102E-3</v>
      </c>
      <c r="T22" s="118">
        <v>9.4206268385863944E-3</v>
      </c>
      <c r="U22" s="118">
        <v>9.1911395726231391E-3</v>
      </c>
      <c r="V22" s="118">
        <v>8.9818414769877401E-3</v>
      </c>
      <c r="W22" s="118">
        <v>8.803214942413486E-3</v>
      </c>
      <c r="X22" s="118">
        <v>8.6457280039003419E-3</v>
      </c>
      <c r="Y22" s="118">
        <v>8.5227522350446484E-3</v>
      </c>
      <c r="Z22" s="118">
        <v>8.4285151309524513E-3</v>
      </c>
      <c r="AA22" s="118">
        <v>8.3463909681382453E-3</v>
      </c>
      <c r="AB22" s="118">
        <v>8.2710625703459554E-3</v>
      </c>
      <c r="AC22" s="118">
        <v>8.1981296697287102E-3</v>
      </c>
      <c r="AD22" s="118">
        <v>8.1264840012030617E-3</v>
      </c>
      <c r="AE22" s="118">
        <v>8.05609149126333E-3</v>
      </c>
      <c r="AF22" s="119">
        <v>7.9869192676507196E-3</v>
      </c>
    </row>
    <row r="23" spans="2:32" s="5" customFormat="1" outlineLevel="1" x14ac:dyDescent="0.2">
      <c r="B23" s="31"/>
      <c r="C23" s="186"/>
      <c r="E23" s="118"/>
      <c r="F23" s="118"/>
      <c r="G23" s="118"/>
      <c r="H23" s="118"/>
      <c r="I23" s="118"/>
      <c r="J23" s="118"/>
      <c r="K23" s="118"/>
      <c r="L23" s="118"/>
      <c r="M23" s="118"/>
      <c r="N23" s="118"/>
      <c r="O23" s="118"/>
      <c r="P23" s="118"/>
      <c r="Q23" s="118"/>
      <c r="R23" s="118"/>
      <c r="S23" s="118"/>
      <c r="T23" s="118"/>
      <c r="U23" s="118"/>
      <c r="V23" s="118"/>
      <c r="W23" s="118"/>
      <c r="X23" s="118"/>
      <c r="Y23" s="118"/>
      <c r="Z23" s="118"/>
      <c r="AA23" s="118"/>
      <c r="AB23" s="118"/>
      <c r="AC23" s="118"/>
      <c r="AD23" s="118"/>
      <c r="AE23" s="118"/>
      <c r="AF23" s="119"/>
    </row>
    <row r="24" spans="2:32" s="5" customFormat="1" outlineLevel="1" x14ac:dyDescent="0.2">
      <c r="B24" s="31"/>
      <c r="C24" s="185" t="s">
        <v>20</v>
      </c>
      <c r="D24" s="5" t="s">
        <v>119</v>
      </c>
      <c r="E24" s="118">
        <v>0.51798476908808555</v>
      </c>
      <c r="F24" s="118">
        <v>0.51293781876786193</v>
      </c>
      <c r="G24" s="118">
        <v>0.50055922541941122</v>
      </c>
      <c r="H24" s="118">
        <v>0.48038715559470363</v>
      </c>
      <c r="I24" s="118">
        <v>0.45882327455428185</v>
      </c>
      <c r="J24" s="118">
        <v>0.43856049808808761</v>
      </c>
      <c r="K24" s="118">
        <v>0.41824914521932094</v>
      </c>
      <c r="L24" s="118">
        <v>0.39950738667130309</v>
      </c>
      <c r="M24" s="118">
        <v>0.38238984901648454</v>
      </c>
      <c r="N24" s="118">
        <v>0.36921031072091687</v>
      </c>
      <c r="O24" s="118">
        <v>0.36010405768149933</v>
      </c>
      <c r="P24" s="118">
        <v>0.3548871932008828</v>
      </c>
      <c r="Q24" s="118">
        <v>0.35303720063176675</v>
      </c>
      <c r="R24" s="118">
        <v>0.35334086241496815</v>
      </c>
      <c r="S24" s="118">
        <v>0.35483071107012526</v>
      </c>
      <c r="T24" s="118">
        <v>0.35805690540568652</v>
      </c>
      <c r="U24" s="118">
        <v>0.36243586117732807</v>
      </c>
      <c r="V24" s="118">
        <v>0.36766655822893451</v>
      </c>
      <c r="W24" s="118">
        <v>0.37361287075404515</v>
      </c>
      <c r="X24" s="118">
        <v>0.37941776375978253</v>
      </c>
      <c r="Y24" s="118">
        <v>0.38518921095406389</v>
      </c>
      <c r="Z24" s="118">
        <v>0.39075050272196926</v>
      </c>
      <c r="AA24" s="118">
        <v>0.39613717528587705</v>
      </c>
      <c r="AB24" s="118">
        <v>0.40169759942563749</v>
      </c>
      <c r="AC24" s="118">
        <v>0.40702025833769745</v>
      </c>
      <c r="AD24" s="118">
        <v>0.41204661186232139</v>
      </c>
      <c r="AE24" s="118">
        <v>0.4167472844085075</v>
      </c>
      <c r="AF24" s="119">
        <v>0.4212985492532208</v>
      </c>
    </row>
    <row r="25" spans="2:32" s="5" customFormat="1" outlineLevel="1" x14ac:dyDescent="0.2">
      <c r="B25" s="31"/>
      <c r="C25" s="185"/>
      <c r="D25" s="5" t="s">
        <v>120</v>
      </c>
      <c r="E25" s="118">
        <v>0.27177473478329356</v>
      </c>
      <c r="F25" s="118">
        <v>0.27550616565949571</v>
      </c>
      <c r="G25" s="118">
        <v>0.2874927639101576</v>
      </c>
      <c r="H25" s="118">
        <v>0.30631435539636448</v>
      </c>
      <c r="I25" s="118">
        <v>0.32777886508523224</v>
      </c>
      <c r="J25" s="118">
        <v>0.34810984340253842</v>
      </c>
      <c r="K25" s="118">
        <v>0.36848978380480507</v>
      </c>
      <c r="L25" s="118">
        <v>0.38731674530605648</v>
      </c>
      <c r="M25" s="118">
        <v>0.40377201155229481</v>
      </c>
      <c r="N25" s="118">
        <v>0.41631672381618784</v>
      </c>
      <c r="O25" s="118">
        <v>0.4248032702379545</v>
      </c>
      <c r="P25" s="118">
        <v>0.42939616518720136</v>
      </c>
      <c r="Q25" s="118">
        <v>0.43062127646775644</v>
      </c>
      <c r="R25" s="118">
        <v>0.43015275548157</v>
      </c>
      <c r="S25" s="118">
        <v>0.42849057572956256</v>
      </c>
      <c r="T25" s="118">
        <v>0.42507614181512304</v>
      </c>
      <c r="U25" s="118">
        <v>0.42051033509522684</v>
      </c>
      <c r="V25" s="118">
        <v>0.41509180290666375</v>
      </c>
      <c r="W25" s="118">
        <v>0.40777722548911866</v>
      </c>
      <c r="X25" s="118">
        <v>0.40062502931424682</v>
      </c>
      <c r="Y25" s="118">
        <v>0.39351980512914042</v>
      </c>
      <c r="Z25" s="118">
        <v>0.38663931522590705</v>
      </c>
      <c r="AA25" s="118">
        <v>0.37995619490663174</v>
      </c>
      <c r="AB25" s="118">
        <v>0.37320193178665284</v>
      </c>
      <c r="AC25" s="118">
        <v>0.36670837116832888</v>
      </c>
      <c r="AD25" s="118">
        <v>0.3605333984592034</v>
      </c>
      <c r="AE25" s="118">
        <v>0.35470575918336411</v>
      </c>
      <c r="AF25" s="119">
        <v>0.34904857352972729</v>
      </c>
    </row>
    <row r="26" spans="2:32" s="5" customFormat="1" outlineLevel="1" x14ac:dyDescent="0.2">
      <c r="B26" s="31"/>
      <c r="C26" s="185"/>
      <c r="D26" s="5" t="s">
        <v>121</v>
      </c>
      <c r="E26" s="118">
        <v>9.7262584591239609E-3</v>
      </c>
      <c r="F26" s="118">
        <v>8.8855695489017845E-3</v>
      </c>
      <c r="G26" s="118">
        <v>8.4115673482258908E-3</v>
      </c>
      <c r="H26" s="118">
        <v>7.7737577257766576E-3</v>
      </c>
      <c r="I26" s="118">
        <v>7.1612947095517276E-3</v>
      </c>
      <c r="J26" s="118">
        <v>4.8002504462985882E-3</v>
      </c>
      <c r="K26" s="118">
        <v>4.3212081908634379E-3</v>
      </c>
      <c r="L26" s="118">
        <v>3.8898842283379476E-3</v>
      </c>
      <c r="M26" s="118">
        <v>3.5256616569064969E-3</v>
      </c>
      <c r="N26" s="118">
        <v>3.2133477275418268E-3</v>
      </c>
      <c r="O26" s="118">
        <v>2.9509982967186269E-3</v>
      </c>
      <c r="P26" s="118">
        <v>2.7349595548412744E-3</v>
      </c>
      <c r="Q26" s="118">
        <v>2.562580899114843E-3</v>
      </c>
      <c r="R26" s="118">
        <v>2.4267521617763019E-3</v>
      </c>
      <c r="S26" s="118">
        <v>2.3261538932911208E-3</v>
      </c>
      <c r="T26" s="118">
        <v>2.2546507976135915E-3</v>
      </c>
      <c r="U26" s="118">
        <v>2.2039508455604551E-3</v>
      </c>
      <c r="V26" s="118">
        <v>2.1691693000635793E-3</v>
      </c>
      <c r="W26" s="118">
        <v>2.1597806174158156E-3</v>
      </c>
      <c r="X26" s="118">
        <v>2.1598379306742633E-3</v>
      </c>
      <c r="Y26" s="118">
        <v>2.1703437681529457E-3</v>
      </c>
      <c r="Z26" s="118">
        <v>2.1844686158822178E-3</v>
      </c>
      <c r="AA26" s="118">
        <v>2.1996872651321372E-3</v>
      </c>
      <c r="AB26" s="118">
        <v>2.2144007337161348E-3</v>
      </c>
      <c r="AC26" s="118">
        <v>2.2303272092274772E-3</v>
      </c>
      <c r="AD26" s="118">
        <v>2.2476493532237749E-3</v>
      </c>
      <c r="AE26" s="118">
        <v>2.264644959977928E-3</v>
      </c>
      <c r="AF26" s="119">
        <v>2.2813231765349369E-3</v>
      </c>
    </row>
    <row r="27" spans="2:32" s="5" customFormat="1" outlineLevel="1" x14ac:dyDescent="0.2">
      <c r="B27" s="31"/>
      <c r="C27" s="186"/>
      <c r="D27" s="5" t="s">
        <v>122</v>
      </c>
      <c r="E27" s="118">
        <v>0.12875624128474347</v>
      </c>
      <c r="F27" s="118">
        <v>0.13215521694160284</v>
      </c>
      <c r="G27" s="118">
        <v>0.1353331469997236</v>
      </c>
      <c r="H27" s="118">
        <v>0.13943104818396726</v>
      </c>
      <c r="I27" s="118">
        <v>0.13987614407923954</v>
      </c>
      <c r="J27" s="118">
        <v>0.14210315093902356</v>
      </c>
      <c r="K27" s="118">
        <v>0.14245016222180676</v>
      </c>
      <c r="L27" s="118">
        <v>0.14275444776497379</v>
      </c>
      <c r="M27" s="118">
        <v>0.1447184744562803</v>
      </c>
      <c r="N27" s="118">
        <v>0.1465749283779412</v>
      </c>
      <c r="O27" s="118">
        <v>0.14832657250142603</v>
      </c>
      <c r="P27" s="118">
        <v>0.14997619962420117</v>
      </c>
      <c r="Q27" s="118">
        <v>0.15152973399064482</v>
      </c>
      <c r="R27" s="118">
        <v>0.15273649759520228</v>
      </c>
      <c r="S27" s="118">
        <v>0.15386632094121602</v>
      </c>
      <c r="T27" s="118">
        <v>0.15492575244655102</v>
      </c>
      <c r="U27" s="118">
        <v>0.15592850552777041</v>
      </c>
      <c r="V27" s="118">
        <v>0.15688084216725928</v>
      </c>
      <c r="W27" s="118">
        <v>0.15861304344348501</v>
      </c>
      <c r="X27" s="118">
        <v>0.16029481978868867</v>
      </c>
      <c r="Y27" s="118">
        <v>0.16192504985511932</v>
      </c>
      <c r="Z27" s="118">
        <v>0.16351212711972254</v>
      </c>
      <c r="AA27" s="118">
        <v>0.16506163498974952</v>
      </c>
      <c r="AB27" s="118">
        <v>0.1664190621875648</v>
      </c>
      <c r="AC27" s="118">
        <v>0.16774891338738718</v>
      </c>
      <c r="AD27" s="118">
        <v>0.16905175846809714</v>
      </c>
      <c r="AE27" s="118">
        <v>0.17033004380379729</v>
      </c>
      <c r="AF27" s="119">
        <v>0.17158445736836431</v>
      </c>
    </row>
    <row r="28" spans="2:32" s="5" customFormat="1" outlineLevel="1" x14ac:dyDescent="0.2">
      <c r="B28" s="31"/>
      <c r="C28" s="186"/>
      <c r="D28" s="5" t="s">
        <v>123</v>
      </c>
      <c r="E28" s="118">
        <v>3.0375923250806111E-2</v>
      </c>
      <c r="F28" s="118">
        <v>2.9682370958644313E-2</v>
      </c>
      <c r="G28" s="118">
        <v>2.9028096464868682E-2</v>
      </c>
      <c r="H28" s="118">
        <v>2.7010116824906991E-2</v>
      </c>
      <c r="I28" s="118">
        <v>2.8306886233708455E-2</v>
      </c>
      <c r="J28" s="118">
        <v>2.9592157400582117E-2</v>
      </c>
      <c r="K28" s="118">
        <v>3.0860537593264098E-2</v>
      </c>
      <c r="L28" s="118">
        <v>3.2113027368758124E-2</v>
      </c>
      <c r="M28" s="118">
        <v>3.1720232020763364E-2</v>
      </c>
      <c r="N28" s="118">
        <v>3.1341457533900774E-2</v>
      </c>
      <c r="O28" s="118">
        <v>3.0975539438496007E-2</v>
      </c>
      <c r="P28" s="118">
        <v>3.0621102681776598E-2</v>
      </c>
      <c r="Q28" s="118">
        <v>3.027772175696963E-2</v>
      </c>
      <c r="R28" s="118">
        <v>2.981143101800306E-2</v>
      </c>
      <c r="S28" s="118">
        <v>2.9361625479702277E-2</v>
      </c>
      <c r="T28" s="118">
        <v>2.8927115479776385E-2</v>
      </c>
      <c r="U28" s="118">
        <v>2.8507727206335459E-2</v>
      </c>
      <c r="V28" s="118">
        <v>2.8102600405111672E-2</v>
      </c>
      <c r="W28" s="118">
        <v>2.8023019628208044E-2</v>
      </c>
      <c r="X28" s="118">
        <v>2.7944880049425479E-2</v>
      </c>
      <c r="Y28" s="118">
        <v>2.786789352793698E-2</v>
      </c>
      <c r="Z28" s="118">
        <v>2.7792077305810587E-2</v>
      </c>
      <c r="AA28" s="118">
        <v>2.7717703479271407E-2</v>
      </c>
      <c r="AB28" s="118">
        <v>2.7444142210398419E-2</v>
      </c>
      <c r="AC28" s="118">
        <v>2.7175836884639593E-2</v>
      </c>
      <c r="AD28" s="118">
        <v>2.6912637469332635E-2</v>
      </c>
      <c r="AE28" s="118">
        <v>2.6654399588303547E-2</v>
      </c>
      <c r="AF28" s="119">
        <v>2.6400984257781507E-2</v>
      </c>
    </row>
    <row r="29" spans="2:32" s="5" customFormat="1" outlineLevel="1" x14ac:dyDescent="0.2">
      <c r="B29" s="31"/>
      <c r="C29" s="186"/>
      <c r="D29" s="5" t="s">
        <v>124</v>
      </c>
      <c r="E29" s="118">
        <v>2.4404470097120389E-2</v>
      </c>
      <c r="F29" s="118">
        <v>2.4168892764916503E-2</v>
      </c>
      <c r="G29" s="118">
        <v>2.3962992402830119E-2</v>
      </c>
      <c r="H29" s="118">
        <v>2.371077924627037E-2</v>
      </c>
      <c r="I29" s="118">
        <v>2.2474075721345192E-2</v>
      </c>
      <c r="J29" s="118">
        <v>2.1258792362469858E-2</v>
      </c>
      <c r="K29" s="118">
        <v>2.0059560604387128E-2</v>
      </c>
      <c r="L29" s="118">
        <v>1.8876448933490525E-2</v>
      </c>
      <c r="M29" s="118">
        <v>1.8833874102795758E-2</v>
      </c>
      <c r="N29" s="118">
        <v>1.8792898949660342E-2</v>
      </c>
      <c r="O29" s="118">
        <v>1.8753179509355986E-2</v>
      </c>
      <c r="P29" s="118">
        <v>1.8714208178138372E-2</v>
      </c>
      <c r="Q29" s="118">
        <v>1.867602432832504E-2</v>
      </c>
      <c r="R29" s="118">
        <v>1.8628882176610965E-2</v>
      </c>
      <c r="S29" s="118">
        <v>1.8583137996084829E-2</v>
      </c>
      <c r="T29" s="118">
        <v>1.8538509575538938E-2</v>
      </c>
      <c r="U29" s="118">
        <v>1.8495330014118141E-2</v>
      </c>
      <c r="V29" s="118">
        <v>1.8453470549233325E-2</v>
      </c>
      <c r="W29" s="118">
        <v>1.8387684188570428E-2</v>
      </c>
      <c r="X29" s="118">
        <v>1.8323150092843122E-2</v>
      </c>
      <c r="Y29" s="118">
        <v>1.8259669642362704E-2</v>
      </c>
      <c r="Z29" s="118">
        <v>1.8197245029709166E-2</v>
      </c>
      <c r="AA29" s="118">
        <v>1.8136045473662269E-2</v>
      </c>
      <c r="AB29" s="118">
        <v>1.8348175666183183E-2</v>
      </c>
      <c r="AC29" s="118">
        <v>1.8556230193207748E-2</v>
      </c>
      <c r="AD29" s="118">
        <v>1.8760325395977023E-2</v>
      </c>
      <c r="AE29" s="118">
        <v>1.8960573229468126E-2</v>
      </c>
      <c r="AF29" s="119">
        <v>1.915708146717612E-2</v>
      </c>
    </row>
    <row r="30" spans="2:32" s="5" customFormat="1" outlineLevel="1" x14ac:dyDescent="0.2">
      <c r="B30" s="31"/>
      <c r="C30" s="186"/>
      <c r="D30" s="5" t="s">
        <v>219</v>
      </c>
      <c r="E30" s="118">
        <v>6.9242477244335406E-3</v>
      </c>
      <c r="F30" s="118">
        <v>6.762192457778305E-3</v>
      </c>
      <c r="G30" s="118">
        <v>6.6091137698420874E-3</v>
      </c>
      <c r="H30" s="118">
        <v>6.0703391399051163E-3</v>
      </c>
      <c r="I30" s="118">
        <v>6.2891315893743817E-3</v>
      </c>
      <c r="J30" s="118">
        <v>6.506303820304816E-3</v>
      </c>
      <c r="K30" s="118">
        <v>6.7206244431634284E-3</v>
      </c>
      <c r="L30" s="118">
        <v>6.9322935549378448E-3</v>
      </c>
      <c r="M30" s="118">
        <v>6.8079539506178555E-3</v>
      </c>
      <c r="N30" s="118">
        <v>6.6880358655732062E-3</v>
      </c>
      <c r="O30" s="118">
        <v>6.5722164134291352E-3</v>
      </c>
      <c r="P30" s="118">
        <v>6.4601356185500841E-3</v>
      </c>
      <c r="Q30" s="118">
        <v>6.351640833042644E-3</v>
      </c>
      <c r="R30" s="118">
        <v>6.2148556947111749E-3</v>
      </c>
      <c r="S30" s="118">
        <v>6.0829499840964543E-3</v>
      </c>
      <c r="T30" s="118">
        <v>5.9556009570904452E-3</v>
      </c>
      <c r="U30" s="118">
        <v>5.83270080354132E-3</v>
      </c>
      <c r="V30" s="118">
        <v>5.7140039419220729E-3</v>
      </c>
      <c r="W30" s="118">
        <v>5.6354092370990384E-3</v>
      </c>
      <c r="X30" s="118">
        <v>5.5585187225311705E-3</v>
      </c>
      <c r="Y30" s="118">
        <v>5.4832303889284922E-3</v>
      </c>
      <c r="Z30" s="118">
        <v>5.4095056281516837E-3</v>
      </c>
      <c r="AA30" s="118">
        <v>5.3373561613232418E-3</v>
      </c>
      <c r="AB30" s="118">
        <v>5.2733896759284494E-3</v>
      </c>
      <c r="AC30" s="118">
        <v>5.2106521810622941E-3</v>
      </c>
      <c r="AD30" s="118">
        <v>5.1491085947771775E-3</v>
      </c>
      <c r="AE30" s="118">
        <v>5.0887251577749933E-3</v>
      </c>
      <c r="AF30" s="119">
        <v>5.0294693716564504E-3</v>
      </c>
    </row>
    <row r="31" spans="2:32" s="5" customFormat="1" outlineLevel="1" x14ac:dyDescent="0.2">
      <c r="B31" s="31"/>
      <c r="C31" s="186"/>
      <c r="D31" s="5" t="s">
        <v>125</v>
      </c>
      <c r="E31" s="118">
        <v>1.0053355312393306E-2</v>
      </c>
      <c r="F31" s="118">
        <v>9.9017729007986402E-3</v>
      </c>
      <c r="G31" s="118">
        <v>8.6030936849408792E-3</v>
      </c>
      <c r="H31" s="118">
        <v>9.3024478881055476E-3</v>
      </c>
      <c r="I31" s="118">
        <v>9.2903280272666859E-3</v>
      </c>
      <c r="J31" s="118">
        <v>9.0690035406949861E-3</v>
      </c>
      <c r="K31" s="118">
        <v>8.8489779223891174E-3</v>
      </c>
      <c r="L31" s="118">
        <v>8.6097661721423017E-3</v>
      </c>
      <c r="M31" s="118">
        <v>8.2319432438567944E-3</v>
      </c>
      <c r="N31" s="118">
        <v>7.8622970082780127E-3</v>
      </c>
      <c r="O31" s="118">
        <v>7.5141659211203733E-3</v>
      </c>
      <c r="P31" s="118">
        <v>7.2100359544083501E-3</v>
      </c>
      <c r="Q31" s="118">
        <v>6.943821092379788E-3</v>
      </c>
      <c r="R31" s="118">
        <v>6.6879634571579798E-3</v>
      </c>
      <c r="S31" s="118">
        <v>6.458524905921535E-3</v>
      </c>
      <c r="T31" s="118">
        <v>6.2653235226200407E-3</v>
      </c>
      <c r="U31" s="118">
        <v>6.0855893301192763E-3</v>
      </c>
      <c r="V31" s="118">
        <v>5.9215525008117133E-3</v>
      </c>
      <c r="W31" s="118">
        <v>5.7909666420580767E-3</v>
      </c>
      <c r="X31" s="118">
        <v>5.6760003418079158E-3</v>
      </c>
      <c r="Y31" s="118">
        <v>5.5847967342953254E-3</v>
      </c>
      <c r="Z31" s="118">
        <v>5.5147583528475947E-3</v>
      </c>
      <c r="AA31" s="118">
        <v>5.4542024383526476E-3</v>
      </c>
      <c r="AB31" s="118">
        <v>5.4012983139186382E-3</v>
      </c>
      <c r="AC31" s="118">
        <v>5.3494106384493348E-3</v>
      </c>
      <c r="AD31" s="118">
        <v>5.2985103970674954E-3</v>
      </c>
      <c r="AE31" s="118">
        <v>5.2485696688064336E-3</v>
      </c>
      <c r="AF31" s="119">
        <v>5.199561575538492E-3</v>
      </c>
    </row>
    <row r="32" spans="2:32" s="5" customFormat="1" outlineLevel="1" x14ac:dyDescent="0.2">
      <c r="B32" s="31"/>
      <c r="C32" s="186"/>
      <c r="E32" s="118"/>
      <c r="F32" s="118"/>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9"/>
    </row>
    <row r="33" spans="2:32" s="5" customFormat="1" outlineLevel="1" x14ac:dyDescent="0.2">
      <c r="B33" s="31"/>
      <c r="C33" s="185" t="s">
        <v>51</v>
      </c>
      <c r="D33" s="5" t="s">
        <v>119</v>
      </c>
      <c r="E33" s="118">
        <v>0.42667822898370922</v>
      </c>
      <c r="F33" s="118">
        <v>0.42935448186737857</v>
      </c>
      <c r="G33" s="118">
        <v>0.41988444337500064</v>
      </c>
      <c r="H33" s="118">
        <v>0.39440267934632373</v>
      </c>
      <c r="I33" s="118">
        <v>0.36914407577056335</v>
      </c>
      <c r="J33" s="118">
        <v>0.34541611255027432</v>
      </c>
      <c r="K33" s="118">
        <v>0.32165279377164396</v>
      </c>
      <c r="L33" s="118">
        <v>0.29972670958367276</v>
      </c>
      <c r="M33" s="118">
        <v>0.28021040212219661</v>
      </c>
      <c r="N33" s="118">
        <v>0.26523314305876883</v>
      </c>
      <c r="O33" s="118">
        <v>0.25496992767445892</v>
      </c>
      <c r="P33" s="118">
        <v>0.24922329902670831</v>
      </c>
      <c r="Q33" s="118">
        <v>0.24739448958788673</v>
      </c>
      <c r="R33" s="118">
        <v>0.24796522285501243</v>
      </c>
      <c r="S33" s="118">
        <v>0.24992255740805233</v>
      </c>
      <c r="T33" s="118">
        <v>0.25391496661074658</v>
      </c>
      <c r="U33" s="118">
        <v>0.25925546745169409</v>
      </c>
      <c r="V33" s="118">
        <v>0.26559448497798421</v>
      </c>
      <c r="W33" s="118">
        <v>0.2730188429887378</v>
      </c>
      <c r="X33" s="118">
        <v>0.28028080656923759</v>
      </c>
      <c r="Y33" s="118">
        <v>0.28750963542627639</v>
      </c>
      <c r="Z33" s="118">
        <v>0.29449791567589295</v>
      </c>
      <c r="AA33" s="118">
        <v>0.30128130892981114</v>
      </c>
      <c r="AB33" s="118">
        <v>0.30809493221346307</v>
      </c>
      <c r="AC33" s="118">
        <v>0.31462566745841469</v>
      </c>
      <c r="AD33" s="118">
        <v>0.32080475958417098</v>
      </c>
      <c r="AE33" s="118">
        <v>0.32659770550646816</v>
      </c>
      <c r="AF33" s="119">
        <v>0.33221166150297421</v>
      </c>
    </row>
    <row r="34" spans="2:32" s="5" customFormat="1" outlineLevel="1" x14ac:dyDescent="0.2">
      <c r="B34" s="31"/>
      <c r="C34" s="185"/>
      <c r="D34" s="5" t="s">
        <v>120</v>
      </c>
      <c r="E34" s="118">
        <v>0.32461430533423541</v>
      </c>
      <c r="F34" s="118">
        <v>0.32142698386685509</v>
      </c>
      <c r="G34" s="118">
        <v>0.33044640121419233</v>
      </c>
      <c r="H34" s="118">
        <v>0.35655120945244057</v>
      </c>
      <c r="I34" s="118">
        <v>0.38135110434673175</v>
      </c>
      <c r="J34" s="118">
        <v>0.40484188360909129</v>
      </c>
      <c r="K34" s="118">
        <v>0.42837345576897251</v>
      </c>
      <c r="L34" s="118">
        <v>0.45007867038287297</v>
      </c>
      <c r="M34" s="118">
        <v>0.46959679015031219</v>
      </c>
      <c r="N34" s="118">
        <v>0.48458492473956966</v>
      </c>
      <c r="O34" s="118">
        <v>0.49486390171264327</v>
      </c>
      <c r="P34" s="118">
        <v>0.50061569161209429</v>
      </c>
      <c r="Q34" s="118">
        <v>0.50244396525356816</v>
      </c>
      <c r="R34" s="118">
        <v>0.50226557097252611</v>
      </c>
      <c r="S34" s="118">
        <v>0.50068837628928953</v>
      </c>
      <c r="T34" s="118">
        <v>0.49705695681126821</v>
      </c>
      <c r="U34" s="118">
        <v>0.49206098604323473</v>
      </c>
      <c r="V34" s="118">
        <v>0.48604761458134826</v>
      </c>
      <c r="W34" s="118">
        <v>0.47778595974544968</v>
      </c>
      <c r="X34" s="118">
        <v>0.46970149344052869</v>
      </c>
      <c r="Y34" s="118">
        <v>0.4616616287719586</v>
      </c>
      <c r="Z34" s="118">
        <v>0.45387564200868763</v>
      </c>
      <c r="AA34" s="118">
        <v>0.44630607198484978</v>
      </c>
      <c r="AB34" s="118">
        <v>0.43841487206131891</v>
      </c>
      <c r="AC34" s="118">
        <v>0.43082839775675064</v>
      </c>
      <c r="AD34" s="118">
        <v>0.42361471695027841</v>
      </c>
      <c r="AE34" s="118">
        <v>0.41680770344888718</v>
      </c>
      <c r="AF34" s="119">
        <v>0.41019959641592618</v>
      </c>
    </row>
    <row r="35" spans="2:32" s="5" customFormat="1" outlineLevel="1" x14ac:dyDescent="0.2">
      <c r="B35" s="31"/>
      <c r="C35" s="185"/>
      <c r="D35" s="5" t="s">
        <v>121</v>
      </c>
      <c r="E35" s="118">
        <v>8.3683943231040361E-3</v>
      </c>
      <c r="F35" s="118">
        <v>7.6170587672036785E-3</v>
      </c>
      <c r="G35" s="118">
        <v>7.1768600073540334E-3</v>
      </c>
      <c r="H35" s="118">
        <v>6.6495752650205953E-3</v>
      </c>
      <c r="I35" s="118">
        <v>6.1841989911309292E-3</v>
      </c>
      <c r="J35" s="118">
        <v>4.1851828205421038E-3</v>
      </c>
      <c r="K35" s="118">
        <v>3.8037464555492344E-3</v>
      </c>
      <c r="L35" s="118">
        <v>3.4569295979497944E-3</v>
      </c>
      <c r="M35" s="118">
        <v>3.1290999534385332E-3</v>
      </c>
      <c r="N35" s="118">
        <v>2.8482856983766502E-3</v>
      </c>
      <c r="O35" s="118">
        <v>2.6125627929829715E-3</v>
      </c>
      <c r="P35" s="118">
        <v>2.4184989171685436E-3</v>
      </c>
      <c r="Q35" s="118">
        <v>2.2635739653057724E-3</v>
      </c>
      <c r="R35" s="118">
        <v>2.1427019859729108E-3</v>
      </c>
      <c r="S35" s="118">
        <v>2.0530814333493083E-3</v>
      </c>
      <c r="T35" s="118">
        <v>1.9892558471624974E-3</v>
      </c>
      <c r="U35" s="118">
        <v>1.9438401327097608E-3</v>
      </c>
      <c r="V35" s="118">
        <v>1.9125043023732503E-3</v>
      </c>
      <c r="W35" s="118">
        <v>1.9023696156196764E-3</v>
      </c>
      <c r="X35" s="118">
        <v>1.9006110216169439E-3</v>
      </c>
      <c r="Y35" s="118">
        <v>1.9080943985764931E-3</v>
      </c>
      <c r="Z35" s="118">
        <v>1.9187969123607039E-3</v>
      </c>
      <c r="AA35" s="118">
        <v>1.9304685361588262E-3</v>
      </c>
      <c r="AB35" s="118">
        <v>1.9423808951868219E-3</v>
      </c>
      <c r="AC35" s="118">
        <v>1.955363543054354E-3</v>
      </c>
      <c r="AD35" s="118">
        <v>1.9695746892643908E-3</v>
      </c>
      <c r="AE35" s="118">
        <v>1.9835039930426227E-3</v>
      </c>
      <c r="AF35" s="119">
        <v>1.997159756662831E-3</v>
      </c>
    </row>
    <row r="36" spans="2:32" s="5" customFormat="1" outlineLevel="1" x14ac:dyDescent="0.2">
      <c r="B36" s="31"/>
      <c r="C36" s="186"/>
      <c r="D36" s="5" t="s">
        <v>122</v>
      </c>
      <c r="E36" s="118">
        <v>0.11078083141217583</v>
      </c>
      <c r="F36" s="118">
        <v>0.11328863595031513</v>
      </c>
      <c r="G36" s="118">
        <v>0.1154680228027341</v>
      </c>
      <c r="H36" s="118">
        <v>0.1192675771339881</v>
      </c>
      <c r="I36" s="118">
        <v>0.1207912736707166</v>
      </c>
      <c r="J36" s="118">
        <v>0.12389513270364673</v>
      </c>
      <c r="K36" s="118">
        <v>0.12539185239657311</v>
      </c>
      <c r="L36" s="118">
        <v>0.12686549181145496</v>
      </c>
      <c r="M36" s="118">
        <v>0.12844073417985719</v>
      </c>
      <c r="N36" s="118">
        <v>0.12992284297810641</v>
      </c>
      <c r="O36" s="118">
        <v>0.13131572626077512</v>
      </c>
      <c r="P36" s="118">
        <v>0.13262253759845249</v>
      </c>
      <c r="Q36" s="118">
        <v>0.13384894929538035</v>
      </c>
      <c r="R36" s="118">
        <v>0.13485876385837306</v>
      </c>
      <c r="S36" s="118">
        <v>0.13580360596659855</v>
      </c>
      <c r="T36" s="118">
        <v>0.13668944177810063</v>
      </c>
      <c r="U36" s="118">
        <v>0.1375257925960045</v>
      </c>
      <c r="V36" s="118">
        <v>0.13831805825208204</v>
      </c>
      <c r="W36" s="118">
        <v>0.13970892786735128</v>
      </c>
      <c r="X36" s="118">
        <v>0.14105600094881868</v>
      </c>
      <c r="Y36" s="118">
        <v>0.14235914381467671</v>
      </c>
      <c r="Z36" s="118">
        <v>0.14362603443682118</v>
      </c>
      <c r="AA36" s="118">
        <v>0.14485981617732505</v>
      </c>
      <c r="AB36" s="118">
        <v>0.14597593022179292</v>
      </c>
      <c r="AC36" s="118">
        <v>0.14706815585964753</v>
      </c>
      <c r="AD36" s="118">
        <v>0.14813701442212987</v>
      </c>
      <c r="AE36" s="118">
        <v>0.14918467485660517</v>
      </c>
      <c r="AF36" s="119">
        <v>0.15021176159943261</v>
      </c>
    </row>
    <row r="37" spans="2:32" s="5" customFormat="1" outlineLevel="1" x14ac:dyDescent="0.2">
      <c r="B37" s="31"/>
      <c r="C37" s="186"/>
      <c r="D37" s="5" t="s">
        <v>123</v>
      </c>
      <c r="E37" s="118">
        <v>4.1790737087964921E-2</v>
      </c>
      <c r="F37" s="118">
        <v>4.1299446664213646E-2</v>
      </c>
      <c r="G37" s="118">
        <v>4.081828639655543E-2</v>
      </c>
      <c r="H37" s="118">
        <v>3.8077465185704672E-2</v>
      </c>
      <c r="I37" s="118">
        <v>4.0084503248613776E-2</v>
      </c>
      <c r="J37" s="118">
        <v>4.2119546080465517E-2</v>
      </c>
      <c r="K37" s="118">
        <v>4.4171906198690346E-2</v>
      </c>
      <c r="L37" s="118">
        <v>4.6242193245523561E-2</v>
      </c>
      <c r="M37" s="118">
        <v>4.5654911832189581E-2</v>
      </c>
      <c r="N37" s="118">
        <v>4.5090653368386774E-2</v>
      </c>
      <c r="O37" s="118">
        <v>4.4547883788753927E-2</v>
      </c>
      <c r="P37" s="118">
        <v>4.4024511508987174E-2</v>
      </c>
      <c r="Q37" s="118">
        <v>4.3519755623091953E-2</v>
      </c>
      <c r="R37" s="118">
        <v>4.284192978473559E-2</v>
      </c>
      <c r="S37" s="118">
        <v>4.219038965849705E-2</v>
      </c>
      <c r="T37" s="118">
        <v>4.1563214086619761E-2</v>
      </c>
      <c r="U37" s="118">
        <v>4.0959147426334004E-2</v>
      </c>
      <c r="V37" s="118">
        <v>4.0376755326146381E-2</v>
      </c>
      <c r="W37" s="118">
        <v>4.0305734585975868E-2</v>
      </c>
      <c r="X37" s="118">
        <v>4.0236155505930779E-2</v>
      </c>
      <c r="Y37" s="118">
        <v>4.0167816431122882E-2</v>
      </c>
      <c r="Z37" s="118">
        <v>4.0100795247261421E-2</v>
      </c>
      <c r="AA37" s="118">
        <v>4.0034974459807776E-2</v>
      </c>
      <c r="AB37" s="118">
        <v>3.9621998756665451E-2</v>
      </c>
      <c r="AC37" s="118">
        <v>3.9217381095084568E-2</v>
      </c>
      <c r="AD37" s="118">
        <v>3.8820868672749344E-2</v>
      </c>
      <c r="AE37" s="118">
        <v>3.843222035740386E-2</v>
      </c>
      <c r="AF37" s="119">
        <v>3.8051204487938028E-2</v>
      </c>
    </row>
    <row r="38" spans="2:32" s="5" customFormat="1" outlineLevel="1" x14ac:dyDescent="0.2">
      <c r="B38" s="31"/>
      <c r="C38" s="186"/>
      <c r="D38" s="5" t="s">
        <v>124</v>
      </c>
      <c r="E38" s="118">
        <v>7.8661937424890804E-2</v>
      </c>
      <c r="F38" s="118">
        <v>7.8129154971308096E-2</v>
      </c>
      <c r="G38" s="118">
        <v>7.7609709198126375E-2</v>
      </c>
      <c r="H38" s="118">
        <v>7.6988558726686293E-2</v>
      </c>
      <c r="I38" s="118">
        <v>7.400212397628568E-2</v>
      </c>
      <c r="J38" s="118">
        <v>7.1014117763746581E-2</v>
      </c>
      <c r="K38" s="118">
        <v>6.8001996663760625E-2</v>
      </c>
      <c r="L38" s="118">
        <v>6.4965835066009434E-2</v>
      </c>
      <c r="M38" s="118">
        <v>6.4534427140364378E-2</v>
      </c>
      <c r="N38" s="118">
        <v>6.4120309060246156E-2</v>
      </c>
      <c r="O38" s="118">
        <v>6.3722181077861414E-2</v>
      </c>
      <c r="P38" s="118">
        <v>6.3337866393168588E-2</v>
      </c>
      <c r="Q38" s="118">
        <v>6.2966993928830622E-2</v>
      </c>
      <c r="R38" s="118">
        <v>6.257870276990514E-2</v>
      </c>
      <c r="S38" s="118">
        <v>6.2205617326001585E-2</v>
      </c>
      <c r="T38" s="118">
        <v>6.1846241348895589E-2</v>
      </c>
      <c r="U38" s="118">
        <v>6.1499951920607164E-2</v>
      </c>
      <c r="V38" s="118">
        <v>6.1165767647387646E-2</v>
      </c>
      <c r="W38" s="118">
        <v>6.0826384888969562E-2</v>
      </c>
      <c r="X38" s="118">
        <v>6.0494944277558235E-2</v>
      </c>
      <c r="Y38" s="118">
        <v>6.0170936287518885E-2</v>
      </c>
      <c r="Z38" s="118">
        <v>5.9854281687557971E-2</v>
      </c>
      <c r="AA38" s="118">
        <v>5.9544617125276311E-2</v>
      </c>
      <c r="AB38" s="118">
        <v>5.9978654813943613E-2</v>
      </c>
      <c r="AC38" s="118">
        <v>6.0403912772392127E-2</v>
      </c>
      <c r="AD38" s="118">
        <v>6.0820652340420701E-2</v>
      </c>
      <c r="AE38" s="118">
        <v>6.1229126933721179E-2</v>
      </c>
      <c r="AF38" s="119">
        <v>6.162958001463642E-2</v>
      </c>
    </row>
    <row r="39" spans="2:32" s="5" customFormat="1" outlineLevel="1" x14ac:dyDescent="0.2">
      <c r="B39" s="31"/>
      <c r="C39" s="186"/>
      <c r="D39" s="5" t="s">
        <v>219</v>
      </c>
      <c r="E39" s="118">
        <v>4.4593309377050604E-3</v>
      </c>
      <c r="F39" s="118">
        <v>4.4105169191564842E-3</v>
      </c>
      <c r="G39" s="118">
        <v>4.3627310714631964E-3</v>
      </c>
      <c r="H39" s="118">
        <v>4.0172931691057042E-3</v>
      </c>
      <c r="I39" s="118">
        <v>4.0923331346026468E-3</v>
      </c>
      <c r="J39" s="118">
        <v>4.1691983416067783E-3</v>
      </c>
      <c r="K39" s="118">
        <v>4.2467430917797738E-3</v>
      </c>
      <c r="L39" s="118">
        <v>4.3250092267647228E-3</v>
      </c>
      <c r="M39" s="118">
        <v>4.2407152377850537E-3</v>
      </c>
      <c r="N39" s="118">
        <v>4.1596976281806676E-3</v>
      </c>
      <c r="O39" s="118">
        <v>4.0817491033259806E-3</v>
      </c>
      <c r="P39" s="118">
        <v>4.0066172206027076E-3</v>
      </c>
      <c r="Q39" s="118">
        <v>3.9341747841422628E-3</v>
      </c>
      <c r="R39" s="118">
        <v>3.8388160282970272E-3</v>
      </c>
      <c r="S39" s="118">
        <v>3.7471467178010237E-3</v>
      </c>
      <c r="T39" s="118">
        <v>3.6589193442213563E-3</v>
      </c>
      <c r="U39" s="118">
        <v>3.5739517150270655E-3</v>
      </c>
      <c r="V39" s="118">
        <v>3.4920512304286899E-3</v>
      </c>
      <c r="W39" s="118">
        <v>3.4370728356637446E-3</v>
      </c>
      <c r="X39" s="118">
        <v>3.3834323010270622E-3</v>
      </c>
      <c r="Y39" s="118">
        <v>3.3310691968965662E-3</v>
      </c>
      <c r="Z39" s="118">
        <v>3.2799487081342114E-3</v>
      </c>
      <c r="AA39" s="118">
        <v>3.2300216196458759E-3</v>
      </c>
      <c r="AB39" s="118">
        <v>3.1870292306381857E-3</v>
      </c>
      <c r="AC39" s="118">
        <v>3.1449069042813133E-3</v>
      </c>
      <c r="AD39" s="118">
        <v>3.1036283630573556E-3</v>
      </c>
      <c r="AE39" s="118">
        <v>3.0631685042868139E-3</v>
      </c>
      <c r="AF39" s="119">
        <v>3.0235032112659222E-3</v>
      </c>
    </row>
    <row r="40" spans="2:32" s="5" customFormat="1" outlineLevel="1" x14ac:dyDescent="0.2">
      <c r="B40" s="31"/>
      <c r="C40" s="186"/>
      <c r="D40" s="5" t="s">
        <v>125</v>
      </c>
      <c r="E40" s="118">
        <v>4.6462344962145971E-3</v>
      </c>
      <c r="F40" s="118">
        <v>4.4737209935693479E-3</v>
      </c>
      <c r="G40" s="118">
        <v>4.2335459345739348E-3</v>
      </c>
      <c r="H40" s="118">
        <v>4.0456417207303981E-3</v>
      </c>
      <c r="I40" s="118">
        <v>4.3503868613553329E-3</v>
      </c>
      <c r="J40" s="118">
        <v>4.3588261306266932E-3</v>
      </c>
      <c r="K40" s="118">
        <v>4.3575056530302586E-3</v>
      </c>
      <c r="L40" s="118">
        <v>4.3391610857519101E-3</v>
      </c>
      <c r="M40" s="118">
        <v>4.1929193838564716E-3</v>
      </c>
      <c r="N40" s="118">
        <v>4.040143468364967E-3</v>
      </c>
      <c r="O40" s="118">
        <v>3.8860675891984821E-3</v>
      </c>
      <c r="P40" s="118">
        <v>3.750977722817747E-3</v>
      </c>
      <c r="Q40" s="118">
        <v>3.6280975617941627E-3</v>
      </c>
      <c r="R40" s="118">
        <v>3.5082917451777517E-3</v>
      </c>
      <c r="S40" s="118">
        <v>3.3892252004105706E-3</v>
      </c>
      <c r="T40" s="118">
        <v>3.2810041729851801E-3</v>
      </c>
      <c r="U40" s="118">
        <v>3.1808627143886771E-3</v>
      </c>
      <c r="V40" s="118">
        <v>3.0927636822495621E-3</v>
      </c>
      <c r="W40" s="118">
        <v>3.0147074722323801E-3</v>
      </c>
      <c r="X40" s="118">
        <v>2.9465559352818958E-3</v>
      </c>
      <c r="Y40" s="118">
        <v>2.8916756729734433E-3</v>
      </c>
      <c r="Z40" s="118">
        <v>2.8465853232840141E-3</v>
      </c>
      <c r="AA40" s="118">
        <v>2.8127211671252973E-3</v>
      </c>
      <c r="AB40" s="118">
        <v>2.7842018069911055E-3</v>
      </c>
      <c r="AC40" s="118">
        <v>2.7562146103748031E-3</v>
      </c>
      <c r="AD40" s="118">
        <v>2.7287849779288847E-3</v>
      </c>
      <c r="AE40" s="118">
        <v>2.7018963995849472E-3</v>
      </c>
      <c r="AF40" s="119">
        <v>2.675533011163864E-3</v>
      </c>
    </row>
    <row r="41" spans="2:32" s="5" customFormat="1" outlineLevel="1" x14ac:dyDescent="0.2">
      <c r="B41" s="31"/>
      <c r="C41" s="6"/>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34"/>
    </row>
    <row r="42" spans="2:32" s="5" customFormat="1" outlineLevel="1" x14ac:dyDescent="0.2">
      <c r="B42" s="31"/>
      <c r="C42" s="6"/>
      <c r="D42" s="6"/>
      <c r="E42" s="120" t="str">
        <f>IF(SUM(E13:E40)/3=1,"OK","CHECK")</f>
        <v>OK</v>
      </c>
      <c r="F42" s="120" t="str">
        <f t="shared" ref="F42:AF42" si="0">IF(SUM(F13:F40)/3=1,"OK","CHECK")</f>
        <v>OK</v>
      </c>
      <c r="G42" s="120" t="str">
        <f t="shared" si="0"/>
        <v>OK</v>
      </c>
      <c r="H42" s="120" t="str">
        <f t="shared" si="0"/>
        <v>OK</v>
      </c>
      <c r="I42" s="120" t="str">
        <f t="shared" si="0"/>
        <v>OK</v>
      </c>
      <c r="J42" s="120" t="str">
        <f t="shared" si="0"/>
        <v>OK</v>
      </c>
      <c r="K42" s="120" t="str">
        <f t="shared" si="0"/>
        <v>OK</v>
      </c>
      <c r="L42" s="120" t="str">
        <f t="shared" si="0"/>
        <v>OK</v>
      </c>
      <c r="M42" s="120" t="str">
        <f t="shared" si="0"/>
        <v>OK</v>
      </c>
      <c r="N42" s="120" t="str">
        <f t="shared" si="0"/>
        <v>OK</v>
      </c>
      <c r="O42" s="120" t="str">
        <f t="shared" si="0"/>
        <v>OK</v>
      </c>
      <c r="P42" s="120" t="str">
        <f t="shared" si="0"/>
        <v>OK</v>
      </c>
      <c r="Q42" s="120" t="str">
        <f t="shared" si="0"/>
        <v>OK</v>
      </c>
      <c r="R42" s="120" t="str">
        <f t="shared" si="0"/>
        <v>OK</v>
      </c>
      <c r="S42" s="120" t="str">
        <f t="shared" si="0"/>
        <v>OK</v>
      </c>
      <c r="T42" s="120" t="str">
        <f t="shared" si="0"/>
        <v>OK</v>
      </c>
      <c r="U42" s="120" t="str">
        <f t="shared" si="0"/>
        <v>OK</v>
      </c>
      <c r="V42" s="120" t="str">
        <f t="shared" si="0"/>
        <v>OK</v>
      </c>
      <c r="W42" s="120" t="str">
        <f t="shared" si="0"/>
        <v>OK</v>
      </c>
      <c r="X42" s="120" t="str">
        <f t="shared" si="0"/>
        <v>OK</v>
      </c>
      <c r="Y42" s="120" t="str">
        <f t="shared" si="0"/>
        <v>OK</v>
      </c>
      <c r="Z42" s="120" t="str">
        <f t="shared" si="0"/>
        <v>OK</v>
      </c>
      <c r="AA42" s="120" t="str">
        <f t="shared" si="0"/>
        <v>OK</v>
      </c>
      <c r="AB42" s="120" t="str">
        <f t="shared" si="0"/>
        <v>OK</v>
      </c>
      <c r="AC42" s="120" t="str">
        <f t="shared" si="0"/>
        <v>OK</v>
      </c>
      <c r="AD42" s="120" t="str">
        <f t="shared" si="0"/>
        <v>OK</v>
      </c>
      <c r="AE42" s="120" t="str">
        <f t="shared" si="0"/>
        <v>OK</v>
      </c>
      <c r="AF42" s="121" t="str">
        <f t="shared" si="0"/>
        <v>OK</v>
      </c>
    </row>
    <row r="43" spans="2:32" s="5" customFormat="1" outlineLevel="1" x14ac:dyDescent="0.2">
      <c r="B43" s="122"/>
      <c r="C43" s="123"/>
      <c r="D43" s="123"/>
      <c r="E43" s="190"/>
      <c r="F43" s="190"/>
      <c r="G43" s="190"/>
      <c r="H43" s="190"/>
      <c r="I43" s="190"/>
      <c r="J43" s="190"/>
      <c r="K43" s="190"/>
      <c r="L43" s="190"/>
      <c r="M43" s="190"/>
      <c r="N43" s="190"/>
      <c r="O43" s="190"/>
      <c r="P43" s="190"/>
      <c r="Q43" s="190"/>
      <c r="R43" s="190"/>
      <c r="S43" s="190"/>
      <c r="T43" s="190"/>
      <c r="U43" s="190"/>
      <c r="V43" s="190"/>
      <c r="W43" s="190"/>
      <c r="X43" s="190"/>
      <c r="Y43" s="190"/>
      <c r="Z43" s="190"/>
      <c r="AA43" s="190"/>
      <c r="AB43" s="190"/>
      <c r="AC43" s="190"/>
      <c r="AD43" s="190"/>
      <c r="AE43" s="190"/>
      <c r="AF43" s="191"/>
    </row>
    <row r="44" spans="2:32" s="5" customFormat="1" x14ac:dyDescent="0.2">
      <c r="D44" s="6"/>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row>
    <row r="45" spans="2:32" s="5" customFormat="1" x14ac:dyDescent="0.2">
      <c r="D45" s="6"/>
    </row>
    <row r="46" spans="2:32" s="5" customFormat="1" x14ac:dyDescent="0.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row>
    <row r="47" spans="2:32" s="5" customFormat="1" ht="15.75" x14ac:dyDescent="0.25">
      <c r="B47" s="25" t="s">
        <v>160</v>
      </c>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7"/>
    </row>
    <row r="48" spans="2:32" s="5" customFormat="1" outlineLevel="1" x14ac:dyDescent="0.2">
      <c r="B48" s="187"/>
      <c r="C48" s="72"/>
      <c r="D48" s="72"/>
      <c r="E48" s="72"/>
      <c r="F48" s="72"/>
      <c r="G48" s="72"/>
      <c r="H48" s="72"/>
      <c r="I48" s="72"/>
      <c r="J48" s="72"/>
      <c r="K48" s="72"/>
      <c r="L48" s="72"/>
      <c r="M48" s="72"/>
      <c r="N48" s="72"/>
      <c r="O48" s="72"/>
      <c r="P48" s="72"/>
      <c r="Q48" s="72"/>
      <c r="R48" s="72"/>
      <c r="S48" s="72"/>
      <c r="T48" s="72"/>
      <c r="U48" s="72"/>
      <c r="V48" s="72"/>
      <c r="W48" s="72"/>
      <c r="X48" s="72"/>
      <c r="Y48" s="72"/>
      <c r="Z48" s="3"/>
      <c r="AF48" s="36"/>
    </row>
    <row r="49" spans="1:32" s="5" customFormat="1" outlineLevel="1" x14ac:dyDescent="0.2">
      <c r="B49" s="31"/>
      <c r="C49" s="3"/>
      <c r="D49" s="3"/>
      <c r="E49" s="6">
        <v>2008</v>
      </c>
      <c r="F49" s="6">
        <v>2009</v>
      </c>
      <c r="G49" s="6">
        <v>2010</v>
      </c>
      <c r="H49" s="6">
        <v>2011</v>
      </c>
      <c r="I49" s="6">
        <v>2012</v>
      </c>
      <c r="J49" s="6">
        <v>2013</v>
      </c>
      <c r="K49" s="6">
        <v>2014</v>
      </c>
      <c r="L49" s="6">
        <v>2015</v>
      </c>
      <c r="M49" s="6">
        <v>2016</v>
      </c>
      <c r="N49" s="6">
        <v>2017</v>
      </c>
      <c r="O49" s="6">
        <v>2018</v>
      </c>
      <c r="P49" s="6">
        <v>2019</v>
      </c>
      <c r="Q49" s="6">
        <v>2020</v>
      </c>
      <c r="R49" s="6">
        <v>2021</v>
      </c>
      <c r="S49" s="6">
        <v>2022</v>
      </c>
      <c r="T49" s="6">
        <v>2023</v>
      </c>
      <c r="U49" s="6">
        <v>2024</v>
      </c>
      <c r="V49" s="6">
        <v>2025</v>
      </c>
      <c r="W49" s="6">
        <v>2026</v>
      </c>
      <c r="X49" s="6">
        <v>2027</v>
      </c>
      <c r="Y49" s="6">
        <v>2028</v>
      </c>
      <c r="Z49" s="6">
        <v>2029</v>
      </c>
      <c r="AA49" s="6">
        <v>2030</v>
      </c>
      <c r="AB49" s="6">
        <v>2031</v>
      </c>
      <c r="AC49" s="6">
        <v>2032</v>
      </c>
      <c r="AD49" s="6">
        <v>2033</v>
      </c>
      <c r="AE49" s="6">
        <v>2034</v>
      </c>
      <c r="AF49" s="183">
        <v>2035</v>
      </c>
    </row>
    <row r="50" spans="1:32" s="16" customFormat="1" ht="15.75" customHeight="1" outlineLevel="1" x14ac:dyDescent="0.2">
      <c r="B50" s="35"/>
      <c r="C50" s="188"/>
      <c r="D50" s="5"/>
      <c r="E50" s="124"/>
      <c r="F50" s="124"/>
      <c r="G50" s="124"/>
      <c r="H50" s="124"/>
      <c r="I50" s="124"/>
      <c r="J50" s="124"/>
      <c r="K50" s="124"/>
      <c r="L50" s="124"/>
      <c r="M50" s="124"/>
      <c r="N50" s="124"/>
      <c r="O50" s="124"/>
      <c r="P50" s="124"/>
      <c r="Q50" s="124"/>
      <c r="R50" s="124"/>
      <c r="S50" s="124"/>
      <c r="T50" s="124"/>
      <c r="U50" s="124"/>
      <c r="V50" s="124"/>
      <c r="W50" s="124"/>
      <c r="X50" s="124"/>
      <c r="Y50" s="124"/>
      <c r="Z50" s="124"/>
      <c r="AA50" s="5"/>
      <c r="AB50" s="5"/>
      <c r="AC50" s="5"/>
      <c r="AD50" s="5"/>
      <c r="AE50" s="5"/>
      <c r="AF50" s="36"/>
    </row>
    <row r="51" spans="1:32" s="5" customFormat="1" outlineLevel="1" x14ac:dyDescent="0.2">
      <c r="B51" s="31" t="s">
        <v>160</v>
      </c>
      <c r="C51" s="185" t="s">
        <v>164</v>
      </c>
      <c r="D51" s="5" t="s">
        <v>217</v>
      </c>
      <c r="E51" s="118">
        <v>0</v>
      </c>
      <c r="F51" s="118">
        <v>0</v>
      </c>
      <c r="G51" s="118">
        <v>0</v>
      </c>
      <c r="H51" s="118">
        <v>3.9861801738321067E-5</v>
      </c>
      <c r="I51" s="118">
        <v>8.118559198322713E-5</v>
      </c>
      <c r="J51" s="118">
        <v>1.7436816723149433E-4</v>
      </c>
      <c r="K51" s="118">
        <v>3.4203009435517033E-4</v>
      </c>
      <c r="L51" s="118">
        <v>5.035521639369249E-4</v>
      </c>
      <c r="M51" s="118">
        <v>7.4113018683884778E-4</v>
      </c>
      <c r="N51" s="118">
        <v>1.0940794862417801E-3</v>
      </c>
      <c r="O51" s="118">
        <v>1.6119357399593075E-3</v>
      </c>
      <c r="P51" s="118">
        <v>2.3633359361138126E-3</v>
      </c>
      <c r="Q51" s="118">
        <v>3.4703170972449956E-3</v>
      </c>
      <c r="R51" s="118">
        <v>4.6165751503920169E-3</v>
      </c>
      <c r="S51" s="118">
        <v>5.71315452034344E-3</v>
      </c>
      <c r="T51" s="118">
        <v>7.0436060090390178E-3</v>
      </c>
      <c r="U51" s="118">
        <v>8.5058166852582488E-3</v>
      </c>
      <c r="V51" s="118">
        <v>9.9429710173354301E-3</v>
      </c>
      <c r="W51" s="118">
        <v>1.1700037452377236E-2</v>
      </c>
      <c r="X51" s="118">
        <v>1.3139616754967345E-2</v>
      </c>
      <c r="Y51" s="118">
        <v>1.4463716180120812E-2</v>
      </c>
      <c r="Z51" s="118">
        <v>1.5597328584249965E-2</v>
      </c>
      <c r="AA51" s="118">
        <v>1.6551320936595622E-2</v>
      </c>
      <c r="AB51" s="118">
        <v>1.7570160661955485E-2</v>
      </c>
      <c r="AC51" s="118">
        <v>1.871028608840156E-2</v>
      </c>
      <c r="AD51" s="118">
        <v>1.9902425345541559E-2</v>
      </c>
      <c r="AE51" s="118">
        <v>2.1101751332465672E-2</v>
      </c>
      <c r="AF51" s="119">
        <v>2.2361597675525993E-2</v>
      </c>
    </row>
    <row r="52" spans="1:32" s="5" customFormat="1" outlineLevel="1" x14ac:dyDescent="0.2">
      <c r="B52" s="31"/>
      <c r="C52" s="185"/>
      <c r="D52" s="5" t="s">
        <v>119</v>
      </c>
      <c r="E52" s="118">
        <v>0.4316600033939712</v>
      </c>
      <c r="F52" s="118">
        <v>0.42576642482838062</v>
      </c>
      <c r="G52" s="118">
        <v>0.41365786879093031</v>
      </c>
      <c r="H52" s="118">
        <v>0.40096964271733326</v>
      </c>
      <c r="I52" s="118">
        <v>0.38480885363418438</v>
      </c>
      <c r="J52" s="118">
        <v>0.36952239979271723</v>
      </c>
      <c r="K52" s="118">
        <v>0.35416496167964329</v>
      </c>
      <c r="L52" s="118">
        <v>0.33999186516310637</v>
      </c>
      <c r="M52" s="118">
        <v>0.32727891200387693</v>
      </c>
      <c r="N52" s="118">
        <v>0.31744052074019707</v>
      </c>
      <c r="O52" s="118">
        <v>0.3105663474678359</v>
      </c>
      <c r="P52" s="118">
        <v>0.30649682076609019</v>
      </c>
      <c r="Q52" s="118">
        <v>0.30478063088328738</v>
      </c>
      <c r="R52" s="118">
        <v>0.30451181022690282</v>
      </c>
      <c r="S52" s="118">
        <v>0.30515426252699607</v>
      </c>
      <c r="T52" s="118">
        <v>0.30697770617703596</v>
      </c>
      <c r="U52" s="118">
        <v>0.30958316991536788</v>
      </c>
      <c r="V52" s="118">
        <v>0.31281966101939229</v>
      </c>
      <c r="W52" s="118">
        <v>0.31681845268240294</v>
      </c>
      <c r="X52" s="118">
        <v>0.3208592744042329</v>
      </c>
      <c r="Y52" s="118">
        <v>0.32492548504341356</v>
      </c>
      <c r="Z52" s="118">
        <v>0.32892842367060238</v>
      </c>
      <c r="AA52" s="118">
        <v>0.33288950423150504</v>
      </c>
      <c r="AB52" s="118">
        <v>0.33690528933097241</v>
      </c>
      <c r="AC52" s="118">
        <v>0.3407418849094126</v>
      </c>
      <c r="AD52" s="118">
        <v>0.34431932212813399</v>
      </c>
      <c r="AE52" s="118">
        <v>0.34764038434314409</v>
      </c>
      <c r="AF52" s="119">
        <v>0.35080469510527773</v>
      </c>
    </row>
    <row r="53" spans="1:32" s="5" customFormat="1" outlineLevel="1" x14ac:dyDescent="0.2">
      <c r="B53" s="52"/>
      <c r="C53" s="185"/>
      <c r="D53" s="5" t="s">
        <v>120</v>
      </c>
      <c r="E53" s="118">
        <v>0.2011892291999105</v>
      </c>
      <c r="F53" s="118">
        <v>0.20613234626798188</v>
      </c>
      <c r="G53" s="118">
        <v>0.21712679859934747</v>
      </c>
      <c r="H53" s="118">
        <v>0.22976886580686776</v>
      </c>
      <c r="I53" s="118">
        <v>0.24588208083619711</v>
      </c>
      <c r="J53" s="118">
        <v>0.26106975105106184</v>
      </c>
      <c r="K53" s="118">
        <v>0.276253967493996</v>
      </c>
      <c r="L53" s="118">
        <v>0.29026002305097226</v>
      </c>
      <c r="M53" s="118">
        <v>0.30272991970377489</v>
      </c>
      <c r="N53" s="118">
        <v>0.31220992314682533</v>
      </c>
      <c r="O53" s="118">
        <v>0.31856084117087774</v>
      </c>
      <c r="P53" s="118">
        <v>0.32187360777915969</v>
      </c>
      <c r="Q53" s="118">
        <v>0.32247749527764669</v>
      </c>
      <c r="R53" s="118">
        <v>0.32161152526982301</v>
      </c>
      <c r="S53" s="118">
        <v>0.31988384806369558</v>
      </c>
      <c r="T53" s="118">
        <v>0.31674119612372525</v>
      </c>
      <c r="U53" s="118">
        <v>0.31268465527028505</v>
      </c>
      <c r="V53" s="118">
        <v>0.30802203535355005</v>
      </c>
      <c r="W53" s="118">
        <v>0.30226617725549743</v>
      </c>
      <c r="X53" s="118">
        <v>0.29678577623107738</v>
      </c>
      <c r="Y53" s="118">
        <v>0.2913954661667435</v>
      </c>
      <c r="Z53" s="118">
        <v>0.2862589151354254</v>
      </c>
      <c r="AA53" s="118">
        <v>0.28134384222217707</v>
      </c>
      <c r="AB53" s="118">
        <v>0.27630921739734987</v>
      </c>
      <c r="AC53" s="118">
        <v>0.27146611198598553</v>
      </c>
      <c r="AD53" s="118">
        <v>0.26682910681176608</v>
      </c>
      <c r="AE53" s="118">
        <v>0.26244025781465813</v>
      </c>
      <c r="AF53" s="119">
        <v>0.25814661982339182</v>
      </c>
    </row>
    <row r="54" spans="1:32" s="5" customFormat="1" ht="15" outlineLevel="1" x14ac:dyDescent="0.25">
      <c r="B54" s="31"/>
      <c r="C54" s="185"/>
      <c r="D54" s="189" t="s">
        <v>163</v>
      </c>
      <c r="E54" s="118">
        <v>0.12383760330783659</v>
      </c>
      <c r="F54" s="118">
        <v>0.12378581883160801</v>
      </c>
      <c r="G54" s="118">
        <v>0.12372511855386453</v>
      </c>
      <c r="H54" s="118">
        <v>0.12373303879610577</v>
      </c>
      <c r="I54" s="118">
        <v>0.12374090017387199</v>
      </c>
      <c r="J54" s="118">
        <v>0.12374873415205034</v>
      </c>
      <c r="K54" s="118">
        <v>0.12375651035382236</v>
      </c>
      <c r="L54" s="118">
        <v>0.12376422941600028</v>
      </c>
      <c r="M54" s="118">
        <v>0.1237718919648971</v>
      </c>
      <c r="N54" s="118">
        <v>0.12377949862003002</v>
      </c>
      <c r="O54" s="118">
        <v>0.12378704999074459</v>
      </c>
      <c r="P54" s="118">
        <v>0.12379454667756105</v>
      </c>
      <c r="Q54" s="118">
        <v>0.12380198927233363</v>
      </c>
      <c r="R54" s="118">
        <v>0.12378631083686868</v>
      </c>
      <c r="S54" s="118">
        <v>0.1237707867946724</v>
      </c>
      <c r="T54" s="118">
        <v>0.123755414876339</v>
      </c>
      <c r="U54" s="118">
        <v>0.1237401928567229</v>
      </c>
      <c r="V54" s="118">
        <v>0.12372511855386455</v>
      </c>
      <c r="W54" s="118">
        <v>0.1237251185538645</v>
      </c>
      <c r="X54" s="118">
        <v>0.12372511855386449</v>
      </c>
      <c r="Y54" s="118">
        <v>0.12372511855386455</v>
      </c>
      <c r="Z54" s="118">
        <v>0.12372511855386453</v>
      </c>
      <c r="AA54" s="118">
        <v>0.12372511855386453</v>
      </c>
      <c r="AB54" s="118">
        <v>0.12372511855386453</v>
      </c>
      <c r="AC54" s="118">
        <v>0.1237513265547938</v>
      </c>
      <c r="AD54" s="118">
        <v>0.12377732972332413</v>
      </c>
      <c r="AE54" s="118">
        <v>0.12380313045145362</v>
      </c>
      <c r="AF54" s="119">
        <v>0.1238287310940803</v>
      </c>
    </row>
    <row r="55" spans="1:32" s="5" customFormat="1" outlineLevel="1" x14ac:dyDescent="0.2">
      <c r="A55" s="157"/>
      <c r="B55" s="31"/>
      <c r="C55" s="185"/>
      <c r="D55" s="5" t="s">
        <v>218</v>
      </c>
      <c r="E55" s="118">
        <v>0</v>
      </c>
      <c r="F55" s="118">
        <v>0</v>
      </c>
      <c r="G55" s="118">
        <v>0</v>
      </c>
      <c r="H55" s="118">
        <v>0</v>
      </c>
      <c r="I55" s="118">
        <v>4.5859832952576117E-5</v>
      </c>
      <c r="J55" s="118">
        <v>1.6957023594843716E-4</v>
      </c>
      <c r="K55" s="118">
        <v>4.1055194442336866E-4</v>
      </c>
      <c r="L55" s="118">
        <v>7.530359412370154E-4</v>
      </c>
      <c r="M55" s="118">
        <v>1.1270134455136935E-3</v>
      </c>
      <c r="N55" s="118">
        <v>1.5377233944521239E-3</v>
      </c>
      <c r="O55" s="118">
        <v>1.9929650876894874E-3</v>
      </c>
      <c r="P55" s="118">
        <v>2.5056931015424765E-3</v>
      </c>
      <c r="Q55" s="118">
        <v>3.0739066736212009E-3</v>
      </c>
      <c r="R55" s="118">
        <v>3.7062709321720208E-3</v>
      </c>
      <c r="S55" s="118">
        <v>4.3802295111062973E-3</v>
      </c>
      <c r="T55" s="118">
        <v>5.0868283737831787E-3</v>
      </c>
      <c r="U55" s="118">
        <v>5.8010707757218064E-3</v>
      </c>
      <c r="V55" s="118">
        <v>6.5421036747371885E-3</v>
      </c>
      <c r="W55" s="118">
        <v>7.3873794501457674E-3</v>
      </c>
      <c r="X55" s="118">
        <v>8.3500357335139896E-3</v>
      </c>
      <c r="Y55" s="118">
        <v>9.4348155688219141E-3</v>
      </c>
      <c r="Z55" s="118">
        <v>1.0658131017074553E-2</v>
      </c>
      <c r="AA55" s="118">
        <v>1.2038929647637548E-2</v>
      </c>
      <c r="AB55" s="118">
        <v>1.3349515573562043E-2</v>
      </c>
      <c r="AC55" s="118">
        <v>1.4567129631946016E-2</v>
      </c>
      <c r="AD55" s="118">
        <v>1.5673007252871754E-2</v>
      </c>
      <c r="AE55" s="118">
        <v>1.6651835232730637E-2</v>
      </c>
      <c r="AF55" s="119">
        <v>1.7491187815539433E-2</v>
      </c>
    </row>
    <row r="56" spans="1:32" s="5" customFormat="1" outlineLevel="1" x14ac:dyDescent="0.2">
      <c r="B56" s="31"/>
      <c r="C56" s="186"/>
      <c r="D56" s="5" t="s">
        <v>121</v>
      </c>
      <c r="E56" s="118">
        <v>7.488284419596797E-3</v>
      </c>
      <c r="F56" s="118">
        <v>6.9321294610850933E-3</v>
      </c>
      <c r="G56" s="118">
        <v>6.2312159778566282E-3</v>
      </c>
      <c r="H56" s="118">
        <v>5.746692318816876E-3</v>
      </c>
      <c r="I56" s="118">
        <v>3.8539683753698577E-3</v>
      </c>
      <c r="J56" s="118">
        <v>3.468765445641096E-3</v>
      </c>
      <c r="K56" s="118">
        <v>3.1187753247947647E-3</v>
      </c>
      <c r="L56" s="118">
        <v>2.7880447706357114E-3</v>
      </c>
      <c r="M56" s="118">
        <v>2.5068003695194289E-3</v>
      </c>
      <c r="N56" s="118">
        <v>2.2714127328537646E-3</v>
      </c>
      <c r="O56" s="118">
        <v>2.0771671554994904E-3</v>
      </c>
      <c r="P56" s="118">
        <v>1.9202365444850025E-3</v>
      </c>
      <c r="Q56" s="118">
        <v>1.796979987358401E-3</v>
      </c>
      <c r="R56" s="118">
        <v>1.7017951685897512E-3</v>
      </c>
      <c r="S56" s="118">
        <v>1.6295205427766799E-3</v>
      </c>
      <c r="T56" s="118">
        <v>1.5735083410428866E-3</v>
      </c>
      <c r="U56" s="118">
        <v>1.5300674231125558E-3</v>
      </c>
      <c r="V56" s="118">
        <v>1.4972301232813446E-3</v>
      </c>
      <c r="W56" s="118">
        <v>1.4705312090936779E-3</v>
      </c>
      <c r="X56" s="118">
        <v>1.450177059448908E-3</v>
      </c>
      <c r="Y56" s="118">
        <v>1.4312088065488024E-3</v>
      </c>
      <c r="Z56" s="118">
        <v>1.411609406049779E-3</v>
      </c>
      <c r="AA56" s="118">
        <v>1.3913567840976534E-3</v>
      </c>
      <c r="AB56" s="118">
        <v>1.37307228789895E-3</v>
      </c>
      <c r="AC56" s="118">
        <v>1.3574237155312241E-3</v>
      </c>
      <c r="AD56" s="118">
        <v>1.343238693243549E-3</v>
      </c>
      <c r="AE56" s="118">
        <v>1.3307181781787676E-3</v>
      </c>
      <c r="AF56" s="119">
        <v>1.3200252403124506E-3</v>
      </c>
    </row>
    <row r="57" spans="1:32" s="5" customFormat="1" outlineLevel="1" x14ac:dyDescent="0.2">
      <c r="B57" s="31"/>
      <c r="C57" s="186"/>
      <c r="D57" s="5" t="s">
        <v>122</v>
      </c>
      <c r="E57" s="118">
        <v>0.11137337303432071</v>
      </c>
      <c r="F57" s="118">
        <v>0.11153056933866326</v>
      </c>
      <c r="G57" s="118">
        <v>0.11176383493047849</v>
      </c>
      <c r="H57" s="118">
        <v>0.11224578730068843</v>
      </c>
      <c r="I57" s="118">
        <v>0.1140900992325725</v>
      </c>
      <c r="J57" s="118">
        <v>0.11434908447265499</v>
      </c>
      <c r="K57" s="118">
        <v>0.11445560408987662</v>
      </c>
      <c r="L57" s="118">
        <v>0.11444138013975931</v>
      </c>
      <c r="M57" s="118">
        <v>0.1143461946152929</v>
      </c>
      <c r="N57" s="118">
        <v>0.11416843777067762</v>
      </c>
      <c r="O57" s="118">
        <v>0.11390502481639271</v>
      </c>
      <c r="P57" s="118">
        <v>0.11354682807689473</v>
      </c>
      <c r="Q57" s="118">
        <v>0.11309948903760085</v>
      </c>
      <c r="R57" s="118">
        <v>0.11256734231627676</v>
      </c>
      <c r="S57" s="118">
        <v>0.11197064152195856</v>
      </c>
      <c r="T57" s="118">
        <v>0.11132498918863407</v>
      </c>
      <c r="U57" s="118">
        <v>0.11065907391532342</v>
      </c>
      <c r="V57" s="118">
        <v>0.1099557171103166</v>
      </c>
      <c r="W57" s="118">
        <v>0.10913714024909561</v>
      </c>
      <c r="X57" s="118">
        <v>0.10819483811537216</v>
      </c>
      <c r="Y57" s="118">
        <v>0.10712902653296441</v>
      </c>
      <c r="Z57" s="118">
        <v>0.10592531048521074</v>
      </c>
      <c r="AA57" s="118">
        <v>0.1045647644765999</v>
      </c>
      <c r="AB57" s="118">
        <v>0.10327246304687414</v>
      </c>
      <c r="AC57" s="118">
        <v>0.10209549179355694</v>
      </c>
      <c r="AD57" s="118">
        <v>0.10102859808159907</v>
      </c>
      <c r="AE57" s="118">
        <v>0.10008689643868414</v>
      </c>
      <c r="AF57" s="119">
        <v>9.9282651796655602E-2</v>
      </c>
    </row>
    <row r="58" spans="1:32" s="5" customFormat="1" outlineLevel="1" x14ac:dyDescent="0.2">
      <c r="B58" s="31"/>
      <c r="C58" s="186"/>
      <c r="D58" s="5" t="s">
        <v>123</v>
      </c>
      <c r="E58" s="118">
        <v>2.987317184972128E-2</v>
      </c>
      <c r="F58" s="118">
        <v>3.0340382040676104E-2</v>
      </c>
      <c r="G58" s="118">
        <v>3.0888032425906663E-2</v>
      </c>
      <c r="H58" s="118">
        <v>3.0887094929193643E-2</v>
      </c>
      <c r="I58" s="118">
        <v>3.088616440010233E-2</v>
      </c>
      <c r="J58" s="118">
        <v>3.0884958837586088E-2</v>
      </c>
      <c r="K58" s="118">
        <v>3.0883762166219183E-2</v>
      </c>
      <c r="L58" s="118">
        <v>3.0882574288003253E-2</v>
      </c>
      <c r="M58" s="118">
        <v>3.0881395101171116E-2</v>
      </c>
      <c r="N58" s="118">
        <v>3.0880224515809757E-2</v>
      </c>
      <c r="O58" s="118">
        <v>3.0879062438147222E-2</v>
      </c>
      <c r="P58" s="118">
        <v>3.0877908775769652E-2</v>
      </c>
      <c r="Q58" s="118">
        <v>3.0876763437596804E-2</v>
      </c>
      <c r="R58" s="118">
        <v>3.0879061843407111E-2</v>
      </c>
      <c r="S58" s="118">
        <v>3.088133761568446E-2</v>
      </c>
      <c r="T58" s="118">
        <v>3.0883591087116077E-2</v>
      </c>
      <c r="U58" s="118">
        <v>3.0885822583900855E-2</v>
      </c>
      <c r="V58" s="118">
        <v>3.0888032425906663E-2</v>
      </c>
      <c r="W58" s="118">
        <v>3.0888032425906653E-2</v>
      </c>
      <c r="X58" s="118">
        <v>3.088803242590665E-2</v>
      </c>
      <c r="Y58" s="118">
        <v>3.0888032425906663E-2</v>
      </c>
      <c r="Z58" s="118">
        <v>3.0888032425906656E-2</v>
      </c>
      <c r="AA58" s="118">
        <v>3.088803242590666E-2</v>
      </c>
      <c r="AB58" s="118">
        <v>3.0888032425906663E-2</v>
      </c>
      <c r="AC58" s="118">
        <v>3.0894575265323455E-2</v>
      </c>
      <c r="AD58" s="118">
        <v>3.0901066968238178E-2</v>
      </c>
      <c r="AE58" s="118">
        <v>3.0907508131814261E-2</v>
      </c>
      <c r="AF58" s="119">
        <v>3.0913899343953066E-2</v>
      </c>
    </row>
    <row r="59" spans="1:32" s="5" customFormat="1" outlineLevel="1" x14ac:dyDescent="0.2">
      <c r="B59" s="31"/>
      <c r="C59" s="186"/>
      <c r="D59" s="5" t="s">
        <v>124</v>
      </c>
      <c r="E59" s="118">
        <v>3.6870701560524346E-3</v>
      </c>
      <c r="F59" s="118">
        <v>3.7077594672358214E-3</v>
      </c>
      <c r="G59" s="118">
        <v>3.7320108843904441E-3</v>
      </c>
      <c r="H59" s="118">
        <v>3.7321987609367792E-3</v>
      </c>
      <c r="I59" s="118">
        <v>3.7323852411553335E-3</v>
      </c>
      <c r="J59" s="118">
        <v>3.7322723088321005E-3</v>
      </c>
      <c r="K59" s="118">
        <v>3.7321602093965335E-3</v>
      </c>
      <c r="L59" s="118">
        <v>3.7320489336685339E-3</v>
      </c>
      <c r="M59" s="118">
        <v>3.7319384731172973E-3</v>
      </c>
      <c r="N59" s="118">
        <v>3.7318288183104745E-3</v>
      </c>
      <c r="O59" s="118">
        <v>3.7317199604639611E-3</v>
      </c>
      <c r="P59" s="118">
        <v>3.7316118909208702E-3</v>
      </c>
      <c r="Q59" s="118">
        <v>3.7315046011492429E-3</v>
      </c>
      <c r="R59" s="118">
        <v>3.731607861913319E-3</v>
      </c>
      <c r="S59" s="118">
        <v>3.7317101058178411E-3</v>
      </c>
      <c r="T59" s="118">
        <v>3.7318113478094894E-3</v>
      </c>
      <c r="U59" s="118">
        <v>3.7319116025434436E-3</v>
      </c>
      <c r="V59" s="118">
        <v>3.7320108843904446E-3</v>
      </c>
      <c r="W59" s="118">
        <v>3.7320108843904437E-3</v>
      </c>
      <c r="X59" s="118">
        <v>3.7320108843904437E-3</v>
      </c>
      <c r="Y59" s="118">
        <v>3.7320108843904454E-3</v>
      </c>
      <c r="Z59" s="118">
        <v>3.732010884390445E-3</v>
      </c>
      <c r="AA59" s="118">
        <v>3.7320108843904441E-3</v>
      </c>
      <c r="AB59" s="118">
        <v>3.7320108843904446E-3</v>
      </c>
      <c r="AC59" s="118">
        <v>3.7328014154149394E-3</v>
      </c>
      <c r="AD59" s="118">
        <v>3.7335857679305653E-3</v>
      </c>
      <c r="AE59" s="118">
        <v>3.7343640140889032E-3</v>
      </c>
      <c r="AF59" s="119">
        <v>3.7351362249224578E-3</v>
      </c>
    </row>
    <row r="60" spans="1:32" s="5" customFormat="1" outlineLevel="1" x14ac:dyDescent="0.2">
      <c r="B60" s="31"/>
      <c r="C60" s="186"/>
      <c r="D60" s="5" t="s">
        <v>158</v>
      </c>
      <c r="E60" s="118">
        <v>3.7958371627510472E-2</v>
      </c>
      <c r="F60" s="118">
        <v>3.9656801365827526E-2</v>
      </c>
      <c r="G60" s="118">
        <v>4.1647651990415722E-2</v>
      </c>
      <c r="H60" s="118">
        <v>4.1648644885038506E-2</v>
      </c>
      <c r="I60" s="118">
        <v>4.1649630400313671E-2</v>
      </c>
      <c r="J60" s="118">
        <v>4.1650580376033884E-2</v>
      </c>
      <c r="K60" s="118">
        <v>4.1651523345584057E-2</v>
      </c>
      <c r="L60" s="118">
        <v>4.1652459386186273E-2</v>
      </c>
      <c r="M60" s="118">
        <v>4.165338857615522E-2</v>
      </c>
      <c r="N60" s="118">
        <v>4.1654310988232704E-2</v>
      </c>
      <c r="O60" s="118">
        <v>4.1655226696310305E-2</v>
      </c>
      <c r="P60" s="118">
        <v>4.1656135773209389E-2</v>
      </c>
      <c r="Q60" s="118">
        <v>4.1657038290700457E-2</v>
      </c>
      <c r="R60" s="118">
        <v>4.1655123875092029E-2</v>
      </c>
      <c r="S60" s="118">
        <v>4.1653228311676088E-2</v>
      </c>
      <c r="T60" s="118">
        <v>4.1651351323346804E-2</v>
      </c>
      <c r="U60" s="118">
        <v>4.1649492638402764E-2</v>
      </c>
      <c r="V60" s="118">
        <v>4.1647651990415722E-2</v>
      </c>
      <c r="W60" s="118">
        <v>4.1647651990415709E-2</v>
      </c>
      <c r="X60" s="118">
        <v>4.1647651990415702E-2</v>
      </c>
      <c r="Y60" s="118">
        <v>4.1647651990415722E-2</v>
      </c>
      <c r="Z60" s="118">
        <v>4.1647651990415716E-2</v>
      </c>
      <c r="AA60" s="118">
        <v>4.1647651990415716E-2</v>
      </c>
      <c r="AB60" s="118">
        <v>4.1647651990415722E-2</v>
      </c>
      <c r="AC60" s="118">
        <v>4.1656473979958551E-2</v>
      </c>
      <c r="AD60" s="118">
        <v>4.1665227019973848E-2</v>
      </c>
      <c r="AE60" s="118">
        <v>4.1673911915642535E-2</v>
      </c>
      <c r="AF60" s="119">
        <v>4.1682529459657114E-2</v>
      </c>
    </row>
    <row r="61" spans="1:32" s="5" customFormat="1" outlineLevel="1" x14ac:dyDescent="0.2">
      <c r="B61" s="31"/>
      <c r="C61" s="186"/>
      <c r="D61" s="5" t="s">
        <v>125</v>
      </c>
      <c r="E61" s="118">
        <v>5.2932893011079903E-2</v>
      </c>
      <c r="F61" s="118">
        <v>5.2147768398541752E-2</v>
      </c>
      <c r="G61" s="118">
        <v>5.1227467846809809E-2</v>
      </c>
      <c r="H61" s="118">
        <v>5.1228172683280705E-2</v>
      </c>
      <c r="I61" s="118">
        <v>5.1228872281297057E-2</v>
      </c>
      <c r="J61" s="118">
        <v>5.1229515160242475E-2</v>
      </c>
      <c r="K61" s="118">
        <v>5.1230153297888617E-2</v>
      </c>
      <c r="L61" s="118">
        <v>5.1230786746494117E-2</v>
      </c>
      <c r="M61" s="118">
        <v>5.1231415559842494E-2</v>
      </c>
      <c r="N61" s="118">
        <v>5.1232039786369261E-2</v>
      </c>
      <c r="O61" s="118">
        <v>5.1232659476079294E-2</v>
      </c>
      <c r="P61" s="118">
        <v>5.1233274678253178E-2</v>
      </c>
      <c r="Q61" s="118">
        <v>5.1233885441460347E-2</v>
      </c>
      <c r="R61" s="118">
        <v>5.1232576518562625E-2</v>
      </c>
      <c r="S61" s="118">
        <v>5.1231280485272736E-2</v>
      </c>
      <c r="T61" s="118">
        <v>5.1229997152128066E-2</v>
      </c>
      <c r="U61" s="118">
        <v>5.1228726333361133E-2</v>
      </c>
      <c r="V61" s="118">
        <v>5.1227467846809815E-2</v>
      </c>
      <c r="W61" s="118">
        <v>5.1227467846809802E-2</v>
      </c>
      <c r="X61" s="118">
        <v>5.1227467846809795E-2</v>
      </c>
      <c r="Y61" s="118">
        <v>5.1227467846809822E-2</v>
      </c>
      <c r="Z61" s="118">
        <v>5.1227467846809815E-2</v>
      </c>
      <c r="AA61" s="118">
        <v>5.1227467846809809E-2</v>
      </c>
      <c r="AB61" s="118">
        <v>5.1227467846809815E-2</v>
      </c>
      <c r="AC61" s="118">
        <v>5.1026494659675445E-2</v>
      </c>
      <c r="AD61" s="118">
        <v>5.0827092207377078E-2</v>
      </c>
      <c r="AE61" s="118">
        <v>5.0629242147139146E-2</v>
      </c>
      <c r="AF61" s="119">
        <v>5.0432926420683734E-2</v>
      </c>
    </row>
    <row r="62" spans="1:32" s="5" customFormat="1" outlineLevel="1" x14ac:dyDescent="0.2">
      <c r="B62" s="31"/>
      <c r="C62" s="186"/>
      <c r="E62" s="118"/>
      <c r="F62" s="118"/>
      <c r="G62" s="118"/>
      <c r="H62" s="118"/>
      <c r="I62" s="118"/>
      <c r="J62" s="118"/>
      <c r="K62" s="118"/>
      <c r="L62" s="118"/>
      <c r="M62" s="118"/>
      <c r="N62" s="118"/>
      <c r="O62" s="118"/>
      <c r="P62" s="118"/>
      <c r="Q62" s="118"/>
      <c r="R62" s="118"/>
      <c r="S62" s="118"/>
      <c r="T62" s="118"/>
      <c r="U62" s="118"/>
      <c r="V62" s="118"/>
      <c r="W62" s="118"/>
      <c r="X62" s="118"/>
      <c r="Y62" s="118"/>
      <c r="Z62" s="118"/>
      <c r="AF62" s="36"/>
    </row>
    <row r="63" spans="1:32" s="5" customFormat="1" outlineLevel="1" x14ac:dyDescent="0.2">
      <c r="B63" s="31"/>
      <c r="C63" s="185" t="s">
        <v>165</v>
      </c>
      <c r="D63" s="5" t="s">
        <v>217</v>
      </c>
      <c r="E63" s="118">
        <v>0</v>
      </c>
      <c r="F63" s="118">
        <v>0</v>
      </c>
      <c r="G63" s="118">
        <v>0</v>
      </c>
      <c r="H63" s="118">
        <v>4.7820472285523548E-5</v>
      </c>
      <c r="I63" s="118">
        <v>9.7395547778288995E-5</v>
      </c>
      <c r="J63" s="118">
        <v>2.0918502339907919E-4</v>
      </c>
      <c r="K63" s="118">
        <v>4.1032778323022811E-4</v>
      </c>
      <c r="L63" s="118">
        <v>6.041075523737522E-4</v>
      </c>
      <c r="M63" s="118">
        <v>8.8913452192339315E-4</v>
      </c>
      <c r="N63" s="118">
        <v>1.3125776142269485E-3</v>
      </c>
      <c r="O63" s="118">
        <v>1.9338686261587837E-3</v>
      </c>
      <c r="P63" s="118">
        <v>2.8353573631334857E-3</v>
      </c>
      <c r="Q63" s="118">
        <v>4.1634618107214876E-3</v>
      </c>
      <c r="R63" s="118">
        <v>5.5385855252461204E-3</v>
      </c>
      <c r="S63" s="118">
        <v>6.8540697807404592E-3</v>
      </c>
      <c r="T63" s="118">
        <v>8.4500886176452801E-3</v>
      </c>
      <c r="U63" s="118">
        <v>1.0204129117224351E-2</v>
      </c>
      <c r="V63" s="118">
        <v>1.1928061758598826E-2</v>
      </c>
      <c r="W63" s="118">
        <v>1.4035922368329975E-2</v>
      </c>
      <c r="X63" s="118">
        <v>1.5762910287510003E-2</v>
      </c>
      <c r="Y63" s="118">
        <v>1.7351363043755518E-2</v>
      </c>
      <c r="Z63" s="118">
        <v>1.871129849395357E-2</v>
      </c>
      <c r="AA63" s="118">
        <v>1.9855753172154923E-2</v>
      </c>
      <c r="AB63" s="118">
        <v>2.1078001848633818E-2</v>
      </c>
      <c r="AC63" s="118">
        <v>2.2443628427921851E-2</v>
      </c>
      <c r="AD63" s="118">
        <v>2.3871400906370705E-2</v>
      </c>
      <c r="AE63" s="118">
        <v>2.5307543149333412E-2</v>
      </c>
      <c r="AF63" s="119">
        <v>2.6816013388816024E-2</v>
      </c>
    </row>
    <row r="64" spans="1:32" s="5" customFormat="1" outlineLevel="1" x14ac:dyDescent="0.2">
      <c r="B64" s="31"/>
      <c r="C64" s="185"/>
      <c r="D64" s="5" t="s">
        <v>119</v>
      </c>
      <c r="E64" s="118">
        <v>0.51310433843857728</v>
      </c>
      <c r="F64" s="118">
        <v>0.50834023255953054</v>
      </c>
      <c r="G64" s="118">
        <v>0.49624368785406192</v>
      </c>
      <c r="H64" s="118">
        <v>0.48102586563384275</v>
      </c>
      <c r="I64" s="118">
        <v>0.46164187726043648</v>
      </c>
      <c r="J64" s="118">
        <v>0.44330655689292475</v>
      </c>
      <c r="K64" s="118">
        <v>0.42488578058549398</v>
      </c>
      <c r="L64" s="118">
        <v>0.40788555426880946</v>
      </c>
      <c r="M64" s="118">
        <v>0.39263679192634166</v>
      </c>
      <c r="N64" s="118">
        <v>0.38083642606571033</v>
      </c>
      <c r="O64" s="118">
        <v>0.37259209583871938</v>
      </c>
      <c r="P64" s="118">
        <v>0.36771243743076892</v>
      </c>
      <c r="Q64" s="118">
        <v>0.36565607169948616</v>
      </c>
      <c r="R64" s="118">
        <v>0.36532811650342195</v>
      </c>
      <c r="S64" s="118">
        <v>0.36609347809565163</v>
      </c>
      <c r="T64" s="118">
        <v>0.36827568400455368</v>
      </c>
      <c r="U64" s="118">
        <v>0.37139604052495589</v>
      </c>
      <c r="V64" s="118">
        <v>0.3752733694423665</v>
      </c>
      <c r="W64" s="118">
        <v>0.38007051044106827</v>
      </c>
      <c r="X64" s="118">
        <v>0.3849180727008234</v>
      </c>
      <c r="Y64" s="118">
        <v>0.3897960927154705</v>
      </c>
      <c r="Z64" s="118">
        <v>0.39459820860997941</v>
      </c>
      <c r="AA64" s="118">
        <v>0.39935010957387207</v>
      </c>
      <c r="AB64" s="118">
        <v>0.40416763670858802</v>
      </c>
      <c r="AC64" s="118">
        <v>0.4087315511160044</v>
      </c>
      <c r="AD64" s="118">
        <v>0.41298406780215602</v>
      </c>
      <c r="AE64" s="118">
        <v>0.41692861832179323</v>
      </c>
      <c r="AF64" s="119">
        <v>0.42068476221171308</v>
      </c>
    </row>
    <row r="65" spans="2:32" s="5" customFormat="1" outlineLevel="1" x14ac:dyDescent="0.2">
      <c r="B65" s="31"/>
      <c r="C65" s="185"/>
      <c r="D65" s="5" t="s">
        <v>120</v>
      </c>
      <c r="E65" s="118">
        <v>0.2391490189916195</v>
      </c>
      <c r="F65" s="118">
        <v>0.24610997657258868</v>
      </c>
      <c r="G65" s="118">
        <v>0.26047565246085991</v>
      </c>
      <c r="H65" s="118">
        <v>0.27564372908991053</v>
      </c>
      <c r="I65" s="118">
        <v>0.29497623121174688</v>
      </c>
      <c r="J65" s="118">
        <v>0.31319869245344778</v>
      </c>
      <c r="K65" s="118">
        <v>0.33141726403951249</v>
      </c>
      <c r="L65" s="118">
        <v>0.34822265623157156</v>
      </c>
      <c r="M65" s="118">
        <v>0.36318534477162134</v>
      </c>
      <c r="N65" s="118">
        <v>0.37456122815145948</v>
      </c>
      <c r="O65" s="118">
        <v>0.38218323534327975</v>
      </c>
      <c r="P65" s="118">
        <v>0.38616038027825689</v>
      </c>
      <c r="Q65" s="118">
        <v>0.38688762403628124</v>
      </c>
      <c r="R65" s="118">
        <v>0.38584294213438974</v>
      </c>
      <c r="S65" s="118">
        <v>0.38376455748803168</v>
      </c>
      <c r="T65" s="118">
        <v>0.37998876891605188</v>
      </c>
      <c r="U65" s="118">
        <v>0.37511678342217891</v>
      </c>
      <c r="V65" s="118">
        <v>0.36951790911395643</v>
      </c>
      <c r="W65" s="118">
        <v>0.36261290750552366</v>
      </c>
      <c r="X65" s="118">
        <v>0.35603835732658845</v>
      </c>
      <c r="Y65" s="118">
        <v>0.34957188455569599</v>
      </c>
      <c r="Z65" s="118">
        <v>0.34340983321098872</v>
      </c>
      <c r="AA65" s="118">
        <v>0.33751347756889483</v>
      </c>
      <c r="AB65" s="118">
        <v>0.33147370175769997</v>
      </c>
      <c r="AC65" s="118">
        <v>0.32563289088149833</v>
      </c>
      <c r="AD65" s="118">
        <v>0.32004062176368681</v>
      </c>
      <c r="AE65" s="118">
        <v>0.31474724747363336</v>
      </c>
      <c r="AF65" s="119">
        <v>0.30956925859720985</v>
      </c>
    </row>
    <row r="66" spans="2:32" s="5" customFormat="1" ht="15" outlineLevel="1" x14ac:dyDescent="0.25">
      <c r="B66" s="31"/>
      <c r="C66" s="185"/>
      <c r="D66" s="189" t="s">
        <v>163</v>
      </c>
      <c r="E66" s="118">
        <v>3.8458723642277752E-2</v>
      </c>
      <c r="F66" s="118">
        <v>3.832586085714787E-2</v>
      </c>
      <c r="G66" s="118">
        <v>3.818862670132922E-2</v>
      </c>
      <c r="H66" s="118">
        <v>3.8190788000701408E-2</v>
      </c>
      <c r="I66" s="118">
        <v>3.8192933646714292E-2</v>
      </c>
      <c r="J66" s="118">
        <v>3.8194988420815763E-2</v>
      </c>
      <c r="K66" s="118">
        <v>3.819702842518246E-2</v>
      </c>
      <c r="L66" s="118">
        <v>3.8199053818491577E-2</v>
      </c>
      <c r="M66" s="118">
        <v>3.8201064758011216E-2</v>
      </c>
      <c r="N66" s="118">
        <v>3.8203061397067216E-2</v>
      </c>
      <c r="O66" s="118">
        <v>3.8205043887662174E-2</v>
      </c>
      <c r="P66" s="118">
        <v>3.8207012379652072E-2</v>
      </c>
      <c r="Q66" s="118">
        <v>3.8208967020784058E-2</v>
      </c>
      <c r="R66" s="118">
        <v>3.8204815372030958E-2</v>
      </c>
      <c r="S66" s="118">
        <v>3.8200706156436857E-2</v>
      </c>
      <c r="T66" s="118">
        <v>3.8196638726758367E-2</v>
      </c>
      <c r="U66" s="118">
        <v>3.8192612448848938E-2</v>
      </c>
      <c r="V66" s="118">
        <v>3.818862670132922E-2</v>
      </c>
      <c r="W66" s="118">
        <v>3.8188626701329227E-2</v>
      </c>
      <c r="X66" s="118">
        <v>3.8188626701329213E-2</v>
      </c>
      <c r="Y66" s="118">
        <v>3.8188626701329213E-2</v>
      </c>
      <c r="Z66" s="118">
        <v>3.8188626701329206E-2</v>
      </c>
      <c r="AA66" s="118">
        <v>3.818862670132922E-2</v>
      </c>
      <c r="AB66" s="118">
        <v>3.8188626701329213E-2</v>
      </c>
      <c r="AC66" s="118">
        <v>3.8193104558424486E-2</v>
      </c>
      <c r="AD66" s="118">
        <v>3.819754658141767E-2</v>
      </c>
      <c r="AE66" s="118">
        <v>3.8201953198738717E-2</v>
      </c>
      <c r="AF66" s="119">
        <v>3.8206324832014998E-2</v>
      </c>
    </row>
    <row r="67" spans="2:32" s="5" customFormat="1" outlineLevel="1" x14ac:dyDescent="0.2">
      <c r="B67" s="31"/>
      <c r="C67" s="185"/>
      <c r="D67" s="5" t="s">
        <v>218</v>
      </c>
      <c r="E67" s="118">
        <v>0</v>
      </c>
      <c r="F67" s="118">
        <v>0</v>
      </c>
      <c r="G67" s="118">
        <v>0</v>
      </c>
      <c r="H67" s="118">
        <v>0</v>
      </c>
      <c r="I67" s="118">
        <v>4.2776231586974551E-5</v>
      </c>
      <c r="J67" s="118">
        <v>1.5817092702027352E-4</v>
      </c>
      <c r="K67" s="118">
        <v>3.8295882216445747E-4</v>
      </c>
      <c r="L67" s="118">
        <v>7.0243565693714287E-4</v>
      </c>
      <c r="M67" s="118">
        <v>1.0513002546525506E-3</v>
      </c>
      <c r="N67" s="118">
        <v>1.4344409408191903E-3</v>
      </c>
      <c r="O67" s="118">
        <v>1.8591347559673891E-3</v>
      </c>
      <c r="P67" s="118">
        <v>2.3374683335969527E-3</v>
      </c>
      <c r="Q67" s="118">
        <v>2.8675775245756317E-3</v>
      </c>
      <c r="R67" s="118">
        <v>3.4573843373522616E-3</v>
      </c>
      <c r="S67" s="118">
        <v>4.0859543208714563E-3</v>
      </c>
      <c r="T67" s="118">
        <v>4.744932118166143E-3</v>
      </c>
      <c r="U67" s="118">
        <v>5.4109995025529625E-3</v>
      </c>
      <c r="V67" s="118">
        <v>6.1020153301945363E-3</v>
      </c>
      <c r="W67" s="118">
        <v>6.8904292710653915E-3</v>
      </c>
      <c r="X67" s="118">
        <v>7.7883275146386965E-3</v>
      </c>
      <c r="Y67" s="118">
        <v>8.8001340395789732E-3</v>
      </c>
      <c r="Z67" s="118">
        <v>9.9411568649626272E-3</v>
      </c>
      <c r="AA67" s="118">
        <v>1.1229068954179936E-2</v>
      </c>
      <c r="AB67" s="118">
        <v>1.2451491558457869E-2</v>
      </c>
      <c r="AC67" s="118">
        <v>1.3585911883923923E-2</v>
      </c>
      <c r="AD67" s="118">
        <v>1.4615928310616678E-2</v>
      </c>
      <c r="AE67" s="118">
        <v>1.5527293301085663E-2</v>
      </c>
      <c r="AF67" s="119">
        <v>1.6308456293078765E-2</v>
      </c>
    </row>
    <row r="68" spans="2:32" s="5" customFormat="1" outlineLevel="1" x14ac:dyDescent="0.2">
      <c r="B68" s="31"/>
      <c r="C68" s="186"/>
      <c r="D68" s="5" t="s">
        <v>121</v>
      </c>
      <c r="E68" s="118">
        <v>7.1217370257665932E-3</v>
      </c>
      <c r="F68" s="118">
        <v>6.5290580298100953E-3</v>
      </c>
      <c r="G68" s="118">
        <v>5.8120410976461277E-3</v>
      </c>
      <c r="H68" s="118">
        <v>5.3601992664428014E-3</v>
      </c>
      <c r="I68" s="118">
        <v>3.5948287017132799E-3</v>
      </c>
      <c r="J68" s="118">
        <v>3.2355787151217971E-3</v>
      </c>
      <c r="K68" s="118">
        <v>2.9091629967956702E-3</v>
      </c>
      <c r="L68" s="118">
        <v>2.6007019755452223E-3</v>
      </c>
      <c r="M68" s="118">
        <v>2.3383925696092E-3</v>
      </c>
      <c r="N68" s="118">
        <v>2.1188514327469868E-3</v>
      </c>
      <c r="O68" s="118">
        <v>1.9376825397478795E-3</v>
      </c>
      <c r="P68" s="118">
        <v>1.7913175851369282E-3</v>
      </c>
      <c r="Q68" s="118">
        <v>1.6763617022213337E-3</v>
      </c>
      <c r="R68" s="118">
        <v>1.587514800979712E-3</v>
      </c>
      <c r="S68" s="118">
        <v>1.520045122253321E-3</v>
      </c>
      <c r="T68" s="118">
        <v>1.4677495911001139E-3</v>
      </c>
      <c r="U68" s="118">
        <v>1.4271837709658669E-3</v>
      </c>
      <c r="V68" s="118">
        <v>1.3965112170832175E-3</v>
      </c>
      <c r="W68" s="118">
        <v>1.3716083430578788E-3</v>
      </c>
      <c r="X68" s="118">
        <v>1.352623420265372E-3</v>
      </c>
      <c r="Y68" s="118">
        <v>1.3349311647252449E-3</v>
      </c>
      <c r="Z68" s="118">
        <v>1.3166502189845819E-3</v>
      </c>
      <c r="AA68" s="118">
        <v>1.2977599941008458E-3</v>
      </c>
      <c r="AB68" s="118">
        <v>1.2807054988411301E-3</v>
      </c>
      <c r="AC68" s="118">
        <v>1.2659899001593621E-3</v>
      </c>
      <c r="AD68" s="118">
        <v>1.2526428481615648E-3</v>
      </c>
      <c r="AE68" s="118">
        <v>1.2408513034679952E-3</v>
      </c>
      <c r="AF68" s="119">
        <v>1.2307668389605294E-3</v>
      </c>
    </row>
    <row r="69" spans="2:32" s="5" customFormat="1" outlineLevel="1" x14ac:dyDescent="0.2">
      <c r="B69" s="31"/>
      <c r="C69" s="186"/>
      <c r="D69" s="5" t="s">
        <v>122</v>
      </c>
      <c r="E69" s="118">
        <v>0.10592170782767149</v>
      </c>
      <c r="F69" s="118">
        <v>0.10504557991851278</v>
      </c>
      <c r="G69" s="118">
        <v>0.10424546415255462</v>
      </c>
      <c r="H69" s="118">
        <v>0.10469671132041988</v>
      </c>
      <c r="I69" s="118">
        <v>0.10641871529711451</v>
      </c>
      <c r="J69" s="118">
        <v>0.106662001110025</v>
      </c>
      <c r="K69" s="118">
        <v>0.10676306354837402</v>
      </c>
      <c r="L69" s="118">
        <v>0.10675148639945646</v>
      </c>
      <c r="M69" s="118">
        <v>0.10666437387782426</v>
      </c>
      <c r="N69" s="118">
        <v>0.10650022096202608</v>
      </c>
      <c r="O69" s="118">
        <v>0.10625614659461487</v>
      </c>
      <c r="P69" s="118">
        <v>0.10592363240603332</v>
      </c>
      <c r="Q69" s="118">
        <v>0.10550793737115866</v>
      </c>
      <c r="R69" s="118">
        <v>0.10500812632000052</v>
      </c>
      <c r="S69" s="118">
        <v>0.10444816313331595</v>
      </c>
      <c r="T69" s="118">
        <v>0.10384260642212177</v>
      </c>
      <c r="U69" s="118">
        <v>0.10321821902513903</v>
      </c>
      <c r="V69" s="118">
        <v>0.10255897870292298</v>
      </c>
      <c r="W69" s="118">
        <v>0.10179546763607748</v>
      </c>
      <c r="X69" s="118">
        <v>0.10091655431529667</v>
      </c>
      <c r="Y69" s="118">
        <v>9.9922440045896538E-2</v>
      </c>
      <c r="Z69" s="118">
        <v>9.8799698166253516E-2</v>
      </c>
      <c r="AA69" s="118">
        <v>9.7530676301919972E-2</v>
      </c>
      <c r="AB69" s="118">
        <v>9.6325308192901762E-2</v>
      </c>
      <c r="AC69" s="118">
        <v>9.5218508402045821E-2</v>
      </c>
      <c r="AD69" s="118">
        <v>9.4214640691383369E-2</v>
      </c>
      <c r="AE69" s="118">
        <v>9.3327766872456031E-2</v>
      </c>
      <c r="AF69" s="119">
        <v>9.256928714974072E-2</v>
      </c>
    </row>
    <row r="70" spans="2:32" s="5" customFormat="1" outlineLevel="1" x14ac:dyDescent="0.2">
      <c r="B70" s="31"/>
      <c r="C70" s="186"/>
      <c r="D70" s="5" t="s">
        <v>123</v>
      </c>
      <c r="E70" s="118">
        <v>3.4704434845894083E-2</v>
      </c>
      <c r="F70" s="118">
        <v>3.5026270250523246E-2</v>
      </c>
      <c r="G70" s="118">
        <v>3.5358694488233415E-2</v>
      </c>
      <c r="H70" s="118">
        <v>3.5358599930592247E-2</v>
      </c>
      <c r="I70" s="118">
        <v>3.5358506057791304E-2</v>
      </c>
      <c r="J70" s="118">
        <v>3.5358112501511087E-2</v>
      </c>
      <c r="K70" s="118">
        <v>3.5357721774116967E-2</v>
      </c>
      <c r="L70" s="118">
        <v>3.5357333845217082E-2</v>
      </c>
      <c r="M70" s="118">
        <v>3.5356948686844927E-2</v>
      </c>
      <c r="N70" s="118">
        <v>3.5356566267462801E-2</v>
      </c>
      <c r="O70" s="118">
        <v>3.5356186557957414E-2</v>
      </c>
      <c r="P70" s="118">
        <v>3.5355809529626601E-2</v>
      </c>
      <c r="Q70" s="118">
        <v>3.5355435154172166E-2</v>
      </c>
      <c r="R70" s="118">
        <v>3.5356100414627945E-2</v>
      </c>
      <c r="S70" s="118">
        <v>3.5356758875591685E-2</v>
      </c>
      <c r="T70" s="118">
        <v>3.5357410640777687E-2</v>
      </c>
      <c r="U70" s="118">
        <v>3.5358055811801653E-2</v>
      </c>
      <c r="V70" s="118">
        <v>3.5358694488233408E-2</v>
      </c>
      <c r="W70" s="118">
        <v>3.5358694488233415E-2</v>
      </c>
      <c r="X70" s="118">
        <v>3.5358694488233401E-2</v>
      </c>
      <c r="Y70" s="118">
        <v>3.5358694488233401E-2</v>
      </c>
      <c r="Z70" s="118">
        <v>3.5358694488233387E-2</v>
      </c>
      <c r="AA70" s="118">
        <v>3.5358694488233415E-2</v>
      </c>
      <c r="AB70" s="118">
        <v>3.5358694488233408E-2</v>
      </c>
      <c r="AC70" s="118">
        <v>3.5362840517946179E-2</v>
      </c>
      <c r="AD70" s="118">
        <v>3.5366953369009246E-2</v>
      </c>
      <c r="AE70" s="118">
        <v>3.537103343810416E-2</v>
      </c>
      <c r="AF70" s="119">
        <v>3.5375081115614E-2</v>
      </c>
    </row>
    <row r="71" spans="2:32" s="5" customFormat="1" outlineLevel="1" x14ac:dyDescent="0.2">
      <c r="B71" s="31"/>
      <c r="C71" s="186"/>
      <c r="D71" s="5" t="s">
        <v>124</v>
      </c>
      <c r="E71" s="118">
        <v>6.5980770872518558E-3</v>
      </c>
      <c r="F71" s="118">
        <v>6.3668539958629637E-3</v>
      </c>
      <c r="G71" s="118">
        <v>6.1280233427081334E-3</v>
      </c>
      <c r="H71" s="118">
        <v>6.1282482817578135E-3</v>
      </c>
      <c r="I71" s="118">
        <v>6.1284715916709613E-3</v>
      </c>
      <c r="J71" s="118">
        <v>6.1283758127370306E-3</v>
      </c>
      <c r="K71" s="118">
        <v>6.128280722262942E-3</v>
      </c>
      <c r="L71" s="118">
        <v>6.1281863128522934E-3</v>
      </c>
      <c r="M71" s="118">
        <v>6.1280925766296008E-3</v>
      </c>
      <c r="N71" s="118">
        <v>6.1279995069965449E-3</v>
      </c>
      <c r="O71" s="118">
        <v>6.1279070968678056E-3</v>
      </c>
      <c r="P71" s="118">
        <v>6.1278153392581216E-3</v>
      </c>
      <c r="Q71" s="118">
        <v>6.1277242272805383E-3</v>
      </c>
      <c r="R71" s="118">
        <v>6.1277852795267804E-3</v>
      </c>
      <c r="S71" s="118">
        <v>6.1278457077704107E-3</v>
      </c>
      <c r="T71" s="118">
        <v>6.1279055215294927E-3</v>
      </c>
      <c r="U71" s="118">
        <v>6.1279647301294947E-3</v>
      </c>
      <c r="V71" s="118">
        <v>6.1280233427081325E-3</v>
      </c>
      <c r="W71" s="118">
        <v>6.1280233427081334E-3</v>
      </c>
      <c r="X71" s="118">
        <v>6.1280233427081316E-3</v>
      </c>
      <c r="Y71" s="118">
        <v>6.1280233427081325E-3</v>
      </c>
      <c r="Z71" s="118">
        <v>6.1280233427081299E-3</v>
      </c>
      <c r="AA71" s="118">
        <v>6.1280233427081342E-3</v>
      </c>
      <c r="AB71" s="118">
        <v>6.1280233427081334E-3</v>
      </c>
      <c r="AC71" s="118">
        <v>6.1287418920558156E-3</v>
      </c>
      <c r="AD71" s="118">
        <v>6.1294546912042096E-3</v>
      </c>
      <c r="AE71" s="118">
        <v>6.1301618089022866E-3</v>
      </c>
      <c r="AF71" s="119">
        <v>6.1308633128074235E-3</v>
      </c>
    </row>
    <row r="72" spans="2:32" s="5" customFormat="1" outlineLevel="1" x14ac:dyDescent="0.2">
      <c r="B72" s="31"/>
      <c r="C72" s="186"/>
      <c r="D72" s="5" t="s">
        <v>158</v>
      </c>
      <c r="E72" s="118">
        <v>2.5160610652420839E-2</v>
      </c>
      <c r="F72" s="118">
        <v>2.5174057688728792E-2</v>
      </c>
      <c r="G72" s="118">
        <v>2.5187947151261013E-2</v>
      </c>
      <c r="H72" s="118">
        <v>2.5188164879906473E-2</v>
      </c>
      <c r="I72" s="118">
        <v>2.5188381031637255E-2</v>
      </c>
      <c r="J72" s="118">
        <v>2.5188527141942172E-2</v>
      </c>
      <c r="K72" s="118">
        <v>2.5188672202004908E-2</v>
      </c>
      <c r="L72" s="118">
        <v>2.5188816223108628E-2</v>
      </c>
      <c r="M72" s="118">
        <v>2.51889592159062E-2</v>
      </c>
      <c r="N72" s="118">
        <v>2.5189101191834151E-2</v>
      </c>
      <c r="O72" s="118">
        <v>2.5189242161701004E-2</v>
      </c>
      <c r="P72" s="118">
        <v>2.5189382136162626E-2</v>
      </c>
      <c r="Q72" s="118">
        <v>2.5189521125724961E-2</v>
      </c>
      <c r="R72" s="118">
        <v>2.5189199862868928E-2</v>
      </c>
      <c r="S72" s="118">
        <v>2.5188881883575324E-2</v>
      </c>
      <c r="T72" s="118">
        <v>2.518856713775916E-2</v>
      </c>
      <c r="U72" s="118">
        <v>2.5188255576348916E-2</v>
      </c>
      <c r="V72" s="118">
        <v>2.5187947151261013E-2</v>
      </c>
      <c r="W72" s="118">
        <v>2.5187947151261016E-2</v>
      </c>
      <c r="X72" s="118">
        <v>2.5187947151261013E-2</v>
      </c>
      <c r="Y72" s="118">
        <v>2.5187947151261016E-2</v>
      </c>
      <c r="Z72" s="118">
        <v>2.5187947151261013E-2</v>
      </c>
      <c r="AA72" s="118">
        <v>2.5187947151261016E-2</v>
      </c>
      <c r="AB72" s="118">
        <v>2.5187947151261009E-2</v>
      </c>
      <c r="AC72" s="118">
        <v>2.5190900596765837E-2</v>
      </c>
      <c r="AD72" s="118">
        <v>2.5193830407289577E-2</v>
      </c>
      <c r="AE72" s="118">
        <v>2.5196736865410376E-2</v>
      </c>
      <c r="AF72" s="119">
        <v>2.5199620249219616E-2</v>
      </c>
    </row>
    <row r="73" spans="2:32" s="5" customFormat="1" outlineLevel="1" x14ac:dyDescent="0.2">
      <c r="B73" s="31"/>
      <c r="C73" s="186"/>
      <c r="D73" s="5" t="s">
        <v>125</v>
      </c>
      <c r="E73" s="118">
        <v>2.9781351488520742E-2</v>
      </c>
      <c r="F73" s="118">
        <v>2.9082110127294808E-2</v>
      </c>
      <c r="G73" s="118">
        <v>2.8359862751345735E-2</v>
      </c>
      <c r="H73" s="118">
        <v>2.8359873124140633E-2</v>
      </c>
      <c r="I73" s="118">
        <v>2.8359883421809857E-2</v>
      </c>
      <c r="J73" s="118">
        <v>2.8359811001055318E-2</v>
      </c>
      <c r="K73" s="118">
        <v>2.8359739100861817E-2</v>
      </c>
      <c r="L73" s="118">
        <v>2.8359667715636767E-2</v>
      </c>
      <c r="M73" s="118">
        <v>2.8359596840635652E-2</v>
      </c>
      <c r="N73" s="118">
        <v>2.8359526469650377E-2</v>
      </c>
      <c r="O73" s="118">
        <v>2.8359456597323661E-2</v>
      </c>
      <c r="P73" s="118">
        <v>2.835938721837385E-2</v>
      </c>
      <c r="Q73" s="118">
        <v>2.8359318327593683E-2</v>
      </c>
      <c r="R73" s="118">
        <v>2.8359429449554982E-2</v>
      </c>
      <c r="S73" s="118">
        <v>2.8359539435761284E-2</v>
      </c>
      <c r="T73" s="118">
        <v>2.8359648303536527E-2</v>
      </c>
      <c r="U73" s="118">
        <v>2.8359756069854119E-2</v>
      </c>
      <c r="V73" s="118">
        <v>2.8359862751345732E-2</v>
      </c>
      <c r="W73" s="118">
        <v>2.8359862751345735E-2</v>
      </c>
      <c r="X73" s="118">
        <v>2.8359862751345725E-2</v>
      </c>
      <c r="Y73" s="118">
        <v>2.8359862751345732E-2</v>
      </c>
      <c r="Z73" s="118">
        <v>2.8359862751345721E-2</v>
      </c>
      <c r="AA73" s="118">
        <v>2.8359862751345735E-2</v>
      </c>
      <c r="AB73" s="118">
        <v>2.8359862751345735E-2</v>
      </c>
      <c r="AC73" s="118">
        <v>2.8245931823254161E-2</v>
      </c>
      <c r="AD73" s="118">
        <v>2.8132912628704092E-2</v>
      </c>
      <c r="AE73" s="118">
        <v>2.8020794267074732E-2</v>
      </c>
      <c r="AF73" s="119">
        <v>2.7909566010824883E-2</v>
      </c>
    </row>
    <row r="74" spans="2:32" s="5" customFormat="1" outlineLevel="1" x14ac:dyDescent="0.2">
      <c r="B74" s="31"/>
      <c r="C74" s="186"/>
      <c r="E74" s="118"/>
      <c r="F74" s="118"/>
      <c r="G74" s="118"/>
      <c r="H74" s="118"/>
      <c r="I74" s="118"/>
      <c r="J74" s="118"/>
      <c r="K74" s="118"/>
      <c r="L74" s="118"/>
      <c r="M74" s="118"/>
      <c r="N74" s="118"/>
      <c r="O74" s="118"/>
      <c r="P74" s="118"/>
      <c r="Q74" s="118"/>
      <c r="R74" s="118"/>
      <c r="S74" s="118"/>
      <c r="T74" s="118"/>
      <c r="U74" s="118"/>
      <c r="V74" s="118"/>
      <c r="W74" s="118"/>
      <c r="X74" s="118"/>
      <c r="Y74" s="118"/>
      <c r="Z74" s="118"/>
      <c r="AF74" s="36"/>
    </row>
    <row r="75" spans="2:32" s="5" customFormat="1" outlineLevel="1" x14ac:dyDescent="0.2">
      <c r="B75" s="31"/>
      <c r="C75" s="185" t="s">
        <v>166</v>
      </c>
      <c r="D75" s="5" t="s">
        <v>217</v>
      </c>
      <c r="E75" s="118">
        <v>0</v>
      </c>
      <c r="F75" s="118">
        <v>0</v>
      </c>
      <c r="G75" s="118">
        <v>0</v>
      </c>
      <c r="H75" s="118">
        <v>5.1661841148871373E-5</v>
      </c>
      <c r="I75" s="118">
        <v>1.0521785088918084E-4</v>
      </c>
      <c r="J75" s="118">
        <v>2.2597449674490475E-4</v>
      </c>
      <c r="K75" s="118">
        <v>4.4323810730784624E-4</v>
      </c>
      <c r="L75" s="118">
        <v>6.5252584125008678E-4</v>
      </c>
      <c r="M75" s="118">
        <v>9.6035739236350779E-4</v>
      </c>
      <c r="N75" s="118">
        <v>1.4176697503886907E-3</v>
      </c>
      <c r="O75" s="118">
        <v>2.0886481750039204E-3</v>
      </c>
      <c r="P75" s="118">
        <v>3.0622340504435552E-3</v>
      </c>
      <c r="Q75" s="118">
        <v>4.4965694264435451E-3</v>
      </c>
      <c r="R75" s="118">
        <v>5.9814563442964807E-3</v>
      </c>
      <c r="S75" s="118">
        <v>7.4018356901012772E-3</v>
      </c>
      <c r="T75" s="118">
        <v>9.125094087808561E-3</v>
      </c>
      <c r="U75" s="118">
        <v>1.1018912710699911E-2</v>
      </c>
      <c r="V75" s="118">
        <v>1.2880135125401097E-2</v>
      </c>
      <c r="W75" s="118">
        <v>1.515667724613509E-2</v>
      </c>
      <c r="X75" s="118">
        <v>1.7022029693168548E-2</v>
      </c>
      <c r="Y75" s="118">
        <v>1.873786535919781E-2</v>
      </c>
      <c r="Z75" s="118">
        <v>2.0206982874884056E-2</v>
      </c>
      <c r="AA75" s="118">
        <v>2.1443439462560793E-2</v>
      </c>
      <c r="AB75" s="118">
        <v>2.276376574284417E-2</v>
      </c>
      <c r="AC75" s="118">
        <v>2.4237480749092447E-2</v>
      </c>
      <c r="AD75" s="118">
        <v>2.5778159737894595E-2</v>
      </c>
      <c r="AE75" s="118">
        <v>2.7327720183388922E-2</v>
      </c>
      <c r="AF75" s="119">
        <v>2.8955233634268725E-2</v>
      </c>
    </row>
    <row r="76" spans="2:32" s="5" customFormat="1" outlineLevel="1" x14ac:dyDescent="0.2">
      <c r="B76" s="31"/>
      <c r="C76" s="185"/>
      <c r="D76" s="5" t="s">
        <v>119</v>
      </c>
      <c r="E76" s="118">
        <v>0.55457841089974436</v>
      </c>
      <c r="F76" s="118">
        <v>0.54932171788921225</v>
      </c>
      <c r="G76" s="118">
        <v>0.53611941109308203</v>
      </c>
      <c r="H76" s="118">
        <v>0.51966617373615642</v>
      </c>
      <c r="I76" s="118">
        <v>0.49871854837103574</v>
      </c>
      <c r="J76" s="118">
        <v>0.47888694166446771</v>
      </c>
      <c r="K76" s="118">
        <v>0.45896372828126247</v>
      </c>
      <c r="L76" s="118">
        <v>0.44057695254295737</v>
      </c>
      <c r="M76" s="118">
        <v>0.4240884099569836</v>
      </c>
      <c r="N76" s="118">
        <v>0.4113282713551949</v>
      </c>
      <c r="O76" s="118">
        <v>0.40241296149479516</v>
      </c>
      <c r="P76" s="118">
        <v>0.39713567020267138</v>
      </c>
      <c r="Q76" s="118">
        <v>0.39491125110438691</v>
      </c>
      <c r="R76" s="118">
        <v>0.39454011683103379</v>
      </c>
      <c r="S76" s="118">
        <v>0.39535106276507198</v>
      </c>
      <c r="T76" s="118">
        <v>0.39769408568996339</v>
      </c>
      <c r="U76" s="118">
        <v>0.40105142777311642</v>
      </c>
      <c r="V76" s="118">
        <v>0.40522691827092283</v>
      </c>
      <c r="W76" s="118">
        <v>0.41041877451011416</v>
      </c>
      <c r="X76" s="118">
        <v>0.41566479434589415</v>
      </c>
      <c r="Y76" s="118">
        <v>0.42094368519782932</v>
      </c>
      <c r="Z76" s="118">
        <v>0.42614034757760977</v>
      </c>
      <c r="AA76" s="118">
        <v>0.43128255195191711</v>
      </c>
      <c r="AB76" s="118">
        <v>0.43649191554983996</v>
      </c>
      <c r="AC76" s="118">
        <v>0.44140024566598784</v>
      </c>
      <c r="AD76" s="118">
        <v>0.44597170106461226</v>
      </c>
      <c r="AE76" s="118">
        <v>0.45020998485366726</v>
      </c>
      <c r="AF76" s="119">
        <v>0.45424446205330421</v>
      </c>
    </row>
    <row r="77" spans="2:32" s="5" customFormat="1" outlineLevel="1" x14ac:dyDescent="0.2">
      <c r="B77" s="31"/>
      <c r="C77" s="185"/>
      <c r="D77" s="5" t="s">
        <v>120</v>
      </c>
      <c r="E77" s="118">
        <v>0.25847936371810981</v>
      </c>
      <c r="F77" s="118">
        <v>0.26595092511135437</v>
      </c>
      <c r="G77" s="118">
        <v>0.28140620590114263</v>
      </c>
      <c r="H77" s="118">
        <v>0.29778590351221562</v>
      </c>
      <c r="I77" s="118">
        <v>0.31866718571306918</v>
      </c>
      <c r="J77" s="118">
        <v>0.33833644377736849</v>
      </c>
      <c r="K77" s="118">
        <v>0.35799857295940624</v>
      </c>
      <c r="L77" s="118">
        <v>0.37613216521958953</v>
      </c>
      <c r="M77" s="118">
        <v>0.39227779604711704</v>
      </c>
      <c r="N77" s="118">
        <v>0.40455064680613145</v>
      </c>
      <c r="O77" s="118">
        <v>0.41277173962037983</v>
      </c>
      <c r="P77" s="118">
        <v>0.41705976142402712</v>
      </c>
      <c r="Q77" s="118">
        <v>0.41784148403404237</v>
      </c>
      <c r="R77" s="118">
        <v>0.41669532836711193</v>
      </c>
      <c r="S77" s="118">
        <v>0.41443438556646334</v>
      </c>
      <c r="T77" s="118">
        <v>0.41034282900050356</v>
      </c>
      <c r="U77" s="118">
        <v>0.40506926611409272</v>
      </c>
      <c r="V77" s="118">
        <v>0.39901206893168584</v>
      </c>
      <c r="W77" s="118">
        <v>0.39156719880018731</v>
      </c>
      <c r="X77" s="118">
        <v>0.38447820737280175</v>
      </c>
      <c r="Y77" s="118">
        <v>0.37750526512803251</v>
      </c>
      <c r="Z77" s="118">
        <v>0.37086023832090648</v>
      </c>
      <c r="AA77" s="118">
        <v>0.36450139973519302</v>
      </c>
      <c r="AB77" s="118">
        <v>0.35798410830933425</v>
      </c>
      <c r="AC77" s="118">
        <v>0.35165975721611242</v>
      </c>
      <c r="AD77" s="118">
        <v>0.34560427780498126</v>
      </c>
      <c r="AE77" s="118">
        <v>0.33987197637862659</v>
      </c>
      <c r="AF77" s="119">
        <v>0.33426483193836609</v>
      </c>
    </row>
    <row r="78" spans="2:32" s="5" customFormat="1" ht="15" outlineLevel="1" x14ac:dyDescent="0.25">
      <c r="B78" s="31"/>
      <c r="C78" s="185"/>
      <c r="D78" s="189" t="s">
        <v>163</v>
      </c>
      <c r="E78" s="118">
        <v>1.5073748810262104E-2</v>
      </c>
      <c r="F78" s="118">
        <v>1.5225356460449138E-2</v>
      </c>
      <c r="G78" s="118">
        <v>1.5380391694756836E-2</v>
      </c>
      <c r="H78" s="118">
        <v>1.5363711030624177E-2</v>
      </c>
      <c r="I78" s="118">
        <v>1.5347318883403798E-2</v>
      </c>
      <c r="J78" s="118">
        <v>1.5328900304718489E-2</v>
      </c>
      <c r="K78" s="118">
        <v>1.5310570804855053E-2</v>
      </c>
      <c r="L78" s="118">
        <v>1.5292369385251548E-2</v>
      </c>
      <c r="M78" s="118">
        <v>1.5279882054768532E-2</v>
      </c>
      <c r="N78" s="118">
        <v>1.5267568103639419E-2</v>
      </c>
      <c r="O78" s="118">
        <v>1.5255457019782528E-2</v>
      </c>
      <c r="P78" s="118">
        <v>1.5243563028377543E-2</v>
      </c>
      <c r="Q78" s="118">
        <v>1.5231880739735058E-2</v>
      </c>
      <c r="R78" s="118">
        <v>1.5221944375840051E-2</v>
      </c>
      <c r="S78" s="118">
        <v>1.5212148511612927E-2</v>
      </c>
      <c r="T78" s="118">
        <v>1.5202520769050891E-2</v>
      </c>
      <c r="U78" s="118">
        <v>1.5193032463963143E-2</v>
      </c>
      <c r="V78" s="118">
        <v>1.5183664554465008E-2</v>
      </c>
      <c r="W78" s="118">
        <v>1.5170045901061078E-2</v>
      </c>
      <c r="X78" s="118">
        <v>1.5156542951673783E-2</v>
      </c>
      <c r="Y78" s="118">
        <v>1.5143163966489756E-2</v>
      </c>
      <c r="Z78" s="118">
        <v>1.5129898962972912E-2</v>
      </c>
      <c r="AA78" s="118">
        <v>1.5116747922367411E-2</v>
      </c>
      <c r="AB78" s="118">
        <v>1.5116977264017966E-2</v>
      </c>
      <c r="AC78" s="118">
        <v>1.5106828328962853E-2</v>
      </c>
      <c r="AD78" s="118">
        <v>1.5096747242265222E-2</v>
      </c>
      <c r="AE78" s="118">
        <v>1.5086731669083836E-2</v>
      </c>
      <c r="AF78" s="119">
        <v>1.507678830694347E-2</v>
      </c>
    </row>
    <row r="79" spans="2:32" s="5" customFormat="1" outlineLevel="1" x14ac:dyDescent="0.2">
      <c r="B79" s="31"/>
      <c r="C79" s="185"/>
      <c r="D79" s="5" t="s">
        <v>218</v>
      </c>
      <c r="E79" s="118">
        <v>0</v>
      </c>
      <c r="F79" s="118">
        <v>0</v>
      </c>
      <c r="G79" s="118">
        <v>0</v>
      </c>
      <c r="H79" s="118">
        <v>0</v>
      </c>
      <c r="I79" s="118">
        <v>3.9489665203466618E-5</v>
      </c>
      <c r="J79" s="118">
        <v>1.460421125238876E-4</v>
      </c>
      <c r="K79" s="118">
        <v>3.5364877760038954E-4</v>
      </c>
      <c r="L79" s="118">
        <v>6.4877564540960215E-4</v>
      </c>
      <c r="M79" s="118">
        <v>9.7107293629467701E-4</v>
      </c>
      <c r="N79" s="118">
        <v>1.3250955201916839E-3</v>
      </c>
      <c r="O79" s="118">
        <v>1.7175841700674706E-3</v>
      </c>
      <c r="P79" s="118">
        <v>2.1597286589134694E-3</v>
      </c>
      <c r="Q79" s="118">
        <v>2.6498326733505576E-3</v>
      </c>
      <c r="R79" s="118">
        <v>3.1956451883552758E-3</v>
      </c>
      <c r="S79" s="118">
        <v>3.7775679112966721E-3</v>
      </c>
      <c r="T79" s="118">
        <v>4.387910611936237E-3</v>
      </c>
      <c r="U79" s="118">
        <v>5.0051213066404868E-3</v>
      </c>
      <c r="V79" s="118">
        <v>5.6457236227710119E-3</v>
      </c>
      <c r="W79" s="118">
        <v>6.3758906621826624E-3</v>
      </c>
      <c r="X79" s="118">
        <v>7.2075238203657254E-3</v>
      </c>
      <c r="Y79" s="118">
        <v>8.1447507850962338E-3</v>
      </c>
      <c r="Z79" s="118">
        <v>9.2017659190843787E-3</v>
      </c>
      <c r="AA79" s="118">
        <v>1.0394962132683646E-2</v>
      </c>
      <c r="AB79" s="118">
        <v>1.1526756799279406E-2</v>
      </c>
      <c r="AC79" s="118">
        <v>1.2578025554290632E-2</v>
      </c>
      <c r="AD79" s="118">
        <v>1.3532791873086243E-2</v>
      </c>
      <c r="AE79" s="118">
        <v>1.4377832767073473E-2</v>
      </c>
      <c r="AF79" s="119">
        <v>1.5102427971720161E-2</v>
      </c>
    </row>
    <row r="80" spans="2:32" s="5" customFormat="1" outlineLevel="1" x14ac:dyDescent="0.2">
      <c r="B80" s="31"/>
      <c r="C80" s="186"/>
      <c r="D80" s="5" t="s">
        <v>121</v>
      </c>
      <c r="E80" s="118">
        <v>6.6504999343043438E-3</v>
      </c>
      <c r="F80" s="118">
        <v>6.0629591642496908E-3</v>
      </c>
      <c r="G80" s="118">
        <v>5.3656869818127749E-3</v>
      </c>
      <c r="H80" s="118">
        <v>4.9484287165547933E-3</v>
      </c>
      <c r="I80" s="118">
        <v>3.3186322550604638E-3</v>
      </c>
      <c r="J80" s="118">
        <v>2.9874690608163832E-3</v>
      </c>
      <c r="K80" s="118">
        <v>2.6865079954085987E-3</v>
      </c>
      <c r="L80" s="118">
        <v>2.4020308280753517E-3</v>
      </c>
      <c r="M80" s="118">
        <v>2.1599440585416125E-3</v>
      </c>
      <c r="N80" s="118">
        <v>1.9573343604382442E-3</v>
      </c>
      <c r="O80" s="118">
        <v>1.7901514918187398E-3</v>
      </c>
      <c r="P80" s="118">
        <v>1.6551068821893094E-3</v>
      </c>
      <c r="Q80" s="118">
        <v>1.5490698936054131E-3</v>
      </c>
      <c r="R80" s="118">
        <v>1.4673329720347819E-3</v>
      </c>
      <c r="S80" s="118">
        <v>1.4053200859872796E-3</v>
      </c>
      <c r="T80" s="118">
        <v>1.357312148217281E-3</v>
      </c>
      <c r="U80" s="118">
        <v>1.3201309475601563E-3</v>
      </c>
      <c r="V80" s="118">
        <v>1.2920839986647593E-3</v>
      </c>
      <c r="W80" s="118">
        <v>1.2691843254814203E-3</v>
      </c>
      <c r="X80" s="118">
        <v>1.2517534096021501E-3</v>
      </c>
      <c r="Y80" s="118">
        <v>1.235513186849771E-3</v>
      </c>
      <c r="Z80" s="118">
        <v>1.2187220538796776E-3</v>
      </c>
      <c r="AA80" s="118">
        <v>1.2013610434699867E-3</v>
      </c>
      <c r="AB80" s="118">
        <v>1.1855913604674891E-3</v>
      </c>
      <c r="AC80" s="118">
        <v>1.1720709991149439E-3</v>
      </c>
      <c r="AD80" s="118">
        <v>1.1598137727021457E-3</v>
      </c>
      <c r="AE80" s="118">
        <v>1.1489930784537024E-3</v>
      </c>
      <c r="AF80" s="119">
        <v>1.1397502744187739E-3</v>
      </c>
    </row>
    <row r="81" spans="2:32" s="5" customFormat="1" outlineLevel="1" x14ac:dyDescent="0.2">
      <c r="B81" s="31"/>
      <c r="C81" s="186"/>
      <c r="D81" s="5" t="s">
        <v>122</v>
      </c>
      <c r="E81" s="118">
        <v>9.8912991086399615E-2</v>
      </c>
      <c r="F81" s="118">
        <v>9.754654630468873E-2</v>
      </c>
      <c r="G81" s="118">
        <v>9.6239603354306702E-2</v>
      </c>
      <c r="H81" s="118">
        <v>9.6653909131745805E-2</v>
      </c>
      <c r="I81" s="118">
        <v>9.824239495995564E-2</v>
      </c>
      <c r="J81" s="118">
        <v>9.8482978266522372E-2</v>
      </c>
      <c r="K81" s="118">
        <v>9.8591871322763258E-2</v>
      </c>
      <c r="L81" s="118">
        <v>9.859659572127788E-2</v>
      </c>
      <c r="M81" s="118">
        <v>9.8524552125980755E-2</v>
      </c>
      <c r="N81" s="118">
        <v>9.838185852086162E-2</v>
      </c>
      <c r="O81" s="118">
        <v>9.8166028458929189E-2</v>
      </c>
      <c r="P81" s="118">
        <v>9.7869263628266812E-2</v>
      </c>
      <c r="Q81" s="118">
        <v>9.7496363166430816E-2</v>
      </c>
      <c r="R81" s="118">
        <v>9.7058550878291516E-2</v>
      </c>
      <c r="S81" s="118">
        <v>9.656496339933196E-2</v>
      </c>
      <c r="T81" s="118">
        <v>9.6029208288621409E-2</v>
      </c>
      <c r="U81" s="118">
        <v>9.5475837141079323E-2</v>
      </c>
      <c r="V81" s="118">
        <v>9.4889903983886248E-2</v>
      </c>
      <c r="W81" s="118">
        <v>9.4193953093582861E-2</v>
      </c>
      <c r="X81" s="118">
        <v>9.3390842607685945E-2</v>
      </c>
      <c r="Y81" s="118">
        <v>9.2480792718866819E-2</v>
      </c>
      <c r="Z81" s="118">
        <v>9.1451297645877436E-2</v>
      </c>
      <c r="AA81" s="118">
        <v>9.0285997091156381E-2</v>
      </c>
      <c r="AB81" s="118">
        <v>8.9171517801095376E-2</v>
      </c>
      <c r="AC81" s="118">
        <v>8.8154615027317376E-2</v>
      </c>
      <c r="AD81" s="118">
        <v>8.7232716032684121E-2</v>
      </c>
      <c r="AE81" s="118">
        <v>8.641886248923826E-2</v>
      </c>
      <c r="AF81" s="119">
        <v>8.5723686316389963E-2</v>
      </c>
    </row>
    <row r="82" spans="2:32" s="5" customFormat="1" outlineLevel="1" x14ac:dyDescent="0.2">
      <c r="B82" s="31"/>
      <c r="C82" s="186"/>
      <c r="D82" s="5" t="s">
        <v>123</v>
      </c>
      <c r="E82" s="118">
        <v>2.7168614471379159E-2</v>
      </c>
      <c r="F82" s="118">
        <v>2.7446324955037914E-2</v>
      </c>
      <c r="G82" s="118">
        <v>2.7730322931977823E-2</v>
      </c>
      <c r="H82" s="118">
        <v>2.7729838509528953E-2</v>
      </c>
      <c r="I82" s="118">
        <v>2.7729660582884726E-2</v>
      </c>
      <c r="J82" s="118">
        <v>2.7763024038032845E-2</v>
      </c>
      <c r="K82" s="118">
        <v>2.7796053783060302E-2</v>
      </c>
      <c r="L82" s="118">
        <v>2.7828825676263706E-2</v>
      </c>
      <c r="M82" s="118">
        <v>2.7818379794957365E-2</v>
      </c>
      <c r="N82" s="118">
        <v>2.7808168609221407E-2</v>
      </c>
      <c r="O82" s="118">
        <v>2.7798246868878024E-2</v>
      </c>
      <c r="P82" s="118">
        <v>2.7788641583457226E-2</v>
      </c>
      <c r="Q82" s="118">
        <v>2.7779344023796691E-2</v>
      </c>
      <c r="R82" s="118">
        <v>2.7779061593952745E-2</v>
      </c>
      <c r="S82" s="118">
        <v>2.7778866072996636E-2</v>
      </c>
      <c r="T82" s="118">
        <v>2.777881049998062E-2</v>
      </c>
      <c r="U82" s="118">
        <v>2.7778845048607323E-2</v>
      </c>
      <c r="V82" s="118">
        <v>2.7778937360825241E-2</v>
      </c>
      <c r="W82" s="118">
        <v>2.7762738438368406E-2</v>
      </c>
      <c r="X82" s="118">
        <v>2.77466662234808E-2</v>
      </c>
      <c r="Y82" s="118">
        <v>2.7730737052945254E-2</v>
      </c>
      <c r="Z82" s="118">
        <v>2.7714933845925348E-2</v>
      </c>
      <c r="AA82" s="118">
        <v>2.7699257737551969E-2</v>
      </c>
      <c r="AB82" s="118">
        <v>2.7699677973010105E-2</v>
      </c>
      <c r="AC82" s="118">
        <v>2.7700722839447935E-2</v>
      </c>
      <c r="AD82" s="118">
        <v>2.7701739557016613E-2</v>
      </c>
      <c r="AE82" s="118">
        <v>2.7702725567776417E-2</v>
      </c>
      <c r="AF82" s="119">
        <v>2.7703694876801375E-2</v>
      </c>
    </row>
    <row r="83" spans="2:32" s="5" customFormat="1" outlineLevel="1" x14ac:dyDescent="0.2">
      <c r="B83" s="31"/>
      <c r="C83" s="186"/>
      <c r="D83" s="5" t="s">
        <v>124</v>
      </c>
      <c r="E83" s="118">
        <v>5.29829928749767E-3</v>
      </c>
      <c r="F83" s="118">
        <v>5.113500664165261E-3</v>
      </c>
      <c r="G83" s="118">
        <v>4.9240461587167165E-3</v>
      </c>
      <c r="H83" s="118">
        <v>4.9239748452376293E-3</v>
      </c>
      <c r="I83" s="118">
        <v>4.9239578497231032E-3</v>
      </c>
      <c r="J83" s="118">
        <v>4.9058028879476892E-3</v>
      </c>
      <c r="K83" s="118">
        <v>4.887767400124976E-3</v>
      </c>
      <c r="L83" s="118">
        <v>4.8698629088282982E-3</v>
      </c>
      <c r="M83" s="118">
        <v>4.880912669775991E-3</v>
      </c>
      <c r="N83" s="118">
        <v>4.8919187383686859E-3</v>
      </c>
      <c r="O83" s="118">
        <v>4.9028918367322438E-3</v>
      </c>
      <c r="P83" s="118">
        <v>4.913837868923826E-3</v>
      </c>
      <c r="Q83" s="118">
        <v>4.9247564389761703E-3</v>
      </c>
      <c r="R83" s="118">
        <v>4.9348757303113401E-3</v>
      </c>
      <c r="S83" s="118">
        <v>4.944913901346536E-3</v>
      </c>
      <c r="T83" s="118">
        <v>4.954881873016511E-3</v>
      </c>
      <c r="U83" s="118">
        <v>4.9647722297185958E-3</v>
      </c>
      <c r="V83" s="118">
        <v>4.9745805859240958E-3</v>
      </c>
      <c r="W83" s="118">
        <v>4.9855785564596111E-3</v>
      </c>
      <c r="X83" s="118">
        <v>4.9964637237571146E-3</v>
      </c>
      <c r="Y83" s="118">
        <v>5.0072409658854788E-3</v>
      </c>
      <c r="Z83" s="118">
        <v>5.01790910952442E-3</v>
      </c>
      <c r="AA83" s="118">
        <v>5.0284702226200172E-3</v>
      </c>
      <c r="AB83" s="118">
        <v>5.0285465113605937E-3</v>
      </c>
      <c r="AC83" s="118">
        <v>5.0335186721693903E-3</v>
      </c>
      <c r="AD83" s="118">
        <v>5.0384485975864543E-3</v>
      </c>
      <c r="AE83" s="118">
        <v>5.0433362421299669E-3</v>
      </c>
      <c r="AF83" s="119">
        <v>5.0481845701813351E-3</v>
      </c>
    </row>
    <row r="84" spans="2:32" s="5" customFormat="1" outlineLevel="1" x14ac:dyDescent="0.2">
      <c r="B84" s="31"/>
      <c r="C84" s="186"/>
      <c r="D84" s="5" t="s">
        <v>158</v>
      </c>
      <c r="E84" s="118">
        <v>1.7287853749408704E-2</v>
      </c>
      <c r="F84" s="118">
        <v>1.7196505977813133E-2</v>
      </c>
      <c r="G84" s="118">
        <v>1.7102560613438702E-2</v>
      </c>
      <c r="H84" s="118">
        <v>1.7102143580655309E-2</v>
      </c>
      <c r="I84" s="118">
        <v>1.710191643196135E-2</v>
      </c>
      <c r="J84" s="118">
        <v>1.7099459701525585E-2</v>
      </c>
      <c r="K84" s="118">
        <v>1.7096968125755951E-2</v>
      </c>
      <c r="L84" s="118">
        <v>1.7094486626315297E-2</v>
      </c>
      <c r="M84" s="118">
        <v>1.7098482886996433E-2</v>
      </c>
      <c r="N84" s="118">
        <v>1.7102554776055434E-2</v>
      </c>
      <c r="O84" s="118">
        <v>1.7106736847633083E-2</v>
      </c>
      <c r="P84" s="118">
        <v>1.7111046645120455E-2</v>
      </c>
      <c r="Q84" s="118">
        <v>1.7115479721422709E-2</v>
      </c>
      <c r="R84" s="118">
        <v>1.7122694652518734E-2</v>
      </c>
      <c r="S84" s="118">
        <v>1.7129892994266118E-2</v>
      </c>
      <c r="T84" s="118">
        <v>1.7137108528258588E-2</v>
      </c>
      <c r="U84" s="118">
        <v>1.7144311585451013E-2</v>
      </c>
      <c r="V84" s="118">
        <v>1.7151483210901399E-2</v>
      </c>
      <c r="W84" s="118">
        <v>1.715384917594294E-2</v>
      </c>
      <c r="X84" s="118">
        <v>1.7156172807086568E-2</v>
      </c>
      <c r="Y84" s="118">
        <v>1.7158465928528162E-2</v>
      </c>
      <c r="Z84" s="118">
        <v>1.7160719671841022E-2</v>
      </c>
      <c r="AA84" s="118">
        <v>1.7162936397129389E-2</v>
      </c>
      <c r="AB84" s="118">
        <v>1.7163196782245413E-2</v>
      </c>
      <c r="AC84" s="118">
        <v>1.7167304031521523E-2</v>
      </c>
      <c r="AD84" s="118">
        <v>1.7171366981375582E-2</v>
      </c>
      <c r="AE84" s="118">
        <v>1.7175384349899587E-2</v>
      </c>
      <c r="AF84" s="119">
        <v>1.7179365120116839E-2</v>
      </c>
    </row>
    <row r="85" spans="2:32" s="5" customFormat="1" outlineLevel="1" x14ac:dyDescent="0.2">
      <c r="B85" s="31"/>
      <c r="C85" s="186"/>
      <c r="D85" s="5" t="s">
        <v>125</v>
      </c>
      <c r="E85" s="118">
        <v>1.6550218042894312E-2</v>
      </c>
      <c r="F85" s="118">
        <v>1.6136163473029489E-2</v>
      </c>
      <c r="G85" s="118">
        <v>1.5731771270765787E-2</v>
      </c>
      <c r="H85" s="118">
        <v>1.5774255096132478E-2</v>
      </c>
      <c r="I85" s="118">
        <v>1.5805677436813558E-2</v>
      </c>
      <c r="J85" s="118">
        <v>1.5836963689331851E-2</v>
      </c>
      <c r="K85" s="118">
        <v>1.5871072442454729E-2</v>
      </c>
      <c r="L85" s="118">
        <v>1.5905409604781172E-2</v>
      </c>
      <c r="M85" s="118">
        <v>1.5940210076220377E-2</v>
      </c>
      <c r="N85" s="118">
        <v>1.5968913459508429E-2</v>
      </c>
      <c r="O85" s="118">
        <v>1.5989554015979717E-2</v>
      </c>
      <c r="P85" s="118">
        <v>1.6001146027609065E-2</v>
      </c>
      <c r="Q85" s="118">
        <v>1.6003968777809637E-2</v>
      </c>
      <c r="R85" s="118">
        <v>1.6002993066253576E-2</v>
      </c>
      <c r="S85" s="118">
        <v>1.5999043101525352E-2</v>
      </c>
      <c r="T85" s="118">
        <v>1.5990238502642796E-2</v>
      </c>
      <c r="U85" s="118">
        <v>1.5978342679071306E-2</v>
      </c>
      <c r="V85" s="118">
        <v>1.5964500354552345E-2</v>
      </c>
      <c r="W85" s="118">
        <v>1.5946109290484407E-2</v>
      </c>
      <c r="X85" s="118">
        <v>1.5929003044483244E-2</v>
      </c>
      <c r="Y85" s="118">
        <v>1.5912519710278749E-2</v>
      </c>
      <c r="Z85" s="118">
        <v>1.5897184017494535E-2</v>
      </c>
      <c r="AA85" s="118">
        <v>1.588287630335021E-2</v>
      </c>
      <c r="AB85" s="118">
        <v>1.5867945906505355E-2</v>
      </c>
      <c r="AC85" s="118">
        <v>1.5789430915982425E-2</v>
      </c>
      <c r="AD85" s="118">
        <v>1.5712237335795326E-2</v>
      </c>
      <c r="AE85" s="118">
        <v>1.5636452420662E-2</v>
      </c>
      <c r="AF85" s="119">
        <v>1.5561574937489058E-2</v>
      </c>
    </row>
    <row r="86" spans="2:32" s="5" customFormat="1" outlineLevel="1" x14ac:dyDescent="0.2">
      <c r="B86" s="31"/>
      <c r="C86" s="186"/>
      <c r="E86" s="118"/>
      <c r="F86" s="118"/>
      <c r="G86" s="118"/>
      <c r="H86" s="118"/>
      <c r="I86" s="118"/>
      <c r="J86" s="118"/>
      <c r="K86" s="118"/>
      <c r="L86" s="118"/>
      <c r="M86" s="118"/>
      <c r="N86" s="118"/>
      <c r="O86" s="118"/>
      <c r="P86" s="118"/>
      <c r="Q86" s="118"/>
      <c r="R86" s="118"/>
      <c r="S86" s="118"/>
      <c r="T86" s="118"/>
      <c r="U86" s="118"/>
      <c r="V86" s="118"/>
      <c r="W86" s="118"/>
      <c r="X86" s="118"/>
      <c r="Y86" s="118"/>
      <c r="Z86" s="118"/>
      <c r="AF86" s="36"/>
    </row>
    <row r="87" spans="2:32" s="5" customFormat="1" outlineLevel="1" x14ac:dyDescent="0.2">
      <c r="B87" s="31"/>
      <c r="C87" s="185" t="s">
        <v>51</v>
      </c>
      <c r="D87" s="5" t="s">
        <v>119</v>
      </c>
      <c r="E87" s="118">
        <v>0.41469337025521891</v>
      </c>
      <c r="F87" s="118">
        <v>0.41933414146172332</v>
      </c>
      <c r="G87" s="118">
        <v>0.41217966813594575</v>
      </c>
      <c r="H87" s="118">
        <v>0.38692767121299726</v>
      </c>
      <c r="I87" s="118">
        <v>0.36241433525958611</v>
      </c>
      <c r="J87" s="118">
        <v>0.33934245484032349</v>
      </c>
      <c r="K87" s="118">
        <v>0.31621082215029306</v>
      </c>
      <c r="L87" s="118">
        <v>0.29485140865793441</v>
      </c>
      <c r="M87" s="118">
        <v>0.27581940783258063</v>
      </c>
      <c r="N87" s="118">
        <v>0.26121760083750262</v>
      </c>
      <c r="O87" s="118">
        <v>0.2512261220513074</v>
      </c>
      <c r="P87" s="118">
        <v>0.24566251751670126</v>
      </c>
      <c r="Q87" s="118">
        <v>0.24394234101584827</v>
      </c>
      <c r="R87" s="118">
        <v>0.24455328388173725</v>
      </c>
      <c r="S87" s="118">
        <v>0.24652714453991095</v>
      </c>
      <c r="T87" s="118">
        <v>0.25050401851328652</v>
      </c>
      <c r="U87" s="118">
        <v>0.25580930399372381</v>
      </c>
      <c r="V87" s="118">
        <v>0.26210122192660401</v>
      </c>
      <c r="W87" s="118">
        <v>0.26969828903675463</v>
      </c>
      <c r="X87" s="118">
        <v>0.27714635531537912</v>
      </c>
      <c r="Y87" s="118">
        <v>0.2845732101948989</v>
      </c>
      <c r="Z87" s="118">
        <v>0.29177314014531064</v>
      </c>
      <c r="AA87" s="118">
        <v>0.29878104296199248</v>
      </c>
      <c r="AB87" s="118">
        <v>0.3059482901224107</v>
      </c>
      <c r="AC87" s="118">
        <v>0.31292720801640272</v>
      </c>
      <c r="AD87" s="118">
        <v>0.31957028163776258</v>
      </c>
      <c r="AE87" s="118">
        <v>0.32584130305139491</v>
      </c>
      <c r="AF87" s="119">
        <v>0.33194438377531799</v>
      </c>
    </row>
    <row r="88" spans="2:32" s="5" customFormat="1" outlineLevel="1" x14ac:dyDescent="0.2">
      <c r="B88" s="31"/>
      <c r="C88" s="185"/>
      <c r="D88" s="5" t="s">
        <v>120</v>
      </c>
      <c r="E88" s="118">
        <v>0.31549629479044844</v>
      </c>
      <c r="F88" s="118">
        <v>0.31392547187634134</v>
      </c>
      <c r="G88" s="118">
        <v>0.32438279183289398</v>
      </c>
      <c r="H88" s="118">
        <v>0.34979359006957611</v>
      </c>
      <c r="I88" s="118">
        <v>0.37439882163578508</v>
      </c>
      <c r="J88" s="118">
        <v>0.39772330709122405</v>
      </c>
      <c r="K88" s="118">
        <v>0.42112590115488208</v>
      </c>
      <c r="L88" s="118">
        <v>0.44275777141654254</v>
      </c>
      <c r="M88" s="118">
        <v>0.46223804540580837</v>
      </c>
      <c r="N88" s="118">
        <v>0.47724846896092782</v>
      </c>
      <c r="O88" s="118">
        <v>0.48759765555246115</v>
      </c>
      <c r="P88" s="118">
        <v>0.49346313763630939</v>
      </c>
      <c r="Q88" s="118">
        <v>0.4954328502523051</v>
      </c>
      <c r="R88" s="118">
        <v>0.49535452329896784</v>
      </c>
      <c r="S88" s="118">
        <v>0.49388609412071444</v>
      </c>
      <c r="T88" s="118">
        <v>0.49037977860552734</v>
      </c>
      <c r="U88" s="118">
        <v>0.48552024610874916</v>
      </c>
      <c r="V88" s="118">
        <v>0.47965481552390832</v>
      </c>
      <c r="W88" s="118">
        <v>0.47197495403072581</v>
      </c>
      <c r="X88" s="118">
        <v>0.46444870266589472</v>
      </c>
      <c r="Y88" s="118">
        <v>0.45694653512622785</v>
      </c>
      <c r="Z88" s="118">
        <v>0.44967626001837968</v>
      </c>
      <c r="AA88" s="118">
        <v>0.44260227805558705</v>
      </c>
      <c r="AB88" s="118">
        <v>0.4353602297439369</v>
      </c>
      <c r="AC88" s="118">
        <v>0.42850263531668031</v>
      </c>
      <c r="AD88" s="118">
        <v>0.42198461948374766</v>
      </c>
      <c r="AE88" s="118">
        <v>0.41584237403944369</v>
      </c>
      <c r="AF88" s="119">
        <v>0.40986957423813886</v>
      </c>
    </row>
    <row r="89" spans="2:32" s="5" customFormat="1" ht="15" outlineLevel="1" x14ac:dyDescent="0.25">
      <c r="B89" s="31"/>
      <c r="C89" s="185"/>
      <c r="D89" s="189" t="s">
        <v>163</v>
      </c>
      <c r="E89" s="118">
        <v>2.6162901057427589E-2</v>
      </c>
      <c r="F89" s="118">
        <v>2.6421457471756324E-2</v>
      </c>
      <c r="G89" s="118">
        <v>2.6693798646734501E-2</v>
      </c>
      <c r="H89" s="118">
        <v>2.6834874209709699E-2</v>
      </c>
      <c r="I89" s="118">
        <v>2.6972582351806586E-2</v>
      </c>
      <c r="J89" s="118">
        <v>2.7138177484432362E-2</v>
      </c>
      <c r="K89" s="118">
        <v>2.730369063664298E-2</v>
      </c>
      <c r="L89" s="118">
        <v>2.7468511790285109E-2</v>
      </c>
      <c r="M89" s="118">
        <v>2.7548623406861393E-2</v>
      </c>
      <c r="N89" s="118">
        <v>2.7626560696351877E-2</v>
      </c>
      <c r="O89" s="118">
        <v>2.7701904247351358E-2</v>
      </c>
      <c r="P89" s="118">
        <v>2.7774468749314881E-2</v>
      </c>
      <c r="Q89" s="118">
        <v>2.7844384015972161E-2</v>
      </c>
      <c r="R89" s="118">
        <v>2.7879538650503011E-2</v>
      </c>
      <c r="S89" s="118">
        <v>2.7913414120358637E-2</v>
      </c>
      <c r="T89" s="118">
        <v>2.79457257196494E-2</v>
      </c>
      <c r="U89" s="118">
        <v>2.7976858052698273E-2</v>
      </c>
      <c r="V89" s="118">
        <v>2.8007025365793189E-2</v>
      </c>
      <c r="W89" s="118">
        <v>2.8102116083831747E-2</v>
      </c>
      <c r="X89" s="118">
        <v>2.8196191367114896E-2</v>
      </c>
      <c r="Y89" s="118">
        <v>2.8289207871387802E-2</v>
      </c>
      <c r="Z89" s="118">
        <v>2.8381267505188802E-2</v>
      </c>
      <c r="AA89" s="118">
        <v>2.8472365327173031E-2</v>
      </c>
      <c r="AB89" s="118">
        <v>2.8469492635483873E-2</v>
      </c>
      <c r="AC89" s="118">
        <v>2.8541124011638764E-2</v>
      </c>
      <c r="AD89" s="118">
        <v>2.8612175604801334E-2</v>
      </c>
      <c r="AE89" s="118">
        <v>2.8682659802719498E-2</v>
      </c>
      <c r="AF89" s="119">
        <v>2.8752503542465675E-2</v>
      </c>
    </row>
    <row r="90" spans="2:32" s="5" customFormat="1" outlineLevel="1" x14ac:dyDescent="0.2">
      <c r="B90" s="31"/>
      <c r="C90" s="186"/>
      <c r="D90" s="5" t="s">
        <v>121</v>
      </c>
      <c r="E90" s="118">
        <v>6.1057352421022707E-3</v>
      </c>
      <c r="F90" s="118">
        <v>5.5856839298883939E-3</v>
      </c>
      <c r="G90" s="118">
        <v>4.9615627993235519E-3</v>
      </c>
      <c r="H90" s="118">
        <v>4.5768474462418267E-3</v>
      </c>
      <c r="I90" s="118">
        <v>3.0710631850609862E-3</v>
      </c>
      <c r="J90" s="118">
        <v>2.7629000614914604E-3</v>
      </c>
      <c r="K90" s="118">
        <v>2.4855992345706982E-3</v>
      </c>
      <c r="L90" s="118">
        <v>2.2252816698193111E-3</v>
      </c>
      <c r="M90" s="118">
        <v>2.006110634890923E-3</v>
      </c>
      <c r="N90" s="118">
        <v>1.8230752666191642E-3</v>
      </c>
      <c r="O90" s="118">
        <v>1.6726341583149006E-3</v>
      </c>
      <c r="P90" s="118">
        <v>1.5520316736742472E-3</v>
      </c>
      <c r="Q90" s="118">
        <v>1.4584723015458171E-3</v>
      </c>
      <c r="R90" s="118">
        <v>1.3861555303850935E-3</v>
      </c>
      <c r="S90" s="118">
        <v>1.332564573333182E-3</v>
      </c>
      <c r="T90" s="118">
        <v>1.2922866743274662E-3</v>
      </c>
      <c r="U90" s="118">
        <v>1.2621492424125663E-3</v>
      </c>
      <c r="V90" s="118">
        <v>1.240869783130685E-3</v>
      </c>
      <c r="W90" s="118">
        <v>1.2270330462197953E-3</v>
      </c>
      <c r="X90" s="118">
        <v>1.2196736918456171E-3</v>
      </c>
      <c r="Y90" s="118">
        <v>1.2147673852014635E-3</v>
      </c>
      <c r="Z90" s="118">
        <v>1.2108267126096221E-3</v>
      </c>
      <c r="AA90" s="118">
        <v>1.20806568259458E-3</v>
      </c>
      <c r="AB90" s="118">
        <v>1.2069991586781956E-3</v>
      </c>
      <c r="AC90" s="118">
        <v>1.2057887380484372E-3</v>
      </c>
      <c r="AD90" s="118">
        <v>1.2045996014939345E-3</v>
      </c>
      <c r="AE90" s="118">
        <v>1.2034314492736405E-3</v>
      </c>
      <c r="AF90" s="119">
        <v>1.2022804269040308E-3</v>
      </c>
    </row>
    <row r="91" spans="2:32" s="5" customFormat="1" outlineLevel="1" x14ac:dyDescent="0.2">
      <c r="B91" s="31"/>
      <c r="C91" s="186"/>
      <c r="D91" s="5" t="s">
        <v>122</v>
      </c>
      <c r="E91" s="118">
        <v>9.0810697172219582E-2</v>
      </c>
      <c r="F91" s="118">
        <v>8.9867696837381314E-2</v>
      </c>
      <c r="G91" s="118">
        <v>8.8991183690529274E-2</v>
      </c>
      <c r="H91" s="118">
        <v>8.9396093693132644E-2</v>
      </c>
      <c r="I91" s="118">
        <v>9.0913538827231036E-2</v>
      </c>
      <c r="J91" s="118">
        <v>9.1079981472370689E-2</v>
      </c>
      <c r="K91" s="118">
        <v>9.1218742067239317E-2</v>
      </c>
      <c r="L91" s="118">
        <v>9.1341540916419092E-2</v>
      </c>
      <c r="M91" s="118">
        <v>9.1507532816034381E-2</v>
      </c>
      <c r="N91" s="118">
        <v>9.1633568887663538E-2</v>
      </c>
      <c r="O91" s="118">
        <v>9.1721763848991125E-2</v>
      </c>
      <c r="P91" s="118">
        <v>9.1774252566289169E-2</v>
      </c>
      <c r="Q91" s="118">
        <v>9.1794273303404617E-2</v>
      </c>
      <c r="R91" s="118">
        <v>9.1688968785687205E-2</v>
      </c>
      <c r="S91" s="118">
        <v>9.1565651508328252E-2</v>
      </c>
      <c r="T91" s="118">
        <v>9.1428686010505231E-2</v>
      </c>
      <c r="U91" s="118">
        <v>9.1282425988901822E-2</v>
      </c>
      <c r="V91" s="118">
        <v>9.1128761519727264E-2</v>
      </c>
      <c r="W91" s="118">
        <v>9.1065648132758525E-2</v>
      </c>
      <c r="X91" s="118">
        <v>9.0997438404495798E-2</v>
      </c>
      <c r="Y91" s="118">
        <v>9.0927925293051839E-2</v>
      </c>
      <c r="Z91" s="118">
        <v>9.0858841636564172E-2</v>
      </c>
      <c r="AA91" s="118">
        <v>9.0789871452482296E-2</v>
      </c>
      <c r="AB91" s="118">
        <v>9.0781655933744682E-2</v>
      </c>
      <c r="AC91" s="118">
        <v>9.0690616939759702E-2</v>
      </c>
      <c r="AD91" s="118">
        <v>9.0601178778371677E-2</v>
      </c>
      <c r="AE91" s="118">
        <v>9.0513318905248746E-2</v>
      </c>
      <c r="AF91" s="119">
        <v>9.0426747414309616E-2</v>
      </c>
    </row>
    <row r="92" spans="2:32" s="5" customFormat="1" outlineLevel="1" x14ac:dyDescent="0.2">
      <c r="B92" s="31"/>
      <c r="C92" s="186"/>
      <c r="D92" s="5" t="s">
        <v>123</v>
      </c>
      <c r="E92" s="118">
        <v>5.267230161827912E-2</v>
      </c>
      <c r="F92" s="118">
        <v>5.3240870560576005E-2</v>
      </c>
      <c r="G92" s="118">
        <v>5.3838950418399957E-2</v>
      </c>
      <c r="H92" s="118">
        <v>5.3850920171863034E-2</v>
      </c>
      <c r="I92" s="118">
        <v>5.3857996937485955E-2</v>
      </c>
      <c r="J92" s="118">
        <v>5.3614988979624183E-2</v>
      </c>
      <c r="K92" s="118">
        <v>5.3374583684689864E-2</v>
      </c>
      <c r="L92" s="118">
        <v>5.3135536526710658E-2</v>
      </c>
      <c r="M92" s="118">
        <v>5.3172171530692904E-2</v>
      </c>
      <c r="N92" s="118">
        <v>5.3205902009013102E-2</v>
      </c>
      <c r="O92" s="118">
        <v>5.3235917358457112E-2</v>
      </c>
      <c r="P92" s="118">
        <v>5.3261862906976286E-2</v>
      </c>
      <c r="Q92" s="118">
        <v>5.3283989973142425E-2</v>
      </c>
      <c r="R92" s="118">
        <v>5.3200199915862639E-2</v>
      </c>
      <c r="S92" s="118">
        <v>5.3116517804975033E-2</v>
      </c>
      <c r="T92" s="118">
        <v>5.3032350373100202E-2</v>
      </c>
      <c r="U92" s="118">
        <v>5.2948378906526407E-2</v>
      </c>
      <c r="V92" s="118">
        <v>5.2864957162604947E-2</v>
      </c>
      <c r="W92" s="118">
        <v>5.2967844579704021E-2</v>
      </c>
      <c r="X92" s="118">
        <v>5.3069743004262815E-2</v>
      </c>
      <c r="Y92" s="118">
        <v>5.3170553278858668E-2</v>
      </c>
      <c r="Z92" s="118">
        <v>5.3270449977178946E-2</v>
      </c>
      <c r="AA92" s="118">
        <v>5.3369406968290553E-2</v>
      </c>
      <c r="AB92" s="118">
        <v>5.336402231372845E-2</v>
      </c>
      <c r="AC92" s="118">
        <v>5.33384349121492E-2</v>
      </c>
      <c r="AD92" s="118">
        <v>5.3313486945910225E-2</v>
      </c>
      <c r="AE92" s="118">
        <v>5.3289170587104147E-2</v>
      </c>
      <c r="AF92" s="119">
        <v>5.3265320397615522E-2</v>
      </c>
    </row>
    <row r="93" spans="2:32" s="5" customFormat="1" outlineLevel="1" x14ac:dyDescent="0.2">
      <c r="B93" s="31"/>
      <c r="C93" s="186"/>
      <c r="D93" s="5" t="s">
        <v>124</v>
      </c>
      <c r="E93" s="118">
        <v>7.4382738362127096E-2</v>
      </c>
      <c r="F93" s="118">
        <v>7.2008962403595236E-2</v>
      </c>
      <c r="G93" s="118">
        <v>6.9560536783532745E-2</v>
      </c>
      <c r="H93" s="118">
        <v>6.9577357315403224E-2</v>
      </c>
      <c r="I93" s="118">
        <v>6.9587846608597098E-2</v>
      </c>
      <c r="J93" s="118">
        <v>6.9811021309767754E-2</v>
      </c>
      <c r="K93" s="118">
        <v>7.003496850006484E-2</v>
      </c>
      <c r="L93" s="118">
        <v>7.0258104952466399E-2</v>
      </c>
      <c r="M93" s="118">
        <v>7.004106918828501E-2</v>
      </c>
      <c r="N93" s="118">
        <v>6.9823112839661236E-2</v>
      </c>
      <c r="O93" s="118">
        <v>6.9603165691620908E-2</v>
      </c>
      <c r="P93" s="118">
        <v>6.9380767296849749E-2</v>
      </c>
      <c r="Q93" s="118">
        <v>6.9156250419045204E-2</v>
      </c>
      <c r="R93" s="118">
        <v>6.8857887278971366E-2</v>
      </c>
      <c r="S93" s="118">
        <v>6.856287226688848E-2</v>
      </c>
      <c r="T93" s="118">
        <v>6.8270374585761726E-2</v>
      </c>
      <c r="U93" s="118">
        <v>6.798120979706361E-2</v>
      </c>
      <c r="V93" s="118">
        <v>6.7695766453646014E-2</v>
      </c>
      <c r="W93" s="118">
        <v>6.7541416542094654E-2</v>
      </c>
      <c r="X93" s="118">
        <v>6.7389265064258214E-2</v>
      </c>
      <c r="Y93" s="118">
        <v>6.7239120272294062E-2</v>
      </c>
      <c r="Z93" s="118">
        <v>6.7091139290292173E-2</v>
      </c>
      <c r="AA93" s="118">
        <v>6.6945225895736496E-2</v>
      </c>
      <c r="AB93" s="118">
        <v>6.6938471522088594E-2</v>
      </c>
      <c r="AC93" s="118">
        <v>6.6821208292367387E-2</v>
      </c>
      <c r="AD93" s="118">
        <v>6.6705666830258206E-2</v>
      </c>
      <c r="AE93" s="118">
        <v>6.6591820775084951E-2</v>
      </c>
      <c r="AF93" s="119">
        <v>6.6479447428352767E-2</v>
      </c>
    </row>
    <row r="94" spans="2:32" s="5" customFormat="1" outlineLevel="1" x14ac:dyDescent="0.2">
      <c r="B94" s="31"/>
      <c r="C94" s="186"/>
      <c r="D94" s="5" t="s">
        <v>158</v>
      </c>
      <c r="E94" s="118">
        <v>7.3003162123943983E-3</v>
      </c>
      <c r="F94" s="118">
        <v>7.297898711114869E-3</v>
      </c>
      <c r="G94" s="118">
        <v>7.2965972540236087E-3</v>
      </c>
      <c r="H94" s="118">
        <v>7.2982942459613202E-3</v>
      </c>
      <c r="I94" s="118">
        <v>7.2993275881360715E-3</v>
      </c>
      <c r="J94" s="118">
        <v>7.3078466950026203E-3</v>
      </c>
      <c r="K94" s="118">
        <v>7.3165186372270135E-3</v>
      </c>
      <c r="L94" s="118">
        <v>7.3251766574014459E-3</v>
      </c>
      <c r="M94" s="118">
        <v>7.3111019954243605E-3</v>
      </c>
      <c r="N94" s="118">
        <v>7.2968372725385738E-3</v>
      </c>
      <c r="O94" s="118">
        <v>7.2822708555744659E-3</v>
      </c>
      <c r="P94" s="118">
        <v>7.26735446349017E-3</v>
      </c>
      <c r="Q94" s="118">
        <v>7.2521227757421022E-3</v>
      </c>
      <c r="R94" s="118">
        <v>7.2275528303843333E-3</v>
      </c>
      <c r="S94" s="118">
        <v>7.2032203266026284E-3</v>
      </c>
      <c r="T94" s="118">
        <v>7.1790402966607726E-3</v>
      </c>
      <c r="U94" s="118">
        <v>7.1551006979373565E-3</v>
      </c>
      <c r="V94" s="118">
        <v>7.1314447770843377E-3</v>
      </c>
      <c r="W94" s="118">
        <v>7.1238268824156577E-3</v>
      </c>
      <c r="X94" s="118">
        <v>7.1163359203720855E-3</v>
      </c>
      <c r="Y94" s="118">
        <v>7.1089536477466136E-3</v>
      </c>
      <c r="Z94" s="118">
        <v>7.1016986233265987E-3</v>
      </c>
      <c r="AA94" s="118">
        <v>7.0945626062966088E-3</v>
      </c>
      <c r="AB94" s="118">
        <v>7.093846807282261E-3</v>
      </c>
      <c r="AC94" s="118">
        <v>7.0845772668213739E-3</v>
      </c>
      <c r="AD94" s="118">
        <v>7.0754560954647177E-3</v>
      </c>
      <c r="AE94" s="118">
        <v>7.0664811128885018E-3</v>
      </c>
      <c r="AF94" s="119">
        <v>7.0576292811598933E-3</v>
      </c>
    </row>
    <row r="95" spans="2:32" s="5" customFormat="1" outlineLevel="1" x14ac:dyDescent="0.2">
      <c r="B95" s="31"/>
      <c r="C95" s="186"/>
      <c r="D95" s="5" t="s">
        <v>125</v>
      </c>
      <c r="E95" s="118">
        <v>1.2375645289782662E-2</v>
      </c>
      <c r="F95" s="118">
        <v>1.231781674762312E-2</v>
      </c>
      <c r="G95" s="118">
        <v>1.2094910438616872E-2</v>
      </c>
      <c r="H95" s="118">
        <v>1.1744351635114895E-2</v>
      </c>
      <c r="I95" s="118">
        <v>1.1484487606311301E-2</v>
      </c>
      <c r="J95" s="118">
        <v>1.1219322065763548E-2</v>
      </c>
      <c r="K95" s="118">
        <v>1.0929173934390173E-2</v>
      </c>
      <c r="L95" s="118">
        <v>1.0636667412421058E-2</v>
      </c>
      <c r="M95" s="118">
        <v>1.0355937189422177E-2</v>
      </c>
      <c r="N95" s="118">
        <v>1.0124873229722111E-2</v>
      </c>
      <c r="O95" s="118">
        <v>9.9585662359213505E-3</v>
      </c>
      <c r="P95" s="118">
        <v>9.8636071903947971E-3</v>
      </c>
      <c r="Q95" s="118">
        <v>9.8353159429941175E-3</v>
      </c>
      <c r="R95" s="118">
        <v>9.8518898275016357E-3</v>
      </c>
      <c r="S95" s="118">
        <v>9.8925207388883933E-3</v>
      </c>
      <c r="T95" s="118">
        <v>9.9677392211811409E-3</v>
      </c>
      <c r="U95" s="118">
        <v>1.0064327211986947E-2</v>
      </c>
      <c r="V95" s="118">
        <v>1.0175137487501025E-2</v>
      </c>
      <c r="W95" s="118">
        <v>1.0298871665495146E-2</v>
      </c>
      <c r="X95" s="118">
        <v>1.0416294566376638E-2</v>
      </c>
      <c r="Y95" s="118">
        <v>1.052972693033289E-2</v>
      </c>
      <c r="Z95" s="118">
        <v>1.063637609114932E-2</v>
      </c>
      <c r="AA95" s="118">
        <v>1.0737181049846821E-2</v>
      </c>
      <c r="AB95" s="118">
        <v>1.0836991762646265E-2</v>
      </c>
      <c r="AC95" s="118">
        <v>1.0888406506132165E-2</v>
      </c>
      <c r="AD95" s="118">
        <v>1.0932535022189594E-2</v>
      </c>
      <c r="AE95" s="118">
        <v>1.0969440276841777E-2</v>
      </c>
      <c r="AF95" s="119">
        <v>1.1002113495735731E-2</v>
      </c>
    </row>
    <row r="96" spans="2:32" s="5" customFormat="1" outlineLevel="1" x14ac:dyDescent="0.2">
      <c r="B96" s="35"/>
      <c r="D96" s="6"/>
      <c r="E96" s="120"/>
      <c r="F96" s="120"/>
      <c r="G96" s="120"/>
      <c r="H96" s="120"/>
      <c r="I96" s="120"/>
      <c r="J96" s="120"/>
      <c r="K96" s="120"/>
      <c r="L96" s="120"/>
      <c r="M96" s="120"/>
      <c r="N96" s="120"/>
      <c r="O96" s="120"/>
      <c r="P96" s="120"/>
      <c r="Q96" s="120"/>
      <c r="R96" s="120"/>
      <c r="S96" s="120"/>
      <c r="T96" s="120"/>
      <c r="U96" s="120"/>
      <c r="V96" s="120"/>
      <c r="W96" s="120"/>
      <c r="X96" s="120"/>
      <c r="Y96" s="120"/>
      <c r="Z96" s="118"/>
      <c r="AF96" s="36"/>
    </row>
    <row r="97" spans="2:32" s="5" customFormat="1" outlineLevel="1" x14ac:dyDescent="0.2">
      <c r="B97" s="35"/>
      <c r="D97" s="6"/>
      <c r="E97" s="120" t="str">
        <f>IF(SUM(E51:E95)/4=1,"OK","CHECK")</f>
        <v>OK</v>
      </c>
      <c r="F97" s="120" t="str">
        <f t="shared" ref="F97:AF97" si="1">IF(SUM(F51:F95)/4=1,"OK","CHECK")</f>
        <v>OK</v>
      </c>
      <c r="G97" s="120" t="str">
        <f t="shared" si="1"/>
        <v>OK</v>
      </c>
      <c r="H97" s="120" t="str">
        <f t="shared" si="1"/>
        <v>OK</v>
      </c>
      <c r="I97" s="120" t="str">
        <f t="shared" si="1"/>
        <v>OK</v>
      </c>
      <c r="J97" s="120" t="str">
        <f t="shared" si="1"/>
        <v>OK</v>
      </c>
      <c r="K97" s="120" t="str">
        <f t="shared" si="1"/>
        <v>OK</v>
      </c>
      <c r="L97" s="120" t="str">
        <f t="shared" si="1"/>
        <v>OK</v>
      </c>
      <c r="M97" s="120" t="str">
        <f t="shared" si="1"/>
        <v>OK</v>
      </c>
      <c r="N97" s="120" t="str">
        <f t="shared" si="1"/>
        <v>OK</v>
      </c>
      <c r="O97" s="120" t="str">
        <f t="shared" si="1"/>
        <v>OK</v>
      </c>
      <c r="P97" s="120" t="str">
        <f t="shared" si="1"/>
        <v>OK</v>
      </c>
      <c r="Q97" s="120" t="str">
        <f t="shared" si="1"/>
        <v>OK</v>
      </c>
      <c r="R97" s="120" t="str">
        <f t="shared" si="1"/>
        <v>OK</v>
      </c>
      <c r="S97" s="120" t="str">
        <f t="shared" si="1"/>
        <v>OK</v>
      </c>
      <c r="T97" s="120" t="str">
        <f t="shared" si="1"/>
        <v>OK</v>
      </c>
      <c r="U97" s="120" t="str">
        <f t="shared" si="1"/>
        <v>OK</v>
      </c>
      <c r="V97" s="120" t="str">
        <f t="shared" si="1"/>
        <v>OK</v>
      </c>
      <c r="W97" s="120" t="str">
        <f t="shared" si="1"/>
        <v>OK</v>
      </c>
      <c r="X97" s="120" t="str">
        <f t="shared" si="1"/>
        <v>OK</v>
      </c>
      <c r="Y97" s="120" t="str">
        <f t="shared" si="1"/>
        <v>OK</v>
      </c>
      <c r="Z97" s="120" t="str">
        <f t="shared" si="1"/>
        <v>OK</v>
      </c>
      <c r="AA97" s="120" t="str">
        <f t="shared" si="1"/>
        <v>OK</v>
      </c>
      <c r="AB97" s="120" t="str">
        <f t="shared" si="1"/>
        <v>OK</v>
      </c>
      <c r="AC97" s="120" t="str">
        <f t="shared" si="1"/>
        <v>OK</v>
      </c>
      <c r="AD97" s="120" t="str">
        <f t="shared" si="1"/>
        <v>OK</v>
      </c>
      <c r="AE97" s="120" t="str">
        <f t="shared" si="1"/>
        <v>OK</v>
      </c>
      <c r="AF97" s="121" t="str">
        <f t="shared" si="1"/>
        <v>OK</v>
      </c>
    </row>
    <row r="98" spans="2:32" s="5" customFormat="1" outlineLevel="1" x14ac:dyDescent="0.2">
      <c r="B98" s="38"/>
      <c r="C98" s="39"/>
      <c r="D98" s="123"/>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41"/>
    </row>
    <row r="99" spans="2:32" s="5" customFormat="1" x14ac:dyDescent="0.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row>
    <row r="100" spans="2:32" s="5" customFormat="1" x14ac:dyDescent="0.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row>
    <row r="101" spans="2:32" s="5" customFormat="1" x14ac:dyDescent="0.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row>
    <row r="102" spans="2:32" s="5" customFormat="1" ht="15.75" x14ac:dyDescent="0.25">
      <c r="B102" s="25" t="s">
        <v>126</v>
      </c>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7"/>
    </row>
    <row r="103" spans="2:32" s="5" customFormat="1" outlineLevel="1" x14ac:dyDescent="0.2">
      <c r="B103" s="184"/>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29"/>
    </row>
    <row r="104" spans="2:32" outlineLevel="1" x14ac:dyDescent="0.2">
      <c r="B104" s="31"/>
      <c r="C104" s="6"/>
      <c r="D104" s="6"/>
      <c r="E104" s="6">
        <v>2008</v>
      </c>
      <c r="F104" s="6">
        <v>2009</v>
      </c>
      <c r="G104" s="6">
        <v>2010</v>
      </c>
      <c r="H104" s="6">
        <v>2011</v>
      </c>
      <c r="I104" s="6">
        <v>2012</v>
      </c>
      <c r="J104" s="6">
        <v>2013</v>
      </c>
      <c r="K104" s="6">
        <v>2014</v>
      </c>
      <c r="L104" s="6">
        <v>2015</v>
      </c>
      <c r="M104" s="6">
        <v>2016</v>
      </c>
      <c r="N104" s="6">
        <v>2017</v>
      </c>
      <c r="O104" s="6">
        <v>2018</v>
      </c>
      <c r="P104" s="6">
        <v>2019</v>
      </c>
      <c r="Q104" s="6">
        <v>2020</v>
      </c>
      <c r="R104" s="6">
        <v>2021</v>
      </c>
      <c r="S104" s="6">
        <v>2022</v>
      </c>
      <c r="T104" s="6">
        <v>2023</v>
      </c>
      <c r="U104" s="6">
        <v>2024</v>
      </c>
      <c r="V104" s="6">
        <v>2025</v>
      </c>
      <c r="W104" s="6">
        <v>2026</v>
      </c>
      <c r="X104" s="6">
        <v>2027</v>
      </c>
      <c r="Y104" s="6">
        <v>2028</v>
      </c>
      <c r="Z104" s="6">
        <v>2029</v>
      </c>
      <c r="AA104" s="6">
        <v>2030</v>
      </c>
      <c r="AB104" s="6">
        <v>2031</v>
      </c>
      <c r="AC104" s="6">
        <v>2032</v>
      </c>
      <c r="AD104" s="6">
        <v>2033</v>
      </c>
      <c r="AE104" s="6">
        <v>2034</v>
      </c>
      <c r="AF104" s="183">
        <v>2035</v>
      </c>
    </row>
    <row r="105" spans="2:32" s="16" customFormat="1" ht="15.75" customHeight="1" outlineLevel="1" x14ac:dyDescent="0.2">
      <c r="B105" s="35"/>
      <c r="C105" s="188"/>
      <c r="D105" s="5"/>
      <c r="E105" s="10"/>
      <c r="F105" s="10"/>
      <c r="G105" s="10"/>
      <c r="H105" s="124"/>
      <c r="I105" s="124"/>
      <c r="J105" s="124"/>
      <c r="K105" s="124"/>
      <c r="L105" s="124"/>
      <c r="M105" s="124"/>
      <c r="N105" s="124"/>
      <c r="O105" s="124"/>
      <c r="P105" s="124"/>
      <c r="Q105" s="124"/>
      <c r="R105" s="124"/>
      <c r="S105" s="124"/>
      <c r="T105" s="124"/>
      <c r="U105" s="124"/>
      <c r="V105" s="124"/>
      <c r="W105" s="124"/>
      <c r="X105" s="124"/>
      <c r="Y105" s="124"/>
      <c r="Z105" s="124"/>
      <c r="AA105" s="124"/>
      <c r="AB105" s="124"/>
      <c r="AC105" s="124"/>
      <c r="AD105" s="124"/>
      <c r="AE105" s="124"/>
      <c r="AF105" s="125"/>
    </row>
    <row r="106" spans="2:32" s="3" customFormat="1" outlineLevel="1" x14ac:dyDescent="0.2">
      <c r="B106" s="31" t="s">
        <v>126</v>
      </c>
      <c r="C106" s="185" t="s">
        <v>19</v>
      </c>
      <c r="D106" s="5" t="s">
        <v>217</v>
      </c>
      <c r="E106" s="124">
        <v>0</v>
      </c>
      <c r="F106" s="124">
        <v>0</v>
      </c>
      <c r="G106" s="124">
        <v>0</v>
      </c>
      <c r="H106" s="124">
        <v>0</v>
      </c>
      <c r="I106" s="68">
        <v>1.0747020716546233E-4</v>
      </c>
      <c r="J106" s="68">
        <v>2.3087904968356536E-4</v>
      </c>
      <c r="K106" s="68">
        <v>4.5298461558725654E-4</v>
      </c>
      <c r="L106" s="68">
        <v>6.6706326693053374E-4</v>
      </c>
      <c r="M106" s="68">
        <v>9.8095921775223529E-4</v>
      </c>
      <c r="N106" s="68">
        <v>1.446945830434656E-3</v>
      </c>
      <c r="O106" s="68">
        <v>2.1301254569328796E-3</v>
      </c>
      <c r="P106" s="68">
        <v>3.120579961804165E-3</v>
      </c>
      <c r="Q106" s="68">
        <v>4.5785673988846028E-3</v>
      </c>
      <c r="R106" s="68">
        <v>6.0818636840421327E-3</v>
      </c>
      <c r="S106" s="68">
        <v>7.51546872604933E-3</v>
      </c>
      <c r="T106" s="68">
        <v>9.252100632308493E-3</v>
      </c>
      <c r="U106" s="68">
        <v>1.1156740506348409E-2</v>
      </c>
      <c r="V106" s="68">
        <v>1.3023361959365959E-2</v>
      </c>
      <c r="W106" s="68">
        <v>1.5301485746050605E-2</v>
      </c>
      <c r="X106" s="68">
        <v>1.7158376073247814E-2</v>
      </c>
      <c r="Y106" s="68">
        <v>1.8859224598631062E-2</v>
      </c>
      <c r="Z106" s="68">
        <v>2.0307164764310177E-2</v>
      </c>
      <c r="AA106" s="68">
        <v>2.1517714036483816E-2</v>
      </c>
      <c r="AB106" s="68">
        <v>2.2816145700516086E-2</v>
      </c>
      <c r="AC106" s="68">
        <v>2.4264255231605889E-2</v>
      </c>
      <c r="AD106" s="68">
        <v>2.5776380074360703E-2</v>
      </c>
      <c r="AE106" s="68">
        <v>2.7294363400723238E-2</v>
      </c>
      <c r="AF106" s="79">
        <v>2.8887155118345074E-2</v>
      </c>
    </row>
    <row r="107" spans="2:32" s="5" customFormat="1" outlineLevel="1" x14ac:dyDescent="0.2">
      <c r="B107" s="31"/>
      <c r="C107" s="185"/>
      <c r="D107" s="5" t="s">
        <v>119</v>
      </c>
      <c r="E107" s="68">
        <v>0.5349584474131952</v>
      </c>
      <c r="F107" s="68">
        <v>0.52893993745475532</v>
      </c>
      <c r="G107" s="68">
        <v>0.51096456147086522</v>
      </c>
      <c r="H107" s="68">
        <v>0.49502098417422608</v>
      </c>
      <c r="I107" s="68">
        <v>0.49344005974570515</v>
      </c>
      <c r="J107" s="68">
        <v>0.4723366615349664</v>
      </c>
      <c r="K107" s="68">
        <v>0.45112228952467798</v>
      </c>
      <c r="L107" s="68">
        <v>0.43154496280540028</v>
      </c>
      <c r="M107" s="68">
        <v>0.41354544510894559</v>
      </c>
      <c r="N107" s="68">
        <v>0.39958334636595821</v>
      </c>
      <c r="O107" s="68">
        <v>0.38976979168549036</v>
      </c>
      <c r="P107" s="68">
        <v>0.38387008565691516</v>
      </c>
      <c r="Q107" s="68">
        <v>0.38125806223258152</v>
      </c>
      <c r="R107" s="68">
        <v>0.38039518387780213</v>
      </c>
      <c r="S107" s="68">
        <v>0.38079446277790557</v>
      </c>
      <c r="T107" s="68">
        <v>0.38283577998616858</v>
      </c>
      <c r="U107" s="68">
        <v>0.38596442036935369</v>
      </c>
      <c r="V107" s="68">
        <v>0.38995732672014111</v>
      </c>
      <c r="W107" s="68">
        <v>0.39496328702868605</v>
      </c>
      <c r="X107" s="68">
        <v>0.39999749372992088</v>
      </c>
      <c r="Y107" s="68">
        <v>0.40504613102607007</v>
      </c>
      <c r="Z107" s="68">
        <v>0.40998462379351147</v>
      </c>
      <c r="AA107" s="68">
        <v>0.41484789529997806</v>
      </c>
      <c r="AB107" s="68">
        <v>0.41990874937309774</v>
      </c>
      <c r="AC107" s="68">
        <v>0.42463163743621385</v>
      </c>
      <c r="AD107" s="68">
        <v>0.4290017312422848</v>
      </c>
      <c r="AE107" s="68">
        <v>0.43302141145783607</v>
      </c>
      <c r="AF107" s="79">
        <v>0.43683045204823184</v>
      </c>
    </row>
    <row r="108" spans="2:32" s="5" customFormat="1" outlineLevel="1" x14ac:dyDescent="0.2">
      <c r="B108" s="31"/>
      <c r="C108" s="185"/>
      <c r="D108" s="5" t="s">
        <v>120</v>
      </c>
      <c r="E108" s="68">
        <v>0.30206072566051045</v>
      </c>
      <c r="F108" s="68">
        <v>0.30934627742150705</v>
      </c>
      <c r="G108" s="68">
        <v>0.3217952584681662</v>
      </c>
      <c r="H108" s="68">
        <v>0.33812487556323861</v>
      </c>
      <c r="I108" s="68">
        <v>0.34144312246862568</v>
      </c>
      <c r="J108" s="68">
        <v>0.3626237491656783</v>
      </c>
      <c r="K108" s="68">
        <v>0.38380446400862278</v>
      </c>
      <c r="L108" s="68">
        <v>0.40335937015241141</v>
      </c>
      <c r="M108" s="68">
        <v>0.42033365157844821</v>
      </c>
      <c r="N108" s="68">
        <v>0.43314416189144489</v>
      </c>
      <c r="O108" s="68">
        <v>0.44160320101319417</v>
      </c>
      <c r="P108" s="68">
        <v>0.44583852154727505</v>
      </c>
      <c r="Q108" s="68">
        <v>0.4463157665123097</v>
      </c>
      <c r="R108" s="68">
        <v>0.44445801396638523</v>
      </c>
      <c r="S108" s="68">
        <v>0.44142281771163439</v>
      </c>
      <c r="T108" s="68">
        <v>0.43644770108220937</v>
      </c>
      <c r="U108" s="68">
        <v>0.43023946785673273</v>
      </c>
      <c r="V108" s="68">
        <v>0.42322478124685858</v>
      </c>
      <c r="W108" s="68">
        <v>0.41468494522283306</v>
      </c>
      <c r="X108" s="68">
        <v>0.40655464977718847</v>
      </c>
      <c r="Y108" s="68">
        <v>0.39857412112528268</v>
      </c>
      <c r="Z108" s="68">
        <v>0.39096732016095104</v>
      </c>
      <c r="AA108" s="68">
        <v>0.38369244787225421</v>
      </c>
      <c r="AB108" s="68">
        <v>0.37639538240860593</v>
      </c>
      <c r="AC108" s="68">
        <v>0.36930443715478584</v>
      </c>
      <c r="AD108" s="68">
        <v>0.36251959908302855</v>
      </c>
      <c r="AE108" s="68">
        <v>0.35609615932797889</v>
      </c>
      <c r="AF108" s="79">
        <v>0.34982492692396405</v>
      </c>
    </row>
    <row r="109" spans="2:32" s="5" customFormat="1" outlineLevel="1" x14ac:dyDescent="0.2">
      <c r="B109" s="31"/>
      <c r="C109" s="185"/>
      <c r="D109" s="5" t="s">
        <v>218</v>
      </c>
      <c r="E109" s="124">
        <v>0</v>
      </c>
      <c r="F109" s="124">
        <v>0</v>
      </c>
      <c r="G109" s="124">
        <v>0</v>
      </c>
      <c r="H109" s="124">
        <v>0</v>
      </c>
      <c r="I109" s="68">
        <v>4.7729205767631249E-5</v>
      </c>
      <c r="J109" s="68">
        <v>1.7646585940379254E-4</v>
      </c>
      <c r="K109" s="68">
        <v>4.272073829109803E-4</v>
      </c>
      <c r="L109" s="68">
        <v>7.8352656461104649E-4</v>
      </c>
      <c r="M109" s="68">
        <v>1.1869606235699963E-3</v>
      </c>
      <c r="N109" s="68">
        <v>1.6384078712654679E-3</v>
      </c>
      <c r="O109" s="68">
        <v>2.1471266104592366E-3</v>
      </c>
      <c r="P109" s="68">
        <v>2.7282458568763297E-3</v>
      </c>
      <c r="Q109" s="68">
        <v>3.3809658416542694E-3</v>
      </c>
      <c r="R109" s="68">
        <v>4.1310934964646964E-3</v>
      </c>
      <c r="S109" s="68">
        <v>4.9451608966942064E-3</v>
      </c>
      <c r="T109" s="68">
        <v>5.8139564200217287E-3</v>
      </c>
      <c r="U109" s="68">
        <v>6.7093439763820529E-3</v>
      </c>
      <c r="V109" s="68">
        <v>7.6533610168757395E-3</v>
      </c>
      <c r="W109" s="68">
        <v>8.7419409129649642E-3</v>
      </c>
      <c r="X109" s="68">
        <v>9.9913284301458502E-3</v>
      </c>
      <c r="Y109" s="68">
        <v>1.1411017336280733E-2</v>
      </c>
      <c r="Z109" s="68">
        <v>1.3024939600549026E-2</v>
      </c>
      <c r="AA109" s="68">
        <v>1.4860921176674922E-2</v>
      </c>
      <c r="AB109" s="68">
        <v>1.6615154052236628E-2</v>
      </c>
      <c r="AC109" s="68">
        <v>1.8272809461130336E-2</v>
      </c>
      <c r="AD109" s="68">
        <v>1.9809991812543098E-2</v>
      </c>
      <c r="AE109" s="68">
        <v>2.1203451748040582E-2</v>
      </c>
      <c r="AF109" s="79">
        <v>2.2433222946839356E-2</v>
      </c>
    </row>
    <row r="110" spans="2:32" s="5" customFormat="1" outlineLevel="1" x14ac:dyDescent="0.2">
      <c r="B110" s="31"/>
      <c r="C110" s="185"/>
      <c r="D110" s="5" t="s">
        <v>121</v>
      </c>
      <c r="E110" s="68">
        <v>7.4827164377267025E-3</v>
      </c>
      <c r="F110" s="68">
        <v>6.9198877533497294E-3</v>
      </c>
      <c r="G110" s="68">
        <v>6.5481688777092777E-3</v>
      </c>
      <c r="H110" s="68">
        <v>6.1258881394368209E-3</v>
      </c>
      <c r="I110" s="68">
        <v>4.0110667171463924E-3</v>
      </c>
      <c r="J110" s="68">
        <v>3.609823811422708E-3</v>
      </c>
      <c r="K110" s="68">
        <v>3.2452990723603934E-3</v>
      </c>
      <c r="L110" s="68">
        <v>2.9009334368947817E-3</v>
      </c>
      <c r="M110" s="68">
        <v>2.6401400459016319E-3</v>
      </c>
      <c r="N110" s="68">
        <v>2.4201364912745903E-3</v>
      </c>
      <c r="O110" s="68">
        <v>2.2378419479065926E-3</v>
      </c>
      <c r="P110" s="68">
        <v>2.0907897273966763E-3</v>
      </c>
      <c r="Q110" s="68">
        <v>1.976484194374655E-3</v>
      </c>
      <c r="R110" s="68">
        <v>1.8968594260744299E-3</v>
      </c>
      <c r="S110" s="68">
        <v>1.8396847124259289E-3</v>
      </c>
      <c r="T110" s="68">
        <v>1.7984308195875388E-3</v>
      </c>
      <c r="U110" s="68">
        <v>1.7696299606758906E-3</v>
      </c>
      <c r="V110" s="68">
        <v>1.7515532049824675E-3</v>
      </c>
      <c r="W110" s="68">
        <v>1.7401701140875062E-3</v>
      </c>
      <c r="X110" s="68">
        <v>1.7352255421689815E-3</v>
      </c>
      <c r="Y110" s="68">
        <v>1.7309875730199663E-3</v>
      </c>
      <c r="Z110" s="68">
        <v>1.7250798684976087E-3</v>
      </c>
      <c r="AA110" s="68">
        <v>1.7174984905044817E-3</v>
      </c>
      <c r="AB110" s="68">
        <v>1.7089614572591315E-3</v>
      </c>
      <c r="AC110" s="68">
        <v>1.7027338630615384E-3</v>
      </c>
      <c r="AD110" s="68">
        <v>1.6977946278031704E-3</v>
      </c>
      <c r="AE110" s="68">
        <v>1.6944569944935149E-3</v>
      </c>
      <c r="AF110" s="79">
        <v>1.6929908262191483E-3</v>
      </c>
    </row>
    <row r="111" spans="2:32" s="5" customFormat="1" outlineLevel="1" x14ac:dyDescent="0.2">
      <c r="B111" s="35"/>
      <c r="C111" s="186"/>
      <c r="D111" s="5" t="s">
        <v>122</v>
      </c>
      <c r="E111" s="68">
        <v>0.11117787453142952</v>
      </c>
      <c r="F111" s="68">
        <v>0.11133361331799735</v>
      </c>
      <c r="G111" s="68">
        <v>0.11744874004462488</v>
      </c>
      <c r="H111" s="68">
        <v>0.1196523319815735</v>
      </c>
      <c r="I111" s="68">
        <v>0.11874072519958952</v>
      </c>
      <c r="J111" s="68">
        <v>0.11899912358227692</v>
      </c>
      <c r="K111" s="68">
        <v>0.11909888565113884</v>
      </c>
      <c r="L111" s="68">
        <v>0.11907514172956296</v>
      </c>
      <c r="M111" s="68">
        <v>0.12042840394114458</v>
      </c>
      <c r="N111" s="68">
        <v>0.12164376751269085</v>
      </c>
      <c r="O111" s="68">
        <v>0.1227159027315592</v>
      </c>
      <c r="P111" s="68">
        <v>0.12363192566222</v>
      </c>
      <c r="Q111" s="68">
        <v>0.12439724095273609</v>
      </c>
      <c r="R111" s="68">
        <v>0.12547010843715151</v>
      </c>
      <c r="S111" s="68">
        <v>0.12641183221750973</v>
      </c>
      <c r="T111" s="68">
        <v>0.12723815077738584</v>
      </c>
      <c r="U111" s="68">
        <v>0.12798495652096423</v>
      </c>
      <c r="V111" s="68">
        <v>0.12863305761483823</v>
      </c>
      <c r="W111" s="68">
        <v>0.12914869716740199</v>
      </c>
      <c r="X111" s="68">
        <v>0.12946174083044534</v>
      </c>
      <c r="Y111" s="68">
        <v>0.12956810549919182</v>
      </c>
      <c r="Z111" s="68">
        <v>0.12944772109003075</v>
      </c>
      <c r="AA111" s="68">
        <v>0.12907532216115769</v>
      </c>
      <c r="AB111" s="68">
        <v>0.12853559167914277</v>
      </c>
      <c r="AC111" s="68">
        <v>0.12806719755502313</v>
      </c>
      <c r="AD111" s="68">
        <v>0.12769570437495167</v>
      </c>
      <c r="AE111" s="68">
        <v>0.1274446719889126</v>
      </c>
      <c r="AF111" s="79">
        <v>0.12733439752611267</v>
      </c>
    </row>
    <row r="112" spans="2:32" s="5" customFormat="1" outlineLevel="1" x14ac:dyDescent="0.2">
      <c r="B112" s="35"/>
      <c r="C112" s="186"/>
      <c r="D112" s="5" t="s">
        <v>123</v>
      </c>
      <c r="E112" s="68">
        <v>1.7793353544152516E-2</v>
      </c>
      <c r="F112" s="68">
        <v>1.6393875714318554E-2</v>
      </c>
      <c r="G112" s="68">
        <v>1.6151464582611429E-2</v>
      </c>
      <c r="H112" s="68">
        <v>1.543666627760523E-2</v>
      </c>
      <c r="I112" s="118">
        <v>1.6082654655055893E-2</v>
      </c>
      <c r="J112" s="118">
        <v>1.6409762360994735E-2</v>
      </c>
      <c r="K112" s="118">
        <v>1.672270717853902E-2</v>
      </c>
      <c r="L112" s="118">
        <v>1.7022679332813123E-2</v>
      </c>
      <c r="M112" s="118">
        <v>1.6830206178614551E-2</v>
      </c>
      <c r="N112" s="118">
        <v>1.6644137826960351E-2</v>
      </c>
      <c r="O112" s="118">
        <v>1.646395882560029E-2</v>
      </c>
      <c r="P112" s="118">
        <v>1.6289074835685688E-2</v>
      </c>
      <c r="Q112" s="118">
        <v>1.6119241561093907E-2</v>
      </c>
      <c r="R112" s="118">
        <v>1.5982562031262026E-2</v>
      </c>
      <c r="S112" s="118">
        <v>1.5848928813150219E-2</v>
      </c>
      <c r="T112" s="118">
        <v>1.5718060607068086E-2</v>
      </c>
      <c r="U112" s="118">
        <v>1.5590192883126533E-2</v>
      </c>
      <c r="V112" s="118">
        <v>1.5465191346944952E-2</v>
      </c>
      <c r="W112" s="118">
        <v>1.5397705456209531E-2</v>
      </c>
      <c r="X112" s="118">
        <v>1.5331459348673984E-2</v>
      </c>
      <c r="Y112" s="118">
        <v>1.5266269435060917E-2</v>
      </c>
      <c r="Z112" s="118">
        <v>1.5202156895786349E-2</v>
      </c>
      <c r="AA112" s="118">
        <v>1.5139256340674749E-2</v>
      </c>
      <c r="AB112" s="118">
        <v>1.5033846845535062E-2</v>
      </c>
      <c r="AC112" s="118">
        <v>1.493044173278312E-2</v>
      </c>
      <c r="AD112" s="118">
        <v>1.4828984370263731E-2</v>
      </c>
      <c r="AE112" s="118">
        <v>1.4729420239375322E-2</v>
      </c>
      <c r="AF112" s="119">
        <v>1.4631696837382148E-2</v>
      </c>
    </row>
    <row r="113" spans="2:32" s="5" customFormat="1" outlineLevel="1" x14ac:dyDescent="0.2">
      <c r="B113" s="35"/>
      <c r="C113" s="186"/>
      <c r="D113" s="5" t="s">
        <v>124</v>
      </c>
      <c r="E113" s="68">
        <v>3.388041576668852E-3</v>
      </c>
      <c r="F113" s="68">
        <v>3.1059735066834436E-3</v>
      </c>
      <c r="G113" s="68">
        <v>3.1644569689748591E-3</v>
      </c>
      <c r="H113" s="68">
        <v>3.2295549040756298E-3</v>
      </c>
      <c r="I113" s="118">
        <v>3.1994081223673245E-3</v>
      </c>
      <c r="J113" s="118">
        <v>3.2017230759165739E-3</v>
      </c>
      <c r="K113" s="118">
        <v>3.2039247027913875E-3</v>
      </c>
      <c r="L113" s="118">
        <v>3.2060762799090087E-3</v>
      </c>
      <c r="M113" s="118">
        <v>3.1971921646948434E-3</v>
      </c>
      <c r="N113" s="118">
        <v>3.1886101573879262E-3</v>
      </c>
      <c r="O113" s="118">
        <v>3.1802764954288018E-3</v>
      </c>
      <c r="P113" s="118">
        <v>3.1721178094207495E-3</v>
      </c>
      <c r="Q113" s="118">
        <v>3.1641248214118191E-3</v>
      </c>
      <c r="R113" s="118">
        <v>3.166518259109889E-3</v>
      </c>
      <c r="S113" s="118">
        <v>3.168797742848394E-3</v>
      </c>
      <c r="T113" s="118">
        <v>3.1709313009349524E-3</v>
      </c>
      <c r="U113" s="118">
        <v>3.1729897479218874E-3</v>
      </c>
      <c r="V113" s="118">
        <v>3.174969307860332E-3</v>
      </c>
      <c r="W113" s="118">
        <v>3.1740223215803308E-3</v>
      </c>
      <c r="X113" s="118">
        <v>3.1730569364923481E-3</v>
      </c>
      <c r="Y113" s="118">
        <v>3.1720432084944589E-3</v>
      </c>
      <c r="Z113" s="118">
        <v>3.1709931092579213E-3</v>
      </c>
      <c r="AA113" s="118">
        <v>3.1699422417505426E-3</v>
      </c>
      <c r="AB113" s="118">
        <v>3.1840559418976414E-3</v>
      </c>
      <c r="AC113" s="118">
        <v>3.1979012672464051E-3</v>
      </c>
      <c r="AD113" s="118">
        <v>3.211485800503267E-3</v>
      </c>
      <c r="AE113" s="118">
        <v>3.2248168413824925E-3</v>
      </c>
      <c r="AF113" s="119">
        <v>3.2379014196859761E-3</v>
      </c>
    </row>
    <row r="114" spans="2:32" s="5" customFormat="1" outlineLevel="1" x14ac:dyDescent="0.2">
      <c r="B114" s="35"/>
      <c r="C114" s="186"/>
      <c r="D114" s="5" t="s">
        <v>219</v>
      </c>
      <c r="E114" s="68">
        <v>1.380305524238826E-2</v>
      </c>
      <c r="F114" s="68">
        <v>1.3857856225052714E-2</v>
      </c>
      <c r="G114" s="68">
        <v>1.4552246204189066E-2</v>
      </c>
      <c r="H114" s="68">
        <v>1.3258413329108385E-2</v>
      </c>
      <c r="I114" s="118">
        <v>1.3174724537367614E-2</v>
      </c>
      <c r="J114" s="118">
        <v>1.3062075144931892E-2</v>
      </c>
      <c r="K114" s="118">
        <v>1.2954223749828481E-2</v>
      </c>
      <c r="L114" s="118">
        <v>1.2851093134707841E-2</v>
      </c>
      <c r="M114" s="118">
        <v>1.2635461921096512E-2</v>
      </c>
      <c r="N114" s="118">
        <v>1.2426989481045449E-2</v>
      </c>
      <c r="O114" s="118">
        <v>1.222517536100191E-2</v>
      </c>
      <c r="P114" s="118">
        <v>1.2029471757182849E-2</v>
      </c>
      <c r="Q114" s="118">
        <v>1.1839599845267758E-2</v>
      </c>
      <c r="R114" s="118">
        <v>1.1658324196614611E-2</v>
      </c>
      <c r="S114" s="118">
        <v>1.1481256573574848E-2</v>
      </c>
      <c r="T114" s="118">
        <v>1.1308126020026836E-2</v>
      </c>
      <c r="U114" s="118">
        <v>1.113903741961036E-2</v>
      </c>
      <c r="V114" s="118">
        <v>1.0973829620326605E-2</v>
      </c>
      <c r="W114" s="118">
        <v>1.083108043413184E-2</v>
      </c>
      <c r="X114" s="118">
        <v>1.0691216766927745E-2</v>
      </c>
      <c r="Y114" s="118">
        <v>1.0554051416774835E-2</v>
      </c>
      <c r="Z114" s="118">
        <v>1.0419543386606602E-2</v>
      </c>
      <c r="AA114" s="118">
        <v>1.0287729635117482E-2</v>
      </c>
      <c r="AB114" s="118">
        <v>1.0165469532078442E-2</v>
      </c>
      <c r="AC114" s="118">
        <v>1.0045534229067432E-2</v>
      </c>
      <c r="AD114" s="118">
        <v>9.9278580407956632E-3</v>
      </c>
      <c r="AE114" s="118">
        <v>9.8123777333975638E-3</v>
      </c>
      <c r="AF114" s="119">
        <v>9.6990324111267574E-3</v>
      </c>
    </row>
    <row r="115" spans="2:32" s="5" customFormat="1" outlineLevel="1" x14ac:dyDescent="0.2">
      <c r="B115" s="35"/>
      <c r="C115" s="186"/>
      <c r="D115" s="5" t="s">
        <v>125</v>
      </c>
      <c r="E115" s="68">
        <v>9.3357855939286676E-3</v>
      </c>
      <c r="F115" s="68">
        <v>1.0102578606335857E-2</v>
      </c>
      <c r="G115" s="68">
        <v>9.3751033828591811E-3</v>
      </c>
      <c r="H115" s="68">
        <v>9.1512856307358632E-3</v>
      </c>
      <c r="I115" s="118">
        <v>9.7530391412092507E-3</v>
      </c>
      <c r="J115" s="118">
        <v>9.3497364147250902E-3</v>
      </c>
      <c r="K115" s="118">
        <v>8.9680141135426994E-3</v>
      </c>
      <c r="L115" s="118">
        <v>8.589153296758946E-3</v>
      </c>
      <c r="M115" s="118">
        <v>8.2215792198320654E-3</v>
      </c>
      <c r="N115" s="118">
        <v>7.8634965715377331E-3</v>
      </c>
      <c r="O115" s="118">
        <v>7.5265998724265122E-3</v>
      </c>
      <c r="P115" s="118">
        <v>7.2291871852232436E-3</v>
      </c>
      <c r="Q115" s="118">
        <v>6.9699466396855514E-3</v>
      </c>
      <c r="R115" s="118">
        <v>6.7594726250932843E-3</v>
      </c>
      <c r="S115" s="118">
        <v>6.5715898282074593E-3</v>
      </c>
      <c r="T115" s="118">
        <v>6.4167623542886248E-3</v>
      </c>
      <c r="U115" s="118">
        <v>6.273220758884198E-3</v>
      </c>
      <c r="V115" s="118">
        <v>6.1425679618059793E-3</v>
      </c>
      <c r="W115" s="118">
        <v>6.0166655960540282E-3</v>
      </c>
      <c r="X115" s="118">
        <v>5.9054525647884706E-3</v>
      </c>
      <c r="Y115" s="118">
        <v>5.8180487811935128E-3</v>
      </c>
      <c r="Z115" s="118">
        <v>5.7504573304990895E-3</v>
      </c>
      <c r="AA115" s="118">
        <v>5.6912727454039936E-3</v>
      </c>
      <c r="AB115" s="118">
        <v>5.636643009630655E-3</v>
      </c>
      <c r="AC115" s="118">
        <v>5.5830520690824141E-3</v>
      </c>
      <c r="AD115" s="118">
        <v>5.5304705734652579E-3</v>
      </c>
      <c r="AE115" s="118">
        <v>5.478870267859693E-3</v>
      </c>
      <c r="AF115" s="119">
        <v>5.4282239420928901E-3</v>
      </c>
    </row>
    <row r="116" spans="2:32" s="5" customFormat="1" outlineLevel="1" x14ac:dyDescent="0.2">
      <c r="B116" s="35"/>
      <c r="C116" s="186"/>
      <c r="E116" s="68"/>
      <c r="F116" s="68"/>
      <c r="G116" s="68"/>
      <c r="H116" s="6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18"/>
      <c r="AE116" s="118"/>
      <c r="AF116" s="119"/>
    </row>
    <row r="117" spans="2:32" s="5" customFormat="1" outlineLevel="1" x14ac:dyDescent="0.2">
      <c r="B117" s="35"/>
      <c r="C117" s="186"/>
      <c r="E117" s="68"/>
      <c r="F117" s="68"/>
      <c r="G117" s="68"/>
      <c r="H117" s="6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18"/>
      <c r="AE117" s="118"/>
      <c r="AF117" s="119"/>
    </row>
    <row r="118" spans="2:32" s="5" customFormat="1" outlineLevel="1" x14ac:dyDescent="0.2">
      <c r="B118" s="35"/>
      <c r="C118" s="185" t="s">
        <v>20</v>
      </c>
      <c r="D118" s="5" t="s">
        <v>119</v>
      </c>
      <c r="E118" s="68">
        <v>0.4753961654075145</v>
      </c>
      <c r="F118" s="68">
        <v>0.47397184665619235</v>
      </c>
      <c r="G118" s="68">
        <v>0.46124315298076174</v>
      </c>
      <c r="H118" s="68">
        <v>0.44290605404563943</v>
      </c>
      <c r="I118" s="118">
        <v>0.41804813035460858</v>
      </c>
      <c r="J118" s="118">
        <v>0.39515879177934599</v>
      </c>
      <c r="K118" s="118">
        <v>0.37227073191381665</v>
      </c>
      <c r="L118" s="118">
        <v>0.35116403266082408</v>
      </c>
      <c r="M118" s="118">
        <v>0.33234097915886573</v>
      </c>
      <c r="N118" s="118">
        <v>0.31785725607538962</v>
      </c>
      <c r="O118" s="118">
        <v>0.3078608406686556</v>
      </c>
      <c r="P118" s="118">
        <v>0.30214942384453342</v>
      </c>
      <c r="Q118" s="118">
        <v>0.30014580423609954</v>
      </c>
      <c r="R118" s="118">
        <v>0.29991040935002011</v>
      </c>
      <c r="S118" s="118">
        <v>0.30098856075868641</v>
      </c>
      <c r="T118" s="118">
        <v>0.30397519756315783</v>
      </c>
      <c r="U118" s="118">
        <v>0.30822040937930373</v>
      </c>
      <c r="V118" s="118">
        <v>0.3133895443121465</v>
      </c>
      <c r="W118" s="118">
        <v>0.31993228826519954</v>
      </c>
      <c r="X118" s="118">
        <v>0.32631693587285593</v>
      </c>
      <c r="Y118" s="118">
        <v>0.33266203900589136</v>
      </c>
      <c r="Z118" s="118">
        <v>0.33877517712245514</v>
      </c>
      <c r="AA118" s="118">
        <v>0.34469442094559954</v>
      </c>
      <c r="AB118" s="118">
        <v>0.35081736970893562</v>
      </c>
      <c r="AC118" s="118">
        <v>0.35667814817372884</v>
      </c>
      <c r="AD118" s="118">
        <v>0.36221330392055157</v>
      </c>
      <c r="AE118" s="118">
        <v>0.36739114156222108</v>
      </c>
      <c r="AF118" s="119">
        <v>0.37240363312375702</v>
      </c>
    </row>
    <row r="119" spans="2:32" s="5" customFormat="1" outlineLevel="1" x14ac:dyDescent="0.2">
      <c r="B119" s="35"/>
      <c r="C119" s="185"/>
      <c r="D119" s="5" t="s">
        <v>120</v>
      </c>
      <c r="E119" s="68">
        <v>0.3047510016752511</v>
      </c>
      <c r="F119" s="68">
        <v>0.30982672947874479</v>
      </c>
      <c r="G119" s="68">
        <v>0.31991998043093373</v>
      </c>
      <c r="H119" s="68">
        <v>0.33931231891185026</v>
      </c>
      <c r="I119" s="118">
        <v>0.36223792576164904</v>
      </c>
      <c r="J119" s="118">
        <v>0.38423115271969932</v>
      </c>
      <c r="K119" s="118">
        <v>0.40622235656036043</v>
      </c>
      <c r="L119" s="118">
        <v>0.4264474372023036</v>
      </c>
      <c r="M119" s="118">
        <v>0.44449725060325129</v>
      </c>
      <c r="N119" s="118">
        <v>0.45824031224183248</v>
      </c>
      <c r="O119" s="118">
        <v>0.4675161703855979</v>
      </c>
      <c r="P119" s="118">
        <v>0.47250780900025807</v>
      </c>
      <c r="Q119" s="118">
        <v>0.47379547198941602</v>
      </c>
      <c r="R119" s="118">
        <v>0.47235376902727166</v>
      </c>
      <c r="S119" s="118">
        <v>0.46962786096714604</v>
      </c>
      <c r="T119" s="118">
        <v>0.4650130204662033</v>
      </c>
      <c r="U119" s="118">
        <v>0.45917491132318999</v>
      </c>
      <c r="V119" s="118">
        <v>0.45244461631682853</v>
      </c>
      <c r="W119" s="118">
        <v>0.44434492438027778</v>
      </c>
      <c r="X119" s="118">
        <v>0.43642946904276014</v>
      </c>
      <c r="Y119" s="118">
        <v>0.42857210366408233</v>
      </c>
      <c r="Z119" s="118">
        <v>0.42096612600904554</v>
      </c>
      <c r="AA119" s="118">
        <v>0.41358142870059422</v>
      </c>
      <c r="AB119" s="118">
        <v>0.40615693118390672</v>
      </c>
      <c r="AC119" s="118">
        <v>0.39902019344345324</v>
      </c>
      <c r="AD119" s="118">
        <v>0.39223392058103962</v>
      </c>
      <c r="AE119" s="118">
        <v>0.38582908948533146</v>
      </c>
      <c r="AF119" s="119">
        <v>0.37961303707595806</v>
      </c>
    </row>
    <row r="120" spans="2:32" s="5" customFormat="1" outlineLevel="1" x14ac:dyDescent="0.2">
      <c r="B120" s="35"/>
      <c r="C120" s="185"/>
      <c r="D120" s="5" t="s">
        <v>121</v>
      </c>
      <c r="E120" s="68">
        <v>9.6255110098010608E-3</v>
      </c>
      <c r="F120" s="68">
        <v>8.9139912415881952E-3</v>
      </c>
      <c r="G120" s="68">
        <v>8.258960469682804E-3</v>
      </c>
      <c r="H120" s="68">
        <v>7.6532578190228887E-3</v>
      </c>
      <c r="I120" s="118">
        <v>5.2576525190552535E-3</v>
      </c>
      <c r="J120" s="118">
        <v>4.7635870058574427E-3</v>
      </c>
      <c r="K120" s="118">
        <v>4.3156360879447273E-3</v>
      </c>
      <c r="L120" s="118">
        <v>3.890822647891967E-3</v>
      </c>
      <c r="M120" s="118">
        <v>3.5478626632881741E-3</v>
      </c>
      <c r="N120" s="118">
        <v>3.2596457911986446E-3</v>
      </c>
      <c r="O120" s="118">
        <v>3.0222832241382932E-3</v>
      </c>
      <c r="P120" s="118">
        <v>2.8328570167898146E-3</v>
      </c>
      <c r="Q120" s="118">
        <v>2.6881089324221809E-3</v>
      </c>
      <c r="R120" s="118">
        <v>2.5934276992816583E-3</v>
      </c>
      <c r="S120" s="118">
        <v>2.5295275055298746E-3</v>
      </c>
      <c r="T120" s="118">
        <v>2.4876373283501947E-3</v>
      </c>
      <c r="U120" s="118">
        <v>2.462746369471084E-3</v>
      </c>
      <c r="V120" s="118">
        <v>2.4531617080803692E-3</v>
      </c>
      <c r="W120" s="118">
        <v>2.4538268816596174E-3</v>
      </c>
      <c r="X120" s="118">
        <v>2.466340307105388E-3</v>
      </c>
      <c r="Y120" s="118">
        <v>2.4829236415915903E-3</v>
      </c>
      <c r="Z120" s="118">
        <v>2.5006883458130354E-3</v>
      </c>
      <c r="AA120" s="118">
        <v>2.5201959911236534E-3</v>
      </c>
      <c r="AB120" s="118">
        <v>2.5386967273540221E-3</v>
      </c>
      <c r="AC120" s="118">
        <v>2.5587658220412408E-3</v>
      </c>
      <c r="AD120" s="118">
        <v>2.578444183519173E-3</v>
      </c>
      <c r="AE120" s="118">
        <v>2.5977431127870605E-3</v>
      </c>
      <c r="AF120" s="119">
        <v>2.6166734792006175E-3</v>
      </c>
    </row>
    <row r="121" spans="2:32" s="5" customFormat="1" outlineLevel="1" x14ac:dyDescent="0.2">
      <c r="B121" s="35"/>
      <c r="C121" s="186"/>
      <c r="D121" s="5" t="s">
        <v>122</v>
      </c>
      <c r="E121" s="68">
        <v>0.14301542284203841</v>
      </c>
      <c r="F121" s="68">
        <v>0.14341661156723076</v>
      </c>
      <c r="G121" s="68">
        <v>0.14813370262099007</v>
      </c>
      <c r="H121" s="68">
        <v>0.14948528677941009</v>
      </c>
      <c r="I121" s="118">
        <v>0.15564375189555951</v>
      </c>
      <c r="J121" s="118">
        <v>0.15703333692110191</v>
      </c>
      <c r="K121" s="118">
        <v>0.15837906999930834</v>
      </c>
      <c r="L121" s="118">
        <v>0.15970730398359481</v>
      </c>
      <c r="M121" s="118">
        <v>0.16183362644168328</v>
      </c>
      <c r="N121" s="118">
        <v>0.16384017853036878</v>
      </c>
      <c r="O121" s="118">
        <v>0.1657320859980852</v>
      </c>
      <c r="P121" s="118">
        <v>0.16751161703264328</v>
      </c>
      <c r="Q121" s="118">
        <v>0.16918593911626181</v>
      </c>
      <c r="R121" s="118">
        <v>0.17154547679170712</v>
      </c>
      <c r="S121" s="118">
        <v>0.17381359124138129</v>
      </c>
      <c r="T121" s="118">
        <v>0.17599919330601119</v>
      </c>
      <c r="U121" s="118">
        <v>0.17811321803035826</v>
      </c>
      <c r="V121" s="118">
        <v>0.18015878160959189</v>
      </c>
      <c r="W121" s="118">
        <v>0.18211354296638163</v>
      </c>
      <c r="X121" s="118">
        <v>0.18400876536144525</v>
      </c>
      <c r="Y121" s="118">
        <v>0.18585212127139053</v>
      </c>
      <c r="Z121" s="118">
        <v>0.18764835961120882</v>
      </c>
      <c r="AA121" s="118">
        <v>0.18940052131748575</v>
      </c>
      <c r="AB121" s="118">
        <v>0.19094221496820657</v>
      </c>
      <c r="AC121" s="118">
        <v>0.19245166560509852</v>
      </c>
      <c r="AD121" s="118">
        <v>0.19393172814547829</v>
      </c>
      <c r="AE121" s="118">
        <v>0.19538325256791919</v>
      </c>
      <c r="AF121" s="119">
        <v>0.19680705638592619</v>
      </c>
    </row>
    <row r="122" spans="2:32" s="5" customFormat="1" outlineLevel="1" x14ac:dyDescent="0.2">
      <c r="B122" s="35"/>
      <c r="C122" s="186"/>
      <c r="D122" s="5" t="s">
        <v>123</v>
      </c>
      <c r="E122" s="68">
        <v>3.1721425962667936E-2</v>
      </c>
      <c r="F122" s="68">
        <v>2.9642695386068223E-2</v>
      </c>
      <c r="G122" s="68">
        <v>2.9232047927698852E-2</v>
      </c>
      <c r="H122" s="68">
        <v>2.7688133775391501E-2</v>
      </c>
      <c r="I122" s="118">
        <v>2.7685677592493445E-2</v>
      </c>
      <c r="J122" s="118">
        <v>2.8823045934637956E-2</v>
      </c>
      <c r="K122" s="118">
        <v>2.9963002751259217E-2</v>
      </c>
      <c r="L122" s="118">
        <v>3.1106201846244904E-2</v>
      </c>
      <c r="M122" s="118">
        <v>3.0668381109671693E-2</v>
      </c>
      <c r="N122" s="118">
        <v>3.0246892953476882E-2</v>
      </c>
      <c r="O122" s="118">
        <v>2.9840431009450767E-2</v>
      </c>
      <c r="P122" s="118">
        <v>2.9447507998950545E-2</v>
      </c>
      <c r="Q122" s="118">
        <v>2.9067562099702658E-2</v>
      </c>
      <c r="R122" s="118">
        <v>2.878188266966519E-2</v>
      </c>
      <c r="S122" s="118">
        <v>2.8502976007271211E-2</v>
      </c>
      <c r="T122" s="118">
        <v>2.8230279132817004E-2</v>
      </c>
      <c r="U122" s="118">
        <v>2.7964178879345773E-2</v>
      </c>
      <c r="V122" s="118">
        <v>2.7704354090748395E-2</v>
      </c>
      <c r="W122" s="118">
        <v>2.7578978878884636E-2</v>
      </c>
      <c r="X122" s="118">
        <v>2.7456149671477137E-2</v>
      </c>
      <c r="Y122" s="118">
        <v>2.733554112032098E-2</v>
      </c>
      <c r="Z122" s="118">
        <v>2.7217135954295226E-2</v>
      </c>
      <c r="AA122" s="118">
        <v>2.7101171688736169E-2</v>
      </c>
      <c r="AB122" s="118">
        <v>2.6827759765276498E-2</v>
      </c>
      <c r="AC122" s="118">
        <v>2.655972333643267E-2</v>
      </c>
      <c r="AD122" s="118">
        <v>2.6296905415731542E-2</v>
      </c>
      <c r="AE122" s="118">
        <v>2.6039155070631304E-2</v>
      </c>
      <c r="AF122" s="119">
        <v>2.5786327133482879E-2</v>
      </c>
    </row>
    <row r="123" spans="2:32" s="5" customFormat="1" outlineLevel="1" x14ac:dyDescent="0.2">
      <c r="B123" s="35"/>
      <c r="C123" s="186"/>
      <c r="D123" s="5" t="s">
        <v>124</v>
      </c>
      <c r="E123" s="68">
        <v>1.7007008423327311E-2</v>
      </c>
      <c r="F123" s="68">
        <v>1.5433655313785896E-2</v>
      </c>
      <c r="G123" s="68">
        <v>1.5554400070599658E-2</v>
      </c>
      <c r="H123" s="68">
        <v>1.5568316303034891E-2</v>
      </c>
      <c r="I123" s="118">
        <v>1.3622492754314677E-2</v>
      </c>
      <c r="J123" s="118">
        <v>1.2272227154321051E-2</v>
      </c>
      <c r="K123" s="118">
        <v>1.091896361836573E-2</v>
      </c>
      <c r="L123" s="118">
        <v>9.5628821405812463E-3</v>
      </c>
      <c r="M123" s="118">
        <v>9.553661656568473E-3</v>
      </c>
      <c r="N123" s="118">
        <v>9.5448311556115811E-3</v>
      </c>
      <c r="O123" s="118">
        <v>9.5362378023018252E-3</v>
      </c>
      <c r="P123" s="118">
        <v>9.5276444474377154E-3</v>
      </c>
      <c r="Q123" s="118">
        <v>9.5190889923008754E-3</v>
      </c>
      <c r="R123" s="118">
        <v>9.5707381602939713E-3</v>
      </c>
      <c r="S123" s="118">
        <v>9.6209077044754204E-3</v>
      </c>
      <c r="T123" s="118">
        <v>9.669540638601249E-3</v>
      </c>
      <c r="U123" s="118">
        <v>9.7168972017223371E-3</v>
      </c>
      <c r="V123" s="118">
        <v>9.7629942231751438E-3</v>
      </c>
      <c r="W123" s="118">
        <v>9.73780285733746E-3</v>
      </c>
      <c r="X123" s="118">
        <v>9.7130685657486494E-3</v>
      </c>
      <c r="Y123" s="118">
        <v>9.6886906132267799E-3</v>
      </c>
      <c r="Z123" s="118">
        <v>9.6646763908599265E-3</v>
      </c>
      <c r="AA123" s="118">
        <v>9.641123504465313E-3</v>
      </c>
      <c r="AB123" s="118">
        <v>9.8027120548550371E-3</v>
      </c>
      <c r="AC123" s="118">
        <v>9.9611236465678692E-3</v>
      </c>
      <c r="AD123" s="118">
        <v>1.0116451059817278E-2</v>
      </c>
      <c r="AE123" s="118">
        <v>1.0268783496896748E-2</v>
      </c>
      <c r="AF123" s="119">
        <v>1.0418206753003813E-2</v>
      </c>
    </row>
    <row r="124" spans="2:32" s="5" customFormat="1" outlineLevel="1" x14ac:dyDescent="0.2">
      <c r="B124" s="35"/>
      <c r="C124" s="186"/>
      <c r="D124" s="5" t="s">
        <v>219</v>
      </c>
      <c r="E124" s="68">
        <v>9.2774519998260196E-3</v>
      </c>
      <c r="F124" s="68">
        <v>9.4765820657803802E-3</v>
      </c>
      <c r="G124" s="68">
        <v>9.3983979088640979E-3</v>
      </c>
      <c r="H124" s="68">
        <v>8.4547531878414531E-3</v>
      </c>
      <c r="I124" s="118">
        <v>8.4598862097307707E-3</v>
      </c>
      <c r="J124" s="118">
        <v>8.8199639457632543E-3</v>
      </c>
      <c r="K124" s="118">
        <v>9.1808606704857874E-3</v>
      </c>
      <c r="L124" s="118">
        <v>9.5427770960263836E-3</v>
      </c>
      <c r="M124" s="118">
        <v>9.3633672511214839E-3</v>
      </c>
      <c r="N124" s="118">
        <v>9.1906336063709623E-3</v>
      </c>
      <c r="O124" s="118">
        <v>9.02408591475274E-3</v>
      </c>
      <c r="P124" s="118">
        <v>8.8631887510311983E-3</v>
      </c>
      <c r="Q124" s="118">
        <v>8.7076940043619398E-3</v>
      </c>
      <c r="R124" s="118">
        <v>8.5694600767425421E-3</v>
      </c>
      <c r="S124" s="118">
        <v>8.4345958620414517E-3</v>
      </c>
      <c r="T124" s="118">
        <v>8.3028865197831789E-3</v>
      </c>
      <c r="U124" s="118">
        <v>8.1743995017372392E-3</v>
      </c>
      <c r="V124" s="118">
        <v>8.0489943597589139E-3</v>
      </c>
      <c r="W124" s="118">
        <v>7.9359564342732399E-3</v>
      </c>
      <c r="X124" s="118">
        <v>7.8254337975188458E-3</v>
      </c>
      <c r="Y124" s="118">
        <v>7.7172757804668977E-3</v>
      </c>
      <c r="Z124" s="118">
        <v>7.6114229947835139E-3</v>
      </c>
      <c r="AA124" s="118">
        <v>7.5078883483801866E-3</v>
      </c>
      <c r="AB124" s="118">
        <v>7.4161987014785919E-3</v>
      </c>
      <c r="AC124" s="118">
        <v>7.3263117455387196E-3</v>
      </c>
      <c r="AD124" s="118">
        <v>7.2381748345965299E-3</v>
      </c>
      <c r="AE124" s="118">
        <v>7.151737352895076E-3</v>
      </c>
      <c r="AF124" s="119">
        <v>7.0669506179543923E-3</v>
      </c>
    </row>
    <row r="125" spans="2:32" s="5" customFormat="1" outlineLevel="1" x14ac:dyDescent="0.2">
      <c r="B125" s="35"/>
      <c r="C125" s="186"/>
      <c r="D125" s="5" t="s">
        <v>125</v>
      </c>
      <c r="E125" s="68">
        <v>9.2060126795738152E-3</v>
      </c>
      <c r="F125" s="68">
        <v>9.3178882906093542E-3</v>
      </c>
      <c r="G125" s="68">
        <v>8.2593575904690349E-3</v>
      </c>
      <c r="H125" s="68">
        <v>8.9318791778096023E-3</v>
      </c>
      <c r="I125" s="118">
        <v>9.0444829125887003E-3</v>
      </c>
      <c r="J125" s="118">
        <v>8.8978945392732024E-3</v>
      </c>
      <c r="K125" s="118">
        <v>8.7493783984591462E-3</v>
      </c>
      <c r="L125" s="118">
        <v>8.5785424225327932E-3</v>
      </c>
      <c r="M125" s="118">
        <v>8.1948711155498729E-3</v>
      </c>
      <c r="N125" s="118">
        <v>7.820249645750961E-3</v>
      </c>
      <c r="O125" s="118">
        <v>7.4678649970177239E-3</v>
      </c>
      <c r="P125" s="118">
        <v>7.1599519083559464E-3</v>
      </c>
      <c r="Q125" s="118">
        <v>6.8903306294349183E-3</v>
      </c>
      <c r="R125" s="118">
        <v>6.6748362250179044E-3</v>
      </c>
      <c r="S125" s="118">
        <v>6.4819799534685156E-3</v>
      </c>
      <c r="T125" s="118">
        <v>6.3222450450759774E-3</v>
      </c>
      <c r="U125" s="118">
        <v>6.173239314871651E-3</v>
      </c>
      <c r="V125" s="118">
        <v>6.0375533796703388E-3</v>
      </c>
      <c r="W125" s="118">
        <v>5.9026793359859865E-3</v>
      </c>
      <c r="X125" s="118">
        <v>5.7838373810887352E-3</v>
      </c>
      <c r="Y125" s="118">
        <v>5.6893049030296555E-3</v>
      </c>
      <c r="Z125" s="118">
        <v>5.6164135715391136E-3</v>
      </c>
      <c r="AA125" s="118">
        <v>5.5532495036151042E-3</v>
      </c>
      <c r="AB125" s="118">
        <v>5.4981168899870389E-3</v>
      </c>
      <c r="AC125" s="118">
        <v>5.4440682271390452E-3</v>
      </c>
      <c r="AD125" s="118">
        <v>5.3910718592659959E-3</v>
      </c>
      <c r="AE125" s="118">
        <v>5.3390973513180728E-3</v>
      </c>
      <c r="AF125" s="119">
        <v>5.2881154307170804E-3</v>
      </c>
    </row>
    <row r="126" spans="2:32" s="5" customFormat="1" outlineLevel="1" x14ac:dyDescent="0.2">
      <c r="B126" s="35"/>
      <c r="C126" s="186"/>
      <c r="E126" s="68"/>
      <c r="F126" s="68"/>
      <c r="G126" s="68"/>
      <c r="H126" s="68"/>
      <c r="I126" s="118"/>
      <c r="J126" s="118"/>
      <c r="K126" s="118"/>
      <c r="L126" s="118"/>
      <c r="M126" s="118"/>
      <c r="N126" s="118"/>
      <c r="O126" s="118"/>
      <c r="P126" s="118"/>
      <c r="Q126" s="118"/>
      <c r="R126" s="118"/>
      <c r="S126" s="118"/>
      <c r="T126" s="118"/>
      <c r="U126" s="118"/>
      <c r="V126" s="118"/>
      <c r="W126" s="118"/>
      <c r="X126" s="118"/>
      <c r="Y126" s="118"/>
      <c r="Z126" s="118"/>
      <c r="AA126" s="118"/>
      <c r="AB126" s="118"/>
      <c r="AC126" s="118"/>
      <c r="AD126" s="118"/>
      <c r="AE126" s="118"/>
      <c r="AF126" s="119"/>
    </row>
    <row r="127" spans="2:32" s="5" customFormat="1" outlineLevel="1" x14ac:dyDescent="0.2">
      <c r="B127" s="35"/>
      <c r="C127" s="186"/>
      <c r="E127" s="68"/>
      <c r="F127" s="68"/>
      <c r="G127" s="68"/>
      <c r="H127" s="6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18"/>
      <c r="AE127" s="118"/>
      <c r="AF127" s="119"/>
    </row>
    <row r="128" spans="2:32" s="5" customFormat="1" outlineLevel="1" x14ac:dyDescent="0.2">
      <c r="B128" s="35"/>
      <c r="C128" s="185" t="s">
        <v>51</v>
      </c>
      <c r="D128" s="5" t="s">
        <v>119</v>
      </c>
      <c r="E128" s="68">
        <v>0.39568147482657473</v>
      </c>
      <c r="F128" s="68">
        <v>0.40480945131722451</v>
      </c>
      <c r="G128" s="68">
        <v>0.39323546972953827</v>
      </c>
      <c r="H128" s="68">
        <v>0.36934204706973528</v>
      </c>
      <c r="I128" s="118">
        <v>0.33628221811238213</v>
      </c>
      <c r="J128" s="118">
        <v>0.30943597268444928</v>
      </c>
      <c r="K128" s="118">
        <v>0.28246867076853943</v>
      </c>
      <c r="L128" s="118">
        <v>0.25754395132971075</v>
      </c>
      <c r="M128" s="118">
        <v>0.23488796177738444</v>
      </c>
      <c r="N128" s="118">
        <v>0.21749429297453654</v>
      </c>
      <c r="O128" s="118">
        <v>0.20555711998126319</v>
      </c>
      <c r="P128" s="118">
        <v>0.19884288900460992</v>
      </c>
      <c r="Q128" s="118">
        <v>0.19665365758755821</v>
      </c>
      <c r="R128" s="118">
        <v>0.19717086750324656</v>
      </c>
      <c r="S128" s="118">
        <v>0.19928933633402535</v>
      </c>
      <c r="T128" s="118">
        <v>0.20375411812185928</v>
      </c>
      <c r="U128" s="118">
        <v>0.20977139095022576</v>
      </c>
      <c r="V128" s="118">
        <v>0.21693758972052821</v>
      </c>
      <c r="W128" s="118">
        <v>0.22548143049801442</v>
      </c>
      <c r="X128" s="118">
        <v>0.23383175054935509</v>
      </c>
      <c r="Y128" s="118">
        <v>0.24213785592000375</v>
      </c>
      <c r="Z128" s="118">
        <v>0.25016152287083709</v>
      </c>
      <c r="AA128" s="118">
        <v>0.25794438257331143</v>
      </c>
      <c r="AB128" s="118">
        <v>0.26590845980620692</v>
      </c>
      <c r="AC128" s="118">
        <v>0.27354566423445442</v>
      </c>
      <c r="AD128" s="118">
        <v>0.2807770724988537</v>
      </c>
      <c r="AE128" s="118">
        <v>0.2875630538787346</v>
      </c>
      <c r="AF128" s="119">
        <v>0.29414142651578651</v>
      </c>
    </row>
    <row r="129" spans="2:32" s="5" customFormat="1" outlineLevel="1" x14ac:dyDescent="0.2">
      <c r="B129" s="35"/>
      <c r="C129" s="185"/>
      <c r="D129" s="5" t="s">
        <v>120</v>
      </c>
      <c r="E129" s="68">
        <v>0.3808811027045364</v>
      </c>
      <c r="F129" s="68">
        <v>0.38017538030129805</v>
      </c>
      <c r="G129" s="68">
        <v>0.38451990268457475</v>
      </c>
      <c r="H129" s="68">
        <v>0.41475718933905531</v>
      </c>
      <c r="I129" s="118">
        <v>0.43873597553617649</v>
      </c>
      <c r="J129" s="118">
        <v>0.4664011394882332</v>
      </c>
      <c r="K129" s="118">
        <v>0.49417929743235744</v>
      </c>
      <c r="L129" s="118">
        <v>0.51991228574010429</v>
      </c>
      <c r="M129" s="118">
        <v>0.54220179336819652</v>
      </c>
      <c r="N129" s="118">
        <v>0.55925149438845145</v>
      </c>
      <c r="O129" s="118">
        <v>0.57086239908312741</v>
      </c>
      <c r="P129" s="118">
        <v>0.57725233448272539</v>
      </c>
      <c r="Q129" s="118">
        <v>0.57912335954331107</v>
      </c>
      <c r="R129" s="118">
        <v>0.57864093598767385</v>
      </c>
      <c r="S129" s="118">
        <v>0.57655873563497151</v>
      </c>
      <c r="T129" s="118">
        <v>0.57212421134635105</v>
      </c>
      <c r="U129" s="118">
        <v>0.56613309714918936</v>
      </c>
      <c r="V129" s="118">
        <v>0.55898596378676269</v>
      </c>
      <c r="W129" s="118">
        <v>0.54925738594164608</v>
      </c>
      <c r="X129" s="118">
        <v>0.53974482123083567</v>
      </c>
      <c r="Y129" s="118">
        <v>0.53029548016609462</v>
      </c>
      <c r="Z129" s="118">
        <v>0.52114914147165836</v>
      </c>
      <c r="AA129" s="118">
        <v>0.51226219170279719</v>
      </c>
      <c r="AB129" s="118">
        <v>0.50323675440788473</v>
      </c>
      <c r="AC129" s="118">
        <v>0.49455892199161194</v>
      </c>
      <c r="AD129" s="118">
        <v>0.48630701623378486</v>
      </c>
      <c r="AE129" s="118">
        <v>0.47852008932729895</v>
      </c>
      <c r="AF129" s="119">
        <v>0.47095976656065769</v>
      </c>
    </row>
    <row r="130" spans="2:32" s="5" customFormat="1" outlineLevel="1" x14ac:dyDescent="0.2">
      <c r="B130" s="35"/>
      <c r="C130" s="185"/>
      <c r="D130" s="5" t="s">
        <v>121</v>
      </c>
      <c r="E130" s="68">
        <v>7.6593944739880978E-3</v>
      </c>
      <c r="F130" s="68">
        <v>7.099498769469627E-3</v>
      </c>
      <c r="G130" s="68">
        <v>6.6691606051792829E-3</v>
      </c>
      <c r="H130" s="68">
        <v>6.1163047480894666E-3</v>
      </c>
      <c r="I130" s="118">
        <v>4.3092046468117193E-3</v>
      </c>
      <c r="J130" s="118">
        <v>3.8667491525595202E-3</v>
      </c>
      <c r="K130" s="118">
        <v>3.4697721855666557E-3</v>
      </c>
      <c r="L130" s="118">
        <v>3.0986507442606836E-3</v>
      </c>
      <c r="M130" s="118">
        <v>2.8236421828185965E-3</v>
      </c>
      <c r="N130" s="118">
        <v>2.5926378091497976E-3</v>
      </c>
      <c r="O130" s="118">
        <v>2.4024528423762024E-3</v>
      </c>
      <c r="P130" s="118">
        <v>2.2506761096890192E-3</v>
      </c>
      <c r="Q130" s="118">
        <v>2.1346347854094049E-3</v>
      </c>
      <c r="R130" s="118">
        <v>2.0464241936133717E-3</v>
      </c>
      <c r="S130" s="118">
        <v>1.9838160445321087E-3</v>
      </c>
      <c r="T130" s="118">
        <v>1.9394633610169269E-3</v>
      </c>
      <c r="U130" s="118">
        <v>1.9090894962094981E-3</v>
      </c>
      <c r="V130" s="118">
        <v>1.8911255031667953E-3</v>
      </c>
      <c r="W130" s="118">
        <v>1.8906672420009752E-3</v>
      </c>
      <c r="X130" s="118">
        <v>1.899371409570878E-3</v>
      </c>
      <c r="Y130" s="118">
        <v>1.9112462566544584E-3</v>
      </c>
      <c r="Z130" s="118">
        <v>1.9240657752193943E-3</v>
      </c>
      <c r="AA130" s="118">
        <v>1.9382346848415524E-3</v>
      </c>
      <c r="AB130" s="118">
        <v>1.9523105693923339E-3</v>
      </c>
      <c r="AC130" s="118">
        <v>1.9675976350278131E-3</v>
      </c>
      <c r="AD130" s="118">
        <v>1.9825889790454419E-3</v>
      </c>
      <c r="AE130" s="118">
        <v>1.9972931001519434E-3</v>
      </c>
      <c r="AF130" s="119">
        <v>2.0117181744863867E-3</v>
      </c>
    </row>
    <row r="131" spans="2:32" s="5" customFormat="1" outlineLevel="1" x14ac:dyDescent="0.2">
      <c r="B131" s="35"/>
      <c r="C131" s="186"/>
      <c r="D131" s="5" t="s">
        <v>122</v>
      </c>
      <c r="E131" s="68">
        <v>0.11380294908976685</v>
      </c>
      <c r="F131" s="68">
        <v>0.11422336299734227</v>
      </c>
      <c r="G131" s="68">
        <v>0.11961886213716105</v>
      </c>
      <c r="H131" s="68">
        <v>0.11946514685887744</v>
      </c>
      <c r="I131" s="118">
        <v>0.12756658536956211</v>
      </c>
      <c r="J131" s="118">
        <v>0.12746875867211482</v>
      </c>
      <c r="K131" s="118">
        <v>0.12733680056911989</v>
      </c>
      <c r="L131" s="118">
        <v>0.12719087995973188</v>
      </c>
      <c r="M131" s="118">
        <v>0.12879874380360912</v>
      </c>
      <c r="N131" s="118">
        <v>0.13031423311779117</v>
      </c>
      <c r="O131" s="118">
        <v>0.13174262355658631</v>
      </c>
      <c r="P131" s="118">
        <v>0.13308627732224129</v>
      </c>
      <c r="Q131" s="118">
        <v>0.13435102517006545</v>
      </c>
      <c r="R131" s="118">
        <v>0.13536325462580959</v>
      </c>
      <c r="S131" s="118">
        <v>0.13631565195815792</v>
      </c>
      <c r="T131" s="118">
        <v>0.13721613801796592</v>
      </c>
      <c r="U131" s="118">
        <v>0.13807108920877514</v>
      </c>
      <c r="V131" s="118">
        <v>0.13888316673096968</v>
      </c>
      <c r="W131" s="118">
        <v>0.14031801207524494</v>
      </c>
      <c r="X131" s="118">
        <v>0.14170833888213741</v>
      </c>
      <c r="Y131" s="118">
        <v>0.14306085178017852</v>
      </c>
      <c r="Z131" s="118">
        <v>0.14437936143002367</v>
      </c>
      <c r="AA131" s="118">
        <v>0.14566432969403562</v>
      </c>
      <c r="AB131" s="118">
        <v>0.14683853349200332</v>
      </c>
      <c r="AC131" s="118">
        <v>0.14798831485081956</v>
      </c>
      <c r="AD131" s="118">
        <v>0.14911585419068391</v>
      </c>
      <c r="AE131" s="118">
        <v>0.1502217907222059</v>
      </c>
      <c r="AF131" s="119">
        <v>0.1513067393948162</v>
      </c>
    </row>
    <row r="132" spans="2:32" s="5" customFormat="1" outlineLevel="1" x14ac:dyDescent="0.2">
      <c r="B132" s="35"/>
      <c r="C132" s="136"/>
      <c r="D132" s="5" t="s">
        <v>123</v>
      </c>
      <c r="E132" s="68">
        <v>3.5615567287442064E-2</v>
      </c>
      <c r="F132" s="68">
        <v>3.3064985446376531E-2</v>
      </c>
      <c r="G132" s="68">
        <v>3.371079649499454E-2</v>
      </c>
      <c r="H132" s="68">
        <v>3.136103254586161E-2</v>
      </c>
      <c r="I132" s="118">
        <v>3.6973887705117919E-2</v>
      </c>
      <c r="J132" s="118">
        <v>3.7389269406621815E-2</v>
      </c>
      <c r="K132" s="118">
        <v>3.7797223882578633E-2</v>
      </c>
      <c r="L132" s="118">
        <v>3.8198225951925076E-2</v>
      </c>
      <c r="M132" s="118">
        <v>3.7696487263687399E-2</v>
      </c>
      <c r="N132" s="118">
        <v>3.7213945509958789E-2</v>
      </c>
      <c r="O132" s="118">
        <v>3.6749358787248526E-2</v>
      </c>
      <c r="P132" s="118">
        <v>3.6301057004778557E-2</v>
      </c>
      <c r="Q132" s="118">
        <v>3.5868386137084318E-2</v>
      </c>
      <c r="R132" s="118">
        <v>3.5318310999113416E-2</v>
      </c>
      <c r="S132" s="118">
        <v>3.4789034129493406E-2</v>
      </c>
      <c r="T132" s="118">
        <v>3.4279071836022634E-2</v>
      </c>
      <c r="U132" s="118">
        <v>3.3787452701339808E-2</v>
      </c>
      <c r="V132" s="118">
        <v>3.3313065176937051E-2</v>
      </c>
      <c r="W132" s="118">
        <v>3.3185962373489558E-2</v>
      </c>
      <c r="X132" s="118">
        <v>3.3061648158370809E-2</v>
      </c>
      <c r="Y132" s="118">
        <v>3.2939910810574922E-2</v>
      </c>
      <c r="Z132" s="118">
        <v>3.2820756883173714E-2</v>
      </c>
      <c r="AA132" s="118">
        <v>3.2704044590027695E-2</v>
      </c>
      <c r="AB132" s="118">
        <v>3.2426780673522802E-2</v>
      </c>
      <c r="AC132" s="118">
        <v>3.2154932691004862E-2</v>
      </c>
      <c r="AD132" s="118">
        <v>3.1888343489152364E-2</v>
      </c>
      <c r="AE132" s="118">
        <v>3.16268619365234E-2</v>
      </c>
      <c r="AF132" s="119">
        <v>3.1370342637855805E-2</v>
      </c>
    </row>
    <row r="133" spans="2:32" s="5" customFormat="1" outlineLevel="1" x14ac:dyDescent="0.2">
      <c r="B133" s="35"/>
      <c r="C133" s="136"/>
      <c r="D133" s="5" t="s">
        <v>124</v>
      </c>
      <c r="E133" s="68">
        <v>5.7077211069646368E-2</v>
      </c>
      <c r="F133" s="68">
        <v>5.1949890131041343E-2</v>
      </c>
      <c r="G133" s="68">
        <v>5.389118431839636E-2</v>
      </c>
      <c r="H133" s="68">
        <v>5.1093777884964699E-2</v>
      </c>
      <c r="I133" s="118">
        <v>4.7981194290984672E-2</v>
      </c>
      <c r="J133" s="118">
        <v>4.732172477077571E-2</v>
      </c>
      <c r="K133" s="118">
        <v>4.6675046683153261E-2</v>
      </c>
      <c r="L133" s="118">
        <v>4.6041095892731719E-2</v>
      </c>
      <c r="M133" s="118">
        <v>4.5788221166577471E-2</v>
      </c>
      <c r="N133" s="118">
        <v>4.5545325150261141E-2</v>
      </c>
      <c r="O133" s="118">
        <v>4.5311642271724552E-2</v>
      </c>
      <c r="P133" s="118">
        <v>4.508581233035714E-2</v>
      </c>
      <c r="Q133" s="118">
        <v>4.486766989785175E-2</v>
      </c>
      <c r="R133" s="118">
        <v>4.465007508858819E-2</v>
      </c>
      <c r="S133" s="118">
        <v>4.4440817814069528E-2</v>
      </c>
      <c r="T133" s="118">
        <v>4.4239012005827652E-2</v>
      </c>
      <c r="U133" s="118">
        <v>4.4044346371632889E-2</v>
      </c>
      <c r="V133" s="118">
        <v>4.3856260370849012E-2</v>
      </c>
      <c r="W133" s="118">
        <v>4.3852536725850252E-2</v>
      </c>
      <c r="X133" s="118">
        <v>4.3848572279006237E-2</v>
      </c>
      <c r="Y133" s="118">
        <v>4.3844221707030645E-2</v>
      </c>
      <c r="Z133" s="118">
        <v>4.3839622842101376E-2</v>
      </c>
      <c r="AA133" s="118">
        <v>4.3834710659699259E-2</v>
      </c>
      <c r="AB133" s="118">
        <v>4.4047673330263284E-2</v>
      </c>
      <c r="AC133" s="118">
        <v>4.4256476095059519E-2</v>
      </c>
      <c r="AD133" s="118">
        <v>4.4461239661432332E-2</v>
      </c>
      <c r="AE133" s="118">
        <v>4.4662080111401624E-2</v>
      </c>
      <c r="AF133" s="119">
        <v>4.4859109121105058E-2</v>
      </c>
    </row>
    <row r="134" spans="2:32" s="5" customFormat="1" outlineLevel="1" x14ac:dyDescent="0.2">
      <c r="B134" s="35"/>
      <c r="C134" s="136"/>
      <c r="D134" s="5" t="s">
        <v>219</v>
      </c>
      <c r="E134" s="68">
        <v>4.316805230647946E-3</v>
      </c>
      <c r="F134" s="68">
        <v>4.1253177011061383E-3</v>
      </c>
      <c r="G134" s="68">
        <v>4.2200166382230586E-3</v>
      </c>
      <c r="H134" s="68">
        <v>3.8799178834882857E-3</v>
      </c>
      <c r="I134" s="118">
        <v>3.9079154261838066E-3</v>
      </c>
      <c r="J134" s="118">
        <v>3.9219865179726324E-3</v>
      </c>
      <c r="K134" s="118">
        <v>3.9358308978851789E-3</v>
      </c>
      <c r="L134" s="118">
        <v>3.9494818177637347E-3</v>
      </c>
      <c r="M134" s="118">
        <v>3.8742591198666276E-3</v>
      </c>
      <c r="N134" s="118">
        <v>3.8018943673384319E-3</v>
      </c>
      <c r="O134" s="118">
        <v>3.732210634564961E-3</v>
      </c>
      <c r="P134" s="118">
        <v>3.6649919336056566E-3</v>
      </c>
      <c r="Q134" s="118">
        <v>3.6001293164762672E-3</v>
      </c>
      <c r="R134" s="118">
        <v>3.520465967806865E-3</v>
      </c>
      <c r="S134" s="118">
        <v>3.4438089472315883E-3</v>
      </c>
      <c r="T134" s="118">
        <v>3.36995893015621E-3</v>
      </c>
      <c r="U134" s="118">
        <v>3.2987714407835926E-3</v>
      </c>
      <c r="V134" s="118">
        <v>3.2300917819914365E-3</v>
      </c>
      <c r="W134" s="118">
        <v>3.1834996071069023E-3</v>
      </c>
      <c r="X134" s="118">
        <v>3.1379971959742811E-3</v>
      </c>
      <c r="Y134" s="118">
        <v>3.0935360774016294E-3</v>
      </c>
      <c r="Z134" s="118">
        <v>3.0500898240958295E-3</v>
      </c>
      <c r="AA134" s="118">
        <v>3.0076192110871625E-3</v>
      </c>
      <c r="AB134" s="118">
        <v>2.9710836193250854E-3</v>
      </c>
      <c r="AC134" s="118">
        <v>2.9352616954490146E-3</v>
      </c>
      <c r="AD134" s="118">
        <v>2.900132731067929E-3</v>
      </c>
      <c r="AE134" s="118">
        <v>2.8656768113052961E-3</v>
      </c>
      <c r="AF134" s="119">
        <v>2.8318747771518627E-3</v>
      </c>
    </row>
    <row r="135" spans="2:32" s="5" customFormat="1" outlineLevel="1" x14ac:dyDescent="0.2">
      <c r="B135" s="35"/>
      <c r="C135" s="136"/>
      <c r="D135" s="5" t="s">
        <v>125</v>
      </c>
      <c r="E135" s="68">
        <v>4.9654953173974611E-3</v>
      </c>
      <c r="F135" s="68">
        <v>4.552113336141585E-3</v>
      </c>
      <c r="G135" s="68">
        <v>4.1346073919327703E-3</v>
      </c>
      <c r="H135" s="68">
        <v>3.9845836699279012E-3</v>
      </c>
      <c r="I135" s="118">
        <v>4.2430189127810776E-3</v>
      </c>
      <c r="J135" s="118">
        <v>4.1943993072730643E-3</v>
      </c>
      <c r="K135" s="118">
        <v>4.1373575807995243E-3</v>
      </c>
      <c r="L135" s="118">
        <v>4.0654285637717535E-3</v>
      </c>
      <c r="M135" s="118">
        <v>3.9288913178596521E-3</v>
      </c>
      <c r="N135" s="118">
        <v>3.786176682512596E-3</v>
      </c>
      <c r="O135" s="118">
        <v>3.6421928431086981E-3</v>
      </c>
      <c r="P135" s="118">
        <v>3.5159618119931114E-3</v>
      </c>
      <c r="Q135" s="118">
        <v>3.4011375622433667E-3</v>
      </c>
      <c r="R135" s="118">
        <v>3.2896656341480915E-3</v>
      </c>
      <c r="S135" s="118">
        <v>3.1787991375186852E-3</v>
      </c>
      <c r="T135" s="118">
        <v>3.0780263808004344E-3</v>
      </c>
      <c r="U135" s="118">
        <v>2.9847626818438914E-3</v>
      </c>
      <c r="V135" s="118">
        <v>2.9027369287950916E-3</v>
      </c>
      <c r="W135" s="118">
        <v>2.8305055366470533E-3</v>
      </c>
      <c r="X135" s="118">
        <v>2.7675002947496813E-3</v>
      </c>
      <c r="Y135" s="118">
        <v>2.7168972820613324E-3</v>
      </c>
      <c r="Z135" s="118">
        <v>2.6754389028907145E-3</v>
      </c>
      <c r="AA135" s="118">
        <v>2.6444868842000558E-3</v>
      </c>
      <c r="AB135" s="118">
        <v>2.6184041014016613E-3</v>
      </c>
      <c r="AC135" s="118">
        <v>2.592830806572756E-3</v>
      </c>
      <c r="AD135" s="118">
        <v>2.5677522159794756E-3</v>
      </c>
      <c r="AE135" s="118">
        <v>2.54315411237847E-3</v>
      </c>
      <c r="AF135" s="119">
        <v>2.5190228181405316E-3</v>
      </c>
    </row>
    <row r="136" spans="2:32" s="5" customFormat="1" outlineLevel="1" x14ac:dyDescent="0.2">
      <c r="B136" s="35"/>
      <c r="C136" s="136"/>
      <c r="E136" s="10"/>
      <c r="F136" s="10"/>
      <c r="G136" s="10"/>
      <c r="H136" s="124"/>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34"/>
    </row>
    <row r="137" spans="2:32" s="5" customFormat="1" outlineLevel="1" x14ac:dyDescent="0.2">
      <c r="B137" s="35"/>
      <c r="D137" s="6"/>
      <c r="E137" s="120" t="str">
        <f>IF(SUM(E106:E135)/3=1,"OK","CHECK")</f>
        <v>OK</v>
      </c>
      <c r="F137" s="120" t="str">
        <f t="shared" ref="F137:AF137" si="2">IF(SUM(F106:F135)/3=1,"OK","CHECK")</f>
        <v>OK</v>
      </c>
      <c r="G137" s="120" t="str">
        <f t="shared" si="2"/>
        <v>OK</v>
      </c>
      <c r="H137" s="120" t="str">
        <f t="shared" si="2"/>
        <v>OK</v>
      </c>
      <c r="I137" s="120" t="str">
        <f t="shared" si="2"/>
        <v>OK</v>
      </c>
      <c r="J137" s="120" t="str">
        <f t="shared" si="2"/>
        <v>OK</v>
      </c>
      <c r="K137" s="120" t="str">
        <f t="shared" si="2"/>
        <v>OK</v>
      </c>
      <c r="L137" s="120" t="str">
        <f t="shared" si="2"/>
        <v>OK</v>
      </c>
      <c r="M137" s="120" t="str">
        <f t="shared" si="2"/>
        <v>OK</v>
      </c>
      <c r="N137" s="120" t="str">
        <f t="shared" si="2"/>
        <v>OK</v>
      </c>
      <c r="O137" s="120" t="str">
        <f t="shared" si="2"/>
        <v>OK</v>
      </c>
      <c r="P137" s="120" t="str">
        <f t="shared" si="2"/>
        <v>OK</v>
      </c>
      <c r="Q137" s="120" t="str">
        <f t="shared" si="2"/>
        <v>OK</v>
      </c>
      <c r="R137" s="120" t="str">
        <f t="shared" si="2"/>
        <v>OK</v>
      </c>
      <c r="S137" s="120" t="str">
        <f t="shared" si="2"/>
        <v>OK</v>
      </c>
      <c r="T137" s="120" t="str">
        <f t="shared" si="2"/>
        <v>OK</v>
      </c>
      <c r="U137" s="120" t="str">
        <f t="shared" si="2"/>
        <v>OK</v>
      </c>
      <c r="V137" s="120" t="str">
        <f t="shared" si="2"/>
        <v>OK</v>
      </c>
      <c r="W137" s="120" t="str">
        <f t="shared" si="2"/>
        <v>OK</v>
      </c>
      <c r="X137" s="120" t="str">
        <f t="shared" si="2"/>
        <v>OK</v>
      </c>
      <c r="Y137" s="120" t="str">
        <f t="shared" si="2"/>
        <v>OK</v>
      </c>
      <c r="Z137" s="120" t="str">
        <f t="shared" si="2"/>
        <v>OK</v>
      </c>
      <c r="AA137" s="120" t="str">
        <f t="shared" si="2"/>
        <v>OK</v>
      </c>
      <c r="AB137" s="120" t="str">
        <f t="shared" si="2"/>
        <v>OK</v>
      </c>
      <c r="AC137" s="120" t="str">
        <f t="shared" si="2"/>
        <v>OK</v>
      </c>
      <c r="AD137" s="120" t="str">
        <f t="shared" si="2"/>
        <v>OK</v>
      </c>
      <c r="AE137" s="120" t="str">
        <f t="shared" si="2"/>
        <v>OK</v>
      </c>
      <c r="AF137" s="121" t="str">
        <f t="shared" si="2"/>
        <v>OK</v>
      </c>
    </row>
    <row r="138" spans="2:32" s="5" customFormat="1" outlineLevel="1" x14ac:dyDescent="0.2">
      <c r="B138" s="38"/>
      <c r="C138" s="39"/>
      <c r="D138" s="123"/>
      <c r="E138" s="190"/>
      <c r="F138" s="190"/>
      <c r="G138" s="190"/>
      <c r="H138" s="190"/>
      <c r="I138" s="190"/>
      <c r="J138" s="190"/>
      <c r="K138" s="190"/>
      <c r="L138" s="190"/>
      <c r="M138" s="190"/>
      <c r="N138" s="190"/>
      <c r="O138" s="190"/>
      <c r="P138" s="190"/>
      <c r="Q138" s="190"/>
      <c r="R138" s="190"/>
      <c r="S138" s="190"/>
      <c r="T138" s="190"/>
      <c r="U138" s="190"/>
      <c r="V138" s="190"/>
      <c r="W138" s="190"/>
      <c r="X138" s="190"/>
      <c r="Y138" s="190"/>
      <c r="Z138" s="190"/>
      <c r="AA138" s="190"/>
      <c r="AB138" s="190"/>
      <c r="AC138" s="190"/>
      <c r="AD138" s="190"/>
      <c r="AE138" s="190"/>
      <c r="AF138" s="191"/>
    </row>
    <row r="139" spans="2:32" s="5" customFormat="1" x14ac:dyDescent="0.2">
      <c r="B139" s="2"/>
      <c r="C139" s="2"/>
      <c r="D139" s="2"/>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c r="AA139" s="120"/>
      <c r="AB139" s="120"/>
      <c r="AC139" s="120"/>
      <c r="AD139" s="120"/>
      <c r="AE139" s="120"/>
      <c r="AF139" s="120"/>
    </row>
    <row r="140" spans="2:32" s="5" customFormat="1" x14ac:dyDescent="0.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row>
    <row r="141" spans="2:32" s="5" customFormat="1" x14ac:dyDescent="0.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row>
    <row r="142" spans="2:32" s="5" customFormat="1" ht="15.75" x14ac:dyDescent="0.25">
      <c r="B142" s="25" t="s">
        <v>127</v>
      </c>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7"/>
    </row>
    <row r="143" spans="2:32" s="5" customFormat="1" outlineLevel="1" x14ac:dyDescent="0.2">
      <c r="B143" s="184"/>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29"/>
    </row>
    <row r="144" spans="2:32" s="5" customFormat="1" outlineLevel="1" x14ac:dyDescent="0.2">
      <c r="B144" s="31"/>
      <c r="C144" s="6"/>
      <c r="D144" s="6"/>
      <c r="E144" s="6">
        <v>2008</v>
      </c>
      <c r="F144" s="6">
        <v>2009</v>
      </c>
      <c r="G144" s="6">
        <v>2010</v>
      </c>
      <c r="H144" s="6">
        <v>2011</v>
      </c>
      <c r="I144" s="6">
        <v>2012</v>
      </c>
      <c r="J144" s="6">
        <v>2013</v>
      </c>
      <c r="K144" s="6">
        <v>2014</v>
      </c>
      <c r="L144" s="6">
        <v>2015</v>
      </c>
      <c r="M144" s="6">
        <v>2016</v>
      </c>
      <c r="N144" s="6">
        <v>2017</v>
      </c>
      <c r="O144" s="6">
        <v>2018</v>
      </c>
      <c r="P144" s="6">
        <v>2019</v>
      </c>
      <c r="Q144" s="6">
        <v>2020</v>
      </c>
      <c r="R144" s="6">
        <v>2021</v>
      </c>
      <c r="S144" s="6">
        <v>2022</v>
      </c>
      <c r="T144" s="6">
        <v>2023</v>
      </c>
      <c r="U144" s="6">
        <v>2024</v>
      </c>
      <c r="V144" s="6">
        <v>2025</v>
      </c>
      <c r="W144" s="6">
        <v>2026</v>
      </c>
      <c r="X144" s="6">
        <v>2027</v>
      </c>
      <c r="Y144" s="6">
        <v>2028</v>
      </c>
      <c r="Z144" s="6">
        <v>2029</v>
      </c>
      <c r="AA144" s="6">
        <v>2030</v>
      </c>
      <c r="AB144" s="6">
        <v>2031</v>
      </c>
      <c r="AC144" s="6">
        <v>2032</v>
      </c>
      <c r="AD144" s="6">
        <v>2033</v>
      </c>
      <c r="AE144" s="6">
        <v>2034</v>
      </c>
      <c r="AF144" s="183">
        <v>2035</v>
      </c>
    </row>
    <row r="145" spans="2:32" s="5" customFormat="1" outlineLevel="1" x14ac:dyDescent="0.2">
      <c r="B145" s="35"/>
      <c r="C145" s="188"/>
      <c r="E145" s="10"/>
      <c r="F145" s="10"/>
      <c r="G145" s="10"/>
      <c r="H145" s="124"/>
      <c r="I145" s="124"/>
      <c r="J145" s="124"/>
      <c r="K145" s="124"/>
      <c r="L145" s="124"/>
      <c r="M145" s="124"/>
      <c r="N145" s="124"/>
      <c r="O145" s="124"/>
      <c r="P145" s="124"/>
      <c r="Q145" s="124"/>
      <c r="R145" s="124"/>
      <c r="S145" s="124"/>
      <c r="T145" s="124"/>
      <c r="U145" s="124"/>
      <c r="V145" s="124"/>
      <c r="W145" s="124"/>
      <c r="X145" s="124"/>
      <c r="Y145" s="124"/>
      <c r="Z145" s="124"/>
      <c r="AA145" s="124"/>
      <c r="AB145" s="124"/>
      <c r="AC145" s="124"/>
      <c r="AD145" s="124"/>
      <c r="AE145" s="124"/>
      <c r="AF145" s="125"/>
    </row>
    <row r="146" spans="2:32" outlineLevel="1" x14ac:dyDescent="0.2">
      <c r="B146" s="31" t="s">
        <v>127</v>
      </c>
      <c r="C146" s="185" t="s">
        <v>19</v>
      </c>
      <c r="D146" s="5" t="s">
        <v>217</v>
      </c>
      <c r="E146" s="124">
        <v>0</v>
      </c>
      <c r="F146" s="124">
        <v>0</v>
      </c>
      <c r="G146" s="124">
        <v>0</v>
      </c>
      <c r="H146" s="124">
        <v>0</v>
      </c>
      <c r="I146" s="68">
        <v>1.0502659437430548E-4</v>
      </c>
      <c r="J146" s="68">
        <v>2.2526255953541653E-4</v>
      </c>
      <c r="K146" s="68">
        <v>4.4127077132212852E-4</v>
      </c>
      <c r="L146" s="68">
        <v>6.4882314717897547E-4</v>
      </c>
      <c r="M146" s="68">
        <v>9.54201883449611E-4</v>
      </c>
      <c r="N146" s="68">
        <v>1.40757156242538E-3</v>
      </c>
      <c r="O146" s="68">
        <v>2.0723010946383444E-3</v>
      </c>
      <c r="P146" s="68">
        <v>3.0360966090255581E-3</v>
      </c>
      <c r="Q146" s="68">
        <v>4.4549777130689586E-3</v>
      </c>
      <c r="R146" s="68">
        <v>5.9174620212267817E-3</v>
      </c>
      <c r="S146" s="68">
        <v>7.3120621029609534E-3</v>
      </c>
      <c r="T146" s="68">
        <v>9.0014552583772382E-3</v>
      </c>
      <c r="U146" s="68">
        <v>1.0854229100449022E-2</v>
      </c>
      <c r="V146" s="68">
        <v>1.2669952496783089E-2</v>
      </c>
      <c r="W146" s="68">
        <v>1.4888039046166958E-2</v>
      </c>
      <c r="X146" s="68">
        <v>1.6696805605128741E-2</v>
      </c>
      <c r="Y146" s="68">
        <v>1.8354259736217605E-2</v>
      </c>
      <c r="Z146" s="68">
        <v>1.976606216257255E-2</v>
      </c>
      <c r="AA146" s="68">
        <v>2.0947166394217634E-2</v>
      </c>
      <c r="AB146" s="68">
        <v>2.221316715178304E-2</v>
      </c>
      <c r="AC146" s="68">
        <v>2.3625101239923049E-2</v>
      </c>
      <c r="AD146" s="68">
        <v>2.50995893836224E-2</v>
      </c>
      <c r="AE146" s="68">
        <v>2.6580008432391188E-2</v>
      </c>
      <c r="AF146" s="79">
        <v>2.8133506237727153E-2</v>
      </c>
    </row>
    <row r="147" spans="2:32" outlineLevel="1" x14ac:dyDescent="0.2">
      <c r="B147" s="31"/>
      <c r="C147" s="185"/>
      <c r="D147" s="5" t="s">
        <v>119</v>
      </c>
      <c r="E147" s="68">
        <v>0.54396465639722313</v>
      </c>
      <c r="F147" s="68">
        <v>0.53794989236039181</v>
      </c>
      <c r="G147" s="68">
        <v>0.51968076448229839</v>
      </c>
      <c r="H147" s="68">
        <v>0.50606776057653446</v>
      </c>
      <c r="I147" s="68">
        <v>0.48222042526777603</v>
      </c>
      <c r="J147" s="68">
        <v>0.46084634134456115</v>
      </c>
      <c r="K147" s="68">
        <v>0.43945660362236688</v>
      </c>
      <c r="L147" s="68">
        <v>0.41974483500646997</v>
      </c>
      <c r="M147" s="68">
        <v>0.40226528837678016</v>
      </c>
      <c r="N147" s="68">
        <v>0.38870989040034654</v>
      </c>
      <c r="O147" s="68">
        <v>0.3791891051946864</v>
      </c>
      <c r="P147" s="68">
        <v>0.37347758417813315</v>
      </c>
      <c r="Q147" s="68">
        <v>0.3709667287168873</v>
      </c>
      <c r="R147" s="68">
        <v>0.37011254618558437</v>
      </c>
      <c r="S147" s="68">
        <v>0.37048823723325847</v>
      </c>
      <c r="T147" s="68">
        <v>0.37246451176910916</v>
      </c>
      <c r="U147" s="68">
        <v>0.37549912009938352</v>
      </c>
      <c r="V147" s="68">
        <v>0.37937521975756022</v>
      </c>
      <c r="W147" s="68">
        <v>0.38429136468680786</v>
      </c>
      <c r="X147" s="68">
        <v>0.38923732449017373</v>
      </c>
      <c r="Y147" s="68">
        <v>0.39420082491313851</v>
      </c>
      <c r="Z147" s="68">
        <v>0.39906021611859166</v>
      </c>
      <c r="AA147" s="68">
        <v>0.40384809819508222</v>
      </c>
      <c r="AB147" s="68">
        <v>0.4088115214880404</v>
      </c>
      <c r="AC147" s="68">
        <v>0.41344625369080007</v>
      </c>
      <c r="AD147" s="68">
        <v>0.41773776100372539</v>
      </c>
      <c r="AE147" s="68">
        <v>0.42168826577762342</v>
      </c>
      <c r="AF147" s="79">
        <v>0.4254338025735005</v>
      </c>
    </row>
    <row r="148" spans="2:32" outlineLevel="1" x14ac:dyDescent="0.2">
      <c r="B148" s="31"/>
      <c r="C148" s="185"/>
      <c r="D148" s="5" t="s">
        <v>120</v>
      </c>
      <c r="E148" s="68">
        <v>0.27315060183621975</v>
      </c>
      <c r="F148" s="68">
        <v>0.28463340954259947</v>
      </c>
      <c r="G148" s="68">
        <v>0.29698578676916504</v>
      </c>
      <c r="H148" s="68">
        <v>0.31299964231686195</v>
      </c>
      <c r="I148" s="68">
        <v>0.33367953101827807</v>
      </c>
      <c r="J148" s="68">
        <v>0.35380236533953552</v>
      </c>
      <c r="K148" s="68">
        <v>0.37387956685989843</v>
      </c>
      <c r="L148" s="68">
        <v>0.39232994673902583</v>
      </c>
      <c r="M148" s="68">
        <v>0.40886833494714248</v>
      </c>
      <c r="N148" s="68">
        <v>0.42135744952236892</v>
      </c>
      <c r="O148" s="68">
        <v>0.42961544536119545</v>
      </c>
      <c r="P148" s="68">
        <v>0.43376835075876735</v>
      </c>
      <c r="Q148" s="68">
        <v>0.43426832447372299</v>
      </c>
      <c r="R148" s="68">
        <v>0.43244366436177212</v>
      </c>
      <c r="S148" s="68">
        <v>0.42947568201354214</v>
      </c>
      <c r="T148" s="68">
        <v>0.42462405134182696</v>
      </c>
      <c r="U148" s="68">
        <v>0.41857366401190138</v>
      </c>
      <c r="V148" s="68">
        <v>0.41173990944809558</v>
      </c>
      <c r="W148" s="68">
        <v>0.40348014296119233</v>
      </c>
      <c r="X148" s="68">
        <v>0.39561808916023017</v>
      </c>
      <c r="Y148" s="68">
        <v>0.38790210620849747</v>
      </c>
      <c r="Z148" s="68">
        <v>0.38054964558211057</v>
      </c>
      <c r="AA148" s="68">
        <v>0.37351874535359075</v>
      </c>
      <c r="AB148" s="68">
        <v>0.36644811329428628</v>
      </c>
      <c r="AC148" s="68">
        <v>0.35957644827152496</v>
      </c>
      <c r="AD148" s="68">
        <v>0.35300119932473117</v>
      </c>
      <c r="AE148" s="68">
        <v>0.34677632076331899</v>
      </c>
      <c r="AF148" s="79">
        <v>0.34069820040803028</v>
      </c>
    </row>
    <row r="149" spans="2:32" s="16" customFormat="1" ht="15.75" customHeight="1" outlineLevel="1" x14ac:dyDescent="0.2">
      <c r="B149" s="31"/>
      <c r="C149" s="185"/>
      <c r="D149" s="5" t="s">
        <v>218</v>
      </c>
      <c r="E149" s="124">
        <v>0</v>
      </c>
      <c r="F149" s="124">
        <v>0</v>
      </c>
      <c r="G149" s="124">
        <v>0</v>
      </c>
      <c r="H149" s="124">
        <v>0</v>
      </c>
      <c r="I149" s="68">
        <v>5.063448484659861E-5</v>
      </c>
      <c r="J149" s="68">
        <v>1.8832790018718154E-4</v>
      </c>
      <c r="K149" s="68">
        <v>4.5854926020061061E-4</v>
      </c>
      <c r="L149" s="68">
        <v>8.4566619525894705E-4</v>
      </c>
      <c r="M149" s="68">
        <v>1.2805838866265292E-3</v>
      </c>
      <c r="N149" s="68">
        <v>1.7669598563608581E-3</v>
      </c>
      <c r="O149" s="68">
        <v>2.3147438847540645E-3</v>
      </c>
      <c r="P149" s="68">
        <v>2.9402163417886732E-3</v>
      </c>
      <c r="Q149" s="68">
        <v>3.6424740021992145E-3</v>
      </c>
      <c r="R149" s="68">
        <v>4.4524931133296227E-3</v>
      </c>
      <c r="S149" s="68">
        <v>5.3321175754065366E-3</v>
      </c>
      <c r="T149" s="68">
        <v>6.2715104020686285E-3</v>
      </c>
      <c r="U149" s="68">
        <v>7.2403361544374836E-3</v>
      </c>
      <c r="V149" s="68">
        <v>8.2624094694125679E-3</v>
      </c>
      <c r="W149" s="68">
        <v>9.4317189939495515E-3</v>
      </c>
      <c r="X149" s="68">
        <v>1.0773158905983656E-2</v>
      </c>
      <c r="Y149" s="68">
        <v>1.2296751112854394E-2</v>
      </c>
      <c r="Z149" s="68">
        <v>1.4028023704517091E-2</v>
      </c>
      <c r="AA149" s="68">
        <v>1.5996614029623647E-2</v>
      </c>
      <c r="AB149" s="68">
        <v>1.7880814801499632E-2</v>
      </c>
      <c r="AC149" s="68">
        <v>1.9660358118033197E-2</v>
      </c>
      <c r="AD149" s="68">
        <v>2.1309635567044086E-2</v>
      </c>
      <c r="AE149" s="68">
        <v>2.2803750564970745E-2</v>
      </c>
      <c r="AF149" s="79">
        <v>2.4121351855444603E-2</v>
      </c>
    </row>
    <row r="150" spans="2:32" s="3" customFormat="1" outlineLevel="1" x14ac:dyDescent="0.2">
      <c r="B150" s="31"/>
      <c r="C150" s="185"/>
      <c r="D150" s="5" t="s">
        <v>121</v>
      </c>
      <c r="E150" s="68">
        <v>7.9352215680813729E-3</v>
      </c>
      <c r="F150" s="68">
        <v>7.1465974659335896E-3</v>
      </c>
      <c r="G150" s="68">
        <v>6.7174068846850435E-3</v>
      </c>
      <c r="H150" s="68">
        <v>6.2531110627397149E-3</v>
      </c>
      <c r="I150" s="68">
        <v>4.2552205435142862E-3</v>
      </c>
      <c r="J150" s="68">
        <v>3.8524762849188061E-3</v>
      </c>
      <c r="K150" s="68">
        <v>3.4833889775511594E-3</v>
      </c>
      <c r="L150" s="68">
        <v>3.1309995768887353E-3</v>
      </c>
      <c r="M150" s="68">
        <v>2.8483849708934163E-3</v>
      </c>
      <c r="N150" s="68">
        <v>2.6100240983909086E-3</v>
      </c>
      <c r="O150" s="68">
        <v>2.4125409925663311E-3</v>
      </c>
      <c r="P150" s="68">
        <v>2.2532331931308974E-3</v>
      </c>
      <c r="Q150" s="68">
        <v>2.1293596655341555E-3</v>
      </c>
      <c r="R150" s="68">
        <v>2.0444353386769097E-3</v>
      </c>
      <c r="S150" s="68">
        <v>1.9836392370752823E-3</v>
      </c>
      <c r="T150" s="68">
        <v>1.9399659676846883E-3</v>
      </c>
      <c r="U150" s="68">
        <v>1.909682351860362E-3</v>
      </c>
      <c r="V150" s="68">
        <v>1.8909404319378184E-3</v>
      </c>
      <c r="W150" s="68">
        <v>1.8774772880700973E-3</v>
      </c>
      <c r="X150" s="68">
        <v>1.8710085084486805E-3</v>
      </c>
      <c r="Y150" s="68">
        <v>1.8653484380568059E-3</v>
      </c>
      <c r="Z150" s="68">
        <v>1.8579327067627727E-3</v>
      </c>
      <c r="AA150" s="68">
        <v>1.848752181808468E-3</v>
      </c>
      <c r="AB150" s="68">
        <v>1.8391417391666004E-3</v>
      </c>
      <c r="AC150" s="68">
        <v>1.8320312264352332E-3</v>
      </c>
      <c r="AD150" s="68">
        <v>1.8263200272128888E-3</v>
      </c>
      <c r="AE150" s="68">
        <v>1.8223436025726731E-3</v>
      </c>
      <c r="AF150" s="79">
        <v>1.820390565548476E-3</v>
      </c>
    </row>
    <row r="151" spans="2:32" s="5" customFormat="1" outlineLevel="1" x14ac:dyDescent="0.2">
      <c r="B151" s="31"/>
      <c r="C151" s="186"/>
      <c r="D151" s="5" t="s">
        <v>122</v>
      </c>
      <c r="E151" s="68">
        <v>0.11790117602575742</v>
      </c>
      <c r="F151" s="68">
        <v>0.1149811307887869</v>
      </c>
      <c r="G151" s="68">
        <v>0.12048421317584326</v>
      </c>
      <c r="H151" s="68">
        <v>0.12213728095684219</v>
      </c>
      <c r="I151" s="68">
        <v>0.12596847892386651</v>
      </c>
      <c r="J151" s="68">
        <v>0.12699824852287253</v>
      </c>
      <c r="K151" s="68">
        <v>0.12783652177056781</v>
      </c>
      <c r="L151" s="68">
        <v>0.12851870836867821</v>
      </c>
      <c r="M151" s="68">
        <v>0.12992737123438883</v>
      </c>
      <c r="N151" s="68">
        <v>0.13118812338554225</v>
      </c>
      <c r="O151" s="68">
        <v>0.13229582458073874</v>
      </c>
      <c r="P151" s="68">
        <v>0.13323748198230628</v>
      </c>
      <c r="Q151" s="68">
        <v>0.1340190162625095</v>
      </c>
      <c r="R151" s="68">
        <v>0.13523169936076809</v>
      </c>
      <c r="S151" s="68">
        <v>0.1363035028358566</v>
      </c>
      <c r="T151" s="68">
        <v>0.13725169720783176</v>
      </c>
      <c r="U151" s="68">
        <v>0.13811396631098585</v>
      </c>
      <c r="V151" s="68">
        <v>0.13886957520660598</v>
      </c>
      <c r="W151" s="68">
        <v>0.13933910469597177</v>
      </c>
      <c r="X151" s="68">
        <v>0.13959223900633008</v>
      </c>
      <c r="Y151" s="68">
        <v>0.13962530233145071</v>
      </c>
      <c r="Z151" s="68">
        <v>0.13941682308224482</v>
      </c>
      <c r="AA151" s="68">
        <v>0.13893944290628096</v>
      </c>
      <c r="AB151" s="68">
        <v>0.13832680112325191</v>
      </c>
      <c r="AC151" s="68">
        <v>0.13779200031941388</v>
      </c>
      <c r="AD151" s="68">
        <v>0.13736244565150535</v>
      </c>
      <c r="AE151" s="68">
        <v>0.13706336804988561</v>
      </c>
      <c r="AF151" s="79">
        <v>0.13691647487777331</v>
      </c>
    </row>
    <row r="152" spans="2:32" s="5" customFormat="1" outlineLevel="1" x14ac:dyDescent="0.2">
      <c r="B152" s="31"/>
      <c r="C152" s="186"/>
      <c r="D152" s="5" t="s">
        <v>123</v>
      </c>
      <c r="E152" s="68">
        <v>2.253197573587443E-2</v>
      </c>
      <c r="F152" s="68">
        <v>2.0587423542835735E-2</v>
      </c>
      <c r="G152" s="68">
        <v>2.055463531822271E-2</v>
      </c>
      <c r="H152" s="68">
        <v>1.9328613750260581E-2</v>
      </c>
      <c r="I152" s="118">
        <v>1.9218753074485822E-2</v>
      </c>
      <c r="J152" s="118">
        <v>1.9839889835876992E-2</v>
      </c>
      <c r="K152" s="118">
        <v>2.0440720810700894E-2</v>
      </c>
      <c r="L152" s="118">
        <v>2.1022472800138112E-2</v>
      </c>
      <c r="M152" s="118">
        <v>2.0794167421816889E-2</v>
      </c>
      <c r="N152" s="118">
        <v>2.0573571416222822E-2</v>
      </c>
      <c r="O152" s="118">
        <v>2.0360128842131415E-2</v>
      </c>
      <c r="P152" s="118">
        <v>2.0153223836328556E-2</v>
      </c>
      <c r="Q152" s="118">
        <v>1.9952547082893856E-2</v>
      </c>
      <c r="R152" s="118">
        <v>1.9804362833640354E-2</v>
      </c>
      <c r="S152" s="118">
        <v>1.9659410809861885E-2</v>
      </c>
      <c r="T152" s="118">
        <v>1.9517430523151552E-2</v>
      </c>
      <c r="U152" s="118">
        <v>1.9378606425482319E-2</v>
      </c>
      <c r="V152" s="118">
        <v>1.9242806389610578E-2</v>
      </c>
      <c r="W152" s="118">
        <v>1.9188144106729334E-2</v>
      </c>
      <c r="X152" s="118">
        <v>1.9134531973293293E-2</v>
      </c>
      <c r="Y152" s="118">
        <v>1.9081809558264551E-2</v>
      </c>
      <c r="Z152" s="118">
        <v>1.9029993418744239E-2</v>
      </c>
      <c r="AA152" s="118">
        <v>1.8979198784816707E-2</v>
      </c>
      <c r="AB152" s="118">
        <v>1.8827697219247704E-2</v>
      </c>
      <c r="AC152" s="118">
        <v>1.867911494451335E-2</v>
      </c>
      <c r="AD152" s="118">
        <v>1.8533368387867424E-2</v>
      </c>
      <c r="AE152" s="118">
        <v>1.8390377136410872E-2</v>
      </c>
      <c r="AF152" s="119">
        <v>1.8250063789149742E-2</v>
      </c>
    </row>
    <row r="153" spans="2:32" s="5" customFormat="1" outlineLevel="1" x14ac:dyDescent="0.2">
      <c r="B153" s="31"/>
      <c r="C153" s="186"/>
      <c r="D153" s="5" t="s">
        <v>124</v>
      </c>
      <c r="E153" s="68">
        <v>5.4575049150644992E-3</v>
      </c>
      <c r="F153" s="68">
        <v>5.2022678096193776E-3</v>
      </c>
      <c r="G153" s="68">
        <v>5.3392022644187598E-3</v>
      </c>
      <c r="H153" s="68">
        <v>5.1599057928623238E-3</v>
      </c>
      <c r="I153" s="118">
        <v>5.2958939504247583E-3</v>
      </c>
      <c r="J153" s="118">
        <v>5.254176886444091E-3</v>
      </c>
      <c r="K153" s="118">
        <v>5.2138043464650119E-3</v>
      </c>
      <c r="L153" s="118">
        <v>5.1747747390276464E-3</v>
      </c>
      <c r="M153" s="118">
        <v>5.1206923544024922E-3</v>
      </c>
      <c r="N153" s="118">
        <v>5.068436574420074E-3</v>
      </c>
      <c r="O153" s="118">
        <v>5.017874034354824E-3</v>
      </c>
      <c r="P153" s="118">
        <v>4.9688562873071674E-3</v>
      </c>
      <c r="Q153" s="118">
        <v>4.9213101745760775E-3</v>
      </c>
      <c r="R153" s="118">
        <v>4.8990542417052477E-3</v>
      </c>
      <c r="S153" s="118">
        <v>4.8772603264996082E-3</v>
      </c>
      <c r="T153" s="118">
        <v>4.8558750013966917E-3</v>
      </c>
      <c r="U153" s="118">
        <v>4.8349549187147092E-3</v>
      </c>
      <c r="V153" s="118">
        <v>4.8144778515174366E-3</v>
      </c>
      <c r="W153" s="118">
        <v>4.7611896946903997E-3</v>
      </c>
      <c r="X153" s="118">
        <v>4.7090421568108387E-3</v>
      </c>
      <c r="Y153" s="118">
        <v>4.6579679737887326E-3</v>
      </c>
      <c r="Z153" s="118">
        <v>4.6079449168397266E-3</v>
      </c>
      <c r="AA153" s="118">
        <v>4.5589751823121409E-3</v>
      </c>
      <c r="AB153" s="118">
        <v>4.5791197316109944E-3</v>
      </c>
      <c r="AC153" s="118">
        <v>4.5988761146363473E-3</v>
      </c>
      <c r="AD153" s="118">
        <v>4.6182554437176355E-3</v>
      </c>
      <c r="AE153" s="118">
        <v>4.6372684110322152E-3</v>
      </c>
      <c r="AF153" s="119">
        <v>4.6559253082766308E-3</v>
      </c>
    </row>
    <row r="154" spans="2:32" s="5" customFormat="1" outlineLevel="1" x14ac:dyDescent="0.2">
      <c r="B154" s="31"/>
      <c r="C154" s="186"/>
      <c r="D154" s="5" t="s">
        <v>219</v>
      </c>
      <c r="E154" s="68">
        <v>2.2764357553005515E-2</v>
      </c>
      <c r="F154" s="68">
        <v>2.2748793342274951E-2</v>
      </c>
      <c r="G154" s="68">
        <v>2.4006591844513835E-2</v>
      </c>
      <c r="H154" s="68">
        <v>2.1971291313289103E-2</v>
      </c>
      <c r="I154" s="118">
        <v>2.2558380531150495E-2</v>
      </c>
      <c r="J154" s="118">
        <v>2.2584653573627218E-2</v>
      </c>
      <c r="K154" s="118">
        <v>2.2610004122264323E-2</v>
      </c>
      <c r="L154" s="118">
        <v>2.2634750836082723E-2</v>
      </c>
      <c r="M154" s="118">
        <v>2.2248206608757603E-2</v>
      </c>
      <c r="N154" s="118">
        <v>2.1874691128876196E-2</v>
      </c>
      <c r="O154" s="118">
        <v>2.1513374195044267E-2</v>
      </c>
      <c r="P154" s="118">
        <v>2.1163383176129997E-2</v>
      </c>
      <c r="Q154" s="118">
        <v>2.0824186789635726E-2</v>
      </c>
      <c r="R154" s="118">
        <v>2.041660986655601E-2</v>
      </c>
      <c r="S154" s="118">
        <v>2.0018337732206619E-2</v>
      </c>
      <c r="T154" s="118">
        <v>1.9628907029227712E-2</v>
      </c>
      <c r="U154" s="118">
        <v>1.9248312850303154E-2</v>
      </c>
      <c r="V154" s="118">
        <v>1.8876233941687338E-2</v>
      </c>
      <c r="W154" s="118">
        <v>1.8573836709971623E-2</v>
      </c>
      <c r="X154" s="118">
        <v>1.8277982986107576E-2</v>
      </c>
      <c r="Y154" s="118">
        <v>1.7988345041765805E-2</v>
      </c>
      <c r="Z154" s="118">
        <v>1.7704773497642479E-2</v>
      </c>
      <c r="AA154" s="118">
        <v>1.7427214119265587E-2</v>
      </c>
      <c r="AB154" s="118">
        <v>1.717611897775656E-2</v>
      </c>
      <c r="AC154" s="118">
        <v>1.6929862200408836E-2</v>
      </c>
      <c r="AD154" s="118">
        <v>1.6688305275712932E-2</v>
      </c>
      <c r="AE154" s="118">
        <v>1.6451314929215935E-2</v>
      </c>
      <c r="AF154" s="119">
        <v>1.6218762878325802E-2</v>
      </c>
    </row>
    <row r="155" spans="2:32" s="5" customFormat="1" outlineLevel="1" x14ac:dyDescent="0.2">
      <c r="B155" s="31"/>
      <c r="C155" s="186"/>
      <c r="D155" s="5" t="s">
        <v>125</v>
      </c>
      <c r="E155" s="68">
        <v>6.2945059687738777E-3</v>
      </c>
      <c r="F155" s="68">
        <v>6.7504851475582665E-3</v>
      </c>
      <c r="G155" s="68">
        <v>6.2313992608529125E-3</v>
      </c>
      <c r="H155" s="68">
        <v>6.0823942306098312E-3</v>
      </c>
      <c r="I155" s="118">
        <v>6.6476556112832989E-3</v>
      </c>
      <c r="J155" s="118">
        <v>6.4082577524411403E-3</v>
      </c>
      <c r="K155" s="118">
        <v>6.1795694586627217E-3</v>
      </c>
      <c r="L155" s="118">
        <v>5.9490225912509033E-3</v>
      </c>
      <c r="M155" s="118">
        <v>5.6927683157421008E-3</v>
      </c>
      <c r="N155" s="118">
        <v>5.4432820550460127E-3</v>
      </c>
      <c r="O155" s="118">
        <v>5.2086618198902684E-3</v>
      </c>
      <c r="P155" s="118">
        <v>5.0015736370822971E-3</v>
      </c>
      <c r="Q155" s="118">
        <v>4.8210751189721023E-3</v>
      </c>
      <c r="R155" s="118">
        <v>4.6776726767405602E-3</v>
      </c>
      <c r="S155" s="118">
        <v>4.5497501333318386E-3</v>
      </c>
      <c r="T155" s="118">
        <v>4.4445954993256372E-3</v>
      </c>
      <c r="U155" s="118">
        <v>4.3471277764821773E-3</v>
      </c>
      <c r="V155" s="118">
        <v>4.2584750067892387E-3</v>
      </c>
      <c r="W155" s="118">
        <v>4.1689818164500347E-3</v>
      </c>
      <c r="X155" s="118">
        <v>4.0898172074932369E-3</v>
      </c>
      <c r="Y155" s="118">
        <v>4.0272846859654059E-3</v>
      </c>
      <c r="Z155" s="118">
        <v>3.9785848099739866E-3</v>
      </c>
      <c r="AA155" s="118">
        <v>3.9357928530018181E-3</v>
      </c>
      <c r="AB155" s="118">
        <v>3.897504473356963E-3</v>
      </c>
      <c r="AC155" s="118">
        <v>3.8599538743109493E-3</v>
      </c>
      <c r="AD155" s="118">
        <v>3.8231199348606817E-3</v>
      </c>
      <c r="AE155" s="118">
        <v>3.7869823325784942E-3</v>
      </c>
      <c r="AF155" s="119">
        <v>3.7515215062233543E-3</v>
      </c>
    </row>
    <row r="156" spans="2:32" s="5" customFormat="1" outlineLevel="1" x14ac:dyDescent="0.2">
      <c r="B156" s="31"/>
      <c r="C156" s="186"/>
      <c r="E156" s="68"/>
      <c r="F156" s="68"/>
      <c r="G156" s="68"/>
      <c r="H156" s="68"/>
      <c r="I156" s="118"/>
      <c r="J156" s="118"/>
      <c r="K156" s="118"/>
      <c r="L156" s="118"/>
      <c r="M156" s="118"/>
      <c r="N156" s="118"/>
      <c r="O156" s="118"/>
      <c r="P156" s="118"/>
      <c r="Q156" s="118"/>
      <c r="R156" s="118"/>
      <c r="S156" s="118"/>
      <c r="T156" s="118"/>
      <c r="U156" s="118"/>
      <c r="V156" s="118"/>
      <c r="W156" s="118"/>
      <c r="X156" s="118"/>
      <c r="Y156" s="118"/>
      <c r="Z156" s="118"/>
      <c r="AA156" s="118"/>
      <c r="AB156" s="118"/>
      <c r="AC156" s="118"/>
      <c r="AD156" s="118"/>
      <c r="AE156" s="118"/>
      <c r="AF156" s="119"/>
    </row>
    <row r="157" spans="2:32" s="5" customFormat="1" outlineLevel="1" x14ac:dyDescent="0.2">
      <c r="B157" s="31"/>
      <c r="C157" s="185" t="s">
        <v>20</v>
      </c>
      <c r="D157" s="5" t="s">
        <v>119</v>
      </c>
      <c r="E157" s="68">
        <v>0.48834741496987372</v>
      </c>
      <c r="F157" s="68">
        <v>0.48471382084520209</v>
      </c>
      <c r="G157" s="68">
        <v>0.47054041614235609</v>
      </c>
      <c r="H157" s="68">
        <v>0.45391529669771014</v>
      </c>
      <c r="I157" s="118">
        <v>0.43535699520883409</v>
      </c>
      <c r="J157" s="118">
        <v>0.41446673023838143</v>
      </c>
      <c r="K157" s="118">
        <v>0.39352479354102993</v>
      </c>
      <c r="L157" s="118">
        <v>0.37419872699053031</v>
      </c>
      <c r="M157" s="118">
        <v>0.35675933396482967</v>
      </c>
      <c r="N157" s="118">
        <v>0.34336090366270078</v>
      </c>
      <c r="O157" s="118">
        <v>0.33415154006988984</v>
      </c>
      <c r="P157" s="118">
        <v>0.32894997905053658</v>
      </c>
      <c r="Q157" s="118">
        <v>0.32722169454842182</v>
      </c>
      <c r="R157" s="118">
        <v>0.32691569154731487</v>
      </c>
      <c r="S157" s="118">
        <v>0.32784577626755357</v>
      </c>
      <c r="T157" s="118">
        <v>0.33057127294378491</v>
      </c>
      <c r="U157" s="118">
        <v>0.33448146572291726</v>
      </c>
      <c r="V157" s="118">
        <v>0.33926182555349943</v>
      </c>
      <c r="W157" s="118">
        <v>0.34551444393789366</v>
      </c>
      <c r="X157" s="118">
        <v>0.35162416591172602</v>
      </c>
      <c r="Y157" s="118">
        <v>0.35770227039681673</v>
      </c>
      <c r="Z157" s="118">
        <v>0.36356731610347076</v>
      </c>
      <c r="AA157" s="118">
        <v>0.36925471138680022</v>
      </c>
      <c r="AB157" s="118">
        <v>0.37502815284540236</v>
      </c>
      <c r="AC157" s="118">
        <v>0.38055737708407072</v>
      </c>
      <c r="AD157" s="118">
        <v>0.3857823100840887</v>
      </c>
      <c r="AE157" s="118">
        <v>0.39067279547082279</v>
      </c>
      <c r="AF157" s="119">
        <v>0.39540971270302677</v>
      </c>
    </row>
    <row r="158" spans="2:32" s="5" customFormat="1" outlineLevel="1" x14ac:dyDescent="0.2">
      <c r="B158" s="31"/>
      <c r="C158" s="185"/>
      <c r="D158" s="5" t="s">
        <v>120</v>
      </c>
      <c r="E158" s="68">
        <v>0.27690750113511969</v>
      </c>
      <c r="F158" s="68">
        <v>0.28547182230719431</v>
      </c>
      <c r="G158" s="68">
        <v>0.29508483763047694</v>
      </c>
      <c r="H158" s="68">
        <v>0.31341780523471957</v>
      </c>
      <c r="I158" s="118">
        <v>0.33809887959004298</v>
      </c>
      <c r="J158" s="118">
        <v>0.35908189865007345</v>
      </c>
      <c r="K158" s="118">
        <v>0.38011666771811059</v>
      </c>
      <c r="L158" s="118">
        <v>0.39954958193927242</v>
      </c>
      <c r="M158" s="118">
        <v>0.41674283485616531</v>
      </c>
      <c r="N158" s="118">
        <v>0.42990823463427652</v>
      </c>
      <c r="O158" s="118">
        <v>0.43888761317349939</v>
      </c>
      <c r="P158" s="118">
        <v>0.4438461690452562</v>
      </c>
      <c r="Q158" s="118">
        <v>0.4453217935689901</v>
      </c>
      <c r="R158" s="118">
        <v>0.44398439461646272</v>
      </c>
      <c r="S158" s="118">
        <v>0.44143935731219192</v>
      </c>
      <c r="T158" s="118">
        <v>0.43711876183002324</v>
      </c>
      <c r="U158" s="118">
        <v>0.4316469840806646</v>
      </c>
      <c r="V158" s="118">
        <v>0.42533538917556707</v>
      </c>
      <c r="W158" s="118">
        <v>0.41795407396287876</v>
      </c>
      <c r="X158" s="118">
        <v>0.41073485536529025</v>
      </c>
      <c r="Y158" s="118">
        <v>0.40355989954381072</v>
      </c>
      <c r="Z158" s="118">
        <v>0.39661148179028977</v>
      </c>
      <c r="AA158" s="118">
        <v>0.38986120161484472</v>
      </c>
      <c r="AB158" s="118">
        <v>0.38294191715823522</v>
      </c>
      <c r="AC158" s="118">
        <v>0.37629026823497586</v>
      </c>
      <c r="AD158" s="118">
        <v>0.36996561820370499</v>
      </c>
      <c r="AE158" s="118">
        <v>0.36399744124560096</v>
      </c>
      <c r="AF158" s="119">
        <v>0.35820420276386455</v>
      </c>
    </row>
    <row r="159" spans="2:32" s="5" customFormat="1" outlineLevel="1" x14ac:dyDescent="0.2">
      <c r="B159" s="31"/>
      <c r="C159" s="185"/>
      <c r="D159" s="5" t="s">
        <v>121</v>
      </c>
      <c r="E159" s="68">
        <v>9.4844521840019274E-3</v>
      </c>
      <c r="F159" s="68">
        <v>8.7115459837433986E-3</v>
      </c>
      <c r="G159" s="68">
        <v>8.0920639712304728E-3</v>
      </c>
      <c r="H159" s="68">
        <v>7.4563751176087842E-3</v>
      </c>
      <c r="I159" s="118">
        <v>5.1086643845604848E-3</v>
      </c>
      <c r="J159" s="118">
        <v>4.600013420926103E-3</v>
      </c>
      <c r="K159" s="118">
        <v>4.1418094272878984E-3</v>
      </c>
      <c r="L159" s="118">
        <v>3.7112190218841295E-3</v>
      </c>
      <c r="M159" s="118">
        <v>3.3787486156953502E-3</v>
      </c>
      <c r="N159" s="118">
        <v>3.0995803504623386E-3</v>
      </c>
      <c r="O159" s="118">
        <v>2.8697187784850961E-3</v>
      </c>
      <c r="P159" s="118">
        <v>2.6861379231962858E-3</v>
      </c>
      <c r="Q159" s="118">
        <v>2.545516205183724E-3</v>
      </c>
      <c r="R159" s="118">
        <v>2.4573423945343691E-3</v>
      </c>
      <c r="S159" s="118">
        <v>2.3982106148099291E-3</v>
      </c>
      <c r="T159" s="118">
        <v>2.3598593084910328E-3</v>
      </c>
      <c r="U159" s="118">
        <v>2.3375647557358809E-3</v>
      </c>
      <c r="V159" s="118">
        <v>2.3297496664902084E-3</v>
      </c>
      <c r="W159" s="118">
        <v>2.3284347375865473E-3</v>
      </c>
      <c r="X159" s="118">
        <v>2.3384067216166943E-3</v>
      </c>
      <c r="Y159" s="118">
        <v>2.3522705691232828E-3</v>
      </c>
      <c r="Z159" s="118">
        <v>2.3672811730057037E-3</v>
      </c>
      <c r="AA159" s="118">
        <v>2.3839628711621306E-3</v>
      </c>
      <c r="AB159" s="118">
        <v>2.400499489319842E-3</v>
      </c>
      <c r="AC159" s="118">
        <v>2.4185243449724647E-3</v>
      </c>
      <c r="AD159" s="118">
        <v>2.4361845417047415E-3</v>
      </c>
      <c r="AE159" s="118">
        <v>2.4534910347627148E-3</v>
      </c>
      <c r="AF159" s="119">
        <v>2.4704543449134675E-3</v>
      </c>
    </row>
    <row r="160" spans="2:32" s="5" customFormat="1" outlineLevel="1" x14ac:dyDescent="0.2">
      <c r="B160" s="31"/>
      <c r="C160" s="186"/>
      <c r="D160" s="5" t="s">
        <v>122</v>
      </c>
      <c r="E160" s="68">
        <v>0.14091957695949534</v>
      </c>
      <c r="F160" s="68">
        <v>0.14015948329314215</v>
      </c>
      <c r="G160" s="68">
        <v>0.14514022706665419</v>
      </c>
      <c r="H160" s="68">
        <v>0.14563972613337531</v>
      </c>
      <c r="I160" s="118">
        <v>0.15123321465357895</v>
      </c>
      <c r="J160" s="118">
        <v>0.15164107561836287</v>
      </c>
      <c r="K160" s="118">
        <v>0.15199982385925093</v>
      </c>
      <c r="L160" s="118">
        <v>0.15233508132242304</v>
      </c>
      <c r="M160" s="118">
        <v>0.15411959063996683</v>
      </c>
      <c r="N160" s="118">
        <v>0.15579477971507755</v>
      </c>
      <c r="O160" s="118">
        <v>0.15736595286228189</v>
      </c>
      <c r="P160" s="118">
        <v>0.15883586937868421</v>
      </c>
      <c r="Q160" s="118">
        <v>0.16021134579602417</v>
      </c>
      <c r="R160" s="118">
        <v>0.162543946309988</v>
      </c>
      <c r="S160" s="118">
        <v>0.1647903011934225</v>
      </c>
      <c r="T160" s="118">
        <v>0.16695895735153363</v>
      </c>
      <c r="U160" s="118">
        <v>0.16905970755237962</v>
      </c>
      <c r="V160" s="118">
        <v>0.17109547242145287</v>
      </c>
      <c r="W160" s="118">
        <v>0.17280742288595724</v>
      </c>
      <c r="X160" s="118">
        <v>0.174463893939518</v>
      </c>
      <c r="Y160" s="118">
        <v>0.17607246060760368</v>
      </c>
      <c r="Z160" s="118">
        <v>0.17763766108510931</v>
      </c>
      <c r="AA160" s="118">
        <v>0.17916218111208146</v>
      </c>
      <c r="AB160" s="118">
        <v>0.18054802867237529</v>
      </c>
      <c r="AC160" s="118">
        <v>0.18190372658843837</v>
      </c>
      <c r="AD160" s="118">
        <v>0.18323199752545175</v>
      </c>
      <c r="AE160" s="118">
        <v>0.18453366545695984</v>
      </c>
      <c r="AF160" s="119">
        <v>0.18580952167817821</v>
      </c>
    </row>
    <row r="161" spans="2:32" s="5" customFormat="1" outlineLevel="1" x14ac:dyDescent="0.2">
      <c r="B161" s="31"/>
      <c r="C161" s="186"/>
      <c r="D161" s="5" t="s">
        <v>123</v>
      </c>
      <c r="E161" s="68">
        <v>3.9432460452486003E-2</v>
      </c>
      <c r="F161" s="68">
        <v>3.7152207537631661E-2</v>
      </c>
      <c r="G161" s="68">
        <v>3.7700558917171507E-2</v>
      </c>
      <c r="H161" s="68">
        <v>3.7030159345834743E-2</v>
      </c>
      <c r="I161" s="118">
        <v>3.1510613116804712E-2</v>
      </c>
      <c r="J161" s="118">
        <v>3.2829170363577451E-2</v>
      </c>
      <c r="K161" s="118">
        <v>3.4133229781454999E-2</v>
      </c>
      <c r="L161" s="118">
        <v>3.5423673549632856E-2</v>
      </c>
      <c r="M161" s="118">
        <v>3.4912740066231844E-2</v>
      </c>
      <c r="N161" s="118">
        <v>3.4421925794605464E-2</v>
      </c>
      <c r="O161" s="118">
        <v>3.3949659118689086E-2</v>
      </c>
      <c r="P161" s="118">
        <v>3.3494215179944081E-2</v>
      </c>
      <c r="Q161" s="118">
        <v>3.3054810971783276E-2</v>
      </c>
      <c r="R161" s="118">
        <v>3.2754886611427843E-2</v>
      </c>
      <c r="S161" s="118">
        <v>3.2461780648018433E-2</v>
      </c>
      <c r="T161" s="118">
        <v>3.2174939513661349E-2</v>
      </c>
      <c r="U161" s="118">
        <v>3.1894753476879908E-2</v>
      </c>
      <c r="V161" s="118">
        <v>3.162090902556388E-2</v>
      </c>
      <c r="W161" s="118">
        <v>3.1643987644899306E-2</v>
      </c>
      <c r="X161" s="118">
        <v>3.1666138324334708E-2</v>
      </c>
      <c r="Y161" s="118">
        <v>3.1687149096973719E-2</v>
      </c>
      <c r="Z161" s="118">
        <v>3.1707111345452503E-2</v>
      </c>
      <c r="AA161" s="118">
        <v>3.1726372370754416E-2</v>
      </c>
      <c r="AB161" s="118">
        <v>3.1253007388440425E-2</v>
      </c>
      <c r="AC161" s="118">
        <v>3.0789316863740146E-2</v>
      </c>
      <c r="AD161" s="118">
        <v>3.0335007212282966E-2</v>
      </c>
      <c r="AE161" s="118">
        <v>2.9889796609688511E-2</v>
      </c>
      <c r="AF161" s="119">
        <v>2.9453414408573377E-2</v>
      </c>
    </row>
    <row r="162" spans="2:32" s="5" customFormat="1" outlineLevel="1" x14ac:dyDescent="0.2">
      <c r="B162" s="31"/>
      <c r="C162" s="186"/>
      <c r="D162" s="5" t="s">
        <v>124</v>
      </c>
      <c r="E162" s="68">
        <v>2.5187722281204399E-2</v>
      </c>
      <c r="F162" s="68">
        <v>2.359538602041043E-2</v>
      </c>
      <c r="G162" s="68">
        <v>2.3955827920807315E-2</v>
      </c>
      <c r="H162" s="68">
        <v>2.3462710677643432E-2</v>
      </c>
      <c r="I162" s="118">
        <v>2.0386559454383276E-2</v>
      </c>
      <c r="J162" s="118">
        <v>1.8937601299432394E-2</v>
      </c>
      <c r="K162" s="118">
        <v>1.7504653091435961E-2</v>
      </c>
      <c r="L162" s="118">
        <v>1.6087735125116579E-2</v>
      </c>
      <c r="M162" s="118">
        <v>1.5959488243576108E-2</v>
      </c>
      <c r="N162" s="118">
        <v>1.5836323884313368E-2</v>
      </c>
      <c r="O162" s="118">
        <v>1.5717759052303791E-2</v>
      </c>
      <c r="P162" s="118">
        <v>1.5603215914925668E-2</v>
      </c>
      <c r="Q162" s="118">
        <v>1.5492533525280378E-2</v>
      </c>
      <c r="R162" s="118">
        <v>1.5531578290548935E-2</v>
      </c>
      <c r="S162" s="118">
        <v>1.5569437151579029E-2</v>
      </c>
      <c r="T162" s="118">
        <v>1.560599599324152E-2</v>
      </c>
      <c r="U162" s="118">
        <v>1.5641589652721551E-2</v>
      </c>
      <c r="V162" s="118">
        <v>1.567621054138274E-2</v>
      </c>
      <c r="W162" s="118">
        <v>1.5332438001852168E-2</v>
      </c>
      <c r="X162" s="118">
        <v>1.4996974035537474E-2</v>
      </c>
      <c r="Y162" s="118">
        <v>1.4669412510767517E-2</v>
      </c>
      <c r="Z162" s="118">
        <v>1.4349509032170313E-2</v>
      </c>
      <c r="AA162" s="118">
        <v>1.4037143071505205E-2</v>
      </c>
      <c r="AB162" s="118">
        <v>1.4414071057404594E-2</v>
      </c>
      <c r="AC162" s="118">
        <v>1.4783295529188547E-2</v>
      </c>
      <c r="AD162" s="118">
        <v>1.5145050260308086E-2</v>
      </c>
      <c r="AE162" s="118">
        <v>1.549955966004578E-2</v>
      </c>
      <c r="AF162" s="119">
        <v>1.5847039237737823E-2</v>
      </c>
    </row>
    <row r="163" spans="2:32" s="5" customFormat="1" outlineLevel="1" x14ac:dyDescent="0.2">
      <c r="B163" s="31"/>
      <c r="C163" s="186"/>
      <c r="D163" s="5" t="s">
        <v>219</v>
      </c>
      <c r="E163" s="68">
        <v>1.1178814503463815E-2</v>
      </c>
      <c r="F163" s="68">
        <v>1.1566116720403117E-2</v>
      </c>
      <c r="G163" s="68">
        <v>1.1809139003329239E-2</v>
      </c>
      <c r="H163" s="68">
        <v>1.1019233202296395E-2</v>
      </c>
      <c r="I163" s="118">
        <v>1.022168995023862E-2</v>
      </c>
      <c r="J163" s="118">
        <v>1.0544058178238107E-2</v>
      </c>
      <c r="K163" s="118">
        <v>1.0862885481170483E-2</v>
      </c>
      <c r="L163" s="118">
        <v>1.1178432835538619E-2</v>
      </c>
      <c r="M163" s="118">
        <v>1.0955925311235567E-2</v>
      </c>
      <c r="N163" s="118">
        <v>1.0742160360212551E-2</v>
      </c>
      <c r="O163" s="118">
        <v>1.0536505808916241E-2</v>
      </c>
      <c r="P163" s="118">
        <v>1.0338296027786196E-2</v>
      </c>
      <c r="Q163" s="118">
        <v>1.014716901196377E-2</v>
      </c>
      <c r="R163" s="118">
        <v>9.9916128405145438E-3</v>
      </c>
      <c r="S163" s="118">
        <v>9.8396984633754812E-3</v>
      </c>
      <c r="T163" s="118">
        <v>9.6912045767705308E-3</v>
      </c>
      <c r="U163" s="118">
        <v>9.5461972889859196E-3</v>
      </c>
      <c r="V163" s="118">
        <v>9.4045311042619401E-3</v>
      </c>
      <c r="W163" s="118">
        <v>9.265188742231539E-3</v>
      </c>
      <c r="X163" s="118">
        <v>9.1291795606726935E-3</v>
      </c>
      <c r="Y163" s="118">
        <v>8.9963166058391348E-3</v>
      </c>
      <c r="Z163" s="118">
        <v>8.8665078160833528E-3</v>
      </c>
      <c r="AA163" s="118">
        <v>8.7397360066089943E-3</v>
      </c>
      <c r="AB163" s="118">
        <v>8.6295467083924403E-3</v>
      </c>
      <c r="AC163" s="118">
        <v>8.5216094181082627E-3</v>
      </c>
      <c r="AD163" s="118">
        <v>8.4158557955602616E-3</v>
      </c>
      <c r="AE163" s="118">
        <v>8.3122202380278044E-3</v>
      </c>
      <c r="AF163" s="119">
        <v>8.2106397445573815E-3</v>
      </c>
    </row>
    <row r="164" spans="2:32" s="5" customFormat="1" outlineLevel="1" x14ac:dyDescent="0.2">
      <c r="B164" s="31"/>
      <c r="C164" s="186"/>
      <c r="D164" s="5" t="s">
        <v>125</v>
      </c>
      <c r="E164" s="68">
        <v>8.5420575143551423E-3</v>
      </c>
      <c r="F164" s="68">
        <v>8.6296172922729116E-3</v>
      </c>
      <c r="G164" s="68">
        <v>7.676929347974165E-3</v>
      </c>
      <c r="H164" s="68">
        <v>8.0586935908118166E-3</v>
      </c>
      <c r="I164" s="118">
        <v>8.083383641556802E-3</v>
      </c>
      <c r="J164" s="118">
        <v>7.8994522310080299E-3</v>
      </c>
      <c r="K164" s="118">
        <v>7.716137100259245E-3</v>
      </c>
      <c r="L164" s="118">
        <v>7.5155492156020413E-3</v>
      </c>
      <c r="M164" s="118">
        <v>7.1713383022993351E-3</v>
      </c>
      <c r="N164" s="118">
        <v>6.8360915983514446E-3</v>
      </c>
      <c r="O164" s="118">
        <v>6.5212511359344508E-3</v>
      </c>
      <c r="P164" s="118">
        <v>6.246117479670658E-3</v>
      </c>
      <c r="Q164" s="118">
        <v>6.0051363723527497E-3</v>
      </c>
      <c r="R164" s="118">
        <v>5.8205473892086771E-3</v>
      </c>
      <c r="S164" s="118">
        <v>5.6554383490490263E-3</v>
      </c>
      <c r="T164" s="118">
        <v>5.5190084824938224E-3</v>
      </c>
      <c r="U164" s="118">
        <v>5.3917374697153592E-3</v>
      </c>
      <c r="V164" s="118">
        <v>5.27591251178191E-3</v>
      </c>
      <c r="W164" s="118">
        <v>5.1540100867006932E-3</v>
      </c>
      <c r="X164" s="118">
        <v>5.0463861413041523E-3</v>
      </c>
      <c r="Y164" s="118">
        <v>4.9602206690651665E-3</v>
      </c>
      <c r="Z164" s="118">
        <v>4.8931316544184337E-3</v>
      </c>
      <c r="AA164" s="118">
        <v>4.8346915662428411E-3</v>
      </c>
      <c r="AB164" s="118">
        <v>4.7847766804298896E-3</v>
      </c>
      <c r="AC164" s="118">
        <v>4.7358819365056126E-3</v>
      </c>
      <c r="AD164" s="118">
        <v>4.6879763768984031E-3</v>
      </c>
      <c r="AE164" s="118">
        <v>4.6410302840915688E-3</v>
      </c>
      <c r="AF164" s="119">
        <v>4.5950151191484672E-3</v>
      </c>
    </row>
    <row r="165" spans="2:32" s="5" customFormat="1" outlineLevel="1" x14ac:dyDescent="0.2">
      <c r="B165" s="31"/>
      <c r="C165" s="186"/>
      <c r="E165" s="68"/>
      <c r="F165" s="68"/>
      <c r="G165" s="68"/>
      <c r="H165" s="68"/>
      <c r="I165" s="118"/>
      <c r="J165" s="118"/>
      <c r="K165" s="118"/>
      <c r="L165" s="118"/>
      <c r="M165" s="118"/>
      <c r="N165" s="118"/>
      <c r="O165" s="118"/>
      <c r="P165" s="118"/>
      <c r="Q165" s="118"/>
      <c r="R165" s="118"/>
      <c r="S165" s="118"/>
      <c r="T165" s="118"/>
      <c r="U165" s="118"/>
      <c r="V165" s="118"/>
      <c r="W165" s="118"/>
      <c r="X165" s="118"/>
      <c r="Y165" s="118"/>
      <c r="Z165" s="118"/>
      <c r="AA165" s="118"/>
      <c r="AB165" s="118"/>
      <c r="AC165" s="118"/>
      <c r="AD165" s="118"/>
      <c r="AE165" s="118"/>
      <c r="AF165" s="119"/>
    </row>
    <row r="166" spans="2:32" s="5" customFormat="1" outlineLevel="1" x14ac:dyDescent="0.2">
      <c r="B166" s="31"/>
      <c r="C166" s="185" t="s">
        <v>51</v>
      </c>
      <c r="D166" s="5" t="s">
        <v>119</v>
      </c>
      <c r="E166" s="68">
        <v>0.40329751831642269</v>
      </c>
      <c r="F166" s="68">
        <v>0.4076724985125767</v>
      </c>
      <c r="G166" s="68">
        <v>0.39672042125848023</v>
      </c>
      <c r="H166" s="68">
        <v>0.37216255985746038</v>
      </c>
      <c r="I166" s="118">
        <v>0.35433333530845973</v>
      </c>
      <c r="J166" s="118">
        <v>0.32954802727480748</v>
      </c>
      <c r="K166" s="118">
        <v>0.30467328206092537</v>
      </c>
      <c r="L166" s="118">
        <v>0.28170071807558855</v>
      </c>
      <c r="M166" s="118">
        <v>0.26102658963445002</v>
      </c>
      <c r="N166" s="118">
        <v>0.24516788045998483</v>
      </c>
      <c r="O166" s="118">
        <v>0.23431706951864376</v>
      </c>
      <c r="P166" s="118">
        <v>0.22826979008823794</v>
      </c>
      <c r="Q166" s="118">
        <v>0.22639276448869664</v>
      </c>
      <c r="R166" s="118">
        <v>0.22734319726752314</v>
      </c>
      <c r="S166" s="118">
        <v>0.22976148263998275</v>
      </c>
      <c r="T166" s="118">
        <v>0.23434974192726846</v>
      </c>
      <c r="U166" s="118">
        <v>0.24038083564270532</v>
      </c>
      <c r="V166" s="118">
        <v>0.24748533510857484</v>
      </c>
      <c r="W166" s="118">
        <v>0.25559987379612059</v>
      </c>
      <c r="X166" s="118">
        <v>0.26354280108514128</v>
      </c>
      <c r="Y166" s="118">
        <v>0.27145282464441756</v>
      </c>
      <c r="Z166" s="118">
        <v>0.27910667820993501</v>
      </c>
      <c r="AA166" s="118">
        <v>0.28654237537303801</v>
      </c>
      <c r="AB166" s="118">
        <v>0.29401763493012384</v>
      </c>
      <c r="AC166" s="118">
        <v>0.30119011473729485</v>
      </c>
      <c r="AD166" s="118">
        <v>0.30798547571144697</v>
      </c>
      <c r="AE166" s="118">
        <v>0.3143661828839045</v>
      </c>
      <c r="AF166" s="119">
        <v>0.32055503994711826</v>
      </c>
    </row>
    <row r="167" spans="2:32" s="5" customFormat="1" outlineLevel="1" x14ac:dyDescent="0.2">
      <c r="B167" s="31"/>
      <c r="C167" s="185"/>
      <c r="D167" s="5" t="s">
        <v>120</v>
      </c>
      <c r="E167" s="68">
        <v>0.3357915069188297</v>
      </c>
      <c r="F167" s="68">
        <v>0.33915244884806572</v>
      </c>
      <c r="G167" s="68">
        <v>0.34519013150923111</v>
      </c>
      <c r="H167" s="68">
        <v>0.36930157082882037</v>
      </c>
      <c r="I167" s="118">
        <v>0.40447475155513118</v>
      </c>
      <c r="J167" s="118">
        <v>0.42987213106764477</v>
      </c>
      <c r="K167" s="118">
        <v>0.4553761808975908</v>
      </c>
      <c r="L167" s="118">
        <v>0.47900166106955183</v>
      </c>
      <c r="M167" s="118">
        <v>0.4999587489591385</v>
      </c>
      <c r="N167" s="118">
        <v>0.51610003977158736</v>
      </c>
      <c r="O167" s="118">
        <v>0.52722900296335617</v>
      </c>
      <c r="P167" s="118">
        <v>0.53353331400752668</v>
      </c>
      <c r="Q167" s="118">
        <v>0.53565218041582785</v>
      </c>
      <c r="R167" s="118">
        <v>0.5363148453556591</v>
      </c>
      <c r="S167" s="118">
        <v>0.53543991411518321</v>
      </c>
      <c r="T167" s="118">
        <v>0.53232144891725519</v>
      </c>
      <c r="U167" s="118">
        <v>0.52769313999648304</v>
      </c>
      <c r="V167" s="118">
        <v>0.52192500052619484</v>
      </c>
      <c r="W167" s="118">
        <v>0.51325460722570881</v>
      </c>
      <c r="X167" s="118">
        <v>0.50476263369333274</v>
      </c>
      <c r="Y167" s="118">
        <v>0.49630705130699349</v>
      </c>
      <c r="Z167" s="118">
        <v>0.48811351388959207</v>
      </c>
      <c r="AA167" s="118">
        <v>0.48014233797447375</v>
      </c>
      <c r="AB167" s="118">
        <v>0.47179873728414806</v>
      </c>
      <c r="AC167" s="118">
        <v>0.46377525959308541</v>
      </c>
      <c r="AD167" s="118">
        <v>0.4561457295307032</v>
      </c>
      <c r="AE167" s="118">
        <v>0.44894718775979525</v>
      </c>
      <c r="AF167" s="119">
        <v>0.44195635545307682</v>
      </c>
    </row>
    <row r="168" spans="2:32" s="5" customFormat="1" outlineLevel="1" x14ac:dyDescent="0.2">
      <c r="B168" s="31"/>
      <c r="C168" s="185"/>
      <c r="D168" s="5" t="s">
        <v>121</v>
      </c>
      <c r="E168" s="68">
        <v>7.9129411342612425E-3</v>
      </c>
      <c r="F168" s="68">
        <v>7.3833595333055871E-3</v>
      </c>
      <c r="G168" s="68">
        <v>6.7576190524993177E-3</v>
      </c>
      <c r="H168" s="68">
        <v>6.3731170278089342E-3</v>
      </c>
      <c r="I168" s="118">
        <v>3.9045334553620731E-3</v>
      </c>
      <c r="J168" s="118">
        <v>3.5578628292992857E-3</v>
      </c>
      <c r="K168" s="118">
        <v>3.2419505900134885E-3</v>
      </c>
      <c r="L168" s="118">
        <v>2.9399032722232234E-3</v>
      </c>
      <c r="M168" s="118">
        <v>2.6783322861730673E-3</v>
      </c>
      <c r="N168" s="118">
        <v>2.458667759299581E-3</v>
      </c>
      <c r="O168" s="118">
        <v>2.2778427903953902E-3</v>
      </c>
      <c r="P168" s="118">
        <v>2.1335279925206374E-3</v>
      </c>
      <c r="Q168" s="118">
        <v>2.0231628014791662E-3</v>
      </c>
      <c r="R168" s="118">
        <v>1.9319894158760138E-3</v>
      </c>
      <c r="S168" s="118">
        <v>1.8658738398684433E-3</v>
      </c>
      <c r="T168" s="118">
        <v>1.8176042463301562E-3</v>
      </c>
      <c r="U168" s="118">
        <v>1.7829628576024104E-3</v>
      </c>
      <c r="V168" s="118">
        <v>1.7603223179745776E-3</v>
      </c>
      <c r="W168" s="118">
        <v>1.7599974703666496E-3</v>
      </c>
      <c r="X168" s="118">
        <v>1.7681910322290119E-3</v>
      </c>
      <c r="Y168" s="118">
        <v>1.7793259081639746E-3</v>
      </c>
      <c r="Z168" s="118">
        <v>1.7913313897077482E-3</v>
      </c>
      <c r="AA168" s="118">
        <v>1.804584463286247E-3</v>
      </c>
      <c r="AB168" s="118">
        <v>1.8171175707576484E-3</v>
      </c>
      <c r="AC168" s="118">
        <v>1.8307833929538432E-3</v>
      </c>
      <c r="AD168" s="118">
        <v>1.8441789684976685E-3</v>
      </c>
      <c r="AE168" s="118">
        <v>1.8573122352423459E-3</v>
      </c>
      <c r="AF168" s="119">
        <v>1.8701908231811845E-3</v>
      </c>
    </row>
    <row r="169" spans="2:32" s="5" customFormat="1" outlineLevel="1" x14ac:dyDescent="0.2">
      <c r="B169" s="31"/>
      <c r="C169" s="186"/>
      <c r="D169" s="5" t="s">
        <v>122</v>
      </c>
      <c r="E169" s="68">
        <v>0.11757013431164523</v>
      </c>
      <c r="F169" s="68">
        <v>0.11879037992644866</v>
      </c>
      <c r="G169" s="68">
        <v>0.1212054634264785</v>
      </c>
      <c r="H169" s="68">
        <v>0.12448126655458633</v>
      </c>
      <c r="I169" s="118">
        <v>0.11558699137908919</v>
      </c>
      <c r="J169" s="118">
        <v>0.11728621135825215</v>
      </c>
      <c r="K169" s="118">
        <v>0.11897600005346452</v>
      </c>
      <c r="L169" s="118">
        <v>0.12067474363903628</v>
      </c>
      <c r="M169" s="118">
        <v>0.12217052006334254</v>
      </c>
      <c r="N169" s="118">
        <v>0.12358047175499275</v>
      </c>
      <c r="O169" s="118">
        <v>0.12490941755981938</v>
      </c>
      <c r="P169" s="118">
        <v>0.12615911141767944</v>
      </c>
      <c r="Q169" s="118">
        <v>0.1273351293263667</v>
      </c>
      <c r="R169" s="118">
        <v>0.12779382498104039</v>
      </c>
      <c r="S169" s="118">
        <v>0.12821138817501973</v>
      </c>
      <c r="T169" s="118">
        <v>0.1285946618737403</v>
      </c>
      <c r="U169" s="118">
        <v>0.12894923169224773</v>
      </c>
      <c r="V169" s="118">
        <v>0.12927705621764199</v>
      </c>
      <c r="W169" s="118">
        <v>0.13062020688417933</v>
      </c>
      <c r="X169" s="118">
        <v>0.1319212307507964</v>
      </c>
      <c r="Y169" s="118">
        <v>0.13318633280781844</v>
      </c>
      <c r="Z169" s="118">
        <v>0.13441914797640989</v>
      </c>
      <c r="AA169" s="118">
        <v>0.13562010229032243</v>
      </c>
      <c r="AB169" s="118">
        <v>0.13667030412874043</v>
      </c>
      <c r="AC169" s="118">
        <v>0.13769814740414407</v>
      </c>
      <c r="AD169" s="118">
        <v>0.13870566470132745</v>
      </c>
      <c r="AE169" s="118">
        <v>0.13969345304759859</v>
      </c>
      <c r="AF169" s="119">
        <v>0.14066208631529523</v>
      </c>
    </row>
    <row r="170" spans="2:32" s="5" customFormat="1" outlineLevel="1" x14ac:dyDescent="0.2">
      <c r="B170" s="35"/>
      <c r="C170" s="136"/>
      <c r="D170" s="5" t="s">
        <v>123</v>
      </c>
      <c r="E170" s="68">
        <v>4.8143559456880411E-2</v>
      </c>
      <c r="F170" s="68">
        <v>4.5613683472226475E-2</v>
      </c>
      <c r="G170" s="68">
        <v>4.6196824860159268E-2</v>
      </c>
      <c r="H170" s="68">
        <v>4.5248061372319202E-2</v>
      </c>
      <c r="I170" s="118">
        <v>4.5040644545669611E-2</v>
      </c>
      <c r="J170" s="118">
        <v>4.7575544032635551E-2</v>
      </c>
      <c r="K170" s="118">
        <v>5.0148489233956643E-2</v>
      </c>
      <c r="L170" s="118">
        <v>5.2760829966304316E-2</v>
      </c>
      <c r="M170" s="118">
        <v>5.211863314924009E-2</v>
      </c>
      <c r="N170" s="118">
        <v>5.1500837722155329E-2</v>
      </c>
      <c r="O170" s="118">
        <v>5.090582016032269E-2</v>
      </c>
      <c r="P170" s="118">
        <v>5.0331232575931591E-2</v>
      </c>
      <c r="Q170" s="118">
        <v>4.9776343412265542E-2</v>
      </c>
      <c r="R170" s="118">
        <v>4.8785350522758938E-2</v>
      </c>
      <c r="S170" s="118">
        <v>4.7839363210172514E-2</v>
      </c>
      <c r="T170" s="118">
        <v>4.6934867701697532E-2</v>
      </c>
      <c r="U170" s="118">
        <v>4.6069298282103301E-2</v>
      </c>
      <c r="V170" s="118">
        <v>4.5239978311199969E-2</v>
      </c>
      <c r="W170" s="118">
        <v>4.5381384452874388E-2</v>
      </c>
      <c r="X170" s="118">
        <v>4.5518980301388394E-2</v>
      </c>
      <c r="Y170" s="118">
        <v>4.5652715128766057E-2</v>
      </c>
      <c r="Z170" s="118">
        <v>4.5782869510753554E-2</v>
      </c>
      <c r="AA170" s="118">
        <v>4.5909476954372322E-2</v>
      </c>
      <c r="AB170" s="118">
        <v>4.5245954808456855E-2</v>
      </c>
      <c r="AC170" s="118">
        <v>4.4595685092472685E-2</v>
      </c>
      <c r="AD170" s="118">
        <v>4.3958274698917089E-2</v>
      </c>
      <c r="AE170" s="118">
        <v>4.3333345915752206E-2</v>
      </c>
      <c r="AF170" s="119">
        <v>4.2720535680037523E-2</v>
      </c>
    </row>
    <row r="171" spans="2:32" s="5" customFormat="1" outlineLevel="1" x14ac:dyDescent="0.2">
      <c r="B171" s="35"/>
      <c r="C171" s="136"/>
      <c r="D171" s="5" t="s">
        <v>124</v>
      </c>
      <c r="E171" s="68">
        <v>7.5738704336830873E-2</v>
      </c>
      <c r="F171" s="68">
        <v>6.9734607261151729E-2</v>
      </c>
      <c r="G171" s="68">
        <v>7.1242265422724799E-2</v>
      </c>
      <c r="H171" s="68">
        <v>6.9097672904523649E-2</v>
      </c>
      <c r="I171" s="118">
        <v>6.5564478565679318E-2</v>
      </c>
      <c r="J171" s="118">
        <v>6.0881655375694815E-2</v>
      </c>
      <c r="K171" s="118">
        <v>5.6130149340179472E-2</v>
      </c>
      <c r="L171" s="118">
        <v>5.1308670781172093E-2</v>
      </c>
      <c r="M171" s="118">
        <v>5.0721062565487217E-2</v>
      </c>
      <c r="N171" s="118">
        <v>5.0155821680702206E-2</v>
      </c>
      <c r="O171" s="118">
        <v>4.961144416585208E-2</v>
      </c>
      <c r="P171" s="118">
        <v>4.9085713139323105E-2</v>
      </c>
      <c r="Q171" s="118">
        <v>4.8577980921153875E-2</v>
      </c>
      <c r="R171" s="118">
        <v>4.7927158884411541E-2</v>
      </c>
      <c r="S171" s="118">
        <v>4.7305959925791598E-2</v>
      </c>
      <c r="T171" s="118">
        <v>4.6711896708830164E-2</v>
      </c>
      <c r="U171" s="118">
        <v>4.6143328978773539E-2</v>
      </c>
      <c r="V171" s="118">
        <v>4.5598427792981649E-2</v>
      </c>
      <c r="W171" s="118">
        <v>4.4845234775253817E-2</v>
      </c>
      <c r="X171" s="118">
        <v>4.410986559363405E-2</v>
      </c>
      <c r="Y171" s="118">
        <v>4.3391525444403965E-2</v>
      </c>
      <c r="Z171" s="118">
        <v>4.2689775817513896E-2</v>
      </c>
      <c r="AA171" s="118">
        <v>4.2003972903895972E-2</v>
      </c>
      <c r="AB171" s="118">
        <v>4.2576762987037123E-2</v>
      </c>
      <c r="AC171" s="118">
        <v>4.3138112818351108E-2</v>
      </c>
      <c r="AD171" s="118">
        <v>4.3688361750609472E-2</v>
      </c>
      <c r="AE171" s="118">
        <v>4.4227835846342073E-2</v>
      </c>
      <c r="AF171" s="119">
        <v>4.4756848522144295E-2</v>
      </c>
    </row>
    <row r="172" spans="2:32" s="5" customFormat="1" outlineLevel="1" x14ac:dyDescent="0.2">
      <c r="B172" s="35"/>
      <c r="C172" s="136"/>
      <c r="D172" s="5" t="s">
        <v>219</v>
      </c>
      <c r="E172" s="68">
        <v>7.8205039981932879E-3</v>
      </c>
      <c r="F172" s="68">
        <v>7.8247380528849407E-3</v>
      </c>
      <c r="G172" s="68">
        <v>8.4417831255597479E-3</v>
      </c>
      <c r="H172" s="68">
        <v>9.2397962471253148E-3</v>
      </c>
      <c r="I172" s="118">
        <v>6.385322386467533E-3</v>
      </c>
      <c r="J172" s="118">
        <v>6.5436337471110138E-3</v>
      </c>
      <c r="K172" s="118">
        <v>6.7043596000973494E-3</v>
      </c>
      <c r="L172" s="118">
        <v>6.8676131542395507E-3</v>
      </c>
      <c r="M172" s="118">
        <v>6.7384657674393542E-3</v>
      </c>
      <c r="N172" s="118">
        <v>6.6141760350942021E-3</v>
      </c>
      <c r="O172" s="118">
        <v>6.4944402204958514E-3</v>
      </c>
      <c r="P172" s="118">
        <v>6.378870783619173E-3</v>
      </c>
      <c r="Q172" s="118">
        <v>6.2672938353236802E-3</v>
      </c>
      <c r="R172" s="118">
        <v>6.0743690222367129E-3</v>
      </c>
      <c r="S172" s="118">
        <v>5.89019154804155E-3</v>
      </c>
      <c r="T172" s="118">
        <v>5.7141160761988484E-3</v>
      </c>
      <c r="U172" s="118">
        <v>5.5456334770132799E-3</v>
      </c>
      <c r="V172" s="118">
        <v>5.3842379837702554E-3</v>
      </c>
      <c r="W172" s="118">
        <v>5.2923685391874347E-3</v>
      </c>
      <c r="X172" s="118">
        <v>5.2026746581846249E-3</v>
      </c>
      <c r="Y172" s="118">
        <v>5.1150600557847382E-3</v>
      </c>
      <c r="Z172" s="118">
        <v>5.0294705912051884E-3</v>
      </c>
      <c r="AA172" s="118">
        <v>4.9458280252394505E-3</v>
      </c>
      <c r="AB172" s="118">
        <v>4.8727437083449813E-3</v>
      </c>
      <c r="AC172" s="118">
        <v>4.8011190937297579E-3</v>
      </c>
      <c r="AD172" s="118">
        <v>4.730910882170862E-3</v>
      </c>
      <c r="AE172" s="118">
        <v>4.6620774701944144E-3</v>
      </c>
      <c r="AF172" s="119">
        <v>4.5945788678661481E-3</v>
      </c>
    </row>
    <row r="173" spans="2:32" s="5" customFormat="1" outlineLevel="1" x14ac:dyDescent="0.2">
      <c r="B173" s="35"/>
      <c r="C173" s="136"/>
      <c r="D173" s="5" t="s">
        <v>125</v>
      </c>
      <c r="E173" s="68">
        <v>3.7251315269366948E-3</v>
      </c>
      <c r="F173" s="68">
        <v>3.8282843933401711E-3</v>
      </c>
      <c r="G173" s="68">
        <v>4.2454913448672256E-3</v>
      </c>
      <c r="H173" s="68">
        <v>4.0959552073558886E-3</v>
      </c>
      <c r="I173" s="118">
        <v>4.709942804141231E-3</v>
      </c>
      <c r="J173" s="118">
        <v>4.7349343145551056E-3</v>
      </c>
      <c r="K173" s="118">
        <v>4.7495882237723478E-3</v>
      </c>
      <c r="L173" s="118">
        <v>4.7458600418842367E-3</v>
      </c>
      <c r="M173" s="118">
        <v>4.5876475747291499E-3</v>
      </c>
      <c r="N173" s="118">
        <v>4.4221048161837365E-3</v>
      </c>
      <c r="O173" s="118">
        <v>4.2549626211147093E-3</v>
      </c>
      <c r="P173" s="118">
        <v>4.1084399951615436E-3</v>
      </c>
      <c r="Q173" s="118">
        <v>3.9751447988865124E-3</v>
      </c>
      <c r="R173" s="118">
        <v>3.8292645504940858E-3</v>
      </c>
      <c r="S173" s="118">
        <v>3.6858265459401842E-3</v>
      </c>
      <c r="T173" s="118">
        <v>3.5556625486794255E-3</v>
      </c>
      <c r="U173" s="118">
        <v>3.435569073071354E-3</v>
      </c>
      <c r="V173" s="118">
        <v>3.3296417416620243E-3</v>
      </c>
      <c r="W173" s="118">
        <v>3.2463268563089546E-3</v>
      </c>
      <c r="X173" s="118">
        <v>3.1736228852935863E-3</v>
      </c>
      <c r="Y173" s="118">
        <v>3.1151647036518327E-3</v>
      </c>
      <c r="Z173" s="118">
        <v>3.0672126148827044E-3</v>
      </c>
      <c r="AA173" s="118">
        <v>3.0313220153718999E-3</v>
      </c>
      <c r="AB173" s="118">
        <v>3.0007445823911107E-3</v>
      </c>
      <c r="AC173" s="118">
        <v>2.9707778679681739E-3</v>
      </c>
      <c r="AD173" s="118">
        <v>2.9414037563274638E-3</v>
      </c>
      <c r="AE173" s="118">
        <v>2.9126048411704927E-3</v>
      </c>
      <c r="AF173" s="119">
        <v>2.8843643912806792E-3</v>
      </c>
    </row>
    <row r="174" spans="2:32" s="5" customFormat="1" outlineLevel="1" x14ac:dyDescent="0.2">
      <c r="B174" s="35"/>
      <c r="D174" s="6"/>
      <c r="E174" s="120"/>
      <c r="F174" s="120"/>
      <c r="G174" s="120"/>
      <c r="H174" s="124"/>
      <c r="I174" s="124"/>
      <c r="J174" s="124"/>
      <c r="K174" s="124"/>
      <c r="L174" s="124"/>
      <c r="M174" s="124"/>
      <c r="N174" s="124"/>
      <c r="O174" s="124"/>
      <c r="P174" s="124"/>
      <c r="Q174" s="124"/>
      <c r="R174" s="124"/>
      <c r="S174" s="124"/>
      <c r="T174" s="124"/>
      <c r="U174" s="124"/>
      <c r="V174" s="124"/>
      <c r="W174" s="124"/>
      <c r="X174" s="124"/>
      <c r="Y174" s="124"/>
      <c r="Z174" s="124"/>
      <c r="AA174" s="124"/>
      <c r="AB174" s="124"/>
      <c r="AC174" s="124"/>
      <c r="AD174" s="124"/>
      <c r="AE174" s="124"/>
      <c r="AF174" s="125"/>
    </row>
    <row r="175" spans="2:32" s="5" customFormat="1" outlineLevel="1" x14ac:dyDescent="0.2">
      <c r="B175" s="35"/>
      <c r="D175" s="6"/>
      <c r="E175" s="120" t="s">
        <v>3</v>
      </c>
      <c r="F175" s="120" t="s">
        <v>3</v>
      </c>
      <c r="G175" s="120" t="s">
        <v>3</v>
      </c>
      <c r="H175" s="120" t="s">
        <v>3</v>
      </c>
      <c r="I175" s="120" t="s">
        <v>3</v>
      </c>
      <c r="J175" s="120" t="s">
        <v>3</v>
      </c>
      <c r="K175" s="120" t="s">
        <v>3</v>
      </c>
      <c r="L175" s="120" t="s">
        <v>3</v>
      </c>
      <c r="M175" s="120" t="s">
        <v>3</v>
      </c>
      <c r="N175" s="120" t="s">
        <v>3</v>
      </c>
      <c r="O175" s="120" t="s">
        <v>3</v>
      </c>
      <c r="P175" s="120" t="s">
        <v>3</v>
      </c>
      <c r="Q175" s="120" t="s">
        <v>3</v>
      </c>
      <c r="R175" s="120" t="s">
        <v>3</v>
      </c>
      <c r="S175" s="120" t="s">
        <v>3</v>
      </c>
      <c r="T175" s="120" t="s">
        <v>3</v>
      </c>
      <c r="U175" s="120" t="s">
        <v>3</v>
      </c>
      <c r="V175" s="120" t="s">
        <v>3</v>
      </c>
      <c r="W175" s="120" t="s">
        <v>3</v>
      </c>
      <c r="X175" s="120" t="s">
        <v>3</v>
      </c>
      <c r="Y175" s="120" t="s">
        <v>3</v>
      </c>
      <c r="Z175" s="120" t="s">
        <v>3</v>
      </c>
      <c r="AA175" s="120" t="s">
        <v>3</v>
      </c>
      <c r="AB175" s="120" t="s">
        <v>3</v>
      </c>
      <c r="AC175" s="120" t="s">
        <v>3</v>
      </c>
      <c r="AD175" s="120" t="s">
        <v>3</v>
      </c>
      <c r="AE175" s="120" t="s">
        <v>3</v>
      </c>
      <c r="AF175" s="121" t="s">
        <v>3</v>
      </c>
    </row>
    <row r="176" spans="2:32" s="5" customFormat="1" outlineLevel="1" x14ac:dyDescent="0.2">
      <c r="B176" s="38"/>
      <c r="C176" s="39"/>
      <c r="D176" s="123"/>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41"/>
    </row>
    <row r="177" spans="2:32" s="5" customFormat="1" x14ac:dyDescent="0.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row>
    <row r="178" spans="2:32" s="5" customFormat="1" x14ac:dyDescent="0.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row>
    <row r="179" spans="2:32" s="5" customFormat="1" x14ac:dyDescent="0.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row>
    <row r="180" spans="2:32" s="5" customFormat="1" ht="15.75" x14ac:dyDescent="0.25">
      <c r="B180" s="25" t="s">
        <v>128</v>
      </c>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7"/>
    </row>
    <row r="181" spans="2:32" s="5" customFormat="1" outlineLevel="1" x14ac:dyDescent="0.2">
      <c r="B181" s="184"/>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29"/>
    </row>
    <row r="182" spans="2:32" s="5" customFormat="1" outlineLevel="1" x14ac:dyDescent="0.2">
      <c r="B182" s="31"/>
      <c r="C182" s="6"/>
      <c r="D182" s="6"/>
      <c r="E182" s="6">
        <v>2008</v>
      </c>
      <c r="F182" s="6">
        <v>2009</v>
      </c>
      <c r="G182" s="6">
        <v>2010</v>
      </c>
      <c r="H182" s="6">
        <v>2011</v>
      </c>
      <c r="I182" s="6">
        <v>2012</v>
      </c>
      <c r="J182" s="6">
        <v>2013</v>
      </c>
      <c r="K182" s="6">
        <v>2014</v>
      </c>
      <c r="L182" s="6">
        <v>2015</v>
      </c>
      <c r="M182" s="6">
        <v>2016</v>
      </c>
      <c r="N182" s="6">
        <v>2017</v>
      </c>
      <c r="O182" s="6">
        <v>2018</v>
      </c>
      <c r="P182" s="6">
        <v>2019</v>
      </c>
      <c r="Q182" s="6">
        <v>2020</v>
      </c>
      <c r="R182" s="6">
        <v>2021</v>
      </c>
      <c r="S182" s="6">
        <v>2022</v>
      </c>
      <c r="T182" s="6">
        <v>2023</v>
      </c>
      <c r="U182" s="6">
        <v>2024</v>
      </c>
      <c r="V182" s="6">
        <v>2025</v>
      </c>
      <c r="W182" s="6">
        <v>2026</v>
      </c>
      <c r="X182" s="6">
        <v>2027</v>
      </c>
      <c r="Y182" s="6">
        <v>2028</v>
      </c>
      <c r="Z182" s="6">
        <v>2029</v>
      </c>
      <c r="AA182" s="6">
        <v>2030</v>
      </c>
      <c r="AB182" s="6">
        <v>2031</v>
      </c>
      <c r="AC182" s="6">
        <v>2032</v>
      </c>
      <c r="AD182" s="6">
        <v>2033</v>
      </c>
      <c r="AE182" s="6">
        <v>2034</v>
      </c>
      <c r="AF182" s="183">
        <v>2035</v>
      </c>
    </row>
    <row r="183" spans="2:32" s="5" customFormat="1" outlineLevel="1" x14ac:dyDescent="0.2">
      <c r="B183" s="35"/>
      <c r="C183" s="188"/>
      <c r="E183" s="10"/>
      <c r="F183" s="10"/>
      <c r="G183" s="10"/>
      <c r="H183" s="124"/>
      <c r="I183" s="124"/>
      <c r="J183" s="124"/>
      <c r="K183" s="124"/>
      <c r="L183" s="124"/>
      <c r="M183" s="124"/>
      <c r="N183" s="124"/>
      <c r="O183" s="124"/>
      <c r="P183" s="124"/>
      <c r="Q183" s="124"/>
      <c r="R183" s="124"/>
      <c r="S183" s="124"/>
      <c r="T183" s="124"/>
      <c r="U183" s="124"/>
      <c r="V183" s="124"/>
      <c r="W183" s="124"/>
      <c r="X183" s="124"/>
      <c r="Y183" s="124"/>
      <c r="Z183" s="124"/>
      <c r="AA183" s="124"/>
      <c r="AB183" s="124"/>
      <c r="AC183" s="124"/>
      <c r="AD183" s="124"/>
      <c r="AE183" s="124"/>
      <c r="AF183" s="125"/>
    </row>
    <row r="184" spans="2:32" s="5" customFormat="1" outlineLevel="1" x14ac:dyDescent="0.2">
      <c r="B184" s="31" t="s">
        <v>128</v>
      </c>
      <c r="C184" s="185" t="s">
        <v>19</v>
      </c>
      <c r="D184" s="5" t="s">
        <v>217</v>
      </c>
      <c r="E184" s="124">
        <v>0</v>
      </c>
      <c r="F184" s="124">
        <v>0</v>
      </c>
      <c r="G184" s="124">
        <v>0</v>
      </c>
      <c r="H184" s="124">
        <v>0</v>
      </c>
      <c r="I184" s="118">
        <v>1.1706553830709492E-4</v>
      </c>
      <c r="J184" s="118">
        <v>2.5138734080812515E-4</v>
      </c>
      <c r="K184" s="118">
        <v>4.9302370973536226E-4</v>
      </c>
      <c r="L184" s="118">
        <v>7.2574602625565573E-4</v>
      </c>
      <c r="M184" s="118">
        <v>1.0684116053839511E-3</v>
      </c>
      <c r="N184" s="118">
        <v>1.5775921955601415E-3</v>
      </c>
      <c r="O184" s="118">
        <v>2.324810457028449E-3</v>
      </c>
      <c r="P184" s="118">
        <v>3.4091220878920518E-3</v>
      </c>
      <c r="Q184" s="118">
        <v>5.0066517615585228E-3</v>
      </c>
      <c r="R184" s="118">
        <v>6.6603644616171007E-3</v>
      </c>
      <c r="S184" s="118">
        <v>8.2422438403956313E-3</v>
      </c>
      <c r="T184" s="118">
        <v>1.0161140915281992E-2</v>
      </c>
      <c r="U184" s="118">
        <v>1.2269820791633548E-2</v>
      </c>
      <c r="V184" s="118">
        <v>1.4341982448031998E-2</v>
      </c>
      <c r="W184" s="118">
        <v>1.6869499027088387E-2</v>
      </c>
      <c r="X184" s="118">
        <v>1.893726954356104E-2</v>
      </c>
      <c r="Y184" s="118">
        <v>2.0836636383441746E-2</v>
      </c>
      <c r="Z184" s="118">
        <v>2.2459810236189332E-2</v>
      </c>
      <c r="AA184" s="118">
        <v>2.3823031063443106E-2</v>
      </c>
      <c r="AB184" s="118">
        <v>2.5280349182333989E-2</v>
      </c>
      <c r="AC184" s="118">
        <v>2.6905512457703396E-2</v>
      </c>
      <c r="AD184" s="118">
        <v>2.8603787126743628E-2</v>
      </c>
      <c r="AE184" s="118">
        <v>3.0310691930084357E-2</v>
      </c>
      <c r="AF184" s="119">
        <v>3.2102810298325915E-2</v>
      </c>
    </row>
    <row r="185" spans="2:32" s="5" customFormat="1" outlineLevel="1" x14ac:dyDescent="0.2">
      <c r="B185" s="31"/>
      <c r="C185" s="185"/>
      <c r="D185" s="5" t="s">
        <v>119</v>
      </c>
      <c r="E185" s="118">
        <v>0.48603156612976239</v>
      </c>
      <c r="F185" s="118">
        <v>0.48326405185853821</v>
      </c>
      <c r="G185" s="118">
        <v>0.47203275567417674</v>
      </c>
      <c r="H185" s="118">
        <v>0.45995143633679825</v>
      </c>
      <c r="I185" s="118">
        <v>0.45940646872040797</v>
      </c>
      <c r="J185" s="118">
        <v>0.45808319522656826</v>
      </c>
      <c r="K185" s="118">
        <v>0.45670804810763072</v>
      </c>
      <c r="L185" s="118">
        <v>0.45534834661249934</v>
      </c>
      <c r="M185" s="118">
        <v>0.45410965525629116</v>
      </c>
      <c r="N185" s="118">
        <v>0.45395770540369557</v>
      </c>
      <c r="O185" s="118">
        <v>0.45367858987515031</v>
      </c>
      <c r="P185" s="118">
        <v>0.45321350100873742</v>
      </c>
      <c r="Q185" s="118">
        <v>0.45247493446473225</v>
      </c>
      <c r="R185" s="118">
        <v>0.45165620362287828</v>
      </c>
      <c r="S185" s="118">
        <v>0.45086444788814861</v>
      </c>
      <c r="T185" s="118">
        <v>0.44988998885442399</v>
      </c>
      <c r="U185" s="118">
        <v>0.44881726129016036</v>
      </c>
      <c r="V185" s="118">
        <v>0.44775855711854012</v>
      </c>
      <c r="W185" s="118">
        <v>0.44630829623117246</v>
      </c>
      <c r="X185" s="118">
        <v>0.44508569101551182</v>
      </c>
      <c r="Y185" s="118">
        <v>0.44394038834616145</v>
      </c>
      <c r="Z185" s="118">
        <v>0.44292812114126917</v>
      </c>
      <c r="AA185" s="118">
        <v>0.44204629191905653</v>
      </c>
      <c r="AB185" s="118">
        <v>0.44115353160462639</v>
      </c>
      <c r="AC185" s="118">
        <v>0.44017953037568913</v>
      </c>
      <c r="AD185" s="118">
        <v>0.4391715899127025</v>
      </c>
      <c r="AE185" s="118">
        <v>0.43816188774110748</v>
      </c>
      <c r="AF185" s="119">
        <v>0.43711207105445249</v>
      </c>
    </row>
    <row r="186" spans="2:32" s="5" customFormat="1" outlineLevel="1" x14ac:dyDescent="0.2">
      <c r="B186" s="31"/>
      <c r="C186" s="185"/>
      <c r="D186" s="5" t="s">
        <v>120</v>
      </c>
      <c r="E186" s="118">
        <v>0.40487820927045653</v>
      </c>
      <c r="F186" s="118">
        <v>0.42311824031988748</v>
      </c>
      <c r="G186" s="118">
        <v>0.43701594530717597</v>
      </c>
      <c r="H186" s="118">
        <v>0.44823201865478557</v>
      </c>
      <c r="I186" s="118">
        <v>0.45001812184528756</v>
      </c>
      <c r="J186" s="118">
        <v>0.45104423584080028</v>
      </c>
      <c r="K186" s="118">
        <v>0.45201748300259337</v>
      </c>
      <c r="L186" s="118">
        <v>0.45300402712248033</v>
      </c>
      <c r="M186" s="118">
        <v>0.45410965525629116</v>
      </c>
      <c r="N186" s="118">
        <v>0.45395770540369557</v>
      </c>
      <c r="O186" s="118">
        <v>0.45367858987515031</v>
      </c>
      <c r="P186" s="118">
        <v>0.45321350100873742</v>
      </c>
      <c r="Q186" s="118">
        <v>0.45247493446473225</v>
      </c>
      <c r="R186" s="118">
        <v>0.45165620362287828</v>
      </c>
      <c r="S186" s="118">
        <v>0.45086444788814861</v>
      </c>
      <c r="T186" s="118">
        <v>0.44988998885442399</v>
      </c>
      <c r="U186" s="118">
        <v>0.44881726129016036</v>
      </c>
      <c r="V186" s="118">
        <v>0.44775855711854012</v>
      </c>
      <c r="W186" s="118">
        <v>0.44630829623117246</v>
      </c>
      <c r="X186" s="118">
        <v>0.44508569101551182</v>
      </c>
      <c r="Y186" s="118">
        <v>0.44394038834616145</v>
      </c>
      <c r="Z186" s="118">
        <v>0.44292812114126917</v>
      </c>
      <c r="AA186" s="118">
        <v>0.44204629191905653</v>
      </c>
      <c r="AB186" s="118">
        <v>0.44115353160462639</v>
      </c>
      <c r="AC186" s="118">
        <v>0.44017953037568913</v>
      </c>
      <c r="AD186" s="118">
        <v>0.4391715899127025</v>
      </c>
      <c r="AE186" s="118">
        <v>0.43816188774110748</v>
      </c>
      <c r="AF186" s="119">
        <v>0.43711207105445249</v>
      </c>
    </row>
    <row r="187" spans="2:32" s="5" customFormat="1" outlineLevel="1" x14ac:dyDescent="0.2">
      <c r="B187" s="31"/>
      <c r="C187" s="185"/>
      <c r="D187" s="5" t="s">
        <v>218</v>
      </c>
      <c r="E187" s="124">
        <v>0</v>
      </c>
      <c r="F187" s="124">
        <v>0</v>
      </c>
      <c r="G187" s="124">
        <v>0</v>
      </c>
      <c r="H187" s="124">
        <v>0</v>
      </c>
      <c r="I187" s="118">
        <v>1.7626282821378157E-5</v>
      </c>
      <c r="J187" s="118">
        <v>6.5232920268835991E-5</v>
      </c>
      <c r="K187" s="118">
        <v>1.5807238608150632E-4</v>
      </c>
      <c r="L187" s="118">
        <v>2.9017869197661136E-4</v>
      </c>
      <c r="M187" s="118">
        <v>4.3948671595890962E-4</v>
      </c>
      <c r="N187" s="118">
        <v>6.0650380399656886E-4</v>
      </c>
      <c r="O187" s="118">
        <v>7.9464810072621861E-4</v>
      </c>
      <c r="P187" s="118">
        <v>1.0095062138091937E-3</v>
      </c>
      <c r="Q187" s="118">
        <v>1.250768629810439E-3</v>
      </c>
      <c r="R187" s="118">
        <v>1.5244911401526594E-3</v>
      </c>
      <c r="S187" s="118">
        <v>1.820539801117271E-3</v>
      </c>
      <c r="T187" s="118">
        <v>2.135429116273894E-3</v>
      </c>
      <c r="U187" s="118">
        <v>2.4587809143492715E-3</v>
      </c>
      <c r="V187" s="118">
        <v>2.7986546871818152E-3</v>
      </c>
      <c r="W187" s="118">
        <v>3.1983543671758327E-3</v>
      </c>
      <c r="X187" s="118">
        <v>3.6572820903662687E-3</v>
      </c>
      <c r="Y187" s="118">
        <v>4.1789849056256241E-3</v>
      </c>
      <c r="Z187" s="118">
        <v>4.7723066956058971E-3</v>
      </c>
      <c r="AA187" s="118">
        <v>5.4475356801626457E-3</v>
      </c>
      <c r="AB187" s="118">
        <v>6.0958055382081136E-3</v>
      </c>
      <c r="AC187" s="118">
        <v>6.7096765912805917E-3</v>
      </c>
      <c r="AD187" s="118">
        <v>7.280263976816758E-3</v>
      </c>
      <c r="AE187" s="118">
        <v>7.7988920457509195E-3</v>
      </c>
      <c r="AF187" s="119">
        <v>8.2580667361657981E-3</v>
      </c>
    </row>
    <row r="188" spans="2:32" s="5" customFormat="1" outlineLevel="1" x14ac:dyDescent="0.2">
      <c r="B188" s="31"/>
      <c r="C188" s="185"/>
      <c r="D188" s="5" t="s">
        <v>121</v>
      </c>
      <c r="E188" s="118">
        <v>1.330717281015684E-3</v>
      </c>
      <c r="F188" s="118">
        <v>1.024533508869128E-3</v>
      </c>
      <c r="G188" s="118">
        <v>9.8853494221914527E-4</v>
      </c>
      <c r="H188" s="118">
        <v>9.9900226204330516E-4</v>
      </c>
      <c r="I188" s="118">
        <v>1.4812774533907336E-3</v>
      </c>
      <c r="J188" s="118">
        <v>1.3344187349931232E-3</v>
      </c>
      <c r="K188" s="118">
        <v>1.2008036106974341E-3</v>
      </c>
      <c r="L188" s="118">
        <v>1.0743593239205863E-3</v>
      </c>
      <c r="M188" s="118">
        <v>9.7754420441942204E-4</v>
      </c>
      <c r="N188" s="118">
        <v>8.9588313990168799E-4</v>
      </c>
      <c r="O188" s="118">
        <v>8.2822170102446143E-4</v>
      </c>
      <c r="P188" s="118">
        <v>7.7363453746501958E-4</v>
      </c>
      <c r="Q188" s="118">
        <v>7.3118882101168856E-4</v>
      </c>
      <c r="R188" s="118">
        <v>6.999951445398712E-4</v>
      </c>
      <c r="S188" s="118">
        <v>6.7727204643984506E-4</v>
      </c>
      <c r="T188" s="118">
        <v>6.6055217106997179E-4</v>
      </c>
      <c r="U188" s="118">
        <v>6.4851830344176764E-4</v>
      </c>
      <c r="V188" s="118">
        <v>6.4050194106400691E-4</v>
      </c>
      <c r="W188" s="118">
        <v>6.3666418469682338E-4</v>
      </c>
      <c r="X188" s="118">
        <v>6.3517172340896372E-4</v>
      </c>
      <c r="Y188" s="118">
        <v>6.3392866089832117E-4</v>
      </c>
      <c r="Z188" s="118">
        <v>6.320651349921852E-4</v>
      </c>
      <c r="AA188" s="118">
        <v>6.2957970077478402E-4</v>
      </c>
      <c r="AB188" s="118">
        <v>6.2698766938860148E-4</v>
      </c>
      <c r="AC188" s="118">
        <v>6.2523464530549807E-4</v>
      </c>
      <c r="AD188" s="118">
        <v>6.2394740925648463E-4</v>
      </c>
      <c r="AE188" s="118">
        <v>6.2324225947992993E-4</v>
      </c>
      <c r="AF188" s="119">
        <v>6.2321991181405237E-4</v>
      </c>
    </row>
    <row r="189" spans="2:32" s="5" customFormat="1" outlineLevel="1" x14ac:dyDescent="0.2">
      <c r="B189" s="31"/>
      <c r="C189" s="186"/>
      <c r="D189" s="5" t="s">
        <v>122</v>
      </c>
      <c r="E189" s="118">
        <v>5.521384970041042E-2</v>
      </c>
      <c r="F189" s="118">
        <v>4.3104385950119284E-2</v>
      </c>
      <c r="G189" s="118">
        <v>4.3146615369177695E-2</v>
      </c>
      <c r="H189" s="118">
        <v>4.538800277216741E-2</v>
      </c>
      <c r="I189" s="118">
        <v>4.3850669021668502E-2</v>
      </c>
      <c r="J189" s="118">
        <v>4.3989587373619757E-2</v>
      </c>
      <c r="K189" s="118">
        <v>4.4068164052415093E-2</v>
      </c>
      <c r="L189" s="118">
        <v>4.4099422322926372E-2</v>
      </c>
      <c r="M189" s="118">
        <v>4.4590092295631656E-2</v>
      </c>
      <c r="N189" s="118">
        <v>4.5029939749945964E-2</v>
      </c>
      <c r="O189" s="118">
        <v>4.5416957975142315E-2</v>
      </c>
      <c r="P189" s="118">
        <v>4.5746316031834398E-2</v>
      </c>
      <c r="Q189" s="118">
        <v>4.6020035074510898E-2</v>
      </c>
      <c r="R189" s="118">
        <v>4.6302042989373807E-2</v>
      </c>
      <c r="S189" s="118">
        <v>4.6537974535465564E-2</v>
      </c>
      <c r="T189" s="118">
        <v>4.6733761356584455E-2</v>
      </c>
      <c r="U189" s="118">
        <v>4.6902792512250956E-2</v>
      </c>
      <c r="V189" s="118">
        <v>4.7038093306521526E-2</v>
      </c>
      <c r="W189" s="118">
        <v>4.7250754004505444E-2</v>
      </c>
      <c r="X189" s="118">
        <v>4.7388904232018692E-2</v>
      </c>
      <c r="Y189" s="118">
        <v>4.7450910043758968E-2</v>
      </c>
      <c r="Z189" s="118">
        <v>4.7429335185772255E-2</v>
      </c>
      <c r="AA189" s="118">
        <v>4.731486120826868E-2</v>
      </c>
      <c r="AB189" s="118">
        <v>4.7157430448807762E-2</v>
      </c>
      <c r="AC189" s="118">
        <v>4.7025580788423046E-2</v>
      </c>
      <c r="AD189" s="118">
        <v>4.6928764299971636E-2</v>
      </c>
      <c r="AE189" s="118">
        <v>4.6875728087032546E-2</v>
      </c>
      <c r="AF189" s="119">
        <v>4.6874047258922982E-2</v>
      </c>
    </row>
    <row r="190" spans="2:32" outlineLevel="1" x14ac:dyDescent="0.2">
      <c r="B190" s="31"/>
      <c r="C190" s="186"/>
      <c r="D190" s="5" t="s">
        <v>123</v>
      </c>
      <c r="E190" s="118">
        <v>2.7550200811062131E-2</v>
      </c>
      <c r="F190" s="118">
        <v>2.3390249435994884E-2</v>
      </c>
      <c r="G190" s="118">
        <v>2.234600132862246E-2</v>
      </c>
      <c r="H190" s="118">
        <v>2.1998810088177233E-2</v>
      </c>
      <c r="I190" s="118">
        <v>2.1466920812158209E-2</v>
      </c>
      <c r="J190" s="118">
        <v>2.2063848181860118E-2</v>
      </c>
      <c r="K190" s="118">
        <v>2.2635772262695128E-2</v>
      </c>
      <c r="L190" s="118">
        <v>2.3184661993749769E-2</v>
      </c>
      <c r="M190" s="118">
        <v>2.2923582122302801E-2</v>
      </c>
      <c r="N190" s="118">
        <v>2.2671266516598836E-2</v>
      </c>
      <c r="O190" s="118">
        <v>2.2426981832913747E-2</v>
      </c>
      <c r="P190" s="118">
        <v>2.2189875362441377E-2</v>
      </c>
      <c r="Q190" s="118">
        <v>2.1959613950820814E-2</v>
      </c>
      <c r="R190" s="118">
        <v>2.1732891125787107E-2</v>
      </c>
      <c r="S190" s="118">
        <v>2.1511954244599819E-2</v>
      </c>
      <c r="T190" s="118">
        <v>2.1296318620940596E-2</v>
      </c>
      <c r="U190" s="118">
        <v>2.1086266782597195E-2</v>
      </c>
      <c r="V190" s="118">
        <v>2.0881537461423304E-2</v>
      </c>
      <c r="W190" s="118">
        <v>2.0850902574994175E-2</v>
      </c>
      <c r="X190" s="118">
        <v>2.0820611142555404E-2</v>
      </c>
      <c r="Y190" s="118">
        <v>2.0790436448550866E-2</v>
      </c>
      <c r="Z190" s="118">
        <v>2.0760451159899825E-2</v>
      </c>
      <c r="AA190" s="118">
        <v>2.0730896288424297E-2</v>
      </c>
      <c r="AB190" s="118">
        <v>2.0567342758015878E-2</v>
      </c>
      <c r="AC190" s="118">
        <v>2.0406461940688066E-2</v>
      </c>
      <c r="AD190" s="118">
        <v>2.0248188853117653E-2</v>
      </c>
      <c r="AE190" s="118">
        <v>2.0092460601684885E-2</v>
      </c>
      <c r="AF190" s="119">
        <v>1.9939216299143754E-2</v>
      </c>
    </row>
    <row r="191" spans="2:32" outlineLevel="1" x14ac:dyDescent="0.2">
      <c r="B191" s="31"/>
      <c r="C191" s="186"/>
      <c r="D191" s="5" t="s">
        <v>124</v>
      </c>
      <c r="E191" s="118">
        <v>8.5537401563027336E-3</v>
      </c>
      <c r="F191" s="118">
        <v>9.0730559243663474E-3</v>
      </c>
      <c r="G191" s="118">
        <v>9.0958270994369872E-3</v>
      </c>
      <c r="H191" s="118">
        <v>9.1290663994837342E-3</v>
      </c>
      <c r="I191" s="118">
        <v>8.9850860333142886E-3</v>
      </c>
      <c r="J191" s="118">
        <v>8.9496315104381097E-3</v>
      </c>
      <c r="K191" s="118">
        <v>8.9156144611530902E-3</v>
      </c>
      <c r="L191" s="118">
        <v>8.8831173543306025E-3</v>
      </c>
      <c r="M191" s="118">
        <v>8.8623777384768555E-3</v>
      </c>
      <c r="N191" s="118">
        <v>8.8423549421786166E-3</v>
      </c>
      <c r="O191" s="118">
        <v>8.8228953698235215E-3</v>
      </c>
      <c r="P191" s="118">
        <v>8.8037852164120686E-3</v>
      </c>
      <c r="Q191" s="118">
        <v>8.785004457400044E-3</v>
      </c>
      <c r="R191" s="118">
        <v>8.7684347866605877E-3</v>
      </c>
      <c r="S191" s="118">
        <v>8.7521503738977949E-3</v>
      </c>
      <c r="T191" s="118">
        <v>8.7360327688447252E-3</v>
      </c>
      <c r="U191" s="118">
        <v>8.7202731950760462E-3</v>
      </c>
      <c r="V191" s="118">
        <v>8.7048388845389277E-3</v>
      </c>
      <c r="W191" s="118">
        <v>8.6758637178550486E-3</v>
      </c>
      <c r="X191" s="118">
        <v>8.6473585653713235E-3</v>
      </c>
      <c r="Y191" s="118">
        <v>8.6192202455999799E-3</v>
      </c>
      <c r="Z191" s="118">
        <v>8.5914704545446887E-3</v>
      </c>
      <c r="AA191" s="118">
        <v>8.5642005051175182E-3</v>
      </c>
      <c r="AB191" s="118">
        <v>8.6496900100049359E-3</v>
      </c>
      <c r="AC191" s="118">
        <v>8.7337824865469805E-3</v>
      </c>
      <c r="AD191" s="118">
        <v>8.8165119015563061E-3</v>
      </c>
      <c r="AE191" s="118">
        <v>8.8979111295566186E-3</v>
      </c>
      <c r="AF191" s="119">
        <v>8.978011996339158E-3</v>
      </c>
    </row>
    <row r="192" spans="2:32" outlineLevel="1" x14ac:dyDescent="0.2">
      <c r="B192" s="31"/>
      <c r="C192" s="186"/>
      <c r="D192" s="5" t="s">
        <v>219</v>
      </c>
      <c r="E192" s="118">
        <v>4.2878324684668687E-3</v>
      </c>
      <c r="F192" s="118">
        <v>4.8023759822549512E-3</v>
      </c>
      <c r="G192" s="118">
        <v>4.3627417436063343E-3</v>
      </c>
      <c r="H192" s="118">
        <v>4.2116065709534604E-3</v>
      </c>
      <c r="I192" s="118">
        <v>4.0111043774142246E-3</v>
      </c>
      <c r="J192" s="118">
        <v>4.0055578916001209E-3</v>
      </c>
      <c r="K192" s="118">
        <v>4.0002241962690827E-3</v>
      </c>
      <c r="L192" s="118">
        <v>3.9951668325810931E-3</v>
      </c>
      <c r="M192" s="118">
        <v>3.9275583465857864E-3</v>
      </c>
      <c r="N192" s="118">
        <v>3.8622135514003999E-3</v>
      </c>
      <c r="O192" s="118">
        <v>3.7989697398341251E-3</v>
      </c>
      <c r="P192" s="118">
        <v>3.7376477650315496E-3</v>
      </c>
      <c r="Q192" s="118">
        <v>3.6781595170467972E-3</v>
      </c>
      <c r="R192" s="118">
        <v>3.6222880155769807E-3</v>
      </c>
      <c r="S192" s="118">
        <v>3.56787556713203E-3</v>
      </c>
      <c r="T192" s="118">
        <v>3.5148227739349659E-3</v>
      </c>
      <c r="U192" s="118">
        <v>3.4631580805924113E-3</v>
      </c>
      <c r="V192" s="118">
        <v>3.4128204035623892E-3</v>
      </c>
      <c r="W192" s="118">
        <v>3.3702229706841164E-3</v>
      </c>
      <c r="X192" s="118">
        <v>3.3284398611106007E-3</v>
      </c>
      <c r="Y192" s="118">
        <v>3.2874139061955161E-3</v>
      </c>
      <c r="Z192" s="118">
        <v>3.2471370405904596E-3</v>
      </c>
      <c r="AA192" s="118">
        <v>3.2076274122004845E-3</v>
      </c>
      <c r="AB192" s="118">
        <v>3.176637937136581E-3</v>
      </c>
      <c r="AC192" s="118">
        <v>3.1461548771598812E-3</v>
      </c>
      <c r="AD192" s="118">
        <v>3.1161659194877214E-3</v>
      </c>
      <c r="AE192" s="118">
        <v>3.0866591472861679E-3</v>
      </c>
      <c r="AF192" s="119">
        <v>3.0576230238810384E-3</v>
      </c>
    </row>
    <row r="193" spans="2:32" s="16" customFormat="1" ht="15.75" customHeight="1" outlineLevel="1" x14ac:dyDescent="0.2">
      <c r="B193" s="31"/>
      <c r="C193" s="186"/>
      <c r="D193" s="5" t="s">
        <v>125</v>
      </c>
      <c r="E193" s="118">
        <v>1.2153884182523382E-2</v>
      </c>
      <c r="F193" s="118">
        <v>1.222310701996999E-2</v>
      </c>
      <c r="G193" s="118">
        <v>1.1011578535584741E-2</v>
      </c>
      <c r="H193" s="118">
        <v>1.0090056915591025E-2</v>
      </c>
      <c r="I193" s="118">
        <v>1.064565991523014E-2</v>
      </c>
      <c r="J193" s="118">
        <v>1.0212904979043353E-2</v>
      </c>
      <c r="K193" s="118">
        <v>9.8027942107291859E-3</v>
      </c>
      <c r="L193" s="118">
        <v>9.3949737192795969E-3</v>
      </c>
      <c r="M193" s="118">
        <v>8.9916364586584037E-3</v>
      </c>
      <c r="N193" s="118">
        <v>8.5988352930266437E-3</v>
      </c>
      <c r="O193" s="118">
        <v>8.2293350732065996E-3</v>
      </c>
      <c r="P193" s="118">
        <v>7.9031107676395072E-3</v>
      </c>
      <c r="Q193" s="118">
        <v>7.6187088583762608E-3</v>
      </c>
      <c r="R193" s="118">
        <v>7.3770850905350857E-3</v>
      </c>
      <c r="S193" s="118">
        <v>7.1610938146549055E-3</v>
      </c>
      <c r="T193" s="118">
        <v>6.9819645682214111E-3</v>
      </c>
      <c r="U193" s="118">
        <v>6.8158668397381248E-3</v>
      </c>
      <c r="V193" s="118">
        <v>6.6644566305957467E-3</v>
      </c>
      <c r="W193" s="118">
        <v>6.5311466906552039E-3</v>
      </c>
      <c r="X193" s="118">
        <v>6.4135808105841565E-3</v>
      </c>
      <c r="Y193" s="118">
        <v>6.321692713606262E-3</v>
      </c>
      <c r="Z193" s="118">
        <v>6.25118180986703E-3</v>
      </c>
      <c r="AA193" s="118">
        <v>6.1896843034954675E-3</v>
      </c>
      <c r="AB193" s="118">
        <v>6.1386932468512493E-3</v>
      </c>
      <c r="AC193" s="118">
        <v>6.0885354615142695E-3</v>
      </c>
      <c r="AD193" s="118">
        <v>6.0391906876447899E-3</v>
      </c>
      <c r="AE193" s="118">
        <v>5.9906393169095688E-3</v>
      </c>
      <c r="AF193" s="119">
        <v>5.9428623665021682E-3</v>
      </c>
    </row>
    <row r="194" spans="2:32" s="3" customFormat="1" outlineLevel="1" x14ac:dyDescent="0.2">
      <c r="B194" s="31"/>
      <c r="C194" s="186"/>
      <c r="D194" s="5"/>
      <c r="E194" s="10"/>
      <c r="F194" s="10"/>
      <c r="G194" s="10"/>
      <c r="H194" s="10"/>
      <c r="I194" s="118"/>
      <c r="J194" s="118"/>
      <c r="K194" s="118"/>
      <c r="L194" s="118"/>
      <c r="M194" s="118"/>
      <c r="N194" s="118"/>
      <c r="O194" s="118"/>
      <c r="P194" s="118"/>
      <c r="Q194" s="118"/>
      <c r="R194" s="118"/>
      <c r="S194" s="118"/>
      <c r="T194" s="118"/>
      <c r="U194" s="118"/>
      <c r="V194" s="118"/>
      <c r="W194" s="118"/>
      <c r="X194" s="118"/>
      <c r="Y194" s="118"/>
      <c r="Z194" s="118"/>
      <c r="AA194" s="118"/>
      <c r="AB194" s="118"/>
      <c r="AC194" s="118"/>
      <c r="AD194" s="118"/>
      <c r="AE194" s="118"/>
      <c r="AF194" s="119"/>
    </row>
    <row r="195" spans="2:32" s="5" customFormat="1" outlineLevel="1" x14ac:dyDescent="0.2">
      <c r="B195" s="31"/>
      <c r="C195" s="185" t="s">
        <v>20</v>
      </c>
      <c r="D195" s="5" t="s">
        <v>119</v>
      </c>
      <c r="E195" s="118">
        <v>0.47213658111827506</v>
      </c>
      <c r="F195" s="118">
        <v>0.47094182828593234</v>
      </c>
      <c r="G195" s="118">
        <v>0.46096975089775205</v>
      </c>
      <c r="H195" s="118">
        <v>0.44849485068182843</v>
      </c>
      <c r="I195" s="118">
        <v>0.44821224047067676</v>
      </c>
      <c r="J195" s="118">
        <v>0.44680946996063359</v>
      </c>
      <c r="K195" s="118">
        <v>0.44541161738955187</v>
      </c>
      <c r="L195" s="118">
        <v>0.44402189116957314</v>
      </c>
      <c r="M195" s="118">
        <v>0.44286353116768279</v>
      </c>
      <c r="N195" s="118">
        <v>0.44284952478227496</v>
      </c>
      <c r="O195" s="118">
        <v>0.44283457994910208</v>
      </c>
      <c r="P195" s="118">
        <v>0.44281493763530544</v>
      </c>
      <c r="Q195" s="118">
        <v>0.44279145503326045</v>
      </c>
      <c r="R195" s="118">
        <v>0.44284528535874984</v>
      </c>
      <c r="S195" s="118">
        <v>0.44289453933502587</v>
      </c>
      <c r="T195" s="118">
        <v>0.44293762311344231</v>
      </c>
      <c r="U195" s="118">
        <v>0.44297822430418049</v>
      </c>
      <c r="V195" s="118">
        <v>0.44301598622672639</v>
      </c>
      <c r="W195" s="118">
        <v>0.44272657708527985</v>
      </c>
      <c r="X195" s="118">
        <v>0.44244107410771782</v>
      </c>
      <c r="Y195" s="118">
        <v>0.44215795269488473</v>
      </c>
      <c r="Z195" s="118">
        <v>0.4418774422321442</v>
      </c>
      <c r="AA195" s="118">
        <v>0.44160125864782962</v>
      </c>
      <c r="AB195" s="118">
        <v>0.44137950361539546</v>
      </c>
      <c r="AC195" s="118">
        <v>0.44116162216914634</v>
      </c>
      <c r="AD195" s="118">
        <v>0.44094751369295621</v>
      </c>
      <c r="AE195" s="118">
        <v>0.44073708102544934</v>
      </c>
      <c r="AF195" s="119">
        <v>0.44053023031298372</v>
      </c>
    </row>
    <row r="196" spans="2:32" s="5" customFormat="1" outlineLevel="1" x14ac:dyDescent="0.2">
      <c r="B196" s="31"/>
      <c r="C196" s="185"/>
      <c r="D196" s="5" t="s">
        <v>120</v>
      </c>
      <c r="E196" s="118">
        <v>0.39330328895388422</v>
      </c>
      <c r="F196" s="118">
        <v>0.41232960927063372</v>
      </c>
      <c r="G196" s="118">
        <v>0.42677362751844139</v>
      </c>
      <c r="H196" s="118">
        <v>0.43706734319270407</v>
      </c>
      <c r="I196" s="118">
        <v>0.43905265680409472</v>
      </c>
      <c r="J196" s="118">
        <v>0.43994374394186125</v>
      </c>
      <c r="K196" s="118">
        <v>0.44083707091820679</v>
      </c>
      <c r="L196" s="118">
        <v>0.44173588490380378</v>
      </c>
      <c r="M196" s="118">
        <v>0.44286353116768279</v>
      </c>
      <c r="N196" s="118">
        <v>0.44284952478227496</v>
      </c>
      <c r="O196" s="118">
        <v>0.44283457994910208</v>
      </c>
      <c r="P196" s="118">
        <v>0.44281493763530544</v>
      </c>
      <c r="Q196" s="118">
        <v>0.44279145503326045</v>
      </c>
      <c r="R196" s="118">
        <v>0.44284528535874984</v>
      </c>
      <c r="S196" s="118">
        <v>0.44289453933502587</v>
      </c>
      <c r="T196" s="118">
        <v>0.44293762311344231</v>
      </c>
      <c r="U196" s="118">
        <v>0.44297822430418049</v>
      </c>
      <c r="V196" s="118">
        <v>0.44301598622672639</v>
      </c>
      <c r="W196" s="118">
        <v>0.44272657708527985</v>
      </c>
      <c r="X196" s="118">
        <v>0.44244107410771782</v>
      </c>
      <c r="Y196" s="118">
        <v>0.44215795269488473</v>
      </c>
      <c r="Z196" s="118">
        <v>0.4418774422321442</v>
      </c>
      <c r="AA196" s="118">
        <v>0.44160125864782962</v>
      </c>
      <c r="AB196" s="118">
        <v>0.44137950361539546</v>
      </c>
      <c r="AC196" s="118">
        <v>0.44116162216914634</v>
      </c>
      <c r="AD196" s="118">
        <v>0.44094751369295621</v>
      </c>
      <c r="AE196" s="118">
        <v>0.44073708102544934</v>
      </c>
      <c r="AF196" s="119">
        <v>0.44053023031298372</v>
      </c>
    </row>
    <row r="197" spans="2:32" s="5" customFormat="1" outlineLevel="1" x14ac:dyDescent="0.2">
      <c r="B197" s="31"/>
      <c r="C197" s="185"/>
      <c r="D197" s="5" t="s">
        <v>121</v>
      </c>
      <c r="E197" s="118">
        <v>1.7066058295289962E-3</v>
      </c>
      <c r="F197" s="118">
        <v>1.4165102791489337E-3</v>
      </c>
      <c r="G197" s="118">
        <v>1.2475732829758323E-3</v>
      </c>
      <c r="H197" s="118">
        <v>1.2588839679616372E-3</v>
      </c>
      <c r="I197" s="118">
        <v>1.8952404513669242E-3</v>
      </c>
      <c r="J197" s="118">
        <v>1.7059263520558716E-3</v>
      </c>
      <c r="K197" s="118">
        <v>1.5354563474350277E-3</v>
      </c>
      <c r="L197" s="118">
        <v>1.3753316752612749E-3</v>
      </c>
      <c r="M197" s="118">
        <v>1.2550668853319583E-3</v>
      </c>
      <c r="N197" s="118">
        <v>1.1539827190216938E-3</v>
      </c>
      <c r="O197" s="118">
        <v>1.0707574054894895E-3</v>
      </c>
      <c r="P197" s="118">
        <v>1.0044118821972727E-3</v>
      </c>
      <c r="Q197" s="118">
        <v>9.5382282800728654E-4</v>
      </c>
      <c r="R197" s="118">
        <v>9.1613365655636404E-4</v>
      </c>
      <c r="S197" s="118">
        <v>8.8971632281066018E-4</v>
      </c>
      <c r="T197" s="118">
        <v>8.7134592649651507E-4</v>
      </c>
      <c r="U197" s="118">
        <v>8.5915167330797052E-4</v>
      </c>
      <c r="V197" s="118">
        <v>8.5246503198078136E-4</v>
      </c>
      <c r="W197" s="118">
        <v>8.5362499972141122E-4</v>
      </c>
      <c r="X197" s="118">
        <v>8.5890342593079286E-4</v>
      </c>
      <c r="Y197" s="118">
        <v>8.6560673244624059E-4</v>
      </c>
      <c r="Z197" s="118">
        <v>8.7273013503979657E-4</v>
      </c>
      <c r="AA197" s="118">
        <v>8.8046461371839898E-4</v>
      </c>
      <c r="AB197" s="118">
        <v>8.878851146287757E-4</v>
      </c>
      <c r="AC197" s="118">
        <v>8.9585250963992427E-4</v>
      </c>
      <c r="AD197" s="118">
        <v>9.0368193630477637E-4</v>
      </c>
      <c r="AE197" s="118">
        <v>9.1137694757874614E-4</v>
      </c>
      <c r="AF197" s="119">
        <v>9.1894097546142423E-4</v>
      </c>
    </row>
    <row r="198" spans="2:32" s="5" customFormat="1" outlineLevel="1" x14ac:dyDescent="0.2">
      <c r="B198" s="31"/>
      <c r="C198" s="186"/>
      <c r="D198" s="5" t="s">
        <v>122</v>
      </c>
      <c r="E198" s="118">
        <v>7.0810140601418756E-2</v>
      </c>
      <c r="F198" s="118">
        <v>5.9595713801632484E-2</v>
      </c>
      <c r="G198" s="118">
        <v>5.4452869884985246E-2</v>
      </c>
      <c r="H198" s="118">
        <v>5.7195294944390254E-2</v>
      </c>
      <c r="I198" s="118">
        <v>5.6105330948722922E-2</v>
      </c>
      <c r="J198" s="118">
        <v>5.6236467870865815E-2</v>
      </c>
      <c r="K198" s="118">
        <v>5.6349549261255773E-2</v>
      </c>
      <c r="L198" s="118">
        <v>5.6453489099079074E-2</v>
      </c>
      <c r="M198" s="118">
        <v>5.7249122854122543E-2</v>
      </c>
      <c r="N198" s="118">
        <v>5.8002846571850945E-2</v>
      </c>
      <c r="O198" s="118">
        <v>5.8716819453698742E-2</v>
      </c>
      <c r="P198" s="118">
        <v>5.9392569959046904E-2</v>
      </c>
      <c r="Q198" s="118">
        <v>6.0032318244459058E-2</v>
      </c>
      <c r="R198" s="118">
        <v>6.0598791692717001E-2</v>
      </c>
      <c r="S198" s="118">
        <v>6.1135840158181083E-2</v>
      </c>
      <c r="T198" s="118">
        <v>6.1647322303035088E-2</v>
      </c>
      <c r="U198" s="118">
        <v>6.2136430777447307E-2</v>
      </c>
      <c r="V198" s="118">
        <v>6.2604540508100867E-2</v>
      </c>
      <c r="W198" s="118">
        <v>6.33527467751928E-2</v>
      </c>
      <c r="X198" s="118">
        <v>6.4081083423451229E-2</v>
      </c>
      <c r="Y198" s="118">
        <v>6.4792506993411866E-2</v>
      </c>
      <c r="Z198" s="118">
        <v>6.5488519790034894E-2</v>
      </c>
      <c r="AA198" s="118">
        <v>6.6169638165923653E-2</v>
      </c>
      <c r="AB198" s="118">
        <v>6.6780229634288549E-2</v>
      </c>
      <c r="AC198" s="118">
        <v>6.7379478861091413E-2</v>
      </c>
      <c r="AD198" s="118">
        <v>6.7968351117162817E-2</v>
      </c>
      <c r="AE198" s="118">
        <v>6.8547113629843281E-2</v>
      </c>
      <c r="AF198" s="119">
        <v>6.9116024529061487E-2</v>
      </c>
    </row>
    <row r="199" spans="2:32" s="5" customFormat="1" outlineLevel="1" x14ac:dyDescent="0.2">
      <c r="B199" s="31"/>
      <c r="C199" s="186"/>
      <c r="D199" s="5" t="s">
        <v>123</v>
      </c>
      <c r="E199" s="118">
        <v>3.7245698097998735E-2</v>
      </c>
      <c r="F199" s="118">
        <v>3.3720901039628381E-2</v>
      </c>
      <c r="G199" s="118">
        <v>3.4568435204604751E-2</v>
      </c>
      <c r="H199" s="118">
        <v>3.398118903465757E-2</v>
      </c>
      <c r="I199" s="118">
        <v>3.3936400401498479E-2</v>
      </c>
      <c r="J199" s="118">
        <v>3.5431739249451012E-2</v>
      </c>
      <c r="K199" s="118">
        <v>3.6907707705455157E-2</v>
      </c>
      <c r="L199" s="118">
        <v>3.8364968345807111E-2</v>
      </c>
      <c r="M199" s="118">
        <v>3.7922885701214742E-2</v>
      </c>
      <c r="N199" s="118">
        <v>3.7495824308591774E-2</v>
      </c>
      <c r="O199" s="118">
        <v>3.708284651629163E-2</v>
      </c>
      <c r="P199" s="118">
        <v>3.6682949837408885E-2</v>
      </c>
      <c r="Q199" s="118">
        <v>3.6295567669798703E-2</v>
      </c>
      <c r="R199" s="118">
        <v>3.5788769880629137E-2</v>
      </c>
      <c r="S199" s="118">
        <v>3.5298778341559263E-2</v>
      </c>
      <c r="T199" s="118">
        <v>3.4824625748506102E-2</v>
      </c>
      <c r="U199" s="118">
        <v>3.4365816278657403E-2</v>
      </c>
      <c r="V199" s="118">
        <v>3.3921579896348454E-2</v>
      </c>
      <c r="W199" s="118">
        <v>3.3863569462498744E-2</v>
      </c>
      <c r="X199" s="118">
        <v>3.3806597538104277E-2</v>
      </c>
      <c r="Y199" s="118">
        <v>3.3750525564256402E-2</v>
      </c>
      <c r="Z199" s="118">
        <v>3.3695350040188886E-2</v>
      </c>
      <c r="AA199" s="118">
        <v>3.3641181430585539E-2</v>
      </c>
      <c r="AB199" s="118">
        <v>3.3332196782239795E-2</v>
      </c>
      <c r="AC199" s="118">
        <v>3.302860943492527E-2</v>
      </c>
      <c r="AD199" s="118">
        <v>3.2730279194131073E-2</v>
      </c>
      <c r="AE199" s="118">
        <v>3.2437070679057697E-2</v>
      </c>
      <c r="AF199" s="119">
        <v>3.2148853117771159E-2</v>
      </c>
    </row>
    <row r="200" spans="2:32" s="5" customFormat="1" outlineLevel="1" x14ac:dyDescent="0.2">
      <c r="B200" s="31"/>
      <c r="C200" s="186"/>
      <c r="D200" s="5" t="s">
        <v>124</v>
      </c>
      <c r="E200" s="118">
        <v>1.8831823065852779E-2</v>
      </c>
      <c r="F200" s="118">
        <v>1.6274199386498236E-2</v>
      </c>
      <c r="G200" s="118">
        <v>1.6741600742426088E-2</v>
      </c>
      <c r="H200" s="118">
        <v>1.677746497096928E-2</v>
      </c>
      <c r="I200" s="118">
        <v>1.5596453274850503E-2</v>
      </c>
      <c r="J200" s="118">
        <v>1.4687590081448161E-2</v>
      </c>
      <c r="K200" s="118">
        <v>1.3790521501709278E-2</v>
      </c>
      <c r="L200" s="118">
        <v>1.2905114106648409E-2</v>
      </c>
      <c r="M200" s="118">
        <v>1.2871570057966492E-2</v>
      </c>
      <c r="N200" s="118">
        <v>1.2839184538335949E-2</v>
      </c>
      <c r="O200" s="118">
        <v>1.2807835330166573E-2</v>
      </c>
      <c r="P200" s="118">
        <v>1.2777362072620663E-2</v>
      </c>
      <c r="Q200" s="118">
        <v>1.2747741620877369E-2</v>
      </c>
      <c r="R200" s="118">
        <v>1.2744698618903719E-2</v>
      </c>
      <c r="S200" s="118">
        <v>1.274167822484773E-2</v>
      </c>
      <c r="T200" s="118">
        <v>1.2738627036032379E-2</v>
      </c>
      <c r="U200" s="118">
        <v>1.2735644046735869E-2</v>
      </c>
      <c r="V200" s="118">
        <v>1.2732712332918918E-2</v>
      </c>
      <c r="W200" s="118">
        <v>1.2687240913679459E-2</v>
      </c>
      <c r="X200" s="118">
        <v>1.2642648052467407E-2</v>
      </c>
      <c r="Y200" s="118">
        <v>1.2598867316817653E-2</v>
      </c>
      <c r="Z200" s="118">
        <v>1.2555883469135979E-2</v>
      </c>
      <c r="AA200" s="118">
        <v>1.2513724143036212E-2</v>
      </c>
      <c r="AB200" s="118">
        <v>1.2683550646344681E-2</v>
      </c>
      <c r="AC200" s="118">
        <v>1.2850410643820767E-2</v>
      </c>
      <c r="AD200" s="118">
        <v>1.3014381190242732E-2</v>
      </c>
      <c r="AE200" s="118">
        <v>1.3175536694640035E-2</v>
      </c>
      <c r="AF200" s="119">
        <v>1.3333949032882216E-2</v>
      </c>
    </row>
    <row r="201" spans="2:32" s="5" customFormat="1" outlineLevel="1" x14ac:dyDescent="0.2">
      <c r="B201" s="31"/>
      <c r="C201" s="186"/>
      <c r="D201" s="5" t="s">
        <v>219</v>
      </c>
      <c r="E201" s="118">
        <v>2.2083658714906148E-3</v>
      </c>
      <c r="F201" s="118">
        <v>2.0495253541567369E-3</v>
      </c>
      <c r="G201" s="118">
        <v>1.9749236633942288E-3</v>
      </c>
      <c r="H201" s="118">
        <v>1.9036354926182187E-3</v>
      </c>
      <c r="I201" s="118">
        <v>1.8508523826623309E-3</v>
      </c>
      <c r="J201" s="118">
        <v>1.9137094084803793E-3</v>
      </c>
      <c r="K201" s="118">
        <v>1.9757524439092981E-3</v>
      </c>
      <c r="L201" s="118">
        <v>2.0370124950059806E-3</v>
      </c>
      <c r="M201" s="118">
        <v>2.0020099772963141E-3</v>
      </c>
      <c r="N201" s="118">
        <v>1.968194910547936E-3</v>
      </c>
      <c r="O201" s="118">
        <v>1.935498168005397E-3</v>
      </c>
      <c r="P201" s="118">
        <v>1.9038488157841419E-3</v>
      </c>
      <c r="Q201" s="118">
        <v>1.8732000052728189E-3</v>
      </c>
      <c r="R201" s="118">
        <v>1.8356143162944574E-3</v>
      </c>
      <c r="S201" s="118">
        <v>1.7992801463753026E-3</v>
      </c>
      <c r="T201" s="118">
        <v>1.7641288666862818E-3</v>
      </c>
      <c r="U201" s="118">
        <v>1.7301170435322837E-3</v>
      </c>
      <c r="V201" s="118">
        <v>1.6971883722982108E-3</v>
      </c>
      <c r="W201" s="118">
        <v>1.6755968014995363E-3</v>
      </c>
      <c r="X201" s="118">
        <v>1.6544426537736434E-3</v>
      </c>
      <c r="Y201" s="118">
        <v>1.6337076212362581E-3</v>
      </c>
      <c r="Z201" s="118">
        <v>1.6133805475187434E-3</v>
      </c>
      <c r="AA201" s="118">
        <v>1.5934560519505914E-3</v>
      </c>
      <c r="AB201" s="118">
        <v>1.5757254116980457E-3</v>
      </c>
      <c r="AC201" s="118">
        <v>1.5583044878130657E-3</v>
      </c>
      <c r="AD201" s="118">
        <v>1.5411852354350051E-3</v>
      </c>
      <c r="AE201" s="118">
        <v>1.5243598859311293E-3</v>
      </c>
      <c r="AF201" s="119">
        <v>1.5078209351418348E-3</v>
      </c>
    </row>
    <row r="202" spans="2:32" s="5" customFormat="1" outlineLevel="1" x14ac:dyDescent="0.2">
      <c r="B202" s="31"/>
      <c r="C202" s="186"/>
      <c r="D202" s="5" t="s">
        <v>125</v>
      </c>
      <c r="E202" s="118">
        <v>3.7574964615506999E-3</v>
      </c>
      <c r="F202" s="118">
        <v>3.671712582368987E-3</v>
      </c>
      <c r="G202" s="118">
        <v>3.2712188054204818E-3</v>
      </c>
      <c r="H202" s="118">
        <v>3.3213377148706572E-3</v>
      </c>
      <c r="I202" s="118">
        <v>3.3508252661273641E-3</v>
      </c>
      <c r="J202" s="118">
        <v>3.2713531352039542E-3</v>
      </c>
      <c r="K202" s="118">
        <v>3.1923244324766615E-3</v>
      </c>
      <c r="L202" s="118">
        <v>3.1063082048213646E-3</v>
      </c>
      <c r="M202" s="118">
        <v>2.9722821887023863E-3</v>
      </c>
      <c r="N202" s="118">
        <v>2.8409173871018459E-3</v>
      </c>
      <c r="O202" s="118">
        <v>2.7170832281441125E-3</v>
      </c>
      <c r="P202" s="118">
        <v>2.6089821623312111E-3</v>
      </c>
      <c r="Q202" s="118">
        <v>2.5144395650638935E-3</v>
      </c>
      <c r="R202" s="118">
        <v>2.4254211173996751E-3</v>
      </c>
      <c r="S202" s="118">
        <v>2.3456281361742648E-3</v>
      </c>
      <c r="T202" s="118">
        <v>2.2787038923589662E-3</v>
      </c>
      <c r="U202" s="118">
        <v>2.2163915719580064E-3</v>
      </c>
      <c r="V202" s="118">
        <v>2.1595414049000246E-3</v>
      </c>
      <c r="W202" s="118">
        <v>2.1140668768484211E-3</v>
      </c>
      <c r="X202" s="118">
        <v>2.0741766908371441E-3</v>
      </c>
      <c r="Y202" s="118">
        <v>2.04288038206219E-3</v>
      </c>
      <c r="Z202" s="118">
        <v>2.0192515537932592E-3</v>
      </c>
      <c r="AA202" s="118">
        <v>1.9990182991263799E-3</v>
      </c>
      <c r="AB202" s="118">
        <v>1.9814051800093923E-3</v>
      </c>
      <c r="AC202" s="118">
        <v>1.9640997244170558E-3</v>
      </c>
      <c r="AD202" s="118">
        <v>1.9470939408111727E-3</v>
      </c>
      <c r="AE202" s="118">
        <v>1.930380112050581E-3</v>
      </c>
      <c r="AF202" s="119">
        <v>1.9139507837142842E-3</v>
      </c>
    </row>
    <row r="203" spans="2:32" s="5" customFormat="1" outlineLevel="1" x14ac:dyDescent="0.2">
      <c r="B203" s="31"/>
      <c r="C203" s="186"/>
      <c r="E203" s="10"/>
      <c r="F203" s="10"/>
      <c r="G203" s="10"/>
      <c r="H203" s="10"/>
      <c r="I203" s="118"/>
      <c r="J203" s="118"/>
      <c r="K203" s="118"/>
      <c r="L203" s="118"/>
      <c r="M203" s="118"/>
      <c r="N203" s="118"/>
      <c r="O203" s="118"/>
      <c r="P203" s="118"/>
      <c r="Q203" s="118"/>
      <c r="R203" s="118"/>
      <c r="S203" s="118"/>
      <c r="T203" s="118"/>
      <c r="U203" s="118"/>
      <c r="V203" s="118"/>
      <c r="W203" s="118"/>
      <c r="X203" s="118"/>
      <c r="Y203" s="118"/>
      <c r="Z203" s="118"/>
      <c r="AA203" s="118"/>
      <c r="AB203" s="118"/>
      <c r="AC203" s="118"/>
      <c r="AD203" s="118"/>
      <c r="AE203" s="118"/>
      <c r="AF203" s="119"/>
    </row>
    <row r="204" spans="2:32" s="5" customFormat="1" outlineLevel="1" x14ac:dyDescent="0.2">
      <c r="B204" s="31"/>
      <c r="C204" s="185" t="s">
        <v>51</v>
      </c>
      <c r="D204" s="5" t="s">
        <v>119</v>
      </c>
      <c r="E204" s="118">
        <v>0.45428872440916507</v>
      </c>
      <c r="F204" s="118">
        <v>0.48403925478593762</v>
      </c>
      <c r="G204" s="118">
        <v>0.46767794207003338</v>
      </c>
      <c r="H204" s="118">
        <v>0.45587262225571445</v>
      </c>
      <c r="I204" s="118">
        <v>0.45557649885346907</v>
      </c>
      <c r="J204" s="118">
        <v>0.45437220976009657</v>
      </c>
      <c r="K204" s="118">
        <v>0.45317456629886649</v>
      </c>
      <c r="L204" s="118">
        <v>0.45198851218012071</v>
      </c>
      <c r="M204" s="118">
        <v>0.45095546774027051</v>
      </c>
      <c r="N204" s="118">
        <v>0.45108990068362514</v>
      </c>
      <c r="O204" s="118">
        <v>0.45122474367871235</v>
      </c>
      <c r="P204" s="118">
        <v>0.45134598232353051</v>
      </c>
      <c r="Q204" s="118">
        <v>0.45145825590760713</v>
      </c>
      <c r="R204" s="118">
        <v>0.45189570916618116</v>
      </c>
      <c r="S204" s="118">
        <v>0.45231713178186495</v>
      </c>
      <c r="T204" s="118">
        <v>0.45271652626836806</v>
      </c>
      <c r="U204" s="118">
        <v>0.4530967316826518</v>
      </c>
      <c r="V204" s="118">
        <v>0.45345586731185772</v>
      </c>
      <c r="W204" s="118">
        <v>0.4533821477404506</v>
      </c>
      <c r="X204" s="118">
        <v>0.45330435407418052</v>
      </c>
      <c r="Y204" s="118">
        <v>0.45322002460558808</v>
      </c>
      <c r="Z204" s="118">
        <v>0.45313144110201764</v>
      </c>
      <c r="AA204" s="118">
        <v>0.45303748699998542</v>
      </c>
      <c r="AB204" s="118">
        <v>0.45295480401875216</v>
      </c>
      <c r="AC204" s="118">
        <v>0.45287385213015335</v>
      </c>
      <c r="AD204" s="118">
        <v>0.45279457753285096</v>
      </c>
      <c r="AE204" s="118">
        <v>0.45271692863213198</v>
      </c>
      <c r="AF204" s="119">
        <v>0.45264085592792763</v>
      </c>
    </row>
    <row r="205" spans="2:32" s="5" customFormat="1" outlineLevel="1" x14ac:dyDescent="0.2">
      <c r="B205" s="31"/>
      <c r="C205" s="185"/>
      <c r="D205" s="5" t="s">
        <v>120</v>
      </c>
      <c r="E205" s="118">
        <v>0.37843551334572356</v>
      </c>
      <c r="F205" s="118">
        <v>0.42379696346776219</v>
      </c>
      <c r="G205" s="118">
        <v>0.43298418488170887</v>
      </c>
      <c r="H205" s="118">
        <v>0.44425713147138507</v>
      </c>
      <c r="I205" s="118">
        <v>0.44626642054459725</v>
      </c>
      <c r="J205" s="118">
        <v>0.44739027380642976</v>
      </c>
      <c r="K205" s="118">
        <v>0.44852029139396943</v>
      </c>
      <c r="L205" s="118">
        <v>0.4496614904916677</v>
      </c>
      <c r="M205" s="118">
        <v>0.45095546774027051</v>
      </c>
      <c r="N205" s="118">
        <v>0.45108990068362514</v>
      </c>
      <c r="O205" s="118">
        <v>0.45122474367871235</v>
      </c>
      <c r="P205" s="118">
        <v>0.45134598232353051</v>
      </c>
      <c r="Q205" s="118">
        <v>0.45145825590760713</v>
      </c>
      <c r="R205" s="118">
        <v>0.45189570916618116</v>
      </c>
      <c r="S205" s="118">
        <v>0.45231713178186495</v>
      </c>
      <c r="T205" s="118">
        <v>0.45271652626836806</v>
      </c>
      <c r="U205" s="118">
        <v>0.4530967316826518</v>
      </c>
      <c r="V205" s="118">
        <v>0.45345586731185772</v>
      </c>
      <c r="W205" s="118">
        <v>0.4533821477404506</v>
      </c>
      <c r="X205" s="118">
        <v>0.45330435407418052</v>
      </c>
      <c r="Y205" s="118">
        <v>0.45322002460558808</v>
      </c>
      <c r="Z205" s="118">
        <v>0.45313144110201764</v>
      </c>
      <c r="AA205" s="118">
        <v>0.45303748699998542</v>
      </c>
      <c r="AB205" s="118">
        <v>0.45295480401875216</v>
      </c>
      <c r="AC205" s="118">
        <v>0.45287385213015335</v>
      </c>
      <c r="AD205" s="118">
        <v>0.45279457753285096</v>
      </c>
      <c r="AE205" s="118">
        <v>0.45271692863213198</v>
      </c>
      <c r="AF205" s="119">
        <v>0.45264085592792763</v>
      </c>
    </row>
    <row r="206" spans="2:32" s="5" customFormat="1" outlineLevel="1" x14ac:dyDescent="0.2">
      <c r="B206" s="31"/>
      <c r="C206" s="185"/>
      <c r="D206" s="5" t="s">
        <v>121</v>
      </c>
      <c r="E206" s="118">
        <v>1.5888347910760995E-3</v>
      </c>
      <c r="F206" s="118">
        <v>6.1796017992781773E-4</v>
      </c>
      <c r="G206" s="118">
        <v>6.8820283291623171E-4</v>
      </c>
      <c r="H206" s="118">
        <v>6.957411389429285E-4</v>
      </c>
      <c r="I206" s="118">
        <v>1.0442618805359398E-3</v>
      </c>
      <c r="J206" s="118">
        <v>9.4900546366866222E-4</v>
      </c>
      <c r="K206" s="118">
        <v>8.6240070704680211E-4</v>
      </c>
      <c r="L206" s="118">
        <v>7.7990902135826332E-4</v>
      </c>
      <c r="M206" s="118">
        <v>7.1194114612700297E-4</v>
      </c>
      <c r="N206" s="118">
        <v>6.5481664476534063E-4</v>
      </c>
      <c r="O206" s="118">
        <v>6.0779335971287616E-4</v>
      </c>
      <c r="P206" s="118">
        <v>5.7031217635361857E-4</v>
      </c>
      <c r="Q206" s="118">
        <v>5.4175080387271473E-4</v>
      </c>
      <c r="R206" s="118">
        <v>5.1821501374349293E-4</v>
      </c>
      <c r="S206" s="118">
        <v>5.012926886435264E-4</v>
      </c>
      <c r="T206" s="118">
        <v>4.8907995000468322E-4</v>
      </c>
      <c r="U206" s="118">
        <v>4.8046788655809386E-4</v>
      </c>
      <c r="V206" s="118">
        <v>4.7503648756264084E-4</v>
      </c>
      <c r="W206" s="118">
        <v>4.759164490154309E-4</v>
      </c>
      <c r="X206" s="118">
        <v>4.7908608358140177E-4</v>
      </c>
      <c r="Y206" s="118">
        <v>4.8304439046765058E-4</v>
      </c>
      <c r="Z206" s="118">
        <v>4.8723346118335512E-4</v>
      </c>
      <c r="AA206" s="118">
        <v>4.9175695544482155E-4</v>
      </c>
      <c r="AB206" s="118">
        <v>4.9505934128439739E-4</v>
      </c>
      <c r="AC206" s="118">
        <v>4.9866909949579396E-4</v>
      </c>
      <c r="AD206" s="118">
        <v>5.022040649366263E-4</v>
      </c>
      <c r="AE206" s="118">
        <v>5.0566653828748977E-4</v>
      </c>
      <c r="AF206" s="119">
        <v>5.0905872682585271E-4</v>
      </c>
    </row>
    <row r="207" spans="2:32" s="5" customFormat="1" outlineLevel="1" x14ac:dyDescent="0.2">
      <c r="B207" s="35"/>
      <c r="C207" s="136"/>
      <c r="D207" s="5" t="s">
        <v>122</v>
      </c>
      <c r="E207" s="118">
        <v>6.5923608721982774E-2</v>
      </c>
      <c r="F207" s="118">
        <v>2.5998948659878673E-2</v>
      </c>
      <c r="G207" s="118">
        <v>3.0038010453283932E-2</v>
      </c>
      <c r="H207" s="118">
        <v>3.1609839079306992E-2</v>
      </c>
      <c r="I207" s="118">
        <v>3.0913575299824435E-2</v>
      </c>
      <c r="J207" s="118">
        <v>3.1284302046546343E-2</v>
      </c>
      <c r="K207" s="118">
        <v>3.1649151866710364E-2</v>
      </c>
      <c r="L207" s="118">
        <v>3.2013067267688676E-2</v>
      </c>
      <c r="M207" s="118">
        <v>3.2474768170422517E-2</v>
      </c>
      <c r="N207" s="118">
        <v>3.2913169974692028E-2</v>
      </c>
      <c r="O207" s="118">
        <v>3.3329391685228214E-2</v>
      </c>
      <c r="P207" s="118">
        <v>3.3723521627879206E-2</v>
      </c>
      <c r="Q207" s="118">
        <v>3.4097062590988741E-2</v>
      </c>
      <c r="R207" s="118">
        <v>3.4277971827736647E-2</v>
      </c>
      <c r="S207" s="118">
        <v>3.444575411245706E-2</v>
      </c>
      <c r="T207" s="118">
        <v>3.4602180825150826E-2</v>
      </c>
      <c r="U207" s="118">
        <v>3.4748881369170974E-2</v>
      </c>
      <c r="V207" s="118">
        <v>3.4886405791143077E-2</v>
      </c>
      <c r="W207" s="118">
        <v>3.5320678624060325E-2</v>
      </c>
      <c r="X207" s="118">
        <v>3.5743663795175101E-2</v>
      </c>
      <c r="Y207" s="118">
        <v>3.6156901135756127E-2</v>
      </c>
      <c r="Z207" s="118">
        <v>3.6561357152653309E-2</v>
      </c>
      <c r="AA207" s="118">
        <v>3.6957055741217125E-2</v>
      </c>
      <c r="AB207" s="118">
        <v>3.7234745744548409E-2</v>
      </c>
      <c r="AC207" s="118">
        <v>3.7506245377000091E-2</v>
      </c>
      <c r="AD207" s="118">
        <v>3.777211964383783E-2</v>
      </c>
      <c r="AE207" s="118">
        <v>3.8032541585442219E-2</v>
      </c>
      <c r="AF207" s="119">
        <v>3.8287677217093932E-2</v>
      </c>
    </row>
    <row r="208" spans="2:32" s="5" customFormat="1" outlineLevel="1" x14ac:dyDescent="0.2">
      <c r="B208" s="35"/>
      <c r="C208" s="136"/>
      <c r="D208" s="5" t="s">
        <v>123</v>
      </c>
      <c r="E208" s="118">
        <v>4.3582258539342618E-2</v>
      </c>
      <c r="F208" s="118">
        <v>1.7891710350078416E-2</v>
      </c>
      <c r="G208" s="118">
        <v>2.0359614732377674E-2</v>
      </c>
      <c r="H208" s="118">
        <v>2.0079729372472821E-2</v>
      </c>
      <c r="I208" s="118">
        <v>2.0024257257252358E-2</v>
      </c>
      <c r="J208" s="118">
        <v>2.1013950470168075E-2</v>
      </c>
      <c r="K208" s="118">
        <v>2.2012195636667193E-2</v>
      </c>
      <c r="L208" s="118">
        <v>2.3019395400650369E-2</v>
      </c>
      <c r="M208" s="118">
        <v>2.2761515226344134E-2</v>
      </c>
      <c r="N208" s="118">
        <v>2.2512611691248484E-2</v>
      </c>
      <c r="O208" s="118">
        <v>2.2272065641226895E-2</v>
      </c>
      <c r="P208" s="118">
        <v>2.2038783782549753E-2</v>
      </c>
      <c r="Q208" s="118">
        <v>2.1812629133119991E-2</v>
      </c>
      <c r="R208" s="118">
        <v>2.1448665820710602E-2</v>
      </c>
      <c r="S208" s="118">
        <v>2.1100361943610365E-2</v>
      </c>
      <c r="T208" s="118">
        <v>2.0766408541972453E-2</v>
      </c>
      <c r="U208" s="118">
        <v>2.0446001382419386E-2</v>
      </c>
      <c r="V208" s="118">
        <v>2.0138196293542965E-2</v>
      </c>
      <c r="W208" s="118">
        <v>2.0113628598105563E-2</v>
      </c>
      <c r="X208" s="118">
        <v>2.0089299192831311E-2</v>
      </c>
      <c r="Y208" s="118">
        <v>2.0065087605398883E-2</v>
      </c>
      <c r="Z208" s="118">
        <v>2.0041084030194518E-2</v>
      </c>
      <c r="AA208" s="118">
        <v>2.0017228514466932E-2</v>
      </c>
      <c r="AB208" s="118">
        <v>1.9844279916069268E-2</v>
      </c>
      <c r="AC208" s="118">
        <v>1.9674952256834043E-2</v>
      </c>
      <c r="AD208" s="118">
        <v>1.9509133000108061E-2</v>
      </c>
      <c r="AE208" s="118">
        <v>1.9346714224851656E-2</v>
      </c>
      <c r="AF208" s="119">
        <v>1.9187592391407667E-2</v>
      </c>
    </row>
    <row r="209" spans="2:32" s="5" customFormat="1" outlineLevel="1" x14ac:dyDescent="0.2">
      <c r="B209" s="35"/>
      <c r="C209" s="136"/>
      <c r="D209" s="5" t="s">
        <v>124</v>
      </c>
      <c r="E209" s="118">
        <v>4.3886693433551269E-2</v>
      </c>
      <c r="F209" s="118">
        <v>3.188190918035972E-2</v>
      </c>
      <c r="G209" s="118">
        <v>3.4139681678274782E-2</v>
      </c>
      <c r="H209" s="118">
        <v>3.427681166590376E-2</v>
      </c>
      <c r="I209" s="118">
        <v>3.257849098963031E-2</v>
      </c>
      <c r="J209" s="118">
        <v>3.1242563844382409E-2</v>
      </c>
      <c r="K209" s="118">
        <v>2.9895983949241523E-2</v>
      </c>
      <c r="L209" s="118">
        <v>2.8538867145893185E-2</v>
      </c>
      <c r="M209" s="118">
        <v>2.8473911410211258E-2</v>
      </c>
      <c r="N209" s="118">
        <v>2.8411635096551389E-2</v>
      </c>
      <c r="O209" s="118">
        <v>2.8351691967599842E-2</v>
      </c>
      <c r="P209" s="118">
        <v>2.82930903254002E-2</v>
      </c>
      <c r="Q209" s="118">
        <v>2.8236020382289579E-2</v>
      </c>
      <c r="R209" s="118">
        <v>2.7940468913430411E-2</v>
      </c>
      <c r="S209" s="118">
        <v>2.7657694956282758E-2</v>
      </c>
      <c r="T209" s="118">
        <v>2.7386468801283332E-2</v>
      </c>
      <c r="U209" s="118">
        <v>2.712617863212988E-2</v>
      </c>
      <c r="V209" s="118">
        <v>2.687599131399843E-2</v>
      </c>
      <c r="W209" s="118">
        <v>2.6793160493370067E-2</v>
      </c>
      <c r="X209" s="118">
        <v>2.6711632920963558E-2</v>
      </c>
      <c r="Y209" s="118">
        <v>2.6631221620812863E-2</v>
      </c>
      <c r="Z209" s="118">
        <v>2.6552020783772574E-2</v>
      </c>
      <c r="AA209" s="118">
        <v>2.6473926037578498E-2</v>
      </c>
      <c r="AB209" s="118">
        <v>2.665635645972295E-2</v>
      </c>
      <c r="AC209" s="118">
        <v>2.6834967426456465E-2</v>
      </c>
      <c r="AD209" s="118">
        <v>2.700987764420015E-2</v>
      </c>
      <c r="AE209" s="118">
        <v>2.7181200950712758E-2</v>
      </c>
      <c r="AF209" s="119">
        <v>2.7349046562163401E-2</v>
      </c>
    </row>
    <row r="210" spans="2:32" s="5" customFormat="1" outlineLevel="1" x14ac:dyDescent="0.2">
      <c r="B210" s="35"/>
      <c r="C210" s="136"/>
      <c r="D210" s="5" t="s">
        <v>219</v>
      </c>
      <c r="E210" s="118">
        <v>4.529136671735606E-3</v>
      </c>
      <c r="F210" s="118">
        <v>8.7170376450366252E-3</v>
      </c>
      <c r="G210" s="118">
        <v>7.4166721725310745E-3</v>
      </c>
      <c r="H210" s="118">
        <v>7.1623271409377975E-3</v>
      </c>
      <c r="I210" s="118">
        <v>7.0104508763863069E-3</v>
      </c>
      <c r="J210" s="118">
        <v>7.1477797169012007E-3</v>
      </c>
      <c r="K210" s="118">
        <v>7.2863584761312036E-3</v>
      </c>
      <c r="L210" s="118">
        <v>7.4262898352038384E-3</v>
      </c>
      <c r="M210" s="118">
        <v>7.3010473224668169E-3</v>
      </c>
      <c r="N210" s="118">
        <v>7.1800953695859444E-3</v>
      </c>
      <c r="O210" s="118">
        <v>7.0631646833023785E-3</v>
      </c>
      <c r="P210" s="118">
        <v>6.9498425206736131E-3</v>
      </c>
      <c r="Q210" s="118">
        <v>6.84002526538228E-3</v>
      </c>
      <c r="R210" s="118">
        <v>6.6639167350028752E-3</v>
      </c>
      <c r="S210" s="118">
        <v>6.4953635326550352E-3</v>
      </c>
      <c r="T210" s="118">
        <v>6.3337911691829759E-3</v>
      </c>
      <c r="U210" s="118">
        <v>6.1787959457869123E-3</v>
      </c>
      <c r="V210" s="118">
        <v>6.0299444606120535E-3</v>
      </c>
      <c r="W210" s="118">
        <v>5.9561548643668107E-3</v>
      </c>
      <c r="X210" s="118">
        <v>5.8837445300098865E-3</v>
      </c>
      <c r="Y210" s="118">
        <v>5.8126426087431538E-3</v>
      </c>
      <c r="Z210" s="118">
        <v>5.7428413521600427E-3</v>
      </c>
      <c r="AA210" s="118">
        <v>5.6742904695492617E-3</v>
      </c>
      <c r="AB210" s="118">
        <v>5.5947858195337557E-3</v>
      </c>
      <c r="AC210" s="118">
        <v>5.516945719005812E-3</v>
      </c>
      <c r="AD210" s="118">
        <v>5.4407184347492624E-3</v>
      </c>
      <c r="AE210" s="118">
        <v>5.3660543553502721E-3</v>
      </c>
      <c r="AF210" s="119">
        <v>5.2929058835210771E-3</v>
      </c>
    </row>
    <row r="211" spans="2:32" s="5" customFormat="1" outlineLevel="1" x14ac:dyDescent="0.2">
      <c r="B211" s="35"/>
      <c r="C211" s="136"/>
      <c r="D211" s="5" t="s">
        <v>125</v>
      </c>
      <c r="E211" s="118">
        <v>7.7652300874227363E-3</v>
      </c>
      <c r="F211" s="118">
        <v>7.0562157310191031E-3</v>
      </c>
      <c r="G211" s="118">
        <v>6.6956911788740711E-3</v>
      </c>
      <c r="H211" s="118">
        <v>6.0457978753361216E-3</v>
      </c>
      <c r="I211" s="118">
        <v>6.5860442983043874E-3</v>
      </c>
      <c r="J211" s="118">
        <v>6.5999148918070068E-3</v>
      </c>
      <c r="K211" s="118">
        <v>6.5990516713669151E-3</v>
      </c>
      <c r="L211" s="118">
        <v>6.5724686574172506E-3</v>
      </c>
      <c r="M211" s="118">
        <v>6.3658812438873282E-3</v>
      </c>
      <c r="N211" s="118">
        <v>6.1478698559064337E-3</v>
      </c>
      <c r="O211" s="118">
        <v>5.9264053055051473E-3</v>
      </c>
      <c r="P211" s="118">
        <v>5.7324849200825773E-3</v>
      </c>
      <c r="Q211" s="118">
        <v>5.5560000091325525E-3</v>
      </c>
      <c r="R211" s="118">
        <v>5.3593433570135541E-3</v>
      </c>
      <c r="S211" s="118">
        <v>5.1652692026214388E-3</v>
      </c>
      <c r="T211" s="118">
        <v>4.989018175669593E-3</v>
      </c>
      <c r="U211" s="118">
        <v>4.8262114186312707E-3</v>
      </c>
      <c r="V211" s="118">
        <v>4.6826910294253772E-3</v>
      </c>
      <c r="W211" s="118">
        <v>4.576165490180582E-3</v>
      </c>
      <c r="X211" s="118">
        <v>4.4838653290777313E-3</v>
      </c>
      <c r="Y211" s="118">
        <v>4.4110534276451847E-3</v>
      </c>
      <c r="Z211" s="118">
        <v>4.3525810160008728E-3</v>
      </c>
      <c r="AA211" s="118">
        <v>4.3107682817724461E-3</v>
      </c>
      <c r="AB211" s="118">
        <v>4.2651646813368482E-3</v>
      </c>
      <c r="AC211" s="118">
        <v>4.2205158609011787E-3</v>
      </c>
      <c r="AD211" s="118">
        <v>4.176792146466257E-3</v>
      </c>
      <c r="AE211" s="118">
        <v>4.1339650810915994E-3</v>
      </c>
      <c r="AF211" s="119">
        <v>4.0920073631326818E-3</v>
      </c>
    </row>
    <row r="212" spans="2:32" s="5" customFormat="1" outlineLevel="1" x14ac:dyDescent="0.2">
      <c r="B212" s="35"/>
      <c r="D212" s="6"/>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c r="AA212" s="120"/>
      <c r="AB212" s="120"/>
      <c r="AC212" s="120"/>
      <c r="AD212" s="120"/>
      <c r="AE212" s="120"/>
      <c r="AF212" s="121"/>
    </row>
    <row r="213" spans="2:32" s="5" customFormat="1" outlineLevel="1" x14ac:dyDescent="0.2">
      <c r="B213" s="35"/>
      <c r="D213" s="6"/>
      <c r="E213" s="120" t="s">
        <v>3</v>
      </c>
      <c r="F213" s="120" t="s">
        <v>3</v>
      </c>
      <c r="G213" s="120" t="s">
        <v>3</v>
      </c>
      <c r="H213" s="120" t="s">
        <v>3</v>
      </c>
      <c r="I213" s="120" t="s">
        <v>3</v>
      </c>
      <c r="J213" s="120" t="s">
        <v>3</v>
      </c>
      <c r="K213" s="120" t="s">
        <v>3</v>
      </c>
      <c r="L213" s="120" t="s">
        <v>3</v>
      </c>
      <c r="M213" s="120" t="s">
        <v>3</v>
      </c>
      <c r="N213" s="120" t="s">
        <v>3</v>
      </c>
      <c r="O213" s="120" t="s">
        <v>3</v>
      </c>
      <c r="P213" s="120" t="s">
        <v>3</v>
      </c>
      <c r="Q213" s="120" t="s">
        <v>3</v>
      </c>
      <c r="R213" s="120" t="s">
        <v>3</v>
      </c>
      <c r="S213" s="120" t="s">
        <v>3</v>
      </c>
      <c r="T213" s="120" t="s">
        <v>3</v>
      </c>
      <c r="U213" s="120" t="s">
        <v>3</v>
      </c>
      <c r="V213" s="120" t="s">
        <v>3</v>
      </c>
      <c r="W213" s="120" t="s">
        <v>3</v>
      </c>
      <c r="X213" s="120" t="s">
        <v>3</v>
      </c>
      <c r="Y213" s="120" t="s">
        <v>3</v>
      </c>
      <c r="Z213" s="120" t="s">
        <v>3</v>
      </c>
      <c r="AA213" s="120" t="s">
        <v>3</v>
      </c>
      <c r="AB213" s="120" t="s">
        <v>3</v>
      </c>
      <c r="AC213" s="120" t="s">
        <v>3</v>
      </c>
      <c r="AD213" s="120" t="s">
        <v>3</v>
      </c>
      <c r="AE213" s="120" t="s">
        <v>3</v>
      </c>
      <c r="AF213" s="121" t="s">
        <v>3</v>
      </c>
    </row>
    <row r="214" spans="2:32" s="5" customFormat="1" outlineLevel="1" x14ac:dyDescent="0.2">
      <c r="B214" s="38"/>
      <c r="C214" s="39"/>
      <c r="D214" s="123"/>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c r="AC214" s="39"/>
      <c r="AD214" s="39"/>
      <c r="AE214" s="39"/>
      <c r="AF214" s="41"/>
    </row>
  </sheetData>
  <conditionalFormatting sqref="E42:AF42">
    <cfRule type="containsText" dxfId="24" priority="3" operator="containsText" text="CHECK">
      <formula>NOT(ISERROR(SEARCH("CHECK",E42)))</formula>
    </cfRule>
  </conditionalFormatting>
  <conditionalFormatting sqref="E137:AF137">
    <cfRule type="containsText" dxfId="23" priority="1" operator="containsText" text="CHECK">
      <formula>NOT(ISERROR(SEARCH("CHECK",E137)))</formula>
    </cfRule>
  </conditionalFormatting>
  <conditionalFormatting sqref="E97:AF97">
    <cfRule type="containsText" dxfId="22" priority="2" operator="containsText" text="CHECK">
      <formula>NOT(ISERROR(SEARCH("CHECK",E97)))</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B050"/>
  </sheetPr>
  <dimension ref="A1:AG189"/>
  <sheetViews>
    <sheetView showGridLines="0" zoomScale="70" zoomScaleNormal="70" workbookViewId="0">
      <selection activeCell="B1" sqref="B1"/>
    </sheetView>
  </sheetViews>
  <sheetFormatPr defaultRowHeight="12.75" outlineLevelRow="1" x14ac:dyDescent="0.2"/>
  <cols>
    <col min="1" max="1" width="12.7109375" style="2" customWidth="1"/>
    <col min="2" max="2" width="13.42578125" style="2" customWidth="1"/>
    <col min="3" max="3" width="16.7109375" style="2" bestFit="1" customWidth="1"/>
    <col min="4" max="5" width="17.85546875" style="2" bestFit="1" customWidth="1"/>
    <col min="6" max="6" width="9.140625" style="2"/>
    <col min="7" max="7" width="9.5703125" style="2" customWidth="1"/>
    <col min="8" max="8" width="8.85546875" style="2" customWidth="1"/>
    <col min="9" max="16384" width="9.140625" style="2"/>
  </cols>
  <sheetData>
    <row r="1" spans="1:33" ht="15.75" x14ac:dyDescent="0.25">
      <c r="B1" s="24" t="s">
        <v>11</v>
      </c>
      <c r="C1" s="21" t="str">
        <f>QA!$D$13</f>
        <v>Base 2013 (v3.0)</v>
      </c>
    </row>
    <row r="2" spans="1:33" ht="15.75" x14ac:dyDescent="0.25">
      <c r="B2" s="24" t="s">
        <v>12</v>
      </c>
      <c r="C2" s="22">
        <f>Basic_fleet_split!C2</f>
        <v>41807</v>
      </c>
    </row>
    <row r="4" spans="1:33" ht="15.75" x14ac:dyDescent="0.25">
      <c r="B4" s="19" t="s">
        <v>153</v>
      </c>
      <c r="C4" s="3"/>
      <c r="D4" s="3"/>
      <c r="E4" s="3"/>
    </row>
    <row r="5" spans="1:33" ht="15" x14ac:dyDescent="0.2">
      <c r="B5" s="20" t="s">
        <v>61</v>
      </c>
    </row>
    <row r="6" spans="1:33" ht="15" x14ac:dyDescent="0.2">
      <c r="B6" s="20" t="s">
        <v>31</v>
      </c>
    </row>
    <row r="7" spans="1:33" ht="15" x14ac:dyDescent="0.2">
      <c r="B7" s="20" t="s">
        <v>60</v>
      </c>
    </row>
    <row r="8" spans="1:33" ht="15" x14ac:dyDescent="0.2">
      <c r="B8" s="20"/>
    </row>
    <row r="9" spans="1:33" x14ac:dyDescent="0.2">
      <c r="F9" s="4"/>
      <c r="G9" s="4"/>
      <c r="H9" s="4"/>
      <c r="I9" s="4"/>
    </row>
    <row r="10" spans="1:33" x14ac:dyDescent="0.2">
      <c r="F10" s="4"/>
      <c r="G10" s="4"/>
      <c r="H10" s="4"/>
      <c r="I10" s="4"/>
    </row>
    <row r="11" spans="1:33" ht="18" x14ac:dyDescent="0.25">
      <c r="B11" s="18" t="s">
        <v>59</v>
      </c>
      <c r="F11" s="4"/>
      <c r="G11" s="4"/>
      <c r="H11" s="4"/>
      <c r="I11" s="4"/>
    </row>
    <row r="12" spans="1:33" s="3" customFormat="1" x14ac:dyDescent="0.2"/>
    <row r="13" spans="1:33" s="16" customFormat="1" ht="15.75" customHeight="1" x14ac:dyDescent="0.25">
      <c r="A13" s="157"/>
      <c r="B13" s="25" t="s">
        <v>56</v>
      </c>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7"/>
    </row>
    <row r="14" spans="1:33" s="3" customFormat="1" ht="15" outlineLevel="1" x14ac:dyDescent="0.2">
      <c r="B14" s="62" t="s">
        <v>211</v>
      </c>
      <c r="AG14" s="29"/>
    </row>
    <row r="15" spans="1:33" s="3" customFormat="1" ht="15" outlineLevel="1" x14ac:dyDescent="0.2">
      <c r="B15" s="62" t="s">
        <v>214</v>
      </c>
      <c r="AG15" s="29"/>
    </row>
    <row r="16" spans="1:33" s="3" customFormat="1" ht="15" outlineLevel="1" x14ac:dyDescent="0.2">
      <c r="B16" s="171" t="s">
        <v>212</v>
      </c>
      <c r="AG16" s="29"/>
    </row>
    <row r="17" spans="2:33" s="3" customFormat="1" outlineLevel="1" x14ac:dyDescent="0.2">
      <c r="B17" s="30"/>
      <c r="AG17" s="29"/>
    </row>
    <row r="18" spans="2:33" s="3" customFormat="1" outlineLevel="1" x14ac:dyDescent="0.2">
      <c r="B18" s="30"/>
      <c r="AG18" s="29"/>
    </row>
    <row r="19" spans="2:33" s="5" customFormat="1" outlineLevel="1" x14ac:dyDescent="0.2">
      <c r="B19" s="31" t="s">
        <v>0</v>
      </c>
      <c r="C19" s="6" t="s">
        <v>207</v>
      </c>
      <c r="D19" s="6" t="s">
        <v>14</v>
      </c>
      <c r="E19" s="6" t="s">
        <v>15</v>
      </c>
      <c r="F19" s="1">
        <v>2008</v>
      </c>
      <c r="G19" s="1">
        <v>2009</v>
      </c>
      <c r="H19" s="1">
        <v>2010</v>
      </c>
      <c r="I19" s="1">
        <v>2011</v>
      </c>
      <c r="J19" s="1">
        <v>2012</v>
      </c>
      <c r="K19" s="1">
        <v>2013</v>
      </c>
      <c r="L19" s="1">
        <v>2014</v>
      </c>
      <c r="M19" s="1">
        <v>2015</v>
      </c>
      <c r="N19" s="1">
        <v>2016</v>
      </c>
      <c r="O19" s="1">
        <v>2017</v>
      </c>
      <c r="P19" s="1">
        <v>2018</v>
      </c>
      <c r="Q19" s="1">
        <v>2019</v>
      </c>
      <c r="R19" s="1">
        <v>2020</v>
      </c>
      <c r="S19" s="1">
        <v>2021</v>
      </c>
      <c r="T19" s="1">
        <v>2022</v>
      </c>
      <c r="U19" s="1">
        <v>2023</v>
      </c>
      <c r="V19" s="1">
        <v>2024</v>
      </c>
      <c r="W19" s="1">
        <v>2025</v>
      </c>
      <c r="X19" s="1">
        <v>2026</v>
      </c>
      <c r="Y19" s="1">
        <v>2027</v>
      </c>
      <c r="Z19" s="1">
        <v>2028</v>
      </c>
      <c r="AA19" s="1">
        <v>2029</v>
      </c>
      <c r="AB19" s="1">
        <v>2030</v>
      </c>
      <c r="AC19" s="1">
        <v>2031</v>
      </c>
      <c r="AD19" s="1">
        <v>2032</v>
      </c>
      <c r="AE19" s="1">
        <v>2033</v>
      </c>
      <c r="AF19" s="1">
        <v>2034</v>
      </c>
      <c r="AG19" s="32">
        <v>2035</v>
      </c>
    </row>
    <row r="20" spans="2:33" s="5" customFormat="1" ht="15" outlineLevel="1" x14ac:dyDescent="0.25">
      <c r="B20" s="33"/>
      <c r="C20" s="149" t="s">
        <v>208</v>
      </c>
      <c r="D20" s="149" t="s">
        <v>1</v>
      </c>
      <c r="E20" s="149" t="s">
        <v>16</v>
      </c>
      <c r="F20" s="167">
        <v>1.1236748277558693E-2</v>
      </c>
      <c r="G20" s="167">
        <v>6.531128547229299E-3</v>
      </c>
      <c r="H20" s="167">
        <v>3.5369404341770261E-3</v>
      </c>
      <c r="I20" s="167">
        <v>1.7296389232109857E-3</v>
      </c>
      <c r="J20" s="167">
        <v>7.1043873641788899E-4</v>
      </c>
      <c r="K20" s="167">
        <v>1.4031492290063645E-4</v>
      </c>
      <c r="L20" s="167">
        <v>0</v>
      </c>
      <c r="M20" s="167">
        <v>0</v>
      </c>
      <c r="N20" s="167">
        <v>0</v>
      </c>
      <c r="O20" s="167">
        <v>0</v>
      </c>
      <c r="P20" s="167">
        <v>0</v>
      </c>
      <c r="Q20" s="167">
        <v>0</v>
      </c>
      <c r="R20" s="167">
        <v>0</v>
      </c>
      <c r="S20" s="167">
        <v>0</v>
      </c>
      <c r="T20" s="167">
        <v>0</v>
      </c>
      <c r="U20" s="167">
        <v>0</v>
      </c>
      <c r="V20" s="167">
        <v>0</v>
      </c>
      <c r="W20" s="167">
        <v>0</v>
      </c>
      <c r="X20" s="167">
        <v>0</v>
      </c>
      <c r="Y20" s="167">
        <v>0</v>
      </c>
      <c r="Z20" s="167">
        <v>0</v>
      </c>
      <c r="AA20" s="167">
        <v>0</v>
      </c>
      <c r="AB20" s="167">
        <v>0</v>
      </c>
      <c r="AC20" s="167">
        <v>0</v>
      </c>
      <c r="AD20" s="167">
        <v>0</v>
      </c>
      <c r="AE20" s="167">
        <v>0</v>
      </c>
      <c r="AF20" s="167">
        <v>0</v>
      </c>
      <c r="AG20" s="169">
        <v>0</v>
      </c>
    </row>
    <row r="21" spans="2:33" s="5" customFormat="1" ht="15" outlineLevel="1" x14ac:dyDescent="0.25">
      <c r="B21" s="35"/>
      <c r="C21" s="149"/>
      <c r="D21" s="149" t="s">
        <v>2</v>
      </c>
      <c r="E21" s="149" t="s">
        <v>3</v>
      </c>
      <c r="F21" s="167">
        <v>5.1531715680297366E-2</v>
      </c>
      <c r="G21" s="167">
        <v>3.6575814141808966E-2</v>
      </c>
      <c r="H21" s="167">
        <v>2.4874882137766372E-2</v>
      </c>
      <c r="I21" s="167">
        <v>1.6435985759684728E-2</v>
      </c>
      <c r="J21" s="167">
        <v>1.058820466929529E-2</v>
      </c>
      <c r="K21" s="167">
        <v>6.5863584672590037E-3</v>
      </c>
      <c r="L21" s="167">
        <v>3.7930420910974798E-3</v>
      </c>
      <c r="M21" s="167">
        <v>1.9558338250762449E-3</v>
      </c>
      <c r="N21" s="167">
        <v>8.311225808965842E-4</v>
      </c>
      <c r="O21" s="167">
        <v>0</v>
      </c>
      <c r="P21" s="167">
        <v>0</v>
      </c>
      <c r="Q21" s="167">
        <v>0</v>
      </c>
      <c r="R21" s="167">
        <v>0</v>
      </c>
      <c r="S21" s="167">
        <v>0</v>
      </c>
      <c r="T21" s="167">
        <v>0</v>
      </c>
      <c r="U21" s="167">
        <v>0</v>
      </c>
      <c r="V21" s="167">
        <v>0</v>
      </c>
      <c r="W21" s="167">
        <v>0</v>
      </c>
      <c r="X21" s="167">
        <v>0</v>
      </c>
      <c r="Y21" s="167">
        <v>0</v>
      </c>
      <c r="Z21" s="167">
        <v>0</v>
      </c>
      <c r="AA21" s="167">
        <v>0</v>
      </c>
      <c r="AB21" s="167">
        <v>0</v>
      </c>
      <c r="AC21" s="167">
        <v>0</v>
      </c>
      <c r="AD21" s="167">
        <v>0</v>
      </c>
      <c r="AE21" s="167">
        <v>0</v>
      </c>
      <c r="AF21" s="167">
        <v>0</v>
      </c>
      <c r="AG21" s="169">
        <v>0</v>
      </c>
    </row>
    <row r="22" spans="2:33" s="5" customFormat="1" ht="15" outlineLevel="1" x14ac:dyDescent="0.25">
      <c r="B22" s="35"/>
      <c r="C22" s="149"/>
      <c r="D22" s="149"/>
      <c r="E22" s="149" t="s">
        <v>4</v>
      </c>
      <c r="F22" s="167">
        <v>1.0810353757972088E-2</v>
      </c>
      <c r="G22" s="167">
        <v>7.695882687127403E-3</v>
      </c>
      <c r="H22" s="167">
        <v>5.2460811775055186E-3</v>
      </c>
      <c r="I22" s="167">
        <v>3.472571185922084E-3</v>
      </c>
      <c r="J22" s="167">
        <v>2.2401295362436276E-3</v>
      </c>
      <c r="K22" s="167">
        <v>1.3949193534294191E-3</v>
      </c>
      <c r="L22" s="167">
        <v>8.0390804083114206E-4</v>
      </c>
      <c r="M22" s="167">
        <v>4.1473665500538475E-4</v>
      </c>
      <c r="N22" s="167">
        <v>1.7630171852793118E-4</v>
      </c>
      <c r="O22" s="167">
        <v>0</v>
      </c>
      <c r="P22" s="167">
        <v>0</v>
      </c>
      <c r="Q22" s="167">
        <v>0</v>
      </c>
      <c r="R22" s="167">
        <v>0</v>
      </c>
      <c r="S22" s="167">
        <v>0</v>
      </c>
      <c r="T22" s="167">
        <v>0</v>
      </c>
      <c r="U22" s="167">
        <v>0</v>
      </c>
      <c r="V22" s="167">
        <v>0</v>
      </c>
      <c r="W22" s="167">
        <v>0</v>
      </c>
      <c r="X22" s="167">
        <v>0</v>
      </c>
      <c r="Y22" s="167">
        <v>0</v>
      </c>
      <c r="Z22" s="167">
        <v>0</v>
      </c>
      <c r="AA22" s="167">
        <v>0</v>
      </c>
      <c r="AB22" s="167">
        <v>0</v>
      </c>
      <c r="AC22" s="167">
        <v>0</v>
      </c>
      <c r="AD22" s="167">
        <v>0</v>
      </c>
      <c r="AE22" s="167">
        <v>0</v>
      </c>
      <c r="AF22" s="167">
        <v>0</v>
      </c>
      <c r="AG22" s="169">
        <v>0</v>
      </c>
    </row>
    <row r="23" spans="2:33" s="5" customFormat="1" ht="15" outlineLevel="1" x14ac:dyDescent="0.25">
      <c r="B23" s="35"/>
      <c r="C23" s="149"/>
      <c r="D23" s="149" t="s">
        <v>5</v>
      </c>
      <c r="E23" s="149" t="s">
        <v>3</v>
      </c>
      <c r="F23" s="167">
        <v>0.17494824190531652</v>
      </c>
      <c r="G23" s="167">
        <v>0.15021595717972541</v>
      </c>
      <c r="H23" s="167">
        <v>0.12543010813355948</v>
      </c>
      <c r="I23" s="167">
        <v>9.848363188610243E-2</v>
      </c>
      <c r="J23" s="167">
        <v>7.343702391411161E-2</v>
      </c>
      <c r="K23" s="167">
        <v>5.2601624823106478E-2</v>
      </c>
      <c r="L23" s="167">
        <v>3.5361712393789629E-2</v>
      </c>
      <c r="M23" s="167">
        <v>2.2557025116426713E-2</v>
      </c>
      <c r="N23" s="167">
        <v>1.3957611914763135E-2</v>
      </c>
      <c r="O23" s="167">
        <v>8.43677833386265E-3</v>
      </c>
      <c r="P23" s="167">
        <v>4.5333232435178202E-3</v>
      </c>
      <c r="Q23" s="167">
        <v>2.2087629065383418E-3</v>
      </c>
      <c r="R23" s="167">
        <v>8.7063980185960973E-4</v>
      </c>
      <c r="S23" s="167">
        <v>0</v>
      </c>
      <c r="T23" s="167">
        <v>0</v>
      </c>
      <c r="U23" s="167">
        <v>0</v>
      </c>
      <c r="V23" s="167">
        <v>0</v>
      </c>
      <c r="W23" s="167">
        <v>0</v>
      </c>
      <c r="X23" s="167">
        <v>0</v>
      </c>
      <c r="Y23" s="167">
        <v>0</v>
      </c>
      <c r="Z23" s="167">
        <v>0</v>
      </c>
      <c r="AA23" s="167">
        <v>0</v>
      </c>
      <c r="AB23" s="167">
        <v>0</v>
      </c>
      <c r="AC23" s="167">
        <v>0</v>
      </c>
      <c r="AD23" s="167">
        <v>0</v>
      </c>
      <c r="AE23" s="167">
        <v>0</v>
      </c>
      <c r="AF23" s="167">
        <v>0</v>
      </c>
      <c r="AG23" s="169">
        <v>0</v>
      </c>
    </row>
    <row r="24" spans="2:33" s="5" customFormat="1" ht="15" outlineLevel="1" x14ac:dyDescent="0.25">
      <c r="B24" s="35"/>
      <c r="C24" s="149"/>
      <c r="D24" s="149"/>
      <c r="E24" s="149" t="s">
        <v>4</v>
      </c>
      <c r="F24" s="167">
        <v>3.5844899583158299E-2</v>
      </c>
      <c r="G24" s="167">
        <v>3.104097330107736E-2</v>
      </c>
      <c r="H24" s="167">
        <v>2.6083794096030677E-2</v>
      </c>
      <c r="I24" s="167">
        <v>2.0583653053345672E-2</v>
      </c>
      <c r="J24" s="167">
        <v>1.5408289174671144E-2</v>
      </c>
      <c r="K24" s="167">
        <v>1.1069369132828058E-2</v>
      </c>
      <c r="L24" s="167">
        <v>7.4585242482405629E-3</v>
      </c>
      <c r="M24" s="167">
        <v>4.7661921201746938E-3</v>
      </c>
      <c r="N24" s="167">
        <v>2.9531634411357698E-3</v>
      </c>
      <c r="O24" s="167">
        <v>1.7869675184886999E-3</v>
      </c>
      <c r="P24" s="167">
        <v>9.6083862172280821E-4</v>
      </c>
      <c r="Q24" s="167">
        <v>4.6837703678383657E-4</v>
      </c>
      <c r="R24" s="167">
        <v>1.8468430146739806E-4</v>
      </c>
      <c r="S24" s="167">
        <v>0</v>
      </c>
      <c r="T24" s="167">
        <v>0</v>
      </c>
      <c r="U24" s="167">
        <v>0</v>
      </c>
      <c r="V24" s="167">
        <v>0</v>
      </c>
      <c r="W24" s="167">
        <v>0</v>
      </c>
      <c r="X24" s="167">
        <v>0</v>
      </c>
      <c r="Y24" s="167">
        <v>0</v>
      </c>
      <c r="Z24" s="167">
        <v>0</v>
      </c>
      <c r="AA24" s="167">
        <v>0</v>
      </c>
      <c r="AB24" s="167">
        <v>0</v>
      </c>
      <c r="AC24" s="167">
        <v>0</v>
      </c>
      <c r="AD24" s="167">
        <v>0</v>
      </c>
      <c r="AE24" s="167">
        <v>0</v>
      </c>
      <c r="AF24" s="167">
        <v>0</v>
      </c>
      <c r="AG24" s="169">
        <v>0</v>
      </c>
    </row>
    <row r="25" spans="2:33" s="5" customFormat="1" ht="15" outlineLevel="1" x14ac:dyDescent="0.25">
      <c r="B25" s="35"/>
      <c r="C25" s="149"/>
      <c r="D25" s="149" t="s">
        <v>6</v>
      </c>
      <c r="E25" s="149" t="s">
        <v>3</v>
      </c>
      <c r="F25" s="167">
        <v>0.38629402058821261</v>
      </c>
      <c r="G25" s="167">
        <v>0.41831104113881701</v>
      </c>
      <c r="H25" s="167">
        <v>0.39572688015938845</v>
      </c>
      <c r="I25" s="167">
        <v>0.37490956850973434</v>
      </c>
      <c r="J25" s="167">
        <v>0.34686922574919726</v>
      </c>
      <c r="K25" s="167">
        <v>0.30454304823236666</v>
      </c>
      <c r="L25" s="167">
        <v>0.25441422804568919</v>
      </c>
      <c r="M25" s="167">
        <v>0.20177300973692566</v>
      </c>
      <c r="N25" s="167">
        <v>0.14896212065371997</v>
      </c>
      <c r="O25" s="167">
        <v>0.10400736024915253</v>
      </c>
      <c r="P25" s="167">
        <v>6.9210741776555187E-2</v>
      </c>
      <c r="Q25" s="167">
        <v>4.3750439756733608E-2</v>
      </c>
      <c r="R25" s="167">
        <v>2.6561783326814262E-2</v>
      </c>
      <c r="S25" s="167">
        <v>1.580209997636545E-2</v>
      </c>
      <c r="T25" s="167">
        <v>8.5912869487810815E-3</v>
      </c>
      <c r="U25" s="167">
        <v>4.4297612757668624E-3</v>
      </c>
      <c r="V25" s="167">
        <v>2.0725485077213038E-3</v>
      </c>
      <c r="W25" s="167">
        <v>7.7741107444715221E-4</v>
      </c>
      <c r="X25" s="167">
        <v>0</v>
      </c>
      <c r="Y25" s="167">
        <v>0</v>
      </c>
      <c r="Z25" s="167">
        <v>0</v>
      </c>
      <c r="AA25" s="167">
        <v>0</v>
      </c>
      <c r="AB25" s="167">
        <v>0</v>
      </c>
      <c r="AC25" s="167">
        <v>0</v>
      </c>
      <c r="AD25" s="167">
        <v>0</v>
      </c>
      <c r="AE25" s="167">
        <v>0</v>
      </c>
      <c r="AF25" s="167">
        <v>0</v>
      </c>
      <c r="AG25" s="169">
        <v>0</v>
      </c>
    </row>
    <row r="26" spans="2:33" s="5" customFormat="1" ht="15" outlineLevel="1" x14ac:dyDescent="0.25">
      <c r="B26" s="35"/>
      <c r="C26" s="149"/>
      <c r="D26" s="149"/>
      <c r="E26" s="149" t="s">
        <v>4</v>
      </c>
      <c r="F26" s="167">
        <v>5.9999883316091164E-2</v>
      </c>
      <c r="G26" s="167">
        <v>5.228888002207205E-3</v>
      </c>
      <c r="H26" s="167">
        <v>4.946586002137137E-3</v>
      </c>
      <c r="I26" s="167">
        <v>4.6863696063699969E-3</v>
      </c>
      <c r="J26" s="167">
        <v>4.335865321865002E-3</v>
      </c>
      <c r="K26" s="167">
        <v>3.8067881029046E-3</v>
      </c>
      <c r="L26" s="167">
        <v>3.1801778505711285E-3</v>
      </c>
      <c r="M26" s="167">
        <v>2.5221626217115825E-3</v>
      </c>
      <c r="N26" s="167">
        <v>1.8620265081715076E-3</v>
      </c>
      <c r="O26" s="167">
        <v>1.3000920031144125E-3</v>
      </c>
      <c r="P26" s="167">
        <v>8.6513427220694366E-4</v>
      </c>
      <c r="Q26" s="167">
        <v>5.4688049695917262E-4</v>
      </c>
      <c r="R26" s="167">
        <v>3.3202229158517973E-4</v>
      </c>
      <c r="S26" s="167">
        <v>1.9752624970456899E-4</v>
      </c>
      <c r="T26" s="167">
        <v>1.0739108685976403E-4</v>
      </c>
      <c r="U26" s="167">
        <v>5.5372015947086043E-5</v>
      </c>
      <c r="V26" s="167">
        <v>2.5906856346516412E-5</v>
      </c>
      <c r="W26" s="167">
        <v>9.7176384305894466E-6</v>
      </c>
      <c r="X26" s="167">
        <v>0</v>
      </c>
      <c r="Y26" s="167">
        <v>0</v>
      </c>
      <c r="Z26" s="167">
        <v>0</v>
      </c>
      <c r="AA26" s="167">
        <v>0</v>
      </c>
      <c r="AB26" s="167">
        <v>0</v>
      </c>
      <c r="AC26" s="167">
        <v>0</v>
      </c>
      <c r="AD26" s="167">
        <v>0</v>
      </c>
      <c r="AE26" s="167">
        <v>0</v>
      </c>
      <c r="AF26" s="167">
        <v>0</v>
      </c>
      <c r="AG26" s="169">
        <v>0</v>
      </c>
    </row>
    <row r="27" spans="2:33" s="5" customFormat="1" ht="15" outlineLevel="1" x14ac:dyDescent="0.25">
      <c r="B27" s="35"/>
      <c r="C27" s="149"/>
      <c r="D27" s="149" t="s">
        <v>7</v>
      </c>
      <c r="E27" s="149" t="s">
        <v>3</v>
      </c>
      <c r="F27" s="167">
        <v>0.25159244979017387</v>
      </c>
      <c r="G27" s="167">
        <v>0.33728992392592699</v>
      </c>
      <c r="H27" s="167">
        <v>0.36510464694211281</v>
      </c>
      <c r="I27" s="167">
        <v>0.35473210986027648</v>
      </c>
      <c r="J27" s="167">
        <v>0.33803733331358393</v>
      </c>
      <c r="K27" s="167">
        <v>0.32603766448781002</v>
      </c>
      <c r="L27" s="167">
        <v>0.30994753340372488</v>
      </c>
      <c r="M27" s="167">
        <v>0.28586420290687137</v>
      </c>
      <c r="N27" s="167">
        <v>0.26114022566569223</v>
      </c>
      <c r="O27" s="167">
        <v>0.22784026615597933</v>
      </c>
      <c r="P27" s="167">
        <v>0.18760844123949558</v>
      </c>
      <c r="Q27" s="167">
        <v>0.14814880323020152</v>
      </c>
      <c r="R27" s="167">
        <v>0.1106957633227492</v>
      </c>
      <c r="S27" s="167">
        <v>7.7516169360572665E-2</v>
      </c>
      <c r="T27" s="167">
        <v>5.1993845847871104E-2</v>
      </c>
      <c r="U27" s="167">
        <v>3.3473205060493921E-2</v>
      </c>
      <c r="V27" s="167">
        <v>2.069676984092168E-2</v>
      </c>
      <c r="W27" s="167">
        <v>1.2433026035268576E-2</v>
      </c>
      <c r="X27" s="167">
        <v>7.3727314030382265E-3</v>
      </c>
      <c r="Y27" s="167">
        <v>3.9588309022828803E-3</v>
      </c>
      <c r="Z27" s="167">
        <v>1.9676303294544426E-3</v>
      </c>
      <c r="AA27" s="167">
        <v>8.8494911544473396E-4</v>
      </c>
      <c r="AB27" s="167">
        <v>2.4140545295431935E-4</v>
      </c>
      <c r="AC27" s="167">
        <v>0</v>
      </c>
      <c r="AD27" s="167">
        <v>0</v>
      </c>
      <c r="AE27" s="167">
        <v>0</v>
      </c>
      <c r="AF27" s="167">
        <v>0</v>
      </c>
      <c r="AG27" s="169">
        <v>0</v>
      </c>
    </row>
    <row r="28" spans="2:33" s="5" customFormat="1" ht="15" outlineLevel="1" x14ac:dyDescent="0.25">
      <c r="B28" s="35"/>
      <c r="C28" s="149"/>
      <c r="D28" s="149"/>
      <c r="E28" s="149" t="s">
        <v>4</v>
      </c>
      <c r="F28" s="167">
        <v>1.5157988439946391E-2</v>
      </c>
      <c r="G28" s="167">
        <v>3.716956684851266E-3</v>
      </c>
      <c r="H28" s="167">
        <v>4.3226558698394851E-3</v>
      </c>
      <c r="I28" s="167">
        <v>4.4371818191298604E-3</v>
      </c>
      <c r="J28" s="167">
        <v>4.2254280210888657E-3</v>
      </c>
      <c r="K28" s="167">
        <v>4.0754712555882708E-3</v>
      </c>
      <c r="L28" s="167">
        <v>3.8743441623298553E-3</v>
      </c>
      <c r="M28" s="167">
        <v>3.5733025363972413E-3</v>
      </c>
      <c r="N28" s="167">
        <v>3.2642528208204733E-3</v>
      </c>
      <c r="O28" s="167">
        <v>2.8480033269497611E-3</v>
      </c>
      <c r="P28" s="167">
        <v>2.3451055154937056E-3</v>
      </c>
      <c r="Q28" s="167">
        <v>1.8518600403775272E-3</v>
      </c>
      <c r="R28" s="167">
        <v>1.3836970415343714E-3</v>
      </c>
      <c r="S28" s="167">
        <v>9.6895211700716245E-4</v>
      </c>
      <c r="T28" s="167">
        <v>6.4992307309839166E-4</v>
      </c>
      <c r="U28" s="167">
        <v>4.1841506325617585E-4</v>
      </c>
      <c r="V28" s="167">
        <v>2.5870962301152212E-4</v>
      </c>
      <c r="W28" s="167">
        <v>1.554128254408579E-4</v>
      </c>
      <c r="X28" s="167">
        <v>9.2159142537978243E-5</v>
      </c>
      <c r="Y28" s="167">
        <v>4.9485386278536228E-5</v>
      </c>
      <c r="Z28" s="167">
        <v>2.4595379118180643E-5</v>
      </c>
      <c r="AA28" s="167">
        <v>1.1061863943059226E-5</v>
      </c>
      <c r="AB28" s="167">
        <v>3.017568161929006E-6</v>
      </c>
      <c r="AC28" s="167">
        <v>0</v>
      </c>
      <c r="AD28" s="167">
        <v>0</v>
      </c>
      <c r="AE28" s="167">
        <v>0</v>
      </c>
      <c r="AF28" s="167">
        <v>0</v>
      </c>
      <c r="AG28" s="169">
        <v>0</v>
      </c>
    </row>
    <row r="29" spans="2:33" s="5" customFormat="1" ht="15" outlineLevel="1" x14ac:dyDescent="0.25">
      <c r="B29" s="35"/>
      <c r="C29" s="149"/>
      <c r="D29" s="149" t="s">
        <v>8</v>
      </c>
      <c r="E29" s="149" t="s">
        <v>3</v>
      </c>
      <c r="F29" s="167">
        <v>0</v>
      </c>
      <c r="G29" s="167">
        <v>0</v>
      </c>
      <c r="H29" s="167">
        <v>3.98289939187269E-2</v>
      </c>
      <c r="I29" s="167">
        <v>0.11335502306369027</v>
      </c>
      <c r="J29" s="167">
        <v>0.19485708371804883</v>
      </c>
      <c r="K29" s="167">
        <v>0.27731659984734525</v>
      </c>
      <c r="L29" s="167">
        <v>0.36485539034617998</v>
      </c>
      <c r="M29" s="167">
        <v>0.37254203906205985</v>
      </c>
      <c r="N29" s="167">
        <v>0.34700548464906039</v>
      </c>
      <c r="O29" s="167">
        <v>0.31614147091924355</v>
      </c>
      <c r="P29" s="167">
        <v>0.28625920226086637</v>
      </c>
      <c r="Q29" s="167">
        <v>0.25702576987913467</v>
      </c>
      <c r="R29" s="167">
        <v>0.22757639210331099</v>
      </c>
      <c r="S29" s="167">
        <v>0.19880611029918871</v>
      </c>
      <c r="T29" s="167">
        <v>0.16633666508659187</v>
      </c>
      <c r="U29" s="167">
        <v>0.1337467470263399</v>
      </c>
      <c r="V29" s="167">
        <v>0.10433611708599827</v>
      </c>
      <c r="W29" s="167">
        <v>7.6912223186291567E-2</v>
      </c>
      <c r="X29" s="167">
        <v>5.3523160297748999E-2</v>
      </c>
      <c r="Y29" s="167">
        <v>3.6024714736800779E-2</v>
      </c>
      <c r="Z29" s="167">
        <v>2.3257971692315898E-2</v>
      </c>
      <c r="AA29" s="167">
        <v>1.4439172682557551E-2</v>
      </c>
      <c r="AB29" s="167">
        <v>8.7676590829525412E-3</v>
      </c>
      <c r="AC29" s="167">
        <v>5.09666781643701E-3</v>
      </c>
      <c r="AD29" s="167">
        <v>2.7877533484962393E-3</v>
      </c>
      <c r="AE29" s="167">
        <v>1.4242164358864108E-3</v>
      </c>
      <c r="AF29" s="167">
        <v>6.4657342833267359E-4</v>
      </c>
      <c r="AG29" s="169">
        <v>1.2550951281182148E-4</v>
      </c>
    </row>
    <row r="30" spans="2:33" s="5" customFormat="1" ht="15" outlineLevel="1" x14ac:dyDescent="0.25">
      <c r="B30" s="35"/>
      <c r="C30" s="149"/>
      <c r="D30" s="149"/>
      <c r="E30" s="149" t="s">
        <v>4</v>
      </c>
      <c r="F30" s="167">
        <v>0</v>
      </c>
      <c r="G30" s="167">
        <v>0</v>
      </c>
      <c r="H30" s="167">
        <v>2.5049681709891041E-4</v>
      </c>
      <c r="I30" s="167">
        <v>9.6327610768429366E-4</v>
      </c>
      <c r="J30" s="167">
        <v>1.9380317402210565E-3</v>
      </c>
      <c r="K30" s="167">
        <v>2.9485821610775514E-3</v>
      </c>
      <c r="L30" s="167">
        <v>3.9593101916399779E-3</v>
      </c>
      <c r="M30" s="167">
        <v>4.4924066004241999E-3</v>
      </c>
      <c r="N30" s="167">
        <v>4.3395509831551365E-3</v>
      </c>
      <c r="O30" s="167">
        <v>3.9517442952965061E-3</v>
      </c>
      <c r="P30" s="167">
        <v>3.5782402925804511E-3</v>
      </c>
      <c r="Q30" s="167">
        <v>3.2128221205744759E-3</v>
      </c>
      <c r="R30" s="167">
        <v>2.8447049013242873E-3</v>
      </c>
      <c r="S30" s="167">
        <v>2.4850763787395121E-3</v>
      </c>
      <c r="T30" s="167">
        <v>2.0792083135824117E-3</v>
      </c>
      <c r="U30" s="167">
        <v>1.6718343378292562E-3</v>
      </c>
      <c r="V30" s="167">
        <v>1.304201463574984E-3</v>
      </c>
      <c r="W30" s="167">
        <v>9.6140278982864886E-4</v>
      </c>
      <c r="X30" s="167">
        <v>6.690395037218655E-4</v>
      </c>
      <c r="Y30" s="167">
        <v>4.5030893421001177E-4</v>
      </c>
      <c r="Z30" s="167">
        <v>2.9072464615395008E-4</v>
      </c>
      <c r="AA30" s="167">
        <v>1.8048965853197023E-4</v>
      </c>
      <c r="AB30" s="167">
        <v>1.0959573853690726E-4</v>
      </c>
      <c r="AC30" s="167">
        <v>6.3708347705462913E-5</v>
      </c>
      <c r="AD30" s="167">
        <v>3.4846916856203147E-5</v>
      </c>
      <c r="AE30" s="167">
        <v>1.7802705448580218E-5</v>
      </c>
      <c r="AF30" s="167">
        <v>8.0821678541584561E-6</v>
      </c>
      <c r="AG30" s="169">
        <v>1.5688689101477755E-6</v>
      </c>
    </row>
    <row r="31" spans="2:33" s="5" customFormat="1" ht="15" outlineLevel="1" x14ac:dyDescent="0.25">
      <c r="B31" s="35"/>
      <c r="C31" s="149"/>
      <c r="D31" s="149" t="s">
        <v>9</v>
      </c>
      <c r="E31" s="149" t="s">
        <v>3</v>
      </c>
      <c r="F31" s="167">
        <v>0</v>
      </c>
      <c r="G31" s="167">
        <v>0</v>
      </c>
      <c r="H31" s="167">
        <v>0</v>
      </c>
      <c r="I31" s="167">
        <v>0</v>
      </c>
      <c r="J31" s="167">
        <v>0</v>
      </c>
      <c r="K31" s="167">
        <v>0</v>
      </c>
      <c r="L31" s="167">
        <v>0</v>
      </c>
      <c r="M31" s="167">
        <v>8.2927504384970971E-2</v>
      </c>
      <c r="N31" s="167">
        <v>0.19265885233224087</v>
      </c>
      <c r="O31" s="167">
        <v>0.30292128525161399</v>
      </c>
      <c r="P31" s="167">
        <v>0.40424716562977531</v>
      </c>
      <c r="Q31" s="167">
        <v>0.49093887148231774</v>
      </c>
      <c r="R31" s="167">
        <v>0.56460375955135933</v>
      </c>
      <c r="S31" s="167">
        <v>0.62264241925671604</v>
      </c>
      <c r="T31" s="167">
        <v>0.67326490248468107</v>
      </c>
      <c r="U31" s="167">
        <v>0.71382964391584591</v>
      </c>
      <c r="V31" s="167">
        <v>0.74358031767433952</v>
      </c>
      <c r="W31" s="167">
        <v>0.76610312676743997</v>
      </c>
      <c r="X31" s="167">
        <v>0.77622838075662881</v>
      </c>
      <c r="Y31" s="167">
        <v>0.78188472234123063</v>
      </c>
      <c r="Z31" s="167">
        <v>0.78133947252360569</v>
      </c>
      <c r="AA31" s="167">
        <v>0.77615382833974533</v>
      </c>
      <c r="AB31" s="167">
        <v>0.76694053853604516</v>
      </c>
      <c r="AC31" s="167">
        <v>0.75513460830057677</v>
      </c>
      <c r="AD31" s="167">
        <v>0.74130073097472016</v>
      </c>
      <c r="AE31" s="167">
        <v>0.72656642017929995</v>
      </c>
      <c r="AF31" s="167">
        <v>0.71171567014957315</v>
      </c>
      <c r="AG31" s="169">
        <v>0.69668521564702057</v>
      </c>
    </row>
    <row r="32" spans="2:33" s="5" customFormat="1" ht="15" outlineLevel="1" x14ac:dyDescent="0.25">
      <c r="B32" s="35"/>
      <c r="C32" s="166"/>
      <c r="D32" s="166"/>
      <c r="E32" s="166" t="s">
        <v>4</v>
      </c>
      <c r="F32" s="168">
        <v>0</v>
      </c>
      <c r="G32" s="168">
        <v>0</v>
      </c>
      <c r="H32" s="168">
        <v>0</v>
      </c>
      <c r="I32" s="168">
        <v>0</v>
      </c>
      <c r="J32" s="168">
        <v>0</v>
      </c>
      <c r="K32" s="168">
        <v>0</v>
      </c>
      <c r="L32" s="168">
        <v>0</v>
      </c>
      <c r="M32" s="168">
        <v>5.2155663135201673E-4</v>
      </c>
      <c r="N32" s="168">
        <v>1.7121181496611655E-3</v>
      </c>
      <c r="O32" s="168">
        <v>3.0579566789353156E-3</v>
      </c>
      <c r="P32" s="168">
        <v>4.3023599910137897E-3</v>
      </c>
      <c r="Q32" s="168">
        <v>5.3917848971452862E-3</v>
      </c>
      <c r="R32" s="168">
        <v>6.3241676822634839E-3</v>
      </c>
      <c r="S32" s="168">
        <v>7.069234518343113E-3</v>
      </c>
      <c r="T32" s="168">
        <v>7.7204604175803134E-3</v>
      </c>
      <c r="U32" s="168">
        <v>8.2542817346820674E-3</v>
      </c>
      <c r="V32" s="168">
        <v>8.6511001017143506E-3</v>
      </c>
      <c r="W32" s="168">
        <v>8.9518441355528559E-3</v>
      </c>
      <c r="X32" s="168">
        <v>9.0994637353443344E-3</v>
      </c>
      <c r="Y32" s="168">
        <v>9.1908474849441025E-3</v>
      </c>
      <c r="Z32" s="168">
        <v>9.1999814353569149E-3</v>
      </c>
      <c r="AA32" s="168">
        <v>9.148067749868637E-3</v>
      </c>
      <c r="AB32" s="168">
        <v>9.0479066209884305E-3</v>
      </c>
      <c r="AC32" s="168">
        <v>8.9133494330963965E-3</v>
      </c>
      <c r="AD32" s="168">
        <v>8.7556763874669392E-3</v>
      </c>
      <c r="AE32" s="168">
        <v>8.5847058703363652E-3</v>
      </c>
      <c r="AF32" s="168">
        <v>8.4099631133691833E-3</v>
      </c>
      <c r="AG32" s="170">
        <v>8.2336892460924283E-3</v>
      </c>
    </row>
    <row r="33" spans="2:33" s="5" customFormat="1" ht="15" outlineLevel="1" x14ac:dyDescent="0.25">
      <c r="B33" s="35"/>
      <c r="C33" s="149" t="s">
        <v>209</v>
      </c>
      <c r="D33" s="149" t="s">
        <v>6</v>
      </c>
      <c r="E33" s="149" t="s">
        <v>3</v>
      </c>
      <c r="F33" s="167">
        <v>2.3526942135161148E-4</v>
      </c>
      <c r="G33" s="167">
        <v>2.4045136295698058E-4</v>
      </c>
      <c r="H33" s="167">
        <v>2.2836257540003908E-4</v>
      </c>
      <c r="I33" s="167">
        <v>2.1775078392784729E-4</v>
      </c>
      <c r="J33" s="167">
        <v>2.1211207117778616E-4</v>
      </c>
      <c r="K33" s="167">
        <v>1.9656583157001581E-4</v>
      </c>
      <c r="L33" s="167">
        <v>1.735608781872676E-4</v>
      </c>
      <c r="M33" s="167">
        <v>1.5927649427920318E-4</v>
      </c>
      <c r="N33" s="167">
        <v>1.2898146374551591E-4</v>
      </c>
      <c r="O33" s="167">
        <v>9.7241661074209316E-5</v>
      </c>
      <c r="P33" s="167">
        <v>7.0637186330397802E-5</v>
      </c>
      <c r="Q33" s="167">
        <v>4.7600911498484104E-5</v>
      </c>
      <c r="R33" s="167">
        <v>2.9712598867162606E-5</v>
      </c>
      <c r="S33" s="167">
        <v>1.9656945447691842E-5</v>
      </c>
      <c r="T33" s="167">
        <v>1.2087864050719243E-5</v>
      </c>
      <c r="U33" s="167">
        <v>7.2266171738895056E-6</v>
      </c>
      <c r="V33" s="167">
        <v>4.2146857175257502E-6</v>
      </c>
      <c r="W33" s="167">
        <v>2.8540010951208106E-6</v>
      </c>
      <c r="X33" s="167">
        <v>0</v>
      </c>
      <c r="Y33" s="167">
        <v>0</v>
      </c>
      <c r="Z33" s="167">
        <v>0</v>
      </c>
      <c r="AA33" s="167">
        <v>0</v>
      </c>
      <c r="AB33" s="167">
        <v>0</v>
      </c>
      <c r="AC33" s="167">
        <v>0</v>
      </c>
      <c r="AD33" s="167">
        <v>0</v>
      </c>
      <c r="AE33" s="167">
        <v>0</v>
      </c>
      <c r="AF33" s="167">
        <v>0</v>
      </c>
      <c r="AG33" s="169">
        <v>0</v>
      </c>
    </row>
    <row r="34" spans="2:33" s="5" customFormat="1" ht="15" outlineLevel="1" x14ac:dyDescent="0.25">
      <c r="B34" s="35"/>
      <c r="C34" s="149"/>
      <c r="D34" s="149"/>
      <c r="E34" s="149" t="s">
        <v>4</v>
      </c>
      <c r="F34" s="167">
        <v>2.8579303106503623E-5</v>
      </c>
      <c r="G34" s="167">
        <v>3.0056420002780373E-6</v>
      </c>
      <c r="H34" s="167">
        <v>2.8545321929359827E-6</v>
      </c>
      <c r="I34" s="167">
        <v>2.7218847990928985E-6</v>
      </c>
      <c r="J34" s="167">
        <v>2.6514008897223868E-6</v>
      </c>
      <c r="K34" s="167">
        <v>2.4570728946252089E-6</v>
      </c>
      <c r="L34" s="167">
        <v>2.1695109773408546E-6</v>
      </c>
      <c r="M34" s="167">
        <v>1.9909561784900485E-6</v>
      </c>
      <c r="N34" s="167">
        <v>1.6122682968189561E-6</v>
      </c>
      <c r="O34" s="167">
        <v>1.2155207634276219E-6</v>
      </c>
      <c r="P34" s="167">
        <v>8.8296482912997652E-7</v>
      </c>
      <c r="Q34" s="167">
        <v>5.9501139373105397E-7</v>
      </c>
      <c r="R34" s="167">
        <v>3.7140748583953427E-7</v>
      </c>
      <c r="S34" s="167">
        <v>2.4571181809614912E-7</v>
      </c>
      <c r="T34" s="167">
        <v>1.5109830063399121E-7</v>
      </c>
      <c r="U34" s="167">
        <v>9.0332714673619231E-8</v>
      </c>
      <c r="V34" s="167">
        <v>5.2683571469072112E-8</v>
      </c>
      <c r="W34" s="167">
        <v>3.5675013689010296E-8</v>
      </c>
      <c r="X34" s="167">
        <v>0</v>
      </c>
      <c r="Y34" s="167">
        <v>0</v>
      </c>
      <c r="Z34" s="167">
        <v>0</v>
      </c>
      <c r="AA34" s="167">
        <v>0</v>
      </c>
      <c r="AB34" s="167">
        <v>0</v>
      </c>
      <c r="AC34" s="167">
        <v>0</v>
      </c>
      <c r="AD34" s="167">
        <v>0</v>
      </c>
      <c r="AE34" s="167">
        <v>0</v>
      </c>
      <c r="AF34" s="167">
        <v>0</v>
      </c>
      <c r="AG34" s="169">
        <v>0</v>
      </c>
    </row>
    <row r="35" spans="2:33" s="5" customFormat="1" ht="15" outlineLevel="1" x14ac:dyDescent="0.25">
      <c r="B35" s="35"/>
      <c r="C35" s="149"/>
      <c r="D35" s="149" t="s">
        <v>7</v>
      </c>
      <c r="E35" s="149" t="s">
        <v>3</v>
      </c>
      <c r="F35" s="167">
        <v>2.2043842919942758E-3</v>
      </c>
      <c r="G35" s="167">
        <v>3.116486574276228E-3</v>
      </c>
      <c r="H35" s="167">
        <v>3.6769847101812267E-3</v>
      </c>
      <c r="I35" s="167">
        <v>3.6467605989978008E-3</v>
      </c>
      <c r="J35" s="167">
        <v>3.2772276272681473E-3</v>
      </c>
      <c r="K35" s="167">
        <v>3.1189476049357859E-3</v>
      </c>
      <c r="L35" s="167">
        <v>2.9651074604138054E-3</v>
      </c>
      <c r="M35" s="167">
        <v>2.7805712992795286E-3</v>
      </c>
      <c r="N35" s="167">
        <v>2.5784049005652867E-3</v>
      </c>
      <c r="O35" s="167">
        <v>2.328748502546339E-3</v>
      </c>
      <c r="P35" s="167">
        <v>1.9799124769332732E-3</v>
      </c>
      <c r="Q35" s="167">
        <v>1.6037406346272149E-3</v>
      </c>
      <c r="R35" s="167">
        <v>1.223794618952621E-3</v>
      </c>
      <c r="S35" s="167">
        <v>9.4242043027280113E-4</v>
      </c>
      <c r="T35" s="167">
        <v>6.7640840485339146E-4</v>
      </c>
      <c r="U35" s="167">
        <v>4.5793982062685996E-4</v>
      </c>
      <c r="V35" s="167">
        <v>2.9362523914312999E-4</v>
      </c>
      <c r="W35" s="167">
        <v>1.8091802823544105E-4</v>
      </c>
      <c r="X35" s="167">
        <v>1.1301092194194514E-4</v>
      </c>
      <c r="Y35" s="167">
        <v>6.4618355378638488E-5</v>
      </c>
      <c r="Z35" s="167">
        <v>3.380058042353204E-5</v>
      </c>
      <c r="AA35" s="167">
        <v>1.5943904700206544E-5</v>
      </c>
      <c r="AB35" s="167">
        <v>5.6393465950107184E-6</v>
      </c>
      <c r="AC35" s="167">
        <v>0</v>
      </c>
      <c r="AD35" s="167">
        <v>0</v>
      </c>
      <c r="AE35" s="167">
        <v>0</v>
      </c>
      <c r="AF35" s="167">
        <v>0</v>
      </c>
      <c r="AG35" s="169">
        <v>0</v>
      </c>
    </row>
    <row r="36" spans="2:33" s="5" customFormat="1" ht="15" outlineLevel="1" x14ac:dyDescent="0.25">
      <c r="B36" s="35"/>
      <c r="C36" s="149"/>
      <c r="D36" s="149"/>
      <c r="E36" s="149" t="s">
        <v>4</v>
      </c>
      <c r="F36" s="167">
        <v>1.154656448205839E-4</v>
      </c>
      <c r="G36" s="167">
        <v>3.3490811995740509E-5</v>
      </c>
      <c r="H36" s="167">
        <v>4.1721400633437113E-5</v>
      </c>
      <c r="I36" s="167">
        <v>4.5638773031248062E-5</v>
      </c>
      <c r="J36" s="167">
        <v>4.0964697741588746E-5</v>
      </c>
      <c r="K36" s="167">
        <v>3.8986852574482729E-5</v>
      </c>
      <c r="L36" s="167">
        <v>3.7063843168003896E-5</v>
      </c>
      <c r="M36" s="167">
        <v>3.4757141242026571E-5</v>
      </c>
      <c r="N36" s="167">
        <v>3.223006125705441E-5</v>
      </c>
      <c r="O36" s="167">
        <v>2.9109356281829484E-5</v>
      </c>
      <c r="P36" s="167">
        <v>2.4748905961666026E-5</v>
      </c>
      <c r="Q36" s="167">
        <v>2.0046757932840277E-5</v>
      </c>
      <c r="R36" s="167">
        <v>1.5297432736907833E-5</v>
      </c>
      <c r="S36" s="167">
        <v>1.1780255378410067E-5</v>
      </c>
      <c r="T36" s="167">
        <v>8.4551050606674322E-6</v>
      </c>
      <c r="U36" s="167">
        <v>5.7242477578357739E-6</v>
      </c>
      <c r="V36" s="167">
        <v>3.6703154892891406E-6</v>
      </c>
      <c r="W36" s="167">
        <v>2.2614753529430236E-6</v>
      </c>
      <c r="X36" s="167">
        <v>1.4126365242743205E-6</v>
      </c>
      <c r="Y36" s="167">
        <v>8.0772944223298455E-7</v>
      </c>
      <c r="Z36" s="167">
        <v>4.2250725529415235E-7</v>
      </c>
      <c r="AA36" s="167">
        <v>1.9929880875258272E-7</v>
      </c>
      <c r="AB36" s="167">
        <v>7.0491832437634309E-8</v>
      </c>
      <c r="AC36" s="167">
        <v>0</v>
      </c>
      <c r="AD36" s="167">
        <v>0</v>
      </c>
      <c r="AE36" s="167">
        <v>0</v>
      </c>
      <c r="AF36" s="167">
        <v>0</v>
      </c>
      <c r="AG36" s="169">
        <v>0</v>
      </c>
    </row>
    <row r="37" spans="2:33" s="5" customFormat="1" ht="15" outlineLevel="1" x14ac:dyDescent="0.25">
      <c r="B37" s="35"/>
      <c r="C37" s="149"/>
      <c r="D37" s="149" t="s">
        <v>8</v>
      </c>
      <c r="E37" s="149" t="s">
        <v>3</v>
      </c>
      <c r="F37" s="167">
        <v>0</v>
      </c>
      <c r="G37" s="167">
        <v>0</v>
      </c>
      <c r="H37" s="167">
        <v>6.9364852391670445E-4</v>
      </c>
      <c r="I37" s="167">
        <v>2.2793438440545594E-3</v>
      </c>
      <c r="J37" s="167">
        <v>3.733271291215185E-3</v>
      </c>
      <c r="K37" s="167">
        <v>5.8731943506198734E-3</v>
      </c>
      <c r="L37" s="167">
        <v>8.5820038947672719E-3</v>
      </c>
      <c r="M37" s="167">
        <v>9.1900338198290538E-3</v>
      </c>
      <c r="N37" s="167">
        <v>8.7220809486131794E-3</v>
      </c>
      <c r="O37" s="167">
        <v>8.052955291274453E-3</v>
      </c>
      <c r="P37" s="167">
        <v>7.3820238249447138E-3</v>
      </c>
      <c r="Q37" s="167">
        <v>6.6874683754827632E-3</v>
      </c>
      <c r="R37" s="167">
        <v>5.9214971342916797E-3</v>
      </c>
      <c r="S37" s="167">
        <v>5.6436329812413919E-3</v>
      </c>
      <c r="T37" s="167">
        <v>5.0322668464707464E-3</v>
      </c>
      <c r="U37" s="167">
        <v>4.2393523042107825E-3</v>
      </c>
      <c r="V37" s="167">
        <v>3.4452000106147745E-3</v>
      </c>
      <c r="W37" s="167">
        <v>2.6259954134039633E-3</v>
      </c>
      <c r="X37" s="167">
        <v>1.9486881255956826E-3</v>
      </c>
      <c r="Y37" s="167">
        <v>1.3402715741191807E-3</v>
      </c>
      <c r="Z37" s="167">
        <v>8.8169781237709243E-4</v>
      </c>
      <c r="AA37" s="167">
        <v>5.555345718271774E-4</v>
      </c>
      <c r="AB37" s="167">
        <v>3.4030971491942987E-4</v>
      </c>
      <c r="AC37" s="167">
        <v>2.0186642150559348E-4</v>
      </c>
      <c r="AD37" s="167">
        <v>1.1343196968533769E-4</v>
      </c>
      <c r="AE37" s="167">
        <v>6.1244821575002608E-5</v>
      </c>
      <c r="AF37" s="167">
        <v>2.9312282118550296E-5</v>
      </c>
      <c r="AG37" s="169">
        <v>6.3649885797902074E-6</v>
      </c>
    </row>
    <row r="38" spans="2:33" s="5" customFormat="1" ht="15" outlineLevel="1" x14ac:dyDescent="0.25">
      <c r="B38" s="35"/>
      <c r="C38" s="149"/>
      <c r="D38" s="149"/>
      <c r="E38" s="149" t="s">
        <v>4</v>
      </c>
      <c r="F38" s="167">
        <v>0</v>
      </c>
      <c r="G38" s="167">
        <v>0</v>
      </c>
      <c r="H38" s="167">
        <v>4.3625693328094472E-6</v>
      </c>
      <c r="I38" s="167">
        <v>1.8774340038083848E-5</v>
      </c>
      <c r="J38" s="167">
        <v>3.6894002738207023E-5</v>
      </c>
      <c r="K38" s="167">
        <v>6.0004835211425713E-5</v>
      </c>
      <c r="L38" s="167">
        <v>8.9315287393572707E-5</v>
      </c>
      <c r="M38" s="167">
        <v>1.0905423043319022E-4</v>
      </c>
      <c r="N38" s="167">
        <v>1.0909717885017682E-4</v>
      </c>
      <c r="O38" s="167">
        <v>1.0066106366901811E-4</v>
      </c>
      <c r="P38" s="167">
        <v>9.2275307582303275E-5</v>
      </c>
      <c r="Q38" s="167">
        <v>8.3593354584745989E-5</v>
      </c>
      <c r="R38" s="167">
        <v>7.4018714179869169E-5</v>
      </c>
      <c r="S38" s="167">
        <v>7.0545412265503348E-5</v>
      </c>
      <c r="T38" s="167">
        <v>6.2903335580884767E-5</v>
      </c>
      <c r="U38" s="167">
        <v>5.2991903802635022E-5</v>
      </c>
      <c r="V38" s="167">
        <v>4.3065000132684874E-5</v>
      </c>
      <c r="W38" s="167">
        <v>3.2824942667549688E-5</v>
      </c>
      <c r="X38" s="167">
        <v>2.4358601569946139E-5</v>
      </c>
      <c r="Y38" s="167">
        <v>1.6753394676489831E-5</v>
      </c>
      <c r="Z38" s="167">
        <v>1.1021222654713704E-5</v>
      </c>
      <c r="AA38" s="167">
        <v>6.9441821478397485E-6</v>
      </c>
      <c r="AB38" s="167">
        <v>4.2538714364928921E-6</v>
      </c>
      <c r="AC38" s="167">
        <v>2.5233302688199302E-6</v>
      </c>
      <c r="AD38" s="167">
        <v>1.4178996210667276E-6</v>
      </c>
      <c r="AE38" s="167">
        <v>7.6556026968753622E-7</v>
      </c>
      <c r="AF38" s="167">
        <v>3.6640352648188036E-7</v>
      </c>
      <c r="AG38" s="169">
        <v>7.956235724737795E-8</v>
      </c>
    </row>
    <row r="39" spans="2:33" s="5" customFormat="1" ht="15" outlineLevel="1" x14ac:dyDescent="0.25">
      <c r="B39" s="35"/>
      <c r="C39" s="149"/>
      <c r="D39" s="149" t="s">
        <v>9</v>
      </c>
      <c r="E39" s="149" t="s">
        <v>3</v>
      </c>
      <c r="F39" s="167">
        <v>0</v>
      </c>
      <c r="G39" s="167">
        <v>0</v>
      </c>
      <c r="H39" s="167">
        <v>0</v>
      </c>
      <c r="I39" s="167">
        <v>0</v>
      </c>
      <c r="J39" s="167">
        <v>0</v>
      </c>
      <c r="K39" s="167">
        <v>0</v>
      </c>
      <c r="L39" s="167">
        <v>0</v>
      </c>
      <c r="M39" s="167">
        <v>2.9181124496079859E-3</v>
      </c>
      <c r="N39" s="167">
        <v>7.9809633103902124E-3</v>
      </c>
      <c r="O39" s="167">
        <v>1.4387392409177104E-2</v>
      </c>
      <c r="P39" s="167">
        <v>2.2010602569754168E-2</v>
      </c>
      <c r="Q39" s="167">
        <v>3.0585571824083693E-2</v>
      </c>
      <c r="R39" s="167">
        <v>3.9452787156431052E-2</v>
      </c>
      <c r="S39" s="167">
        <v>5.0821252134867913E-2</v>
      </c>
      <c r="T39" s="167">
        <v>6.1079461991512422E-2</v>
      </c>
      <c r="U39" s="167">
        <v>6.9798291552330319E-2</v>
      </c>
      <c r="V39" s="167">
        <v>7.7132926865101717E-2</v>
      </c>
      <c r="W39" s="167">
        <v>8.3360900356778803E-2</v>
      </c>
      <c r="X39" s="167">
        <v>9.1535384682705986E-2</v>
      </c>
      <c r="Y39" s="167">
        <v>9.582627058093518E-2</v>
      </c>
      <c r="Z39" s="167">
        <v>9.9242083434528852E-2</v>
      </c>
      <c r="AA39" s="167">
        <v>0.10183057602267079</v>
      </c>
      <c r="AB39" s="167">
        <v>0.1035449541131452</v>
      </c>
      <c r="AC39" s="167">
        <v>0.10507263336510857</v>
      </c>
      <c r="AD39" s="167">
        <v>0.1060790103293431</v>
      </c>
      <c r="AE39" s="167">
        <v>0.1065952577704687</v>
      </c>
      <c r="AF39" s="167">
        <v>0.1067229696982388</v>
      </c>
      <c r="AG39" s="169">
        <v>0.10653251940980406</v>
      </c>
    </row>
    <row r="40" spans="2:33" s="5" customFormat="1" ht="15" outlineLevel="1" x14ac:dyDescent="0.25">
      <c r="B40" s="35"/>
      <c r="C40" s="166"/>
      <c r="D40" s="166"/>
      <c r="E40" s="166" t="s">
        <v>4</v>
      </c>
      <c r="F40" s="168">
        <v>0</v>
      </c>
      <c r="G40" s="168">
        <v>0</v>
      </c>
      <c r="H40" s="168">
        <v>0</v>
      </c>
      <c r="I40" s="168">
        <v>0</v>
      </c>
      <c r="J40" s="168">
        <v>0</v>
      </c>
      <c r="K40" s="168">
        <v>0</v>
      </c>
      <c r="L40" s="168">
        <v>0</v>
      </c>
      <c r="M40" s="168">
        <v>1.8352908488100476E-5</v>
      </c>
      <c r="N40" s="168">
        <v>6.8042545207393037E-5</v>
      </c>
      <c r="O40" s="168">
        <v>1.38942039483024E-4</v>
      </c>
      <c r="P40" s="168">
        <v>2.2364846846282694E-4</v>
      </c>
      <c r="Q40" s="168">
        <v>3.1984093307150125E-4</v>
      </c>
      <c r="R40" s="168">
        <v>4.2140288128104643E-4</v>
      </c>
      <c r="S40" s="168">
        <v>5.5942855036258108E-4</v>
      </c>
      <c r="T40" s="168">
        <v>6.851931054780336E-4</v>
      </c>
      <c r="U40" s="168">
        <v>7.9309326923752152E-4</v>
      </c>
      <c r="V40" s="168">
        <v>8.8457283079075198E-4</v>
      </c>
      <c r="W40" s="168">
        <v>9.6248966045955962E-4</v>
      </c>
      <c r="X40" s="168">
        <v>1.0622858041135299E-3</v>
      </c>
      <c r="Y40" s="168">
        <v>1.1163928151400205E-3</v>
      </c>
      <c r="Z40" s="168">
        <v>1.1595129015033584E-3</v>
      </c>
      <c r="AA40" s="168">
        <v>1.1922719007798556E-3</v>
      </c>
      <c r="AB40" s="168">
        <v>1.214200716224639E-3</v>
      </c>
      <c r="AC40" s="168">
        <v>1.233420605626284E-3</v>
      </c>
      <c r="AD40" s="168">
        <v>1.246123390590803E-3</v>
      </c>
      <c r="AE40" s="168">
        <v>1.2527764690471231E-3</v>
      </c>
      <c r="AF40" s="168">
        <v>1.2546538288475497E-3</v>
      </c>
      <c r="AG40" s="170">
        <v>1.2525353336823991E-3</v>
      </c>
    </row>
    <row r="41" spans="2:33" s="5" customFormat="1" ht="15" outlineLevel="1" x14ac:dyDescent="0.25">
      <c r="B41" s="35"/>
      <c r="C41" s="149" t="s">
        <v>210</v>
      </c>
      <c r="D41" s="149" t="s">
        <v>8</v>
      </c>
      <c r="E41" s="149" t="s">
        <v>3</v>
      </c>
      <c r="F41" s="167">
        <v>0</v>
      </c>
      <c r="G41" s="167">
        <v>0</v>
      </c>
      <c r="H41" s="167">
        <v>0</v>
      </c>
      <c r="I41" s="167">
        <v>0</v>
      </c>
      <c r="J41" s="167">
        <v>4.9513607886124614E-5</v>
      </c>
      <c r="K41" s="167">
        <v>1.8759742665138118E-4</v>
      </c>
      <c r="L41" s="167">
        <v>4.9825747166302298E-4</v>
      </c>
      <c r="M41" s="167">
        <v>5.8998449309611938E-4</v>
      </c>
      <c r="N41" s="167">
        <v>5.5380338844857003E-4</v>
      </c>
      <c r="O41" s="167">
        <v>5.9865780185351777E-4</v>
      </c>
      <c r="P41" s="167">
        <v>6.1916862486308176E-4</v>
      </c>
      <c r="Q41" s="167">
        <v>4.3119719486306104E-4</v>
      </c>
      <c r="R41" s="167">
        <v>4.104764255375053E-4</v>
      </c>
      <c r="S41" s="167">
        <v>3.8303055430149042E-4</v>
      </c>
      <c r="T41" s="167">
        <v>3.3951981877810753E-4</v>
      </c>
      <c r="U41" s="167">
        <v>2.8730830790281854E-4</v>
      </c>
      <c r="V41" s="167">
        <v>2.3853936565551345E-4</v>
      </c>
      <c r="W41" s="167">
        <v>1.8392962965327472E-4</v>
      </c>
      <c r="X41" s="167">
        <v>1.3688255197241762E-4</v>
      </c>
      <c r="Y41" s="167">
        <v>9.4641536004342396E-5</v>
      </c>
      <c r="Z41" s="167">
        <v>6.2275001478457977E-5</v>
      </c>
      <c r="AA41" s="167">
        <v>3.9056460521450374E-5</v>
      </c>
      <c r="AB41" s="167">
        <v>2.3827409169706303E-5</v>
      </c>
      <c r="AC41" s="167">
        <v>1.414461789490948E-5</v>
      </c>
      <c r="AD41" s="167">
        <v>8.3074689357416952E-6</v>
      </c>
      <c r="AE41" s="167">
        <v>4.7293667493459617E-6</v>
      </c>
      <c r="AF41" s="167">
        <v>2.4838601560046823E-6</v>
      </c>
      <c r="AG41" s="169">
        <v>4.9978315728609423E-7</v>
      </c>
    </row>
    <row r="42" spans="2:33" s="5" customFormat="1" ht="15" outlineLevel="1" x14ac:dyDescent="0.25">
      <c r="B42" s="35"/>
      <c r="C42" s="149"/>
      <c r="D42" s="149"/>
      <c r="E42" s="149" t="s">
        <v>4</v>
      </c>
      <c r="F42" s="167">
        <v>0</v>
      </c>
      <c r="G42" s="167">
        <v>0</v>
      </c>
      <c r="H42" s="167">
        <v>0</v>
      </c>
      <c r="I42" s="167">
        <v>0</v>
      </c>
      <c r="J42" s="167">
        <v>3.1140633890644306E-7</v>
      </c>
      <c r="K42" s="167">
        <v>1.5052389265768749E-6</v>
      </c>
      <c r="L42" s="167">
        <v>4.3508793357653436E-6</v>
      </c>
      <c r="M42" s="167">
        <v>6.8201250299166499E-6</v>
      </c>
      <c r="N42" s="167">
        <v>6.9291470338103006E-6</v>
      </c>
      <c r="O42" s="167">
        <v>7.4831266762705315E-6</v>
      </c>
      <c r="P42" s="167">
        <v>7.7396090297556313E-6</v>
      </c>
      <c r="Q42" s="167">
        <v>5.3899649253922014E-6</v>
      </c>
      <c r="R42" s="167">
        <v>5.1309553193434548E-6</v>
      </c>
      <c r="S42" s="167">
        <v>4.7878819287672603E-6</v>
      </c>
      <c r="T42" s="167">
        <v>4.2439977347263765E-6</v>
      </c>
      <c r="U42" s="167">
        <v>3.5913538487852477E-6</v>
      </c>
      <c r="V42" s="167">
        <v>2.9817420706939319E-6</v>
      </c>
      <c r="W42" s="167">
        <v>2.2991203706659442E-6</v>
      </c>
      <c r="X42" s="167">
        <v>1.7110318996552278E-6</v>
      </c>
      <c r="Y42" s="167">
        <v>1.1830192000542854E-6</v>
      </c>
      <c r="Z42" s="167">
        <v>7.7843751848072833E-7</v>
      </c>
      <c r="AA42" s="167">
        <v>4.8820575651813181E-7</v>
      </c>
      <c r="AB42" s="167">
        <v>2.978426146213302E-7</v>
      </c>
      <c r="AC42" s="167">
        <v>1.7680772368636933E-7</v>
      </c>
      <c r="AD42" s="167">
        <v>1.0384336169677166E-7</v>
      </c>
      <c r="AE42" s="167">
        <v>5.9117084366824783E-8</v>
      </c>
      <c r="AF42" s="167">
        <v>3.1048251950058675E-8</v>
      </c>
      <c r="AG42" s="169">
        <v>6.2472894660762073E-9</v>
      </c>
    </row>
    <row r="43" spans="2:33" s="5" customFormat="1" ht="15" outlineLevel="1" x14ac:dyDescent="0.25">
      <c r="B43" s="35"/>
      <c r="C43" s="149"/>
      <c r="D43" s="149" t="s">
        <v>9</v>
      </c>
      <c r="E43" s="149" t="s">
        <v>3</v>
      </c>
      <c r="F43" s="167">
        <v>0</v>
      </c>
      <c r="G43" s="167">
        <v>0</v>
      </c>
      <c r="H43" s="167">
        <v>0</v>
      </c>
      <c r="I43" s="167">
        <v>0</v>
      </c>
      <c r="J43" s="167">
        <v>0</v>
      </c>
      <c r="K43" s="167">
        <v>0</v>
      </c>
      <c r="L43" s="167">
        <v>0</v>
      </c>
      <c r="M43" s="167">
        <v>2.793171733583283E-4</v>
      </c>
      <c r="N43" s="167">
        <v>9.4740088878237435E-4</v>
      </c>
      <c r="O43" s="167">
        <v>1.9466625460759237E-3</v>
      </c>
      <c r="P43" s="167">
        <v>3.6416896297034131E-3</v>
      </c>
      <c r="Q43" s="167">
        <v>6.6128324310580936E-3</v>
      </c>
      <c r="R43" s="167">
        <v>1.0958568980015983E-2</v>
      </c>
      <c r="S43" s="167">
        <v>1.5891290409055125E-2</v>
      </c>
      <c r="T43" s="167">
        <v>2.1131087516932545E-2</v>
      </c>
      <c r="U43" s="167">
        <v>2.8177619944682455E-2</v>
      </c>
      <c r="V43" s="167">
        <v>3.6635809835846654E-2</v>
      </c>
      <c r="W43" s="167">
        <v>4.5846770290980075E-2</v>
      </c>
      <c r="X43" s="167">
        <v>5.7563402857637745E-2</v>
      </c>
      <c r="Y43" s="167">
        <v>6.9222822084121505E-2</v>
      </c>
      <c r="Z43" s="167">
        <v>8.1628023015635889E-2</v>
      </c>
      <c r="AA43" s="167">
        <v>9.4490887143488897E-2</v>
      </c>
      <c r="AB43" s="167">
        <v>0.10854513042077897</v>
      </c>
      <c r="AC43" s="167">
        <v>0.12288523626345924</v>
      </c>
      <c r="AD43" s="167">
        <v>0.13811372012810325</v>
      </c>
      <c r="AE43" s="167">
        <v>0.15374904208172618</v>
      </c>
      <c r="AF43" s="167">
        <v>0.16928166866923733</v>
      </c>
      <c r="AG43" s="169">
        <v>0.18504850634473627</v>
      </c>
    </row>
    <row r="44" spans="2:33" s="5" customFormat="1" ht="15" outlineLevel="1" x14ac:dyDescent="0.25">
      <c r="B44" s="35"/>
      <c r="C44" s="166"/>
      <c r="D44" s="166"/>
      <c r="E44" s="166" t="s">
        <v>4</v>
      </c>
      <c r="F44" s="168">
        <v>0</v>
      </c>
      <c r="G44" s="168">
        <v>0</v>
      </c>
      <c r="H44" s="168">
        <v>0</v>
      </c>
      <c r="I44" s="168">
        <v>0</v>
      </c>
      <c r="J44" s="168">
        <v>0</v>
      </c>
      <c r="K44" s="168">
        <v>0</v>
      </c>
      <c r="L44" s="168">
        <v>0</v>
      </c>
      <c r="M44" s="168">
        <v>1.7567117821278446E-6</v>
      </c>
      <c r="N44" s="168">
        <v>7.622480964350976E-6</v>
      </c>
      <c r="O44" s="168">
        <v>1.9005948488212835E-5</v>
      </c>
      <c r="P44" s="168">
        <v>3.611758837728354E-5</v>
      </c>
      <c r="Q44" s="168">
        <v>5.7750759712265198E-5</v>
      </c>
      <c r="R44" s="168">
        <v>1.0932737063275697E-4</v>
      </c>
      <c r="S44" s="168">
        <v>1.6434057642285112E-4</v>
      </c>
      <c r="T44" s="168">
        <v>2.2453765620083252E-4</v>
      </c>
      <c r="U44" s="168">
        <v>2.9750991555062132E-4</v>
      </c>
      <c r="V44" s="168">
        <v>3.8967027223764969E-4</v>
      </c>
      <c r="W44" s="168">
        <v>4.9455695328887953E-4</v>
      </c>
      <c r="X44" s="168">
        <v>6.2792794701853609E-4</v>
      </c>
      <c r="Y44" s="168">
        <v>7.5732912523562379E-4</v>
      </c>
      <c r="Z44" s="168">
        <v>9.0000908061938737E-4</v>
      </c>
      <c r="AA44" s="168">
        <v>1.0505288992074566E-3</v>
      </c>
      <c r="AB44" s="168">
        <v>1.2111930736443558E-3</v>
      </c>
      <c r="AC44" s="168">
        <v>1.381664690597566E-3</v>
      </c>
      <c r="AD44" s="168">
        <v>1.5588773428194468E-3</v>
      </c>
      <c r="AE44" s="168">
        <v>1.7429796221084188E-3</v>
      </c>
      <c r="AF44" s="168">
        <v>1.9282253504939494E-3</v>
      </c>
      <c r="AG44" s="170">
        <v>2.1135050555583781E-3</v>
      </c>
    </row>
    <row r="45" spans="2:33" s="5" customFormat="1" outlineLevel="1" x14ac:dyDescent="0.2">
      <c r="B45" s="35"/>
      <c r="AG45" s="36"/>
    </row>
    <row r="46" spans="2:33" s="5" customFormat="1" outlineLevel="1" x14ac:dyDescent="0.2">
      <c r="B46" s="35"/>
      <c r="AG46" s="36"/>
    </row>
    <row r="47" spans="2:33" s="5" customFormat="1" outlineLevel="1" x14ac:dyDescent="0.2">
      <c r="B47" s="35"/>
      <c r="D47" s="6" t="s">
        <v>10</v>
      </c>
      <c r="E47" s="6"/>
      <c r="F47" s="241">
        <f>SUM(F20:F44)</f>
        <v>1.0000000000000002</v>
      </c>
      <c r="G47" s="241">
        <f t="shared" ref="G47:AE47" si="0">SUM(G20:G44)</f>
        <v>1.0000000000000002</v>
      </c>
      <c r="H47" s="241">
        <f t="shared" si="0"/>
        <v>0.99999999999999989</v>
      </c>
      <c r="I47" s="241">
        <f t="shared" si="0"/>
        <v>0.99999999999999989</v>
      </c>
      <c r="J47" s="241">
        <f t="shared" si="0"/>
        <v>1</v>
      </c>
      <c r="K47" s="241">
        <f t="shared" si="0"/>
        <v>1</v>
      </c>
      <c r="L47" s="241">
        <f t="shared" si="0"/>
        <v>0.99999999999999989</v>
      </c>
      <c r="M47" s="241">
        <f t="shared" si="0"/>
        <v>0.99999999999999978</v>
      </c>
      <c r="N47" s="241">
        <f t="shared" si="0"/>
        <v>1.0000000000000002</v>
      </c>
      <c r="O47" s="241">
        <f t="shared" si="0"/>
        <v>1.0000000000000002</v>
      </c>
      <c r="P47" s="241">
        <f t="shared" si="0"/>
        <v>1</v>
      </c>
      <c r="Q47" s="241">
        <f t="shared" si="0"/>
        <v>1</v>
      </c>
      <c r="R47" s="241">
        <f t="shared" si="0"/>
        <v>0.99999999999999989</v>
      </c>
      <c r="S47" s="241">
        <f t="shared" si="0"/>
        <v>0.99999999999999989</v>
      </c>
      <c r="T47" s="241">
        <f t="shared" si="0"/>
        <v>0.99999999999999944</v>
      </c>
      <c r="U47" s="241">
        <f t="shared" si="0"/>
        <v>1</v>
      </c>
      <c r="V47" s="241">
        <f t="shared" si="0"/>
        <v>1.0000000000000002</v>
      </c>
      <c r="W47" s="241">
        <f t="shared" si="0"/>
        <v>1</v>
      </c>
      <c r="X47" s="241">
        <f t="shared" si="0"/>
        <v>0.99999999999999967</v>
      </c>
      <c r="Y47" s="241">
        <f t="shared" si="0"/>
        <v>1.0000000000000002</v>
      </c>
      <c r="Z47" s="241">
        <f t="shared" si="0"/>
        <v>1.0000000000000004</v>
      </c>
      <c r="AA47" s="241">
        <f t="shared" si="0"/>
        <v>1.0000000000000002</v>
      </c>
      <c r="AB47" s="241">
        <f t="shared" si="0"/>
        <v>1.0000000000000002</v>
      </c>
      <c r="AC47" s="241">
        <f t="shared" si="0"/>
        <v>1.0000000000000002</v>
      </c>
      <c r="AD47" s="241">
        <f t="shared" si="0"/>
        <v>1</v>
      </c>
      <c r="AE47" s="241">
        <f t="shared" si="0"/>
        <v>1.0000000000000002</v>
      </c>
      <c r="AF47" s="241">
        <f t="shared" ref="AF47:AG47" si="1">SUM(AF20:AF44)</f>
        <v>0.99999999999999989</v>
      </c>
      <c r="AG47" s="242">
        <f t="shared" si="1"/>
        <v>0.99999999999999989</v>
      </c>
    </row>
    <row r="48" spans="2:33" s="5" customFormat="1" outlineLevel="1" x14ac:dyDescent="0.2">
      <c r="B48" s="38"/>
      <c r="C48" s="39"/>
      <c r="D48" s="40"/>
      <c r="E48" s="40"/>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41"/>
    </row>
    <row r="49" spans="1:33" ht="24" customHeight="1" x14ac:dyDescent="0.2">
      <c r="B49" s="4"/>
    </row>
    <row r="50" spans="1:33" s="16" customFormat="1" ht="15.75" customHeight="1" x14ac:dyDescent="0.25">
      <c r="A50" s="157"/>
      <c r="B50" s="65" t="s">
        <v>57</v>
      </c>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7"/>
    </row>
    <row r="51" spans="1:33" ht="15" outlineLevel="1" x14ac:dyDescent="0.2">
      <c r="B51" s="62" t="s">
        <v>213</v>
      </c>
      <c r="C51" s="17"/>
      <c r="D51" s="17"/>
      <c r="E51" s="17"/>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29"/>
    </row>
    <row r="52" spans="1:33" ht="15" outlineLevel="1" x14ac:dyDescent="0.2">
      <c r="B52" s="62" t="str">
        <f>B15</f>
        <v>Note 2: Impact of alternative vehicle technologies on NOx and PM emissions can be found in the following document: EMISSION FACTORS FOR ALTERNATIVE VEHICLE TECHNOLOGIES (2013)</v>
      </c>
      <c r="C52" s="17"/>
      <c r="D52" s="17"/>
      <c r="E52" s="17"/>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29"/>
    </row>
    <row r="53" spans="1:33" ht="15" outlineLevel="1" x14ac:dyDescent="0.2">
      <c r="B53" s="171" t="s">
        <v>212</v>
      </c>
      <c r="C53" s="17"/>
      <c r="D53" s="17"/>
      <c r="E53" s="17"/>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29"/>
    </row>
    <row r="54" spans="1:33" outlineLevel="1" x14ac:dyDescent="0.2">
      <c r="B54" s="51"/>
      <c r="C54" s="17"/>
      <c r="D54" s="17"/>
      <c r="E54" s="17"/>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29"/>
    </row>
    <row r="55" spans="1:33" outlineLevel="1" x14ac:dyDescent="0.2">
      <c r="B55" s="51"/>
      <c r="C55" s="17"/>
      <c r="D55" s="17"/>
      <c r="E55" s="17"/>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29"/>
    </row>
    <row r="56" spans="1:33" s="5" customFormat="1" outlineLevel="1" x14ac:dyDescent="0.2">
      <c r="B56" s="63" t="s">
        <v>13</v>
      </c>
      <c r="C56" s="6" t="s">
        <v>207</v>
      </c>
      <c r="D56" s="6" t="s">
        <v>14</v>
      </c>
      <c r="E56" s="6" t="s">
        <v>15</v>
      </c>
      <c r="F56" s="1">
        <v>2008</v>
      </c>
      <c r="G56" s="1">
        <v>2009</v>
      </c>
      <c r="H56" s="1">
        <v>2010</v>
      </c>
      <c r="I56" s="1">
        <v>2011</v>
      </c>
      <c r="J56" s="1">
        <v>2012</v>
      </c>
      <c r="K56" s="1">
        <v>2013</v>
      </c>
      <c r="L56" s="1">
        <v>2014</v>
      </c>
      <c r="M56" s="1">
        <v>2015</v>
      </c>
      <c r="N56" s="1">
        <v>2016</v>
      </c>
      <c r="O56" s="1">
        <v>2017</v>
      </c>
      <c r="P56" s="1">
        <v>2018</v>
      </c>
      <c r="Q56" s="1">
        <v>2019</v>
      </c>
      <c r="R56" s="1">
        <v>2020</v>
      </c>
      <c r="S56" s="1">
        <v>2021</v>
      </c>
      <c r="T56" s="1">
        <v>2022</v>
      </c>
      <c r="U56" s="1">
        <v>2023</v>
      </c>
      <c r="V56" s="1">
        <v>2024</v>
      </c>
      <c r="W56" s="1">
        <v>2025</v>
      </c>
      <c r="X56" s="1">
        <v>2026</v>
      </c>
      <c r="Y56" s="1">
        <v>2027</v>
      </c>
      <c r="Z56" s="1">
        <v>2028</v>
      </c>
      <c r="AA56" s="1">
        <v>2029</v>
      </c>
      <c r="AB56" s="1">
        <v>2030</v>
      </c>
      <c r="AC56" s="1">
        <v>2031</v>
      </c>
      <c r="AD56" s="1">
        <v>2032</v>
      </c>
      <c r="AE56" s="1">
        <v>2033</v>
      </c>
      <c r="AF56" s="1">
        <v>2034</v>
      </c>
      <c r="AG56" s="32">
        <v>2035</v>
      </c>
    </row>
    <row r="57" spans="1:33" s="5" customFormat="1" ht="15" outlineLevel="1" x14ac:dyDescent="0.25">
      <c r="B57" s="63"/>
      <c r="C57" s="149" t="s">
        <v>208</v>
      </c>
      <c r="D57" s="149" t="s">
        <v>1</v>
      </c>
      <c r="E57" s="149" t="s">
        <v>16</v>
      </c>
      <c r="F57" s="174">
        <v>2.6995194964608143E-3</v>
      </c>
      <c r="G57" s="174">
        <v>1.5031457425195266E-3</v>
      </c>
      <c r="H57" s="174">
        <v>7.9377981495795539E-4</v>
      </c>
      <c r="I57" s="174">
        <v>3.949648869279731E-4</v>
      </c>
      <c r="J57" s="174">
        <v>1.6898743188037811E-4</v>
      </c>
      <c r="K57" s="174">
        <v>0</v>
      </c>
      <c r="L57" s="174">
        <v>0</v>
      </c>
      <c r="M57" s="174">
        <v>0</v>
      </c>
      <c r="N57" s="174">
        <v>0</v>
      </c>
      <c r="O57" s="174">
        <v>0</v>
      </c>
      <c r="P57" s="174">
        <v>0</v>
      </c>
      <c r="Q57" s="174">
        <v>0</v>
      </c>
      <c r="R57" s="174">
        <v>0</v>
      </c>
      <c r="S57" s="174">
        <v>0</v>
      </c>
      <c r="T57" s="174">
        <v>0</v>
      </c>
      <c r="U57" s="174">
        <v>0</v>
      </c>
      <c r="V57" s="174">
        <v>0</v>
      </c>
      <c r="W57" s="174">
        <v>0</v>
      </c>
      <c r="X57" s="174">
        <v>0</v>
      </c>
      <c r="Y57" s="174">
        <v>0</v>
      </c>
      <c r="Z57" s="174">
        <v>0</v>
      </c>
      <c r="AA57" s="174">
        <v>0</v>
      </c>
      <c r="AB57" s="174">
        <v>0</v>
      </c>
      <c r="AC57" s="174">
        <v>0</v>
      </c>
      <c r="AD57" s="174">
        <v>0</v>
      </c>
      <c r="AE57" s="174">
        <v>0</v>
      </c>
      <c r="AF57" s="174">
        <v>0</v>
      </c>
      <c r="AG57" s="177">
        <v>0</v>
      </c>
    </row>
    <row r="58" spans="1:33" s="5" customFormat="1" ht="15" outlineLevel="1" x14ac:dyDescent="0.25">
      <c r="B58" s="63"/>
      <c r="C58" s="149"/>
      <c r="D58" s="149" t="s">
        <v>2</v>
      </c>
      <c r="E58" s="149" t="s">
        <v>16</v>
      </c>
      <c r="F58" s="174">
        <v>3.6618799295966203E-2</v>
      </c>
      <c r="G58" s="174">
        <v>2.3930341696914943E-2</v>
      </c>
      <c r="H58" s="174">
        <v>1.4792631448262591E-2</v>
      </c>
      <c r="I58" s="174">
        <v>8.8050578438472506E-3</v>
      </c>
      <c r="J58" s="174">
        <v>5.1173405109785266E-3</v>
      </c>
      <c r="K58" s="174">
        <v>2.9600808887777735E-3</v>
      </c>
      <c r="L58" s="174">
        <v>1.5594359449865724E-3</v>
      </c>
      <c r="M58" s="174">
        <v>7.1965949746529833E-4</v>
      </c>
      <c r="N58" s="174">
        <v>2.7332599894066433E-4</v>
      </c>
      <c r="O58" s="174">
        <v>0</v>
      </c>
      <c r="P58" s="174">
        <v>0</v>
      </c>
      <c r="Q58" s="174">
        <v>0</v>
      </c>
      <c r="R58" s="174">
        <v>0</v>
      </c>
      <c r="S58" s="174">
        <v>0</v>
      </c>
      <c r="T58" s="174">
        <v>0</v>
      </c>
      <c r="U58" s="174">
        <v>0</v>
      </c>
      <c r="V58" s="174">
        <v>0</v>
      </c>
      <c r="W58" s="174">
        <v>0</v>
      </c>
      <c r="X58" s="174">
        <v>0</v>
      </c>
      <c r="Y58" s="174">
        <v>0</v>
      </c>
      <c r="Z58" s="174">
        <v>0</v>
      </c>
      <c r="AA58" s="174">
        <v>0</v>
      </c>
      <c r="AB58" s="174">
        <v>0</v>
      </c>
      <c r="AC58" s="174">
        <v>0</v>
      </c>
      <c r="AD58" s="174">
        <v>0</v>
      </c>
      <c r="AE58" s="174">
        <v>0</v>
      </c>
      <c r="AF58" s="174">
        <v>0</v>
      </c>
      <c r="AG58" s="177">
        <v>0</v>
      </c>
    </row>
    <row r="59" spans="1:33" s="5" customFormat="1" ht="15" outlineLevel="1" x14ac:dyDescent="0.25">
      <c r="B59" s="63"/>
      <c r="C59" s="149"/>
      <c r="D59" s="149" t="s">
        <v>5</v>
      </c>
      <c r="E59" s="149" t="s">
        <v>16</v>
      </c>
      <c r="F59" s="174">
        <v>8.8798510475750395E-2</v>
      </c>
      <c r="G59" s="174">
        <v>7.0135660244811465E-2</v>
      </c>
      <c r="H59" s="174">
        <v>5.3147237337724383E-2</v>
      </c>
      <c r="I59" s="174">
        <v>3.7568194490601142E-2</v>
      </c>
      <c r="J59" s="174">
        <v>2.5274387233353155E-2</v>
      </c>
      <c r="K59" s="174">
        <v>1.6504057736595596E-2</v>
      </c>
      <c r="L59" s="174">
        <v>1.0187903622203036E-2</v>
      </c>
      <c r="M59" s="174">
        <v>6.0217665191636864E-3</v>
      </c>
      <c r="N59" s="174">
        <v>3.5055471912678062E-3</v>
      </c>
      <c r="O59" s="174">
        <v>2.0432352280063456E-3</v>
      </c>
      <c r="P59" s="174">
        <v>1.0616838317930159E-3</v>
      </c>
      <c r="Q59" s="174">
        <v>5.0781651123960286E-4</v>
      </c>
      <c r="R59" s="174">
        <v>2.0221585873062117E-4</v>
      </c>
      <c r="S59" s="174">
        <v>0</v>
      </c>
      <c r="T59" s="174">
        <v>0</v>
      </c>
      <c r="U59" s="174">
        <v>0</v>
      </c>
      <c r="V59" s="174">
        <v>0</v>
      </c>
      <c r="W59" s="174">
        <v>0</v>
      </c>
      <c r="X59" s="174">
        <v>0</v>
      </c>
      <c r="Y59" s="174">
        <v>0</v>
      </c>
      <c r="Z59" s="174">
        <v>0</v>
      </c>
      <c r="AA59" s="174">
        <v>0</v>
      </c>
      <c r="AB59" s="174">
        <v>0</v>
      </c>
      <c r="AC59" s="174">
        <v>0</v>
      </c>
      <c r="AD59" s="174">
        <v>0</v>
      </c>
      <c r="AE59" s="174">
        <v>0</v>
      </c>
      <c r="AF59" s="174">
        <v>0</v>
      </c>
      <c r="AG59" s="177">
        <v>0</v>
      </c>
    </row>
    <row r="60" spans="1:33" s="5" customFormat="1" ht="15" outlineLevel="1" x14ac:dyDescent="0.25">
      <c r="B60" s="63"/>
      <c r="C60" s="149"/>
      <c r="D60" s="149" t="s">
        <v>6</v>
      </c>
      <c r="E60" s="149" t="s">
        <v>16</v>
      </c>
      <c r="F60" s="174">
        <v>0.42630833193917023</v>
      </c>
      <c r="G60" s="174">
        <v>0.37292900495937875</v>
      </c>
      <c r="H60" s="174">
        <v>0.32331900864372431</v>
      </c>
      <c r="I60" s="174">
        <v>0.27853457806667037</v>
      </c>
      <c r="J60" s="174">
        <v>0.23795182718041083</v>
      </c>
      <c r="K60" s="174">
        <v>0.19422989441836833</v>
      </c>
      <c r="L60" s="174">
        <v>0.15248383597402893</v>
      </c>
      <c r="M60" s="174">
        <v>0.11522419505611893</v>
      </c>
      <c r="N60" s="174">
        <v>8.1624845179096614E-2</v>
      </c>
      <c r="O60" s="174">
        <v>5.5766747700393679E-2</v>
      </c>
      <c r="P60" s="174">
        <v>3.699970447896328E-2</v>
      </c>
      <c r="Q60" s="174">
        <v>2.3630654676958157E-2</v>
      </c>
      <c r="R60" s="174">
        <v>1.4616039049602641E-2</v>
      </c>
      <c r="S60" s="174">
        <v>8.9166288583581634E-3</v>
      </c>
      <c r="T60" s="174">
        <v>5.1548016913567328E-3</v>
      </c>
      <c r="U60" s="174">
        <v>2.849745742110743E-3</v>
      </c>
      <c r="V60" s="174">
        <v>1.4607959220266184E-3</v>
      </c>
      <c r="W60" s="174">
        <v>6.0626141061812942E-4</v>
      </c>
      <c r="X60" s="174">
        <v>0</v>
      </c>
      <c r="Y60" s="174">
        <v>0</v>
      </c>
      <c r="Z60" s="174">
        <v>0</v>
      </c>
      <c r="AA60" s="174">
        <v>0</v>
      </c>
      <c r="AB60" s="174">
        <v>0</v>
      </c>
      <c r="AC60" s="174">
        <v>0</v>
      </c>
      <c r="AD60" s="174">
        <v>0</v>
      </c>
      <c r="AE60" s="174">
        <v>0</v>
      </c>
      <c r="AF60" s="174">
        <v>0</v>
      </c>
      <c r="AG60" s="177">
        <v>0</v>
      </c>
    </row>
    <row r="61" spans="1:33" s="5" customFormat="1" ht="15" outlineLevel="1" x14ac:dyDescent="0.25">
      <c r="B61" s="63"/>
      <c r="C61" s="149"/>
      <c r="D61" s="149" t="s">
        <v>7</v>
      </c>
      <c r="E61" s="149" t="s">
        <v>16</v>
      </c>
      <c r="F61" s="173">
        <v>0.44557483879265236</v>
      </c>
      <c r="G61" s="173">
        <v>0.53150184735637529</v>
      </c>
      <c r="H61" s="173">
        <v>0.53816056592831163</v>
      </c>
      <c r="I61" s="173">
        <v>0.47210608198297943</v>
      </c>
      <c r="J61" s="173">
        <v>0.40746895066414635</v>
      </c>
      <c r="K61" s="173">
        <v>0.35814561274561724</v>
      </c>
      <c r="L61" s="173">
        <v>0.3127878399393888</v>
      </c>
      <c r="M61" s="173">
        <v>0.26861940023628567</v>
      </c>
      <c r="N61" s="173">
        <v>0.23113104626614367</v>
      </c>
      <c r="O61" s="173">
        <v>0.19501408771852152</v>
      </c>
      <c r="P61" s="173">
        <v>0.15847187900805412</v>
      </c>
      <c r="Q61" s="173">
        <v>0.12548992736800574</v>
      </c>
      <c r="R61" s="173">
        <v>9.5369518177198825E-2</v>
      </c>
      <c r="S61" s="173">
        <v>6.8611842971460515E-2</v>
      </c>
      <c r="T61" s="173">
        <v>4.7318659476372447E-2</v>
      </c>
      <c r="U61" s="173">
        <v>3.1389034960166581E-2</v>
      </c>
      <c r="V61" s="173">
        <v>2.0017633229949046E-2</v>
      </c>
      <c r="W61" s="173">
        <v>1.2389594371146645E-2</v>
      </c>
      <c r="X61" s="173">
        <v>7.5828203092350461E-3</v>
      </c>
      <c r="Y61" s="173">
        <v>4.2544160988287798E-3</v>
      </c>
      <c r="Z61" s="173">
        <v>2.2249651578791661E-3</v>
      </c>
      <c r="AA61" s="173">
        <v>1.023081288242592E-3</v>
      </c>
      <c r="AB61" s="173">
        <v>3.1661890567612964E-4</v>
      </c>
      <c r="AC61" s="173">
        <v>0</v>
      </c>
      <c r="AD61" s="173">
        <v>0</v>
      </c>
      <c r="AE61" s="173">
        <v>0</v>
      </c>
      <c r="AF61" s="173">
        <v>0</v>
      </c>
      <c r="AG61" s="178">
        <v>0</v>
      </c>
    </row>
    <row r="62" spans="1:33" s="5" customFormat="1" ht="15" outlineLevel="1" x14ac:dyDescent="0.25">
      <c r="B62" s="63"/>
      <c r="C62" s="149"/>
      <c r="D62" s="149" t="s">
        <v>8</v>
      </c>
      <c r="E62" s="149" t="s">
        <v>16</v>
      </c>
      <c r="F62" s="173">
        <v>0</v>
      </c>
      <c r="G62" s="173">
        <v>0</v>
      </c>
      <c r="H62" s="173">
        <v>6.9786776827019198E-2</v>
      </c>
      <c r="I62" s="173">
        <v>0.20257950365926145</v>
      </c>
      <c r="J62" s="173">
        <v>0.323537321707218</v>
      </c>
      <c r="K62" s="173">
        <v>0.42732971674024983</v>
      </c>
      <c r="L62" s="173">
        <v>0.52156726947051257</v>
      </c>
      <c r="M62" s="173">
        <v>0.49549547369540825</v>
      </c>
      <c r="N62" s="173">
        <v>0.43502436054886812</v>
      </c>
      <c r="O62" s="173">
        <v>0.38098356849656528</v>
      </c>
      <c r="P62" s="173">
        <v>0.33856812028146405</v>
      </c>
      <c r="Q62" s="173">
        <v>0.30380312615888999</v>
      </c>
      <c r="R62" s="173">
        <v>0.2718204379382671</v>
      </c>
      <c r="S62" s="173">
        <v>0.24306767038794169</v>
      </c>
      <c r="T62" s="173">
        <v>0.20859144859951426</v>
      </c>
      <c r="U62" s="173">
        <v>0.17232719270940389</v>
      </c>
      <c r="V62" s="173">
        <v>0.1383647350369582</v>
      </c>
      <c r="W62" s="173">
        <v>0.10502193548612324</v>
      </c>
      <c r="X62" s="173">
        <v>7.550385602787868E-2</v>
      </c>
      <c r="Y62" s="173">
        <v>5.2361862306816054E-2</v>
      </c>
      <c r="Z62" s="173">
        <v>3.4791227378335128E-2</v>
      </c>
      <c r="AA62" s="173">
        <v>2.219388442369882E-2</v>
      </c>
      <c r="AB62" s="173">
        <v>1.3825592398218251E-2</v>
      </c>
      <c r="AC62" s="173">
        <v>8.2747034445792289E-3</v>
      </c>
      <c r="AD62" s="173">
        <v>4.6377988565963358E-3</v>
      </c>
      <c r="AE62" s="173">
        <v>2.4276001270091174E-3</v>
      </c>
      <c r="AF62" s="173">
        <v>1.1265704212655232E-3</v>
      </c>
      <c r="AG62" s="178">
        <v>2.2349024290299797E-4</v>
      </c>
    </row>
    <row r="63" spans="1:33" s="5" customFormat="1" ht="15" outlineLevel="1" x14ac:dyDescent="0.25">
      <c r="B63" s="63"/>
      <c r="C63" s="149"/>
      <c r="D63" s="149" t="s">
        <v>9</v>
      </c>
      <c r="E63" s="149" t="s">
        <v>3</v>
      </c>
      <c r="F63" s="174">
        <v>0</v>
      </c>
      <c r="G63" s="174">
        <v>0</v>
      </c>
      <c r="H63" s="174">
        <v>0</v>
      </c>
      <c r="I63" s="174">
        <v>0</v>
      </c>
      <c r="J63" s="174">
        <v>0</v>
      </c>
      <c r="K63" s="174">
        <v>0</v>
      </c>
      <c r="L63" s="174">
        <v>0</v>
      </c>
      <c r="M63" s="174">
        <v>0.1110525853236973</v>
      </c>
      <c r="N63" s="174">
        <v>0.24293216319567565</v>
      </c>
      <c r="O63" s="174">
        <v>0.35724034965309848</v>
      </c>
      <c r="P63" s="174">
        <v>0.45141948445558694</v>
      </c>
      <c r="Q63" s="174">
        <v>0.52644018783078539</v>
      </c>
      <c r="R63" s="174">
        <v>0.587251695610294</v>
      </c>
      <c r="S63" s="174">
        <v>0.6422749448249736</v>
      </c>
      <c r="T63" s="174">
        <v>0.69587442384023623</v>
      </c>
      <c r="U63" s="174">
        <v>0.74496119794958282</v>
      </c>
      <c r="V63" s="174">
        <v>0.78666119157027015</v>
      </c>
      <c r="W63" s="174">
        <v>0.82373386318853892</v>
      </c>
      <c r="X63" s="174">
        <v>0.85221471602723631</v>
      </c>
      <c r="Y63" s="174">
        <v>0.87431121445964111</v>
      </c>
      <c r="Z63" s="174">
        <v>0.88984069143025846</v>
      </c>
      <c r="AA63" s="174">
        <v>0.89995115984441387</v>
      </c>
      <c r="AB63" s="174">
        <v>0.90581423841480169</v>
      </c>
      <c r="AC63" s="174">
        <v>0.90858774752116644</v>
      </c>
      <c r="AD63" s="174">
        <v>0.90947567839655008</v>
      </c>
      <c r="AE63" s="174">
        <v>0.9093373225923097</v>
      </c>
      <c r="AF63" s="174">
        <v>0.90866263527962687</v>
      </c>
      <c r="AG63" s="177">
        <v>0.90785489035104738</v>
      </c>
    </row>
    <row r="64" spans="1:33" s="5" customFormat="1" ht="15" outlineLevel="1" x14ac:dyDescent="0.25">
      <c r="B64" s="63"/>
      <c r="C64" s="166"/>
      <c r="D64" s="166"/>
      <c r="E64" s="166" t="s">
        <v>4</v>
      </c>
      <c r="F64" s="175">
        <v>0</v>
      </c>
      <c r="G64" s="175">
        <v>0</v>
      </c>
      <c r="H64" s="175">
        <v>0</v>
      </c>
      <c r="I64" s="175">
        <v>0</v>
      </c>
      <c r="J64" s="175">
        <v>0</v>
      </c>
      <c r="K64" s="175">
        <v>0</v>
      </c>
      <c r="L64" s="175">
        <v>0</v>
      </c>
      <c r="M64" s="175">
        <v>6.9844393285343955E-4</v>
      </c>
      <c r="N64" s="175">
        <v>2.1588863460397564E-3</v>
      </c>
      <c r="O64" s="175">
        <v>3.6459042540074363E-3</v>
      </c>
      <c r="P64" s="175">
        <v>4.874230996058564E-3</v>
      </c>
      <c r="Q64" s="175">
        <v>5.8745231818514649E-3</v>
      </c>
      <c r="R64" s="175">
        <v>6.6900370297803191E-3</v>
      </c>
      <c r="S64" s="175">
        <v>7.380847940662248E-3</v>
      </c>
      <c r="T64" s="175">
        <v>8.0525825856978435E-3</v>
      </c>
      <c r="U64" s="175">
        <v>8.6750162657798086E-3</v>
      </c>
      <c r="V64" s="175">
        <v>9.2031778380003808E-3</v>
      </c>
      <c r="W64" s="175">
        <v>9.6681663169935032E-3</v>
      </c>
      <c r="X64" s="175">
        <v>1.0025906799768463E-2</v>
      </c>
      <c r="Y64" s="175">
        <v>1.0305809247427508E-2</v>
      </c>
      <c r="Z64" s="175">
        <v>1.0499714652011433E-2</v>
      </c>
      <c r="AA64" s="175">
        <v>1.0623814267022563E-2</v>
      </c>
      <c r="AB64" s="175">
        <v>1.0698049103975815E-2</v>
      </c>
      <c r="AC64" s="175">
        <v>1.0732714666003194E-2</v>
      </c>
      <c r="AD64" s="175">
        <v>1.0747307065301089E-2</v>
      </c>
      <c r="AE64" s="175">
        <v>1.0747564989548652E-2</v>
      </c>
      <c r="AF64" s="175">
        <v>1.0739240624019361E-2</v>
      </c>
      <c r="AG64" s="179">
        <v>1.0730632771495085E-2</v>
      </c>
    </row>
    <row r="65" spans="1:33" s="5" customFormat="1" ht="15" outlineLevel="1" x14ac:dyDescent="0.25">
      <c r="B65" s="63"/>
      <c r="C65" s="172" t="s">
        <v>209</v>
      </c>
      <c r="D65" s="172" t="s">
        <v>8</v>
      </c>
      <c r="E65" s="149" t="s">
        <v>16</v>
      </c>
      <c r="F65" s="176">
        <v>0</v>
      </c>
      <c r="G65" s="176">
        <v>0</v>
      </c>
      <c r="H65" s="176">
        <v>0</v>
      </c>
      <c r="I65" s="176">
        <v>1.1619069712405416E-5</v>
      </c>
      <c r="J65" s="176">
        <v>4.8118527201266898E-4</v>
      </c>
      <c r="K65" s="176">
        <v>8.306374703913273E-4</v>
      </c>
      <c r="L65" s="176">
        <v>1.4137150488798675E-3</v>
      </c>
      <c r="M65" s="176">
        <v>1.3442282794339287E-3</v>
      </c>
      <c r="N65" s="176">
        <v>1.0851660875454919E-3</v>
      </c>
      <c r="O65" s="176">
        <v>8.9851916041727123E-4</v>
      </c>
      <c r="P65" s="176">
        <v>7.6600971713792273E-4</v>
      </c>
      <c r="Q65" s="176">
        <v>6.8434793653294101E-4</v>
      </c>
      <c r="R65" s="176">
        <v>6.2620710397936336E-4</v>
      </c>
      <c r="S65" s="176">
        <v>5.1858346865470649E-4</v>
      </c>
      <c r="T65" s="176">
        <v>4.3507951952002401E-4</v>
      </c>
      <c r="U65" s="176">
        <v>3.5888143700160555E-4</v>
      </c>
      <c r="V65" s="176">
        <v>2.9571606298192513E-4</v>
      </c>
      <c r="W65" s="176">
        <v>2.31802987230034E-4</v>
      </c>
      <c r="X65" s="176">
        <v>1.7752196650271988E-4</v>
      </c>
      <c r="Y65" s="176">
        <v>1.2599271118961982E-4</v>
      </c>
      <c r="Z65" s="176">
        <v>8.5787103544736787E-5</v>
      </c>
      <c r="AA65" s="176">
        <v>5.5726340922861727E-5</v>
      </c>
      <c r="AB65" s="176">
        <v>3.5037342610563086E-5</v>
      </c>
      <c r="AC65" s="176">
        <v>2.1523528528857938E-5</v>
      </c>
      <c r="AD65" s="176">
        <v>1.3027882335739E-5</v>
      </c>
      <c r="AE65" s="176">
        <v>7.5477901052738423E-6</v>
      </c>
      <c r="AF65" s="176">
        <v>4.0533472499824672E-6</v>
      </c>
      <c r="AG65" s="180">
        <v>1.0728180847437448E-6</v>
      </c>
    </row>
    <row r="66" spans="1:33" ht="15" outlineLevel="1" x14ac:dyDescent="0.25">
      <c r="B66" s="52"/>
      <c r="C66" s="149"/>
      <c r="D66" s="149" t="s">
        <v>9</v>
      </c>
      <c r="E66" s="149" t="s">
        <v>3</v>
      </c>
      <c r="F66" s="174">
        <v>0</v>
      </c>
      <c r="G66" s="174">
        <v>0</v>
      </c>
      <c r="H66" s="174">
        <v>0</v>
      </c>
      <c r="I66" s="174">
        <v>0</v>
      </c>
      <c r="J66" s="174">
        <v>0</v>
      </c>
      <c r="K66" s="174">
        <v>0</v>
      </c>
      <c r="L66" s="174">
        <v>0</v>
      </c>
      <c r="M66" s="174">
        <v>8.190959129513142E-4</v>
      </c>
      <c r="N66" s="174">
        <v>2.2463331639504315E-3</v>
      </c>
      <c r="O66" s="174">
        <v>4.3678931094779687E-3</v>
      </c>
      <c r="P66" s="174">
        <v>7.7655621519363907E-3</v>
      </c>
      <c r="Q66" s="174">
        <v>1.3440357538993863E-2</v>
      </c>
      <c r="R66" s="174">
        <v>2.3199226078787386E-2</v>
      </c>
      <c r="S66" s="174">
        <v>2.8926396877950171E-2</v>
      </c>
      <c r="T66" s="174">
        <v>3.420050175179612E-2</v>
      </c>
      <c r="U66" s="174">
        <v>3.9004421582861597E-2</v>
      </c>
      <c r="V66" s="174">
        <v>4.3504820697570924E-2</v>
      </c>
      <c r="W66" s="174">
        <v>4.7802195303917092E-2</v>
      </c>
      <c r="X66" s="174">
        <v>5.3874872093665531E-2</v>
      </c>
      <c r="Y66" s="174">
        <v>5.7969285901342441E-2</v>
      </c>
      <c r="Z66" s="174">
        <v>6.1838205367547028E-2</v>
      </c>
      <c r="AA66" s="174">
        <v>6.5389089876514012E-2</v>
      </c>
      <c r="AB66" s="174">
        <v>6.850880644562804E-2</v>
      </c>
      <c r="AC66" s="174">
        <v>7.1544652017843421E-2</v>
      </c>
      <c r="AD66" s="174">
        <v>7.4254708050169274E-2</v>
      </c>
      <c r="AE66" s="174">
        <v>7.6580458465048337E-2</v>
      </c>
      <c r="AF66" s="174">
        <v>7.8544441554838751E-2</v>
      </c>
      <c r="AG66" s="177">
        <v>8.0246628924238228E-2</v>
      </c>
    </row>
    <row r="67" spans="1:33" ht="15" outlineLevel="1" x14ac:dyDescent="0.25">
      <c r="B67" s="52"/>
      <c r="C67" s="166"/>
      <c r="D67" s="166"/>
      <c r="E67" s="166" t="s">
        <v>4</v>
      </c>
      <c r="F67" s="175">
        <v>0</v>
      </c>
      <c r="G67" s="175">
        <v>0</v>
      </c>
      <c r="H67" s="175">
        <v>0</v>
      </c>
      <c r="I67" s="175">
        <v>0</v>
      </c>
      <c r="J67" s="175">
        <v>0</v>
      </c>
      <c r="K67" s="175">
        <v>0</v>
      </c>
      <c r="L67" s="175">
        <v>0</v>
      </c>
      <c r="M67" s="175">
        <v>5.15154662233529E-6</v>
      </c>
      <c r="N67" s="175">
        <v>1.832602247179493E-5</v>
      </c>
      <c r="O67" s="175">
        <v>3.9694679511825107E-5</v>
      </c>
      <c r="P67" s="175">
        <v>7.3325079005795551E-5</v>
      </c>
      <c r="Q67" s="175">
        <v>1.2905879674296968E-4</v>
      </c>
      <c r="R67" s="175">
        <v>2.2462315335958227E-4</v>
      </c>
      <c r="S67" s="175">
        <v>3.0308466999908617E-4</v>
      </c>
      <c r="T67" s="175">
        <v>3.7250253550636693E-4</v>
      </c>
      <c r="U67" s="175">
        <v>4.3450935309302891E-4</v>
      </c>
      <c r="V67" s="175">
        <v>4.9192964224277643E-4</v>
      </c>
      <c r="W67" s="175">
        <v>5.4618093543271334E-4</v>
      </c>
      <c r="X67" s="175">
        <v>6.2030677571347972E-4</v>
      </c>
      <c r="Y67" s="175">
        <v>6.7141927475482938E-4</v>
      </c>
      <c r="Z67" s="175">
        <v>7.1940891042426272E-4</v>
      </c>
      <c r="AA67" s="175">
        <v>7.6324395918518011E-4</v>
      </c>
      <c r="AB67" s="175">
        <v>8.0165738908915673E-4</v>
      </c>
      <c r="AC67" s="175">
        <v>8.386588218786959E-4</v>
      </c>
      <c r="AD67" s="175">
        <v>8.7147974904758382E-4</v>
      </c>
      <c r="AE67" s="175">
        <v>8.9950603597902922E-4</v>
      </c>
      <c r="AF67" s="175">
        <v>9.2305877299938958E-4</v>
      </c>
      <c r="AG67" s="179">
        <v>9.4328489223149004E-4</v>
      </c>
    </row>
    <row r="68" spans="1:33" outlineLevel="1" x14ac:dyDescent="0.2">
      <c r="A68" s="4"/>
      <c r="B68" s="52"/>
      <c r="C68" s="11"/>
      <c r="D68" s="11"/>
      <c r="E68" s="11"/>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8"/>
      <c r="AF68" s="58"/>
      <c r="AG68" s="59"/>
    </row>
    <row r="69" spans="1:33" outlineLevel="1" x14ac:dyDescent="0.2">
      <c r="B69" s="43"/>
      <c r="C69" s="7"/>
      <c r="D69" s="7"/>
      <c r="E69" s="7"/>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29"/>
    </row>
    <row r="70" spans="1:33" outlineLevel="1" x14ac:dyDescent="0.2">
      <c r="B70" s="43"/>
      <c r="C70" s="3"/>
      <c r="D70" s="1" t="s">
        <v>10</v>
      </c>
      <c r="E70" s="1"/>
      <c r="F70" s="241">
        <v>1</v>
      </c>
      <c r="G70" s="241">
        <v>1</v>
      </c>
      <c r="H70" s="241">
        <v>1.0000000000000002</v>
      </c>
      <c r="I70" s="241">
        <v>1</v>
      </c>
      <c r="J70" s="241">
        <v>0.99999999999999989</v>
      </c>
      <c r="K70" s="241">
        <v>1</v>
      </c>
      <c r="L70" s="241">
        <v>0.99999999999999978</v>
      </c>
      <c r="M70" s="241">
        <v>1.0000000000000002</v>
      </c>
      <c r="N70" s="241">
        <v>1</v>
      </c>
      <c r="O70" s="241">
        <v>0.99999999999999978</v>
      </c>
      <c r="P70" s="241">
        <v>1</v>
      </c>
      <c r="Q70" s="241">
        <v>1.0000000000000002</v>
      </c>
      <c r="R70" s="241">
        <v>0.99999999999999989</v>
      </c>
      <c r="S70" s="241">
        <v>1.0000000000000002</v>
      </c>
      <c r="T70" s="241">
        <v>1</v>
      </c>
      <c r="U70" s="241">
        <v>1</v>
      </c>
      <c r="V70" s="241">
        <v>1</v>
      </c>
      <c r="W70" s="241">
        <v>1.0000000000000002</v>
      </c>
      <c r="X70" s="241">
        <v>1.0000000000000002</v>
      </c>
      <c r="Y70" s="241">
        <v>1.0000000000000004</v>
      </c>
      <c r="Z70" s="241">
        <v>1.0000000000000002</v>
      </c>
      <c r="AA70" s="241">
        <v>0.99999999999999989</v>
      </c>
      <c r="AB70" s="241">
        <v>0.99999999999999967</v>
      </c>
      <c r="AC70" s="241">
        <v>1</v>
      </c>
      <c r="AD70" s="241">
        <v>1.0000000000000002</v>
      </c>
      <c r="AE70" s="241">
        <v>1.0000000000000002</v>
      </c>
      <c r="AF70" s="241">
        <v>0.99999999999999978</v>
      </c>
      <c r="AG70" s="242">
        <v>1</v>
      </c>
    </row>
    <row r="71" spans="1:33" outlineLevel="1" x14ac:dyDescent="0.2">
      <c r="B71" s="53"/>
      <c r="C71" s="54"/>
      <c r="D71" s="54"/>
      <c r="E71" s="54"/>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6"/>
    </row>
    <row r="72" spans="1:33" ht="24" customHeight="1" x14ac:dyDescent="0.2">
      <c r="B72" s="8"/>
      <c r="C72" s="8"/>
      <c r="D72" s="8"/>
      <c r="E72" s="8"/>
    </row>
    <row r="73" spans="1:33" s="16" customFormat="1" ht="15.75" customHeight="1" x14ac:dyDescent="0.25">
      <c r="A73" s="157"/>
      <c r="B73" s="67" t="s">
        <v>58</v>
      </c>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7"/>
    </row>
    <row r="74" spans="1:33" ht="15" outlineLevel="1" x14ac:dyDescent="0.2">
      <c r="B74" s="62" t="s">
        <v>130</v>
      </c>
      <c r="C74" s="17"/>
      <c r="D74" s="17"/>
      <c r="E74" s="17"/>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29"/>
    </row>
    <row r="75" spans="1:33" ht="15" outlineLevel="1" x14ac:dyDescent="0.2">
      <c r="B75" s="62" t="s">
        <v>131</v>
      </c>
      <c r="C75" s="17"/>
      <c r="D75" s="17"/>
      <c r="E75" s="17"/>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29"/>
    </row>
    <row r="76" spans="1:33" outlineLevel="1" x14ac:dyDescent="0.2">
      <c r="B76" s="28"/>
      <c r="C76" s="17"/>
      <c r="D76" s="17"/>
      <c r="E76" s="17"/>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29"/>
    </row>
    <row r="77" spans="1:33" outlineLevel="1" x14ac:dyDescent="0.2">
      <c r="B77" s="28"/>
      <c r="C77" s="17"/>
      <c r="D77" s="17"/>
      <c r="E77" s="17"/>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29"/>
    </row>
    <row r="78" spans="1:33" outlineLevel="1" x14ac:dyDescent="0.2">
      <c r="B78" s="28"/>
      <c r="C78" s="17"/>
      <c r="D78" s="17"/>
      <c r="E78" s="17"/>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29"/>
    </row>
    <row r="79" spans="1:33" s="5" customFormat="1" outlineLevel="1" x14ac:dyDescent="0.2">
      <c r="B79" s="64" t="s">
        <v>13</v>
      </c>
      <c r="C79" s="6" t="s">
        <v>207</v>
      </c>
      <c r="D79" s="6" t="s">
        <v>14</v>
      </c>
      <c r="E79" s="6" t="s">
        <v>15</v>
      </c>
      <c r="F79" s="1">
        <v>2008</v>
      </c>
      <c r="G79" s="1">
        <v>2009</v>
      </c>
      <c r="H79" s="1">
        <v>2010</v>
      </c>
      <c r="I79" s="1">
        <v>2011</v>
      </c>
      <c r="J79" s="1">
        <v>2012</v>
      </c>
      <c r="K79" s="1">
        <v>2013</v>
      </c>
      <c r="L79" s="1">
        <v>2014</v>
      </c>
      <c r="M79" s="1">
        <v>2015</v>
      </c>
      <c r="N79" s="1">
        <v>2016</v>
      </c>
      <c r="O79" s="1">
        <v>2017</v>
      </c>
      <c r="P79" s="1">
        <v>2018</v>
      </c>
      <c r="Q79" s="1">
        <v>2019</v>
      </c>
      <c r="R79" s="1">
        <v>2020</v>
      </c>
      <c r="S79" s="1">
        <v>2021</v>
      </c>
      <c r="T79" s="1">
        <v>2022</v>
      </c>
      <c r="U79" s="1">
        <v>2023</v>
      </c>
      <c r="V79" s="1">
        <v>2024</v>
      </c>
      <c r="W79" s="1">
        <v>2025</v>
      </c>
      <c r="X79" s="1">
        <v>2026</v>
      </c>
      <c r="Y79" s="1">
        <v>2027</v>
      </c>
      <c r="Z79" s="1">
        <v>2028</v>
      </c>
      <c r="AA79" s="1">
        <v>2029</v>
      </c>
      <c r="AB79" s="1">
        <v>2030</v>
      </c>
      <c r="AC79" s="1">
        <v>2031</v>
      </c>
      <c r="AD79" s="1">
        <v>2032</v>
      </c>
      <c r="AE79" s="1">
        <v>2033</v>
      </c>
      <c r="AF79" s="1">
        <v>2034</v>
      </c>
      <c r="AG79" s="32">
        <v>2035</v>
      </c>
    </row>
    <row r="80" spans="1:33" s="5" customFormat="1" ht="15" outlineLevel="1" x14ac:dyDescent="0.25">
      <c r="B80" s="64"/>
      <c r="C80" s="149" t="s">
        <v>208</v>
      </c>
      <c r="D80" s="149" t="s">
        <v>1</v>
      </c>
      <c r="E80" s="149" t="s">
        <v>16</v>
      </c>
      <c r="F80" s="173">
        <v>2.6995194964608143E-3</v>
      </c>
      <c r="G80" s="173">
        <v>1.5031457425195266E-3</v>
      </c>
      <c r="H80" s="173">
        <v>7.9377981495795539E-4</v>
      </c>
      <c r="I80" s="173">
        <v>3.949648869279731E-4</v>
      </c>
      <c r="J80" s="173">
        <v>1.6898743188037811E-4</v>
      </c>
      <c r="K80" s="173">
        <v>0</v>
      </c>
      <c r="L80" s="173">
        <v>0</v>
      </c>
      <c r="M80" s="173">
        <v>0</v>
      </c>
      <c r="N80" s="173">
        <v>0</v>
      </c>
      <c r="O80" s="173">
        <v>0</v>
      </c>
      <c r="P80" s="173">
        <v>0</v>
      </c>
      <c r="Q80" s="173">
        <v>0</v>
      </c>
      <c r="R80" s="173">
        <v>0</v>
      </c>
      <c r="S80" s="173">
        <v>0</v>
      </c>
      <c r="T80" s="173">
        <v>0</v>
      </c>
      <c r="U80" s="173">
        <v>0</v>
      </c>
      <c r="V80" s="173">
        <v>0</v>
      </c>
      <c r="W80" s="173">
        <v>0</v>
      </c>
      <c r="X80" s="173">
        <v>0</v>
      </c>
      <c r="Y80" s="173">
        <v>0</v>
      </c>
      <c r="Z80" s="173">
        <v>0</v>
      </c>
      <c r="AA80" s="173">
        <v>0</v>
      </c>
      <c r="AB80" s="173">
        <v>0</v>
      </c>
      <c r="AC80" s="173">
        <v>0</v>
      </c>
      <c r="AD80" s="173">
        <v>0</v>
      </c>
      <c r="AE80" s="173">
        <v>0</v>
      </c>
      <c r="AF80" s="173">
        <v>0</v>
      </c>
      <c r="AG80" s="178">
        <v>0</v>
      </c>
    </row>
    <row r="81" spans="2:33" s="5" customFormat="1" ht="15" outlineLevel="1" x14ac:dyDescent="0.25">
      <c r="B81" s="64"/>
      <c r="C81" s="149"/>
      <c r="D81" s="149" t="s">
        <v>2</v>
      </c>
      <c r="E81" s="149" t="s">
        <v>16</v>
      </c>
      <c r="F81" s="173">
        <v>3.6618799295966203E-2</v>
      </c>
      <c r="G81" s="173">
        <v>2.3930341696914943E-2</v>
      </c>
      <c r="H81" s="173">
        <v>1.4792631448262591E-2</v>
      </c>
      <c r="I81" s="173">
        <v>8.8050578438472506E-3</v>
      </c>
      <c r="J81" s="173">
        <v>5.1173405109785266E-3</v>
      </c>
      <c r="K81" s="173">
        <v>2.9600808887777735E-3</v>
      </c>
      <c r="L81" s="173">
        <v>1.5594359449865724E-3</v>
      </c>
      <c r="M81" s="173">
        <v>7.1965949746529833E-4</v>
      </c>
      <c r="N81" s="173">
        <v>2.7332599894066433E-4</v>
      </c>
      <c r="O81" s="173">
        <v>0</v>
      </c>
      <c r="P81" s="173">
        <v>0</v>
      </c>
      <c r="Q81" s="173">
        <v>0</v>
      </c>
      <c r="R81" s="173">
        <v>0</v>
      </c>
      <c r="S81" s="173">
        <v>0</v>
      </c>
      <c r="T81" s="173">
        <v>0</v>
      </c>
      <c r="U81" s="173">
        <v>0</v>
      </c>
      <c r="V81" s="173">
        <v>0</v>
      </c>
      <c r="W81" s="173">
        <v>0</v>
      </c>
      <c r="X81" s="173">
        <v>0</v>
      </c>
      <c r="Y81" s="173">
        <v>0</v>
      </c>
      <c r="Z81" s="173">
        <v>0</v>
      </c>
      <c r="AA81" s="173">
        <v>0</v>
      </c>
      <c r="AB81" s="173">
        <v>0</v>
      </c>
      <c r="AC81" s="173">
        <v>0</v>
      </c>
      <c r="AD81" s="173">
        <v>0</v>
      </c>
      <c r="AE81" s="173">
        <v>0</v>
      </c>
      <c r="AF81" s="173">
        <v>0</v>
      </c>
      <c r="AG81" s="178">
        <v>0</v>
      </c>
    </row>
    <row r="82" spans="2:33" s="5" customFormat="1" ht="15" outlineLevel="1" x14ac:dyDescent="0.25">
      <c r="B82" s="64"/>
      <c r="C82" s="149"/>
      <c r="D82" s="149" t="s">
        <v>5</v>
      </c>
      <c r="E82" s="149" t="s">
        <v>16</v>
      </c>
      <c r="F82" s="173">
        <v>8.8798510475750395E-2</v>
      </c>
      <c r="G82" s="173">
        <v>7.0135660244811465E-2</v>
      </c>
      <c r="H82" s="173">
        <v>5.3147237337724383E-2</v>
      </c>
      <c r="I82" s="173">
        <v>3.7568194490601142E-2</v>
      </c>
      <c r="J82" s="173">
        <v>2.5274387233353155E-2</v>
      </c>
      <c r="K82" s="173">
        <v>1.6504057736595596E-2</v>
      </c>
      <c r="L82" s="173">
        <v>1.0187903622203036E-2</v>
      </c>
      <c r="M82" s="173">
        <v>6.0217665191636864E-3</v>
      </c>
      <c r="N82" s="173">
        <v>3.5055471912678062E-3</v>
      </c>
      <c r="O82" s="173">
        <v>2.0432352280063456E-3</v>
      </c>
      <c r="P82" s="173">
        <v>1.0616838317930159E-3</v>
      </c>
      <c r="Q82" s="173">
        <v>5.0781651123960286E-4</v>
      </c>
      <c r="R82" s="173">
        <v>2.0221585873062117E-4</v>
      </c>
      <c r="S82" s="173">
        <v>0</v>
      </c>
      <c r="T82" s="173">
        <v>0</v>
      </c>
      <c r="U82" s="173">
        <v>0</v>
      </c>
      <c r="V82" s="173">
        <v>0</v>
      </c>
      <c r="W82" s="173">
        <v>0</v>
      </c>
      <c r="X82" s="173">
        <v>0</v>
      </c>
      <c r="Y82" s="173">
        <v>0</v>
      </c>
      <c r="Z82" s="173">
        <v>0</v>
      </c>
      <c r="AA82" s="173">
        <v>0</v>
      </c>
      <c r="AB82" s="173">
        <v>0</v>
      </c>
      <c r="AC82" s="173">
        <v>0</v>
      </c>
      <c r="AD82" s="173">
        <v>0</v>
      </c>
      <c r="AE82" s="173">
        <v>0</v>
      </c>
      <c r="AF82" s="173">
        <v>0</v>
      </c>
      <c r="AG82" s="178">
        <v>0</v>
      </c>
    </row>
    <row r="83" spans="2:33" s="5" customFormat="1" ht="15" outlineLevel="1" x14ac:dyDescent="0.25">
      <c r="B83" s="64"/>
      <c r="C83" s="149"/>
      <c r="D83" s="149" t="s">
        <v>6</v>
      </c>
      <c r="E83" s="149" t="s">
        <v>16</v>
      </c>
      <c r="F83" s="173">
        <v>0.35950418526850358</v>
      </c>
      <c r="G83" s="173">
        <v>0.3146049306719732</v>
      </c>
      <c r="H83" s="173">
        <v>0.27247644038047691</v>
      </c>
      <c r="I83" s="173">
        <v>0.23427406822847258</v>
      </c>
      <c r="J83" s="173">
        <v>0.1995039354799226</v>
      </c>
      <c r="K83" s="173">
        <v>0.16236924749126178</v>
      </c>
      <c r="L83" s="173">
        <v>0.12695118025869789</v>
      </c>
      <c r="M83" s="173">
        <v>9.5526549319357459E-2</v>
      </c>
      <c r="N83" s="173">
        <v>6.7468730313069145E-2</v>
      </c>
      <c r="O83" s="173">
        <v>4.5968899412640707E-2</v>
      </c>
      <c r="P83" s="173">
        <v>3.0423959291840164E-2</v>
      </c>
      <c r="Q83" s="173">
        <v>1.9396952503849249E-2</v>
      </c>
      <c r="R83" s="173">
        <v>1.1981466563427126E-2</v>
      </c>
      <c r="S83" s="173">
        <v>7.3062576045449584E-3</v>
      </c>
      <c r="T83" s="173">
        <v>4.2032456962786428E-3</v>
      </c>
      <c r="U83" s="173">
        <v>2.3044599822097203E-3</v>
      </c>
      <c r="V83" s="173">
        <v>1.1686367376212948E-3</v>
      </c>
      <c r="W83" s="173">
        <v>4.8500912849450351E-4</v>
      </c>
      <c r="X83" s="173">
        <v>0</v>
      </c>
      <c r="Y83" s="173">
        <v>0</v>
      </c>
      <c r="Z83" s="173">
        <v>0</v>
      </c>
      <c r="AA83" s="173">
        <v>0</v>
      </c>
      <c r="AB83" s="173">
        <v>0</v>
      </c>
      <c r="AC83" s="173">
        <v>0</v>
      </c>
      <c r="AD83" s="173">
        <v>0</v>
      </c>
      <c r="AE83" s="173">
        <v>0</v>
      </c>
      <c r="AF83" s="173">
        <v>0</v>
      </c>
      <c r="AG83" s="178">
        <v>0</v>
      </c>
    </row>
    <row r="84" spans="2:33" s="5" customFormat="1" ht="15" outlineLevel="1" x14ac:dyDescent="0.25">
      <c r="B84" s="64"/>
      <c r="C84" s="149"/>
      <c r="D84" s="149" t="s">
        <v>17</v>
      </c>
      <c r="E84" s="149" t="s">
        <v>16</v>
      </c>
      <c r="F84" s="173">
        <v>6.6804146670666628E-2</v>
      </c>
      <c r="G84" s="173">
        <v>5.832407428740552E-2</v>
      </c>
      <c r="H84" s="173">
        <v>5.084256826324738E-2</v>
      </c>
      <c r="I84" s="173">
        <v>4.4260509838197772E-2</v>
      </c>
      <c r="J84" s="173">
        <v>3.8447891700488228E-2</v>
      </c>
      <c r="K84" s="173">
        <v>3.1860646927106544E-2</v>
      </c>
      <c r="L84" s="173">
        <v>2.5532655715331035E-2</v>
      </c>
      <c r="M84" s="173">
        <v>1.9697645736761474E-2</v>
      </c>
      <c r="N84" s="173">
        <v>1.4156114866027473E-2</v>
      </c>
      <c r="O84" s="173">
        <v>9.7978482877529756E-3</v>
      </c>
      <c r="P84" s="173">
        <v>6.5757451871231191E-3</v>
      </c>
      <c r="Q84" s="173">
        <v>4.2337021731089063E-3</v>
      </c>
      <c r="R84" s="173">
        <v>2.6345724861755152E-3</v>
      </c>
      <c r="S84" s="173">
        <v>1.6103712538132057E-3</v>
      </c>
      <c r="T84" s="173">
        <v>9.5155599507809044E-4</v>
      </c>
      <c r="U84" s="173">
        <v>5.4528575990102259E-4</v>
      </c>
      <c r="V84" s="173">
        <v>2.921591844053237E-4</v>
      </c>
      <c r="W84" s="173">
        <v>1.2125228212362588E-4</v>
      </c>
      <c r="X84" s="173">
        <v>0</v>
      </c>
      <c r="Y84" s="173">
        <v>0</v>
      </c>
      <c r="Z84" s="173">
        <v>0</v>
      </c>
      <c r="AA84" s="173">
        <v>0</v>
      </c>
      <c r="AB84" s="173">
        <v>0</v>
      </c>
      <c r="AC84" s="173">
        <v>0</v>
      </c>
      <c r="AD84" s="173">
        <v>0</v>
      </c>
      <c r="AE84" s="173">
        <v>0</v>
      </c>
      <c r="AF84" s="173">
        <v>0</v>
      </c>
      <c r="AG84" s="178">
        <v>0</v>
      </c>
    </row>
    <row r="85" spans="2:33" s="5" customFormat="1" ht="15" outlineLevel="1" x14ac:dyDescent="0.25">
      <c r="B85" s="64"/>
      <c r="C85" s="149"/>
      <c r="D85" s="149" t="s">
        <v>7</v>
      </c>
      <c r="E85" s="149" t="s">
        <v>16</v>
      </c>
      <c r="F85" s="173">
        <v>0.35645987103412191</v>
      </c>
      <c r="G85" s="173">
        <v>0.42520147788510027</v>
      </c>
      <c r="H85" s="173">
        <v>0.43052845274264934</v>
      </c>
      <c r="I85" s="173">
        <v>0.37768486558638353</v>
      </c>
      <c r="J85" s="173">
        <v>0.32597516053131709</v>
      </c>
      <c r="K85" s="173">
        <v>0.28651649019649378</v>
      </c>
      <c r="L85" s="173">
        <v>0.25023027195151104</v>
      </c>
      <c r="M85" s="173">
        <v>0.21489552018902852</v>
      </c>
      <c r="N85" s="173">
        <v>0.18490483701291494</v>
      </c>
      <c r="O85" s="173">
        <v>0.15601127017481722</v>
      </c>
      <c r="P85" s="173">
        <v>0.12677750320644329</v>
      </c>
      <c r="Q85" s="173">
        <v>0.10039194189440459</v>
      </c>
      <c r="R85" s="173">
        <v>7.6295614541759066E-2</v>
      </c>
      <c r="S85" s="173">
        <v>5.4889474377168408E-2</v>
      </c>
      <c r="T85" s="173">
        <v>3.7854927581097958E-2</v>
      </c>
      <c r="U85" s="173">
        <v>2.5111227968133264E-2</v>
      </c>
      <c r="V85" s="173">
        <v>1.6014106583959235E-2</v>
      </c>
      <c r="W85" s="173">
        <v>9.9116754969173163E-3</v>
      </c>
      <c r="X85" s="173">
        <v>6.066256247388037E-3</v>
      </c>
      <c r="Y85" s="173">
        <v>3.4035328790630241E-3</v>
      </c>
      <c r="Z85" s="173">
        <v>1.7799721263033329E-3</v>
      </c>
      <c r="AA85" s="173">
        <v>8.1846503059407371E-4</v>
      </c>
      <c r="AB85" s="173">
        <v>2.5329512454090369E-4</v>
      </c>
      <c r="AC85" s="173">
        <v>0</v>
      </c>
      <c r="AD85" s="173">
        <v>0</v>
      </c>
      <c r="AE85" s="173">
        <v>0</v>
      </c>
      <c r="AF85" s="173">
        <v>0</v>
      </c>
      <c r="AG85" s="178">
        <v>0</v>
      </c>
    </row>
    <row r="86" spans="2:33" s="5" customFormat="1" ht="15" outlineLevel="1" x14ac:dyDescent="0.25">
      <c r="B86" s="64"/>
      <c r="C86" s="149"/>
      <c r="D86" s="149" t="s">
        <v>18</v>
      </c>
      <c r="E86" s="149" t="s">
        <v>16</v>
      </c>
      <c r="F86" s="173">
        <v>8.9114967758530478E-2</v>
      </c>
      <c r="G86" s="173">
        <v>0.10630036947127507</v>
      </c>
      <c r="H86" s="173">
        <v>0.10763211318566233</v>
      </c>
      <c r="I86" s="173">
        <v>9.4421216396595883E-2</v>
      </c>
      <c r="J86" s="173">
        <v>8.1493790132829272E-2</v>
      </c>
      <c r="K86" s="173">
        <v>7.1629122549123445E-2</v>
      </c>
      <c r="L86" s="173">
        <v>6.255756798787776E-2</v>
      </c>
      <c r="M86" s="173">
        <v>5.372388004725713E-2</v>
      </c>
      <c r="N86" s="173">
        <v>4.6226209253228734E-2</v>
      </c>
      <c r="O86" s="173">
        <v>3.9002817543704306E-2</v>
      </c>
      <c r="P86" s="173">
        <v>3.1694375801610823E-2</v>
      </c>
      <c r="Q86" s="173">
        <v>2.5097985473601148E-2</v>
      </c>
      <c r="R86" s="173">
        <v>1.9073903635439766E-2</v>
      </c>
      <c r="S86" s="173">
        <v>1.3722368594292102E-2</v>
      </c>
      <c r="T86" s="173">
        <v>9.4637318952744895E-3</v>
      </c>
      <c r="U86" s="173">
        <v>6.2778069920333161E-3</v>
      </c>
      <c r="V86" s="173">
        <v>4.0035266459898088E-3</v>
      </c>
      <c r="W86" s="173">
        <v>2.4779188742293291E-3</v>
      </c>
      <c r="X86" s="173">
        <v>1.5165640618470093E-3</v>
      </c>
      <c r="Y86" s="173">
        <v>8.5088321976575603E-4</v>
      </c>
      <c r="Z86" s="173">
        <v>4.4499303157583323E-4</v>
      </c>
      <c r="AA86" s="173">
        <v>2.0461625764851843E-4</v>
      </c>
      <c r="AB86" s="173">
        <v>6.3323781135225923E-5</v>
      </c>
      <c r="AC86" s="173">
        <v>0</v>
      </c>
      <c r="AD86" s="173">
        <v>0</v>
      </c>
      <c r="AE86" s="173">
        <v>0</v>
      </c>
      <c r="AF86" s="173">
        <v>0</v>
      </c>
      <c r="AG86" s="178">
        <v>0</v>
      </c>
    </row>
    <row r="87" spans="2:33" s="5" customFormat="1" ht="15" outlineLevel="1" x14ac:dyDescent="0.25">
      <c r="B87" s="64"/>
      <c r="C87" s="149"/>
      <c r="D87" s="149" t="s">
        <v>8</v>
      </c>
      <c r="E87" s="149" t="s">
        <v>3</v>
      </c>
      <c r="F87" s="173">
        <v>0</v>
      </c>
      <c r="G87" s="173">
        <v>0</v>
      </c>
      <c r="H87" s="173">
        <v>6.935060947185033E-2</v>
      </c>
      <c r="I87" s="173">
        <v>0.20092267328663904</v>
      </c>
      <c r="J87" s="173">
        <v>0.32038075834466218</v>
      </c>
      <c r="K87" s="173">
        <v>0.42285706215563512</v>
      </c>
      <c r="L87" s="173">
        <v>0.51598560984840491</v>
      </c>
      <c r="M87" s="173">
        <v>0.48959564319319826</v>
      </c>
      <c r="N87" s="173">
        <v>0.42965122056332644</v>
      </c>
      <c r="O87" s="173">
        <v>0.37628009652874395</v>
      </c>
      <c r="P87" s="173">
        <v>0.33438826663383514</v>
      </c>
      <c r="Q87" s="173">
        <v>0.30005247028380727</v>
      </c>
      <c r="R87" s="173">
        <v>0.26846463006244703</v>
      </c>
      <c r="S87" s="173">
        <v>0.24006683495105394</v>
      </c>
      <c r="T87" s="173">
        <v>0.20601624553038445</v>
      </c>
      <c r="U87" s="173">
        <v>0.17019969650311495</v>
      </c>
      <c r="V87" s="173">
        <v>0.13665652843156365</v>
      </c>
      <c r="W87" s="173">
        <v>0.10372536838135628</v>
      </c>
      <c r="X87" s="173">
        <v>7.4571709657164129E-2</v>
      </c>
      <c r="Y87" s="173">
        <v>5.1715419562287458E-2</v>
      </c>
      <c r="Z87" s="173">
        <v>3.4361706052676667E-2</v>
      </c>
      <c r="AA87" s="173">
        <v>2.1919885850566735E-2</v>
      </c>
      <c r="AB87" s="173">
        <v>1.3654906072314321E-2</v>
      </c>
      <c r="AC87" s="173">
        <v>8.1725466119301014E-3</v>
      </c>
      <c r="AD87" s="173">
        <v>4.5805420805889738E-3</v>
      </c>
      <c r="AE87" s="173">
        <v>2.397629755070733E-3</v>
      </c>
      <c r="AF87" s="173">
        <v>1.1126621444597759E-3</v>
      </c>
      <c r="AG87" s="178">
        <v>2.2073110410172637E-4</v>
      </c>
    </row>
    <row r="88" spans="2:33" s="5" customFormat="1" ht="15" outlineLevel="1" x14ac:dyDescent="0.25">
      <c r="B88" s="64"/>
      <c r="C88" s="149"/>
      <c r="D88" s="149"/>
      <c r="E88" s="149" t="s">
        <v>4</v>
      </c>
      <c r="F88" s="173">
        <v>0</v>
      </c>
      <c r="G88" s="173">
        <v>0</v>
      </c>
      <c r="H88" s="173">
        <v>4.3616735516886844E-4</v>
      </c>
      <c r="I88" s="173">
        <v>1.6568303726224069E-3</v>
      </c>
      <c r="J88" s="173">
        <v>3.1565633625558389E-3</v>
      </c>
      <c r="K88" s="173">
        <v>4.4726545846146999E-3</v>
      </c>
      <c r="L88" s="173">
        <v>5.5816596221076242E-3</v>
      </c>
      <c r="M88" s="173">
        <v>5.8998305022100062E-3</v>
      </c>
      <c r="N88" s="173">
        <v>5.3731399855416612E-3</v>
      </c>
      <c r="O88" s="173">
        <v>4.7034719678213203E-3</v>
      </c>
      <c r="P88" s="173">
        <v>4.1798536476289191E-3</v>
      </c>
      <c r="Q88" s="173">
        <v>3.7506558750827171E-3</v>
      </c>
      <c r="R88" s="173">
        <v>3.3558078758200958E-3</v>
      </c>
      <c r="S88" s="173">
        <v>3.0008354368877485E-3</v>
      </c>
      <c r="T88" s="173">
        <v>2.5752030691298215E-3</v>
      </c>
      <c r="U88" s="173">
        <v>2.1274962062889464E-3</v>
      </c>
      <c r="V88" s="173">
        <v>1.7082066053945529E-3</v>
      </c>
      <c r="W88" s="173">
        <v>1.2965671047669592E-3</v>
      </c>
      <c r="X88" s="173">
        <v>9.3214637071455607E-4</v>
      </c>
      <c r="Y88" s="173">
        <v>6.4644274452859622E-4</v>
      </c>
      <c r="Z88" s="173">
        <v>4.2952132565846036E-4</v>
      </c>
      <c r="AA88" s="173">
        <v>2.7399857313208553E-4</v>
      </c>
      <c r="AB88" s="173">
        <v>1.7068632590392982E-4</v>
      </c>
      <c r="AC88" s="173">
        <v>1.0215683264912673E-4</v>
      </c>
      <c r="AD88" s="173">
        <v>5.7256776007362422E-5</v>
      </c>
      <c r="AE88" s="173">
        <v>2.9970371938384296E-5</v>
      </c>
      <c r="AF88" s="173">
        <v>1.390827680574726E-5</v>
      </c>
      <c r="AG88" s="178">
        <v>2.7591388012715922E-6</v>
      </c>
    </row>
    <row r="89" spans="2:33" s="5" customFormat="1" ht="15" outlineLevel="1" x14ac:dyDescent="0.25">
      <c r="B89" s="64"/>
      <c r="C89" s="149"/>
      <c r="D89" s="149" t="s">
        <v>9</v>
      </c>
      <c r="E89" s="149" t="s">
        <v>3</v>
      </c>
      <c r="F89" s="173">
        <v>0</v>
      </c>
      <c r="G89" s="173">
        <v>0</v>
      </c>
      <c r="H89" s="173">
        <v>0</v>
      </c>
      <c r="I89" s="173">
        <v>0</v>
      </c>
      <c r="J89" s="173">
        <v>0</v>
      </c>
      <c r="K89" s="173">
        <v>0</v>
      </c>
      <c r="L89" s="173">
        <v>0</v>
      </c>
      <c r="M89" s="173">
        <v>0.1110525853236973</v>
      </c>
      <c r="N89" s="173">
        <v>0.24293216319567565</v>
      </c>
      <c r="O89" s="173">
        <v>0.35724034965309848</v>
      </c>
      <c r="P89" s="173">
        <v>0.45141948445558694</v>
      </c>
      <c r="Q89" s="173">
        <v>0.52644018783078539</v>
      </c>
      <c r="R89" s="173">
        <v>0.587251695610294</v>
      </c>
      <c r="S89" s="173">
        <v>0.6422749448249736</v>
      </c>
      <c r="T89" s="173">
        <v>0.69587442384023623</v>
      </c>
      <c r="U89" s="173">
        <v>0.74496119794958282</v>
      </c>
      <c r="V89" s="173">
        <v>0.78666119157027015</v>
      </c>
      <c r="W89" s="173">
        <v>0.82373386318853892</v>
      </c>
      <c r="X89" s="173">
        <v>0.85221471602723631</v>
      </c>
      <c r="Y89" s="173">
        <v>0.87431121445964111</v>
      </c>
      <c r="Z89" s="173">
        <v>0.88984069143025846</v>
      </c>
      <c r="AA89" s="173">
        <v>0.89995115984441387</v>
      </c>
      <c r="AB89" s="173">
        <v>0.90581423841480169</v>
      </c>
      <c r="AC89" s="173">
        <v>0.90858774752116644</v>
      </c>
      <c r="AD89" s="173">
        <v>0.90947567839655008</v>
      </c>
      <c r="AE89" s="173">
        <v>0.9093373225923097</v>
      </c>
      <c r="AF89" s="173">
        <v>0.90866263527962687</v>
      </c>
      <c r="AG89" s="178">
        <v>0.90785489035104738</v>
      </c>
    </row>
    <row r="90" spans="2:33" s="5" customFormat="1" ht="15" outlineLevel="1" x14ac:dyDescent="0.25">
      <c r="B90" s="64"/>
      <c r="C90" s="166"/>
      <c r="D90" s="166"/>
      <c r="E90" s="166" t="s">
        <v>4</v>
      </c>
      <c r="F90" s="181">
        <v>0</v>
      </c>
      <c r="G90" s="181">
        <v>0</v>
      </c>
      <c r="H90" s="181">
        <v>0</v>
      </c>
      <c r="I90" s="181">
        <v>0</v>
      </c>
      <c r="J90" s="181">
        <v>0</v>
      </c>
      <c r="K90" s="181">
        <v>0</v>
      </c>
      <c r="L90" s="181">
        <v>0</v>
      </c>
      <c r="M90" s="181">
        <v>6.9844393285343955E-4</v>
      </c>
      <c r="N90" s="181">
        <v>2.1588863460397564E-3</v>
      </c>
      <c r="O90" s="181">
        <v>3.6459042540074363E-3</v>
      </c>
      <c r="P90" s="181">
        <v>4.874230996058564E-3</v>
      </c>
      <c r="Q90" s="181">
        <v>5.8745231818514649E-3</v>
      </c>
      <c r="R90" s="181">
        <v>6.6900370297803191E-3</v>
      </c>
      <c r="S90" s="181">
        <v>7.380847940662248E-3</v>
      </c>
      <c r="T90" s="181">
        <v>8.0525825856978435E-3</v>
      </c>
      <c r="U90" s="181">
        <v>8.6750162657798086E-3</v>
      </c>
      <c r="V90" s="181">
        <v>9.2031778380003808E-3</v>
      </c>
      <c r="W90" s="181">
        <v>9.6681663169935032E-3</v>
      </c>
      <c r="X90" s="181">
        <v>1.0025906799768463E-2</v>
      </c>
      <c r="Y90" s="181">
        <v>1.0305809247427508E-2</v>
      </c>
      <c r="Z90" s="181">
        <v>1.0499714652011433E-2</v>
      </c>
      <c r="AA90" s="181">
        <v>1.0623814267022563E-2</v>
      </c>
      <c r="AB90" s="181">
        <v>1.0698049103975815E-2</v>
      </c>
      <c r="AC90" s="181">
        <v>1.0732714666003194E-2</v>
      </c>
      <c r="AD90" s="181">
        <v>1.0747307065301089E-2</v>
      </c>
      <c r="AE90" s="181">
        <v>1.0747564989548652E-2</v>
      </c>
      <c r="AF90" s="181">
        <v>1.0739240624019361E-2</v>
      </c>
      <c r="AG90" s="182">
        <v>1.0730632771495085E-2</v>
      </c>
    </row>
    <row r="91" spans="2:33" s="5" customFormat="1" ht="15" outlineLevel="1" x14ac:dyDescent="0.25">
      <c r="B91" s="64"/>
      <c r="C91" s="149" t="s">
        <v>209</v>
      </c>
      <c r="D91" s="149" t="s">
        <v>8</v>
      </c>
      <c r="E91" s="149" t="s">
        <v>3</v>
      </c>
      <c r="F91" s="173">
        <v>0</v>
      </c>
      <c r="G91" s="173">
        <v>0</v>
      </c>
      <c r="H91" s="173">
        <v>0</v>
      </c>
      <c r="I91" s="173">
        <v>1.1546450526702883E-5</v>
      </c>
      <c r="J91" s="173">
        <v>4.7811004382396682E-4</v>
      </c>
      <c r="K91" s="173">
        <v>8.2374504075238483E-4</v>
      </c>
      <c r="L91" s="173">
        <v>1.4011556824588161E-3</v>
      </c>
      <c r="M91" s="173">
        <v>1.3292611089071196E-3</v>
      </c>
      <c r="N91" s="173">
        <v>1.0717522916689494E-3</v>
      </c>
      <c r="O91" s="173">
        <v>8.8742651559354558E-4</v>
      </c>
      <c r="P91" s="173">
        <v>7.565528051155302E-4</v>
      </c>
      <c r="Q91" s="173">
        <v>6.7589919659690866E-4</v>
      </c>
      <c r="R91" s="173">
        <v>6.1847615207813987E-4</v>
      </c>
      <c r="S91" s="173">
        <v>5.1218120360958905E-4</v>
      </c>
      <c r="T91" s="173">
        <v>4.2970816742718415E-4</v>
      </c>
      <c r="U91" s="173">
        <v>3.5445080197689437E-4</v>
      </c>
      <c r="V91" s="173">
        <v>2.9206524738955566E-4</v>
      </c>
      <c r="W91" s="173">
        <v>2.2894122195558911E-4</v>
      </c>
      <c r="X91" s="173">
        <v>1.753303372866369E-4</v>
      </c>
      <c r="Y91" s="173">
        <v>1.2443724561937759E-4</v>
      </c>
      <c r="Z91" s="173">
        <v>8.4728003500974595E-5</v>
      </c>
      <c r="AA91" s="173">
        <v>5.5038361405295533E-5</v>
      </c>
      <c r="AB91" s="173">
        <v>3.4604782825247492E-5</v>
      </c>
      <c r="AC91" s="173">
        <v>2.1257805954427593E-5</v>
      </c>
      <c r="AD91" s="173">
        <v>1.2867044282211357E-5</v>
      </c>
      <c r="AE91" s="173">
        <v>7.4546075113815727E-6</v>
      </c>
      <c r="AF91" s="173">
        <v>4.0033059259086093E-6</v>
      </c>
      <c r="AG91" s="178">
        <v>1.0595734170308589E-6</v>
      </c>
    </row>
    <row r="92" spans="2:33" s="5" customFormat="1" ht="15" outlineLevel="1" x14ac:dyDescent="0.25">
      <c r="B92" s="64"/>
      <c r="C92" s="149"/>
      <c r="D92" s="149"/>
      <c r="E92" s="149" t="s">
        <v>4</v>
      </c>
      <c r="F92" s="173">
        <v>0</v>
      </c>
      <c r="G92" s="173">
        <v>0</v>
      </c>
      <c r="H92" s="173">
        <v>0</v>
      </c>
      <c r="I92" s="173">
        <v>7.2619185702533593E-8</v>
      </c>
      <c r="J92" s="173">
        <v>3.0752281887021619E-6</v>
      </c>
      <c r="K92" s="173">
        <v>6.8924296389424881E-6</v>
      </c>
      <c r="L92" s="173">
        <v>1.2559366421051402E-5</v>
      </c>
      <c r="M92" s="173">
        <v>1.4967170526809178E-5</v>
      </c>
      <c r="N92" s="173">
        <v>1.3413795876542504E-5</v>
      </c>
      <c r="O92" s="173">
        <v>1.1092644823725656E-5</v>
      </c>
      <c r="P92" s="173">
        <v>9.4569120223924852E-6</v>
      </c>
      <c r="Q92" s="173">
        <v>8.4487399360323974E-6</v>
      </c>
      <c r="R92" s="173">
        <v>7.7309519012234558E-6</v>
      </c>
      <c r="S92" s="173">
        <v>6.402265045117435E-6</v>
      </c>
      <c r="T92" s="173">
        <v>5.3713520928398495E-6</v>
      </c>
      <c r="U92" s="173">
        <v>4.4306350247111989E-6</v>
      </c>
      <c r="V92" s="173">
        <v>3.6508155923694627E-6</v>
      </c>
      <c r="W92" s="173">
        <v>2.8617652744448764E-6</v>
      </c>
      <c r="X92" s="173">
        <v>2.1916292160829711E-6</v>
      </c>
      <c r="Y92" s="173">
        <v>1.5554655702422269E-6</v>
      </c>
      <c r="Z92" s="173">
        <v>1.0591000437621873E-6</v>
      </c>
      <c r="AA92" s="173">
        <v>6.8797951756619731E-7</v>
      </c>
      <c r="AB92" s="173">
        <v>4.3255978531559549E-7</v>
      </c>
      <c r="AC92" s="173">
        <v>2.6572257443034604E-7</v>
      </c>
      <c r="AD92" s="173">
        <v>1.6083805352764269E-7</v>
      </c>
      <c r="AE92" s="173">
        <v>9.3182593892270053E-8</v>
      </c>
      <c r="AF92" s="173">
        <v>5.0041324073857847E-8</v>
      </c>
      <c r="AG92" s="178">
        <v>1.3244667712885795E-8</v>
      </c>
    </row>
    <row r="93" spans="2:33" s="5" customFormat="1" ht="15" outlineLevel="1" x14ac:dyDescent="0.25">
      <c r="B93" s="64"/>
      <c r="C93" s="149"/>
      <c r="D93" s="149" t="s">
        <v>9</v>
      </c>
      <c r="E93" s="149" t="s">
        <v>3</v>
      </c>
      <c r="F93" s="173">
        <v>0</v>
      </c>
      <c r="G93" s="173">
        <v>0</v>
      </c>
      <c r="H93" s="173">
        <v>0</v>
      </c>
      <c r="I93" s="173">
        <v>0</v>
      </c>
      <c r="J93" s="173">
        <v>0</v>
      </c>
      <c r="K93" s="173">
        <v>0</v>
      </c>
      <c r="L93" s="173">
        <v>0</v>
      </c>
      <c r="M93" s="173">
        <v>8.190959129513142E-4</v>
      </c>
      <c r="N93" s="173">
        <v>2.2463331639504315E-3</v>
      </c>
      <c r="O93" s="173">
        <v>4.3678931094779687E-3</v>
      </c>
      <c r="P93" s="173">
        <v>7.7655621519363907E-3</v>
      </c>
      <c r="Q93" s="173">
        <v>1.3440357538993863E-2</v>
      </c>
      <c r="R93" s="173">
        <v>2.3199226078787386E-2</v>
      </c>
      <c r="S93" s="173">
        <v>2.8926396877950171E-2</v>
      </c>
      <c r="T93" s="173">
        <v>3.420050175179612E-2</v>
      </c>
      <c r="U93" s="173">
        <v>3.9004421582861597E-2</v>
      </c>
      <c r="V93" s="173">
        <v>4.3504820697570924E-2</v>
      </c>
      <c r="W93" s="173">
        <v>4.7802195303917092E-2</v>
      </c>
      <c r="X93" s="173">
        <v>5.3874872093665531E-2</v>
      </c>
      <c r="Y93" s="173">
        <v>5.7969285901342441E-2</v>
      </c>
      <c r="Z93" s="173">
        <v>6.1838205367547028E-2</v>
      </c>
      <c r="AA93" s="173">
        <v>6.5389089876514012E-2</v>
      </c>
      <c r="AB93" s="173">
        <v>6.850880644562804E-2</v>
      </c>
      <c r="AC93" s="173">
        <v>7.1544652017843421E-2</v>
      </c>
      <c r="AD93" s="173">
        <v>7.4254708050169274E-2</v>
      </c>
      <c r="AE93" s="173">
        <v>7.6580458465048337E-2</v>
      </c>
      <c r="AF93" s="173">
        <v>7.8544441554838751E-2</v>
      </c>
      <c r="AG93" s="178">
        <v>8.0246628924238228E-2</v>
      </c>
    </row>
    <row r="94" spans="2:33" s="5" customFormat="1" ht="15" outlineLevel="1" x14ac:dyDescent="0.25">
      <c r="B94" s="64"/>
      <c r="C94" s="166"/>
      <c r="D94" s="166"/>
      <c r="E94" s="166" t="s">
        <v>4</v>
      </c>
      <c r="F94" s="181">
        <v>0</v>
      </c>
      <c r="G94" s="181">
        <v>0</v>
      </c>
      <c r="H94" s="181">
        <v>0</v>
      </c>
      <c r="I94" s="181">
        <v>0</v>
      </c>
      <c r="J94" s="181">
        <v>0</v>
      </c>
      <c r="K94" s="181">
        <v>0</v>
      </c>
      <c r="L94" s="181">
        <v>0</v>
      </c>
      <c r="M94" s="181">
        <v>5.15154662233529E-6</v>
      </c>
      <c r="N94" s="181">
        <v>1.832602247179493E-5</v>
      </c>
      <c r="O94" s="181">
        <v>3.9694679511825107E-5</v>
      </c>
      <c r="P94" s="181">
        <v>7.3325079005795551E-5</v>
      </c>
      <c r="Q94" s="181">
        <v>1.2905879674296968E-4</v>
      </c>
      <c r="R94" s="181">
        <v>2.2462315335958227E-4</v>
      </c>
      <c r="S94" s="181">
        <v>3.0308466999908617E-4</v>
      </c>
      <c r="T94" s="181">
        <v>3.7250253550636693E-4</v>
      </c>
      <c r="U94" s="181">
        <v>4.3450935309302891E-4</v>
      </c>
      <c r="V94" s="181">
        <v>4.9192964224277643E-4</v>
      </c>
      <c r="W94" s="181">
        <v>5.4618093543271334E-4</v>
      </c>
      <c r="X94" s="181">
        <v>6.2030677571347972E-4</v>
      </c>
      <c r="Y94" s="181">
        <v>6.7141927475482938E-4</v>
      </c>
      <c r="Z94" s="181">
        <v>7.1940891042426272E-4</v>
      </c>
      <c r="AA94" s="181">
        <v>7.6324395918518011E-4</v>
      </c>
      <c r="AB94" s="181">
        <v>8.0165738908915673E-4</v>
      </c>
      <c r="AC94" s="181">
        <v>8.386588218786959E-4</v>
      </c>
      <c r="AD94" s="181">
        <v>8.7147974904758382E-4</v>
      </c>
      <c r="AE94" s="181">
        <v>8.9950603597902922E-4</v>
      </c>
      <c r="AF94" s="181">
        <v>9.2305877299938958E-4</v>
      </c>
      <c r="AG94" s="182">
        <v>9.4328489223149004E-4</v>
      </c>
    </row>
    <row r="95" spans="2:33" outlineLevel="1" x14ac:dyDescent="0.2">
      <c r="B95" s="43"/>
      <c r="C95" s="7"/>
      <c r="D95" s="7"/>
      <c r="E95" s="7"/>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1"/>
    </row>
    <row r="96" spans="2:33" outlineLevel="1" x14ac:dyDescent="0.2">
      <c r="B96" s="43"/>
      <c r="C96" s="7"/>
      <c r="D96" s="7"/>
      <c r="E96" s="7"/>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29"/>
    </row>
    <row r="97" spans="2:33" outlineLevel="1" x14ac:dyDescent="0.2">
      <c r="B97" s="43"/>
      <c r="C97" s="1"/>
      <c r="D97" s="1" t="s">
        <v>10</v>
      </c>
      <c r="E97" s="1"/>
      <c r="F97" s="241">
        <f>SUM(F80:F94)</f>
        <v>1</v>
      </c>
      <c r="G97" s="241">
        <f t="shared" ref="G97:AG97" si="2">SUM(G80:G94)</f>
        <v>0.99999999999999989</v>
      </c>
      <c r="H97" s="241">
        <f t="shared" si="2"/>
        <v>1.0000000000000002</v>
      </c>
      <c r="I97" s="241">
        <f t="shared" si="2"/>
        <v>1</v>
      </c>
      <c r="J97" s="241">
        <f t="shared" si="2"/>
        <v>0.99999999999999989</v>
      </c>
      <c r="K97" s="241">
        <f t="shared" si="2"/>
        <v>0.99999999999999989</v>
      </c>
      <c r="L97" s="241">
        <f t="shared" si="2"/>
        <v>0.99999999999999978</v>
      </c>
      <c r="M97" s="241">
        <f t="shared" si="2"/>
        <v>1.0000000000000002</v>
      </c>
      <c r="N97" s="241">
        <f t="shared" si="2"/>
        <v>1</v>
      </c>
      <c r="O97" s="241">
        <f t="shared" si="2"/>
        <v>0.99999999999999978</v>
      </c>
      <c r="P97" s="241">
        <f t="shared" si="2"/>
        <v>1.0000000000000002</v>
      </c>
      <c r="Q97" s="241">
        <f t="shared" si="2"/>
        <v>1.0000000000000002</v>
      </c>
      <c r="R97" s="241">
        <f t="shared" si="2"/>
        <v>0.99999999999999989</v>
      </c>
      <c r="S97" s="241">
        <f t="shared" si="2"/>
        <v>1.0000000000000002</v>
      </c>
      <c r="T97" s="241">
        <f t="shared" si="2"/>
        <v>1</v>
      </c>
      <c r="U97" s="241">
        <f t="shared" si="2"/>
        <v>1.0000000000000002</v>
      </c>
      <c r="V97" s="241">
        <f t="shared" si="2"/>
        <v>1</v>
      </c>
      <c r="W97" s="241">
        <f t="shared" si="2"/>
        <v>1.0000000000000002</v>
      </c>
      <c r="X97" s="241">
        <f t="shared" si="2"/>
        <v>1.0000000000000002</v>
      </c>
      <c r="Y97" s="241">
        <f t="shared" si="2"/>
        <v>1.0000000000000004</v>
      </c>
      <c r="Z97" s="241">
        <f t="shared" si="2"/>
        <v>1.0000000000000002</v>
      </c>
      <c r="AA97" s="241">
        <f t="shared" si="2"/>
        <v>0.99999999999999989</v>
      </c>
      <c r="AB97" s="241">
        <f t="shared" si="2"/>
        <v>0.99999999999999967</v>
      </c>
      <c r="AC97" s="241">
        <f t="shared" si="2"/>
        <v>0.99999999999999989</v>
      </c>
      <c r="AD97" s="241">
        <f t="shared" si="2"/>
        <v>1.0000000000000002</v>
      </c>
      <c r="AE97" s="241">
        <f t="shared" si="2"/>
        <v>1.0000000000000002</v>
      </c>
      <c r="AF97" s="241">
        <f t="shared" si="2"/>
        <v>0.99999999999999978</v>
      </c>
      <c r="AG97" s="242">
        <f t="shared" si="2"/>
        <v>1</v>
      </c>
    </row>
    <row r="98" spans="2:33" outlineLevel="1" x14ac:dyDescent="0.2">
      <c r="B98" s="44"/>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6"/>
    </row>
    <row r="99" spans="2:33" ht="24" customHeight="1" x14ac:dyDescent="0.2">
      <c r="B99" s="4"/>
    </row>
    <row r="100" spans="2:33" s="16" customFormat="1" ht="15.75" customHeight="1" x14ac:dyDescent="0.25">
      <c r="B100" s="66" t="s">
        <v>132</v>
      </c>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7"/>
    </row>
    <row r="101" spans="2:33" s="23" customFormat="1" ht="15.75" customHeight="1" outlineLevel="1" x14ac:dyDescent="0.2">
      <c r="B101" s="62" t="s">
        <v>215</v>
      </c>
      <c r="AG101" s="48"/>
    </row>
    <row r="102" spans="2:33" s="23" customFormat="1" ht="15.75" customHeight="1" outlineLevel="1" x14ac:dyDescent="0.25">
      <c r="B102" s="47"/>
      <c r="AG102" s="48"/>
    </row>
    <row r="103" spans="2:33" s="5" customFormat="1" outlineLevel="1" x14ac:dyDescent="0.2">
      <c r="B103" s="64" t="s">
        <v>13</v>
      </c>
      <c r="C103" s="6" t="s">
        <v>207</v>
      </c>
      <c r="D103" s="6" t="s">
        <v>14</v>
      </c>
      <c r="E103" s="6" t="s">
        <v>15</v>
      </c>
      <c r="F103" s="1">
        <v>2008</v>
      </c>
      <c r="G103" s="1">
        <v>2009</v>
      </c>
      <c r="H103" s="1">
        <v>2010</v>
      </c>
      <c r="I103" s="1">
        <v>2011</v>
      </c>
      <c r="J103" s="1">
        <v>2012</v>
      </c>
      <c r="K103" s="1">
        <v>2013</v>
      </c>
      <c r="L103" s="1">
        <v>2014</v>
      </c>
      <c r="M103" s="1">
        <v>2015</v>
      </c>
      <c r="N103" s="1">
        <v>2016</v>
      </c>
      <c r="O103" s="1">
        <v>2017</v>
      </c>
      <c r="P103" s="1">
        <v>2018</v>
      </c>
      <c r="Q103" s="1">
        <v>2019</v>
      </c>
      <c r="R103" s="1">
        <v>2020</v>
      </c>
      <c r="S103" s="1">
        <v>2021</v>
      </c>
      <c r="T103" s="1">
        <v>2022</v>
      </c>
      <c r="U103" s="1">
        <v>2023</v>
      </c>
      <c r="V103" s="1">
        <v>2024</v>
      </c>
      <c r="W103" s="1">
        <v>2025</v>
      </c>
      <c r="X103" s="1">
        <v>2026</v>
      </c>
      <c r="Y103" s="1">
        <v>2027</v>
      </c>
      <c r="Z103" s="1">
        <v>2028</v>
      </c>
      <c r="AA103" s="1">
        <v>2029</v>
      </c>
      <c r="AB103" s="1">
        <v>2030</v>
      </c>
      <c r="AC103" s="1">
        <v>2031</v>
      </c>
      <c r="AD103" s="1">
        <v>2032</v>
      </c>
      <c r="AE103" s="1">
        <v>2033</v>
      </c>
      <c r="AF103" s="1">
        <v>2034</v>
      </c>
      <c r="AG103" s="32">
        <v>2035</v>
      </c>
    </row>
    <row r="104" spans="2:33" outlineLevel="1" x14ac:dyDescent="0.2">
      <c r="B104" s="42"/>
      <c r="C104" s="245" t="s">
        <v>216</v>
      </c>
      <c r="D104" s="7" t="s">
        <v>1</v>
      </c>
      <c r="E104" s="7" t="s">
        <v>16</v>
      </c>
      <c r="F104" s="137">
        <f t="shared" ref="F104:AG104" si="3">F57</f>
        <v>2.6995194964608143E-3</v>
      </c>
      <c r="G104" s="137">
        <f t="shared" si="3"/>
        <v>1.5031457425195266E-3</v>
      </c>
      <c r="H104" s="137">
        <f t="shared" si="3"/>
        <v>7.9377981495795539E-4</v>
      </c>
      <c r="I104" s="137">
        <f t="shared" si="3"/>
        <v>3.949648869279731E-4</v>
      </c>
      <c r="J104" s="137">
        <f t="shared" si="3"/>
        <v>1.6898743188037811E-4</v>
      </c>
      <c r="K104" s="137">
        <f t="shared" si="3"/>
        <v>0</v>
      </c>
      <c r="L104" s="137">
        <f t="shared" si="3"/>
        <v>0</v>
      </c>
      <c r="M104" s="137">
        <f t="shared" si="3"/>
        <v>0</v>
      </c>
      <c r="N104" s="137">
        <f t="shared" si="3"/>
        <v>0</v>
      </c>
      <c r="O104" s="137">
        <f t="shared" si="3"/>
        <v>0</v>
      </c>
      <c r="P104" s="137">
        <f t="shared" si="3"/>
        <v>0</v>
      </c>
      <c r="Q104" s="137">
        <f t="shared" si="3"/>
        <v>0</v>
      </c>
      <c r="R104" s="137">
        <f t="shared" si="3"/>
        <v>0</v>
      </c>
      <c r="S104" s="137">
        <f t="shared" si="3"/>
        <v>0</v>
      </c>
      <c r="T104" s="137">
        <f t="shared" si="3"/>
        <v>0</v>
      </c>
      <c r="U104" s="137">
        <f t="shared" si="3"/>
        <v>0</v>
      </c>
      <c r="V104" s="137">
        <f t="shared" si="3"/>
        <v>0</v>
      </c>
      <c r="W104" s="137">
        <f t="shared" si="3"/>
        <v>0</v>
      </c>
      <c r="X104" s="137">
        <f t="shared" si="3"/>
        <v>0</v>
      </c>
      <c r="Y104" s="137">
        <f t="shared" si="3"/>
        <v>0</v>
      </c>
      <c r="Z104" s="137">
        <f t="shared" si="3"/>
        <v>0</v>
      </c>
      <c r="AA104" s="137">
        <f t="shared" si="3"/>
        <v>0</v>
      </c>
      <c r="AB104" s="137">
        <f t="shared" si="3"/>
        <v>0</v>
      </c>
      <c r="AC104" s="137">
        <f t="shared" si="3"/>
        <v>0</v>
      </c>
      <c r="AD104" s="137">
        <f t="shared" si="3"/>
        <v>0</v>
      </c>
      <c r="AE104" s="137">
        <f t="shared" si="3"/>
        <v>0</v>
      </c>
      <c r="AF104" s="137">
        <f t="shared" si="3"/>
        <v>0</v>
      </c>
      <c r="AG104" s="138">
        <f t="shared" si="3"/>
        <v>0</v>
      </c>
    </row>
    <row r="105" spans="2:33" outlineLevel="1" x14ac:dyDescent="0.2">
      <c r="B105" s="49"/>
      <c r="C105" s="245"/>
      <c r="D105" s="7" t="s">
        <v>2</v>
      </c>
      <c r="E105" s="7" t="s">
        <v>16</v>
      </c>
      <c r="F105" s="137">
        <f t="shared" ref="F105:AG105" si="4">F58</f>
        <v>3.6618799295966203E-2</v>
      </c>
      <c r="G105" s="137">
        <f t="shared" si="4"/>
        <v>2.3930341696914943E-2</v>
      </c>
      <c r="H105" s="137">
        <f t="shared" si="4"/>
        <v>1.4792631448262591E-2</v>
      </c>
      <c r="I105" s="137">
        <f t="shared" si="4"/>
        <v>8.8050578438472506E-3</v>
      </c>
      <c r="J105" s="137">
        <f t="shared" si="4"/>
        <v>5.1173405109785266E-3</v>
      </c>
      <c r="K105" s="137">
        <f t="shared" si="4"/>
        <v>2.9600808887777735E-3</v>
      </c>
      <c r="L105" s="137">
        <f t="shared" si="4"/>
        <v>1.5594359449865724E-3</v>
      </c>
      <c r="M105" s="137">
        <f t="shared" si="4"/>
        <v>7.1965949746529833E-4</v>
      </c>
      <c r="N105" s="137">
        <f t="shared" si="4"/>
        <v>2.7332599894066433E-4</v>
      </c>
      <c r="O105" s="137">
        <f t="shared" si="4"/>
        <v>0</v>
      </c>
      <c r="P105" s="137">
        <f t="shared" si="4"/>
        <v>0</v>
      </c>
      <c r="Q105" s="137">
        <f t="shared" si="4"/>
        <v>0</v>
      </c>
      <c r="R105" s="137">
        <f t="shared" si="4"/>
        <v>0</v>
      </c>
      <c r="S105" s="137">
        <f t="shared" si="4"/>
        <v>0</v>
      </c>
      <c r="T105" s="137">
        <f t="shared" si="4"/>
        <v>0</v>
      </c>
      <c r="U105" s="137">
        <f t="shared" si="4"/>
        <v>0</v>
      </c>
      <c r="V105" s="137">
        <f t="shared" si="4"/>
        <v>0</v>
      </c>
      <c r="W105" s="137">
        <f t="shared" si="4"/>
        <v>0</v>
      </c>
      <c r="X105" s="137">
        <f t="shared" si="4"/>
        <v>0</v>
      </c>
      <c r="Y105" s="137">
        <f t="shared" si="4"/>
        <v>0</v>
      </c>
      <c r="Z105" s="137">
        <f t="shared" si="4"/>
        <v>0</v>
      </c>
      <c r="AA105" s="137">
        <f t="shared" si="4"/>
        <v>0</v>
      </c>
      <c r="AB105" s="137">
        <f t="shared" si="4"/>
        <v>0</v>
      </c>
      <c r="AC105" s="137">
        <f t="shared" si="4"/>
        <v>0</v>
      </c>
      <c r="AD105" s="137">
        <f t="shared" si="4"/>
        <v>0</v>
      </c>
      <c r="AE105" s="137">
        <f t="shared" si="4"/>
        <v>0</v>
      </c>
      <c r="AF105" s="137">
        <f t="shared" si="4"/>
        <v>0</v>
      </c>
      <c r="AG105" s="138">
        <f t="shared" si="4"/>
        <v>0</v>
      </c>
    </row>
    <row r="106" spans="2:33" outlineLevel="1" x14ac:dyDescent="0.2">
      <c r="B106" s="49"/>
      <c r="C106" s="245"/>
      <c r="D106" s="7" t="s">
        <v>5</v>
      </c>
      <c r="E106" s="7" t="s">
        <v>16</v>
      </c>
      <c r="F106" s="137">
        <f t="shared" ref="F106:AG106" si="5">F59</f>
        <v>8.8798510475750395E-2</v>
      </c>
      <c r="G106" s="137">
        <f t="shared" si="5"/>
        <v>7.0135660244811465E-2</v>
      </c>
      <c r="H106" s="137">
        <f t="shared" si="5"/>
        <v>5.3147237337724383E-2</v>
      </c>
      <c r="I106" s="137">
        <f t="shared" si="5"/>
        <v>3.7568194490601142E-2</v>
      </c>
      <c r="J106" s="137">
        <f t="shared" si="5"/>
        <v>2.5274387233353155E-2</v>
      </c>
      <c r="K106" s="137">
        <f t="shared" si="5"/>
        <v>1.6504057736595596E-2</v>
      </c>
      <c r="L106" s="137">
        <f t="shared" si="5"/>
        <v>1.0187903622203036E-2</v>
      </c>
      <c r="M106" s="137">
        <f t="shared" si="5"/>
        <v>6.0217665191636864E-3</v>
      </c>
      <c r="N106" s="137">
        <f t="shared" si="5"/>
        <v>3.5055471912678062E-3</v>
      </c>
      <c r="O106" s="137">
        <f t="shared" si="5"/>
        <v>2.0432352280063456E-3</v>
      </c>
      <c r="P106" s="137">
        <f t="shared" si="5"/>
        <v>1.0616838317930159E-3</v>
      </c>
      <c r="Q106" s="137">
        <f t="shared" si="5"/>
        <v>5.0781651123960286E-4</v>
      </c>
      <c r="R106" s="137">
        <f t="shared" si="5"/>
        <v>2.0221585873062117E-4</v>
      </c>
      <c r="S106" s="137">
        <f t="shared" si="5"/>
        <v>0</v>
      </c>
      <c r="T106" s="137">
        <f t="shared" si="5"/>
        <v>0</v>
      </c>
      <c r="U106" s="137">
        <f t="shared" si="5"/>
        <v>0</v>
      </c>
      <c r="V106" s="137">
        <f t="shared" si="5"/>
        <v>0</v>
      </c>
      <c r="W106" s="137">
        <f t="shared" si="5"/>
        <v>0</v>
      </c>
      <c r="X106" s="137">
        <f t="shared" si="5"/>
        <v>0</v>
      </c>
      <c r="Y106" s="137">
        <f t="shared" si="5"/>
        <v>0</v>
      </c>
      <c r="Z106" s="137">
        <f t="shared" si="5"/>
        <v>0</v>
      </c>
      <c r="AA106" s="137">
        <f t="shared" si="5"/>
        <v>0</v>
      </c>
      <c r="AB106" s="137">
        <f t="shared" si="5"/>
        <v>0</v>
      </c>
      <c r="AC106" s="137">
        <f t="shared" si="5"/>
        <v>0</v>
      </c>
      <c r="AD106" s="137">
        <f t="shared" si="5"/>
        <v>0</v>
      </c>
      <c r="AE106" s="137">
        <f t="shared" si="5"/>
        <v>0</v>
      </c>
      <c r="AF106" s="137">
        <f t="shared" si="5"/>
        <v>0</v>
      </c>
      <c r="AG106" s="138">
        <f t="shared" si="5"/>
        <v>0</v>
      </c>
    </row>
    <row r="107" spans="2:33" outlineLevel="1" x14ac:dyDescent="0.2">
      <c r="B107" s="49"/>
      <c r="C107" s="245"/>
      <c r="D107" s="3" t="s">
        <v>6</v>
      </c>
      <c r="E107" s="7" t="s">
        <v>16</v>
      </c>
      <c r="F107" s="137">
        <f t="shared" ref="F107:AG107" si="6">F60</f>
        <v>0.42630833193917023</v>
      </c>
      <c r="G107" s="137">
        <f t="shared" si="6"/>
        <v>0.37292900495937875</v>
      </c>
      <c r="H107" s="137">
        <f t="shared" si="6"/>
        <v>0.32331900864372431</v>
      </c>
      <c r="I107" s="137">
        <f t="shared" si="6"/>
        <v>0.27853457806667037</v>
      </c>
      <c r="J107" s="137">
        <f t="shared" si="6"/>
        <v>0.23795182718041083</v>
      </c>
      <c r="K107" s="137">
        <f t="shared" si="6"/>
        <v>0.19422989441836833</v>
      </c>
      <c r="L107" s="137">
        <f t="shared" si="6"/>
        <v>0.15248383597402893</v>
      </c>
      <c r="M107" s="137">
        <f t="shared" si="6"/>
        <v>0.11522419505611893</v>
      </c>
      <c r="N107" s="137">
        <f t="shared" si="6"/>
        <v>8.1624845179096614E-2</v>
      </c>
      <c r="O107" s="137">
        <f t="shared" si="6"/>
        <v>5.5766747700393679E-2</v>
      </c>
      <c r="P107" s="137">
        <f t="shared" si="6"/>
        <v>3.699970447896328E-2</v>
      </c>
      <c r="Q107" s="137">
        <f t="shared" si="6"/>
        <v>2.3630654676958157E-2</v>
      </c>
      <c r="R107" s="137">
        <f t="shared" si="6"/>
        <v>1.4616039049602641E-2</v>
      </c>
      <c r="S107" s="137">
        <f t="shared" si="6"/>
        <v>8.9166288583581634E-3</v>
      </c>
      <c r="T107" s="137">
        <f t="shared" si="6"/>
        <v>5.1548016913567328E-3</v>
      </c>
      <c r="U107" s="137">
        <f t="shared" si="6"/>
        <v>2.849745742110743E-3</v>
      </c>
      <c r="V107" s="137">
        <f t="shared" si="6"/>
        <v>1.4607959220266184E-3</v>
      </c>
      <c r="W107" s="137">
        <f t="shared" si="6"/>
        <v>6.0626141061812942E-4</v>
      </c>
      <c r="X107" s="137">
        <f t="shared" si="6"/>
        <v>0</v>
      </c>
      <c r="Y107" s="137">
        <f t="shared" si="6"/>
        <v>0</v>
      </c>
      <c r="Z107" s="137">
        <f t="shared" si="6"/>
        <v>0</v>
      </c>
      <c r="AA107" s="137">
        <f t="shared" si="6"/>
        <v>0</v>
      </c>
      <c r="AB107" s="137">
        <f t="shared" si="6"/>
        <v>0</v>
      </c>
      <c r="AC107" s="137">
        <f t="shared" si="6"/>
        <v>0</v>
      </c>
      <c r="AD107" s="137">
        <f t="shared" si="6"/>
        <v>0</v>
      </c>
      <c r="AE107" s="137">
        <f t="shared" si="6"/>
        <v>0</v>
      </c>
      <c r="AF107" s="137">
        <f t="shared" si="6"/>
        <v>0</v>
      </c>
      <c r="AG107" s="138">
        <f t="shared" si="6"/>
        <v>0</v>
      </c>
    </row>
    <row r="108" spans="2:33" outlineLevel="1" x14ac:dyDescent="0.2">
      <c r="B108" s="49"/>
      <c r="C108" s="245"/>
      <c r="D108" s="3" t="s">
        <v>7</v>
      </c>
      <c r="E108" s="7" t="s">
        <v>16</v>
      </c>
      <c r="F108" s="137">
        <f t="shared" ref="F108:AG108" si="7">F61</f>
        <v>0.44557483879265236</v>
      </c>
      <c r="G108" s="137">
        <f t="shared" si="7"/>
        <v>0.53150184735637529</v>
      </c>
      <c r="H108" s="137">
        <f t="shared" si="7"/>
        <v>0.53816056592831163</v>
      </c>
      <c r="I108" s="137">
        <f t="shared" si="7"/>
        <v>0.47210608198297943</v>
      </c>
      <c r="J108" s="137">
        <f t="shared" si="7"/>
        <v>0.40746895066414635</v>
      </c>
      <c r="K108" s="137">
        <f t="shared" si="7"/>
        <v>0.35814561274561724</v>
      </c>
      <c r="L108" s="137">
        <f t="shared" si="7"/>
        <v>0.3127878399393888</v>
      </c>
      <c r="M108" s="137">
        <f t="shared" si="7"/>
        <v>0.26861940023628567</v>
      </c>
      <c r="N108" s="137">
        <f t="shared" si="7"/>
        <v>0.23113104626614367</v>
      </c>
      <c r="O108" s="137">
        <f t="shared" si="7"/>
        <v>0.19501408771852152</v>
      </c>
      <c r="P108" s="137">
        <f t="shared" si="7"/>
        <v>0.15847187900805412</v>
      </c>
      <c r="Q108" s="137">
        <f t="shared" si="7"/>
        <v>0.12548992736800574</v>
      </c>
      <c r="R108" s="137">
        <f t="shared" si="7"/>
        <v>9.5369518177198825E-2</v>
      </c>
      <c r="S108" s="137">
        <f t="shared" si="7"/>
        <v>6.8611842971460515E-2</v>
      </c>
      <c r="T108" s="137">
        <f t="shared" si="7"/>
        <v>4.7318659476372447E-2</v>
      </c>
      <c r="U108" s="137">
        <f t="shared" si="7"/>
        <v>3.1389034960166581E-2</v>
      </c>
      <c r="V108" s="137">
        <f t="shared" si="7"/>
        <v>2.0017633229949046E-2</v>
      </c>
      <c r="W108" s="137">
        <f t="shared" si="7"/>
        <v>1.2389594371146645E-2</v>
      </c>
      <c r="X108" s="137">
        <f t="shared" si="7"/>
        <v>7.5828203092350461E-3</v>
      </c>
      <c r="Y108" s="137">
        <f t="shared" si="7"/>
        <v>4.2544160988287798E-3</v>
      </c>
      <c r="Z108" s="137">
        <f t="shared" si="7"/>
        <v>2.2249651578791661E-3</v>
      </c>
      <c r="AA108" s="137">
        <f t="shared" si="7"/>
        <v>1.023081288242592E-3</v>
      </c>
      <c r="AB108" s="137">
        <f t="shared" si="7"/>
        <v>3.1661890567612964E-4</v>
      </c>
      <c r="AC108" s="137">
        <f t="shared" si="7"/>
        <v>0</v>
      </c>
      <c r="AD108" s="137">
        <f t="shared" si="7"/>
        <v>0</v>
      </c>
      <c r="AE108" s="137">
        <f t="shared" si="7"/>
        <v>0</v>
      </c>
      <c r="AF108" s="137">
        <f t="shared" si="7"/>
        <v>0</v>
      </c>
      <c r="AG108" s="138">
        <f t="shared" si="7"/>
        <v>0</v>
      </c>
    </row>
    <row r="109" spans="2:33" outlineLevel="1" x14ac:dyDescent="0.2">
      <c r="B109" s="49"/>
      <c r="C109" s="245"/>
      <c r="D109" s="7" t="s">
        <v>8</v>
      </c>
      <c r="E109" s="7" t="s">
        <v>16</v>
      </c>
      <c r="F109" s="137">
        <f t="shared" ref="F109:AG109" si="8">SUM(F62:F62,F65:F65)</f>
        <v>0</v>
      </c>
      <c r="G109" s="137">
        <f t="shared" si="8"/>
        <v>0</v>
      </c>
      <c r="H109" s="137">
        <f t="shared" si="8"/>
        <v>6.9786776827019198E-2</v>
      </c>
      <c r="I109" s="137">
        <f t="shared" si="8"/>
        <v>0.20259112272897384</v>
      </c>
      <c r="J109" s="137">
        <f t="shared" si="8"/>
        <v>0.32401850697923068</v>
      </c>
      <c r="K109" s="137">
        <f t="shared" si="8"/>
        <v>0.42816035421064114</v>
      </c>
      <c r="L109" s="137">
        <f t="shared" si="8"/>
        <v>0.52298098451939246</v>
      </c>
      <c r="M109" s="137">
        <f t="shared" si="8"/>
        <v>0.49683970197484217</v>
      </c>
      <c r="N109" s="137">
        <f t="shared" si="8"/>
        <v>0.43610952663641361</v>
      </c>
      <c r="O109" s="137">
        <f t="shared" si="8"/>
        <v>0.38188208765698256</v>
      </c>
      <c r="P109" s="137">
        <f t="shared" si="8"/>
        <v>0.33933412999860196</v>
      </c>
      <c r="Q109" s="137">
        <f t="shared" si="8"/>
        <v>0.30448747409542293</v>
      </c>
      <c r="R109" s="137">
        <f t="shared" si="8"/>
        <v>0.27244664504224647</v>
      </c>
      <c r="S109" s="137">
        <f t="shared" si="8"/>
        <v>0.24358625385659641</v>
      </c>
      <c r="T109" s="137">
        <f t="shared" si="8"/>
        <v>0.20902652811903427</v>
      </c>
      <c r="U109" s="137">
        <f t="shared" si="8"/>
        <v>0.17268607414640549</v>
      </c>
      <c r="V109" s="137">
        <f t="shared" si="8"/>
        <v>0.13866045109994013</v>
      </c>
      <c r="W109" s="137">
        <f t="shared" si="8"/>
        <v>0.10525373847335327</v>
      </c>
      <c r="X109" s="137">
        <f t="shared" si="8"/>
        <v>7.5681377994381405E-2</v>
      </c>
      <c r="Y109" s="137">
        <f t="shared" si="8"/>
        <v>5.2487855018005673E-2</v>
      </c>
      <c r="Z109" s="137">
        <f t="shared" si="8"/>
        <v>3.4877014481879867E-2</v>
      </c>
      <c r="AA109" s="137">
        <f t="shared" si="8"/>
        <v>2.2249610764621681E-2</v>
      </c>
      <c r="AB109" s="137">
        <f t="shared" si="8"/>
        <v>1.3860629740828814E-2</v>
      </c>
      <c r="AC109" s="137">
        <f t="shared" si="8"/>
        <v>8.2962269731080875E-3</v>
      </c>
      <c r="AD109" s="137">
        <f t="shared" si="8"/>
        <v>4.6508267389320746E-3</v>
      </c>
      <c r="AE109" s="137">
        <f t="shared" si="8"/>
        <v>2.4351479171143913E-3</v>
      </c>
      <c r="AF109" s="137">
        <f t="shared" si="8"/>
        <v>1.1306237685155057E-3</v>
      </c>
      <c r="AG109" s="138">
        <f t="shared" si="8"/>
        <v>2.2456306098774171E-4</v>
      </c>
    </row>
    <row r="110" spans="2:33" outlineLevel="1" x14ac:dyDescent="0.2">
      <c r="B110" s="49"/>
      <c r="C110" s="245"/>
      <c r="D110" s="7" t="s">
        <v>9</v>
      </c>
      <c r="E110" s="7" t="s">
        <v>16</v>
      </c>
      <c r="F110" s="137">
        <f t="shared" ref="F110:AG110" si="9">SUM(F63:F64,F66:F67)</f>
        <v>0</v>
      </c>
      <c r="G110" s="137">
        <f t="shared" si="9"/>
        <v>0</v>
      </c>
      <c r="H110" s="137">
        <f t="shared" si="9"/>
        <v>0</v>
      </c>
      <c r="I110" s="137">
        <f t="shared" si="9"/>
        <v>0</v>
      </c>
      <c r="J110" s="137">
        <f t="shared" si="9"/>
        <v>0</v>
      </c>
      <c r="K110" s="137">
        <f t="shared" si="9"/>
        <v>0</v>
      </c>
      <c r="L110" s="137">
        <f t="shared" si="9"/>
        <v>0</v>
      </c>
      <c r="M110" s="137">
        <f t="shared" si="9"/>
        <v>0.1125752767161244</v>
      </c>
      <c r="N110" s="137">
        <f t="shared" si="9"/>
        <v>0.24735570872813761</v>
      </c>
      <c r="O110" s="137">
        <f t="shared" si="9"/>
        <v>0.36529384169609574</v>
      </c>
      <c r="P110" s="137">
        <f t="shared" si="9"/>
        <v>0.46413260268258771</v>
      </c>
      <c r="Q110" s="137">
        <f t="shared" si="9"/>
        <v>0.54588412734837366</v>
      </c>
      <c r="R110" s="137">
        <f t="shared" si="9"/>
        <v>0.61736558187222135</v>
      </c>
      <c r="S110" s="137">
        <f t="shared" si="9"/>
        <v>0.67888527431358514</v>
      </c>
      <c r="T110" s="137">
        <f t="shared" si="9"/>
        <v>0.73850001071323657</v>
      </c>
      <c r="U110" s="137">
        <f t="shared" si="9"/>
        <v>0.79307514515131727</v>
      </c>
      <c r="V110" s="137">
        <f t="shared" si="9"/>
        <v>0.8398611197480842</v>
      </c>
      <c r="W110" s="137">
        <f t="shared" si="9"/>
        <v>0.88175040574488217</v>
      </c>
      <c r="X110" s="137">
        <f t="shared" si="9"/>
        <v>0.91673580169638369</v>
      </c>
      <c r="Y110" s="137">
        <f t="shared" si="9"/>
        <v>0.94325772888316584</v>
      </c>
      <c r="Z110" s="137">
        <f t="shared" si="9"/>
        <v>0.96289802036024108</v>
      </c>
      <c r="AA110" s="137">
        <f t="shared" si="9"/>
        <v>0.97672730794713558</v>
      </c>
      <c r="AB110" s="137">
        <f t="shared" si="9"/>
        <v>0.98582275135349462</v>
      </c>
      <c r="AC110" s="137">
        <f t="shared" si="9"/>
        <v>0.99170377302689183</v>
      </c>
      <c r="AD110" s="137">
        <f t="shared" si="9"/>
        <v>0.99534917326106809</v>
      </c>
      <c r="AE110" s="137">
        <f t="shared" si="9"/>
        <v>0.9975648520828857</v>
      </c>
      <c r="AF110" s="137">
        <f t="shared" si="9"/>
        <v>0.99886937623148431</v>
      </c>
      <c r="AG110" s="138">
        <f t="shared" si="9"/>
        <v>0.99977543693901216</v>
      </c>
    </row>
    <row r="111" spans="2:33" outlineLevel="1" x14ac:dyDescent="0.2">
      <c r="B111" s="43"/>
      <c r="C111" s="7"/>
      <c r="D111" s="7"/>
      <c r="E111" s="7"/>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29"/>
    </row>
    <row r="112" spans="2:33" outlineLevel="1" x14ac:dyDescent="0.2">
      <c r="B112" s="43"/>
      <c r="C112" s="1"/>
      <c r="D112" s="1" t="s">
        <v>10</v>
      </c>
      <c r="E112" s="1"/>
      <c r="F112" s="241">
        <f>SUM(F104:F110)</f>
        <v>1</v>
      </c>
      <c r="G112" s="241">
        <f t="shared" ref="G112:AG112" si="10">SUM(G104:G110)</f>
        <v>1</v>
      </c>
      <c r="H112" s="241">
        <f t="shared" si="10"/>
        <v>1.0000000000000002</v>
      </c>
      <c r="I112" s="241">
        <f t="shared" si="10"/>
        <v>1</v>
      </c>
      <c r="J112" s="241">
        <f t="shared" si="10"/>
        <v>1</v>
      </c>
      <c r="K112" s="241">
        <f t="shared" si="10"/>
        <v>1</v>
      </c>
      <c r="L112" s="241">
        <f t="shared" si="10"/>
        <v>0.99999999999999978</v>
      </c>
      <c r="M112" s="241">
        <f t="shared" si="10"/>
        <v>1.0000000000000002</v>
      </c>
      <c r="N112" s="241">
        <f t="shared" si="10"/>
        <v>1</v>
      </c>
      <c r="O112" s="241">
        <f t="shared" si="10"/>
        <v>0.99999999999999978</v>
      </c>
      <c r="P112" s="241">
        <f t="shared" si="10"/>
        <v>1</v>
      </c>
      <c r="Q112" s="241">
        <f t="shared" si="10"/>
        <v>1</v>
      </c>
      <c r="R112" s="241">
        <f t="shared" si="10"/>
        <v>0.99999999999999989</v>
      </c>
      <c r="S112" s="241">
        <f t="shared" si="10"/>
        <v>1.0000000000000002</v>
      </c>
      <c r="T112" s="241">
        <f t="shared" si="10"/>
        <v>1</v>
      </c>
      <c r="U112" s="241">
        <f t="shared" si="10"/>
        <v>1</v>
      </c>
      <c r="V112" s="241">
        <f t="shared" si="10"/>
        <v>1</v>
      </c>
      <c r="W112" s="241">
        <f t="shared" si="10"/>
        <v>1.0000000000000002</v>
      </c>
      <c r="X112" s="241">
        <f t="shared" si="10"/>
        <v>1.0000000000000002</v>
      </c>
      <c r="Y112" s="241">
        <f t="shared" si="10"/>
        <v>1.0000000000000002</v>
      </c>
      <c r="Z112" s="241">
        <f t="shared" si="10"/>
        <v>1</v>
      </c>
      <c r="AA112" s="241">
        <f t="shared" si="10"/>
        <v>0.99999999999999989</v>
      </c>
      <c r="AB112" s="241">
        <f t="shared" si="10"/>
        <v>0.99999999999999956</v>
      </c>
      <c r="AC112" s="241">
        <f t="shared" si="10"/>
        <v>0.99999999999999989</v>
      </c>
      <c r="AD112" s="241">
        <f t="shared" si="10"/>
        <v>1.0000000000000002</v>
      </c>
      <c r="AE112" s="241">
        <f t="shared" si="10"/>
        <v>1</v>
      </c>
      <c r="AF112" s="241">
        <f t="shared" si="10"/>
        <v>0.99999999999999978</v>
      </c>
      <c r="AG112" s="242">
        <f t="shared" si="10"/>
        <v>0.99999999999999989</v>
      </c>
    </row>
    <row r="113" spans="1:33" outlineLevel="1" x14ac:dyDescent="0.2">
      <c r="B113" s="44"/>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6"/>
    </row>
    <row r="117" spans="1:33" ht="18" x14ac:dyDescent="0.25">
      <c r="B117" s="18" t="s">
        <v>31</v>
      </c>
    </row>
    <row r="118" spans="1:33" x14ac:dyDescent="0.2">
      <c r="B118" s="3"/>
    </row>
    <row r="119" spans="1:33" s="209" customFormat="1" ht="15.75" customHeight="1" x14ac:dyDescent="0.25">
      <c r="A119" s="207"/>
      <c r="B119" s="25" t="s">
        <v>62</v>
      </c>
      <c r="C119" s="193"/>
      <c r="D119" s="193"/>
      <c r="E119" s="208"/>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c r="AD119" s="193"/>
      <c r="AE119" s="193"/>
      <c r="AF119" s="193"/>
      <c r="AG119" s="211"/>
    </row>
    <row r="120" spans="1:33" s="194" customFormat="1" x14ac:dyDescent="0.2">
      <c r="B120" s="63" t="s">
        <v>22</v>
      </c>
      <c r="C120" s="1" t="s">
        <v>23</v>
      </c>
      <c r="D120" s="1" t="s">
        <v>24</v>
      </c>
      <c r="E120" s="1"/>
      <c r="F120" s="1">
        <v>2008</v>
      </c>
      <c r="G120" s="1">
        <v>2009</v>
      </c>
      <c r="H120" s="1">
        <v>2010</v>
      </c>
      <c r="I120" s="1">
        <v>2011</v>
      </c>
      <c r="J120" s="1">
        <v>2012</v>
      </c>
      <c r="K120" s="1">
        <v>2013</v>
      </c>
      <c r="L120" s="1">
        <v>2014</v>
      </c>
      <c r="M120" s="1">
        <v>2015</v>
      </c>
      <c r="N120" s="1">
        <v>2016</v>
      </c>
      <c r="O120" s="1">
        <v>2017</v>
      </c>
      <c r="P120" s="1">
        <v>2018</v>
      </c>
      <c r="Q120" s="1">
        <v>2019</v>
      </c>
      <c r="R120" s="1">
        <v>2020</v>
      </c>
      <c r="S120" s="1">
        <v>2021</v>
      </c>
      <c r="T120" s="1">
        <v>2022</v>
      </c>
      <c r="U120" s="1">
        <v>2023</v>
      </c>
      <c r="V120" s="1">
        <v>2024</v>
      </c>
      <c r="W120" s="1">
        <v>2025</v>
      </c>
      <c r="X120" s="1">
        <v>2026</v>
      </c>
      <c r="Y120" s="1">
        <v>2027</v>
      </c>
      <c r="Z120" s="1">
        <v>2028</v>
      </c>
      <c r="AA120" s="1">
        <v>2029</v>
      </c>
      <c r="AB120" s="1">
        <v>2030</v>
      </c>
      <c r="AC120" s="1">
        <v>2031</v>
      </c>
      <c r="AD120" s="1">
        <v>2032</v>
      </c>
      <c r="AE120" s="1">
        <v>2033</v>
      </c>
      <c r="AF120" s="1">
        <v>2034</v>
      </c>
      <c r="AG120" s="32">
        <v>2035</v>
      </c>
    </row>
    <row r="121" spans="1:33" s="202" customFormat="1" x14ac:dyDescent="0.2">
      <c r="A121" s="201"/>
      <c r="B121" s="63"/>
      <c r="C121" s="192" t="s">
        <v>19</v>
      </c>
      <c r="D121" s="194" t="s">
        <v>221</v>
      </c>
      <c r="E121" s="1"/>
      <c r="F121" s="210"/>
      <c r="G121" s="210"/>
      <c r="H121" s="210"/>
      <c r="I121" s="198">
        <v>6.3194623680142136E-5</v>
      </c>
      <c r="J121" s="198">
        <v>1.2870827577984943E-4</v>
      </c>
      <c r="K121" s="198">
        <v>2.7643852673868793E-4</v>
      </c>
      <c r="L121" s="198">
        <v>5.4224994323063419E-4</v>
      </c>
      <c r="M121" s="198">
        <v>7.9833186002350293E-4</v>
      </c>
      <c r="N121" s="198">
        <v>1.174998385434419E-3</v>
      </c>
      <c r="O121" s="198">
        <v>1.7345842027935011E-3</v>
      </c>
      <c r="P121" s="198">
        <v>2.555629859725587E-3</v>
      </c>
      <c r="Q121" s="198">
        <v>3.7469627744712917E-3</v>
      </c>
      <c r="R121" s="198">
        <v>5.5020780089102056E-3</v>
      </c>
      <c r="S121" s="198">
        <v>7.3193008282218365E-3</v>
      </c>
      <c r="T121" s="198">
        <v>9.0576980758615179E-3</v>
      </c>
      <c r="U121" s="198">
        <v>1.1166811464291307E-2</v>
      </c>
      <c r="V121" s="198">
        <v>1.3484737028689886E-2</v>
      </c>
      <c r="W121" s="198">
        <v>1.5762860975159904E-2</v>
      </c>
      <c r="X121" s="198">
        <v>1.85483859345906E-2</v>
      </c>
      <c r="Y121" s="198">
        <v>2.0830589952874734E-2</v>
      </c>
      <c r="Z121" s="198">
        <v>2.2929720596984407E-2</v>
      </c>
      <c r="AA121" s="198">
        <v>2.4726867012763994E-2</v>
      </c>
      <c r="AB121" s="198">
        <v>2.6239256900572418E-2</v>
      </c>
      <c r="AC121" s="198">
        <v>2.7854451083359179E-2</v>
      </c>
      <c r="AD121" s="198">
        <v>2.9655640980817782E-2</v>
      </c>
      <c r="AE121" s="198">
        <v>3.1538544335032538E-2</v>
      </c>
      <c r="AF121" s="198">
        <v>3.3432097520621096E-2</v>
      </c>
      <c r="AG121" s="218">
        <v>3.5420782989030515E-2</v>
      </c>
    </row>
    <row r="122" spans="1:33" s="202" customFormat="1" x14ac:dyDescent="0.2">
      <c r="A122" s="201"/>
      <c r="B122" s="195"/>
      <c r="C122" s="192"/>
      <c r="D122" s="192" t="s">
        <v>0</v>
      </c>
      <c r="E122" s="196"/>
      <c r="F122" s="198">
        <v>0.68208979510761347</v>
      </c>
      <c r="G122" s="198">
        <v>0.67378897428406714</v>
      </c>
      <c r="H122" s="198">
        <v>0.6557830115027079</v>
      </c>
      <c r="I122" s="198">
        <v>0.63567436928780863</v>
      </c>
      <c r="J122" s="198">
        <v>0.610060022304312</v>
      </c>
      <c r="K122" s="198">
        <v>0.5858307133550742</v>
      </c>
      <c r="L122" s="198">
        <v>0.56148839980625287</v>
      </c>
      <c r="M122" s="198">
        <v>0.53902327811766026</v>
      </c>
      <c r="N122" s="198">
        <v>0.51887266234765594</v>
      </c>
      <c r="O122" s="198">
        <v>0.50327907572229691</v>
      </c>
      <c r="P122" s="198">
        <v>0.49238478392119389</v>
      </c>
      <c r="Q122" s="198">
        <v>0.48593691669275818</v>
      </c>
      <c r="R122" s="198">
        <v>0.48322005157856829</v>
      </c>
      <c r="S122" s="198">
        <v>0.48278506732590298</v>
      </c>
      <c r="T122" s="198">
        <v>0.48379492742401053</v>
      </c>
      <c r="U122" s="198">
        <v>0.48667715999737776</v>
      </c>
      <c r="V122" s="198">
        <v>0.49079915418964914</v>
      </c>
      <c r="W122" s="198">
        <v>0.49592147239978035</v>
      </c>
      <c r="X122" s="198">
        <v>0.5022608650162097</v>
      </c>
      <c r="Y122" s="198">
        <v>0.5086668890220688</v>
      </c>
      <c r="Z122" s="198">
        <v>0.51511316276553742</v>
      </c>
      <c r="AA122" s="198">
        <v>0.52145912967648034</v>
      </c>
      <c r="AB122" s="198">
        <v>0.52773873786240966</v>
      </c>
      <c r="AC122" s="198">
        <v>0.53410507063343549</v>
      </c>
      <c r="AD122" s="198">
        <v>0.5400729287760424</v>
      </c>
      <c r="AE122" s="198">
        <v>0.54562848586587742</v>
      </c>
      <c r="AF122" s="198">
        <v>0.55077642838037177</v>
      </c>
      <c r="AG122" s="218">
        <v>0.55567482955194414</v>
      </c>
    </row>
    <row r="123" spans="1:33" s="202" customFormat="1" x14ac:dyDescent="0.2">
      <c r="A123" s="201"/>
      <c r="B123" s="195"/>
      <c r="C123" s="192"/>
      <c r="D123" s="192" t="s">
        <v>13</v>
      </c>
      <c r="E123" s="196"/>
      <c r="F123" s="198">
        <v>0.31791020489238647</v>
      </c>
      <c r="G123" s="198">
        <v>0.32621102571593286</v>
      </c>
      <c r="H123" s="198">
        <v>0.3442169884972921</v>
      </c>
      <c r="I123" s="198">
        <v>0.36426243608851128</v>
      </c>
      <c r="J123" s="198">
        <v>0.38981126941990818</v>
      </c>
      <c r="K123" s="198">
        <v>0.41389284811818722</v>
      </c>
      <c r="L123" s="198">
        <v>0.43796935025051642</v>
      </c>
      <c r="M123" s="198">
        <v>0.4601783900223162</v>
      </c>
      <c r="N123" s="198">
        <v>0.47995233926690956</v>
      </c>
      <c r="O123" s="198">
        <v>0.49498634007490966</v>
      </c>
      <c r="P123" s="198">
        <v>0.50505958621908054</v>
      </c>
      <c r="Q123" s="198">
        <v>0.51031612053277053</v>
      </c>
      <c r="R123" s="198">
        <v>0.51127787041252148</v>
      </c>
      <c r="S123" s="198">
        <v>0.50989563184587516</v>
      </c>
      <c r="T123" s="198">
        <v>0.50714737450012792</v>
      </c>
      <c r="U123" s="198">
        <v>0.50215602853833097</v>
      </c>
      <c r="V123" s="198">
        <v>0.49571610878166095</v>
      </c>
      <c r="W123" s="198">
        <v>0.48831566662505976</v>
      </c>
      <c r="X123" s="198">
        <v>0.47919074904919973</v>
      </c>
      <c r="Y123" s="198">
        <v>0.47050252102505663</v>
      </c>
      <c r="Z123" s="198">
        <v>0.46195711663747824</v>
      </c>
      <c r="AA123" s="198">
        <v>0.45381400331075566</v>
      </c>
      <c r="AB123" s="198">
        <v>0.44602200523701796</v>
      </c>
      <c r="AC123" s="198">
        <v>0.43804047828320536</v>
      </c>
      <c r="AD123" s="198">
        <v>0.43027143024313985</v>
      </c>
      <c r="AE123" s="198">
        <v>0.42283296979909002</v>
      </c>
      <c r="AF123" s="198">
        <v>0.4157914740990073</v>
      </c>
      <c r="AG123" s="218">
        <v>0.40890438745902541</v>
      </c>
    </row>
    <row r="124" spans="1:33" s="202" customFormat="1" x14ac:dyDescent="0.2">
      <c r="A124" s="201"/>
      <c r="B124" s="195"/>
      <c r="C124" s="192"/>
      <c r="D124" s="192"/>
      <c r="E124" s="196"/>
      <c r="F124" s="205"/>
      <c r="G124" s="205"/>
      <c r="H124" s="205"/>
      <c r="I124" s="205"/>
      <c r="J124" s="205"/>
      <c r="K124" s="205"/>
      <c r="L124" s="205"/>
      <c r="M124" s="205"/>
      <c r="N124" s="205"/>
      <c r="O124" s="205"/>
      <c r="P124" s="205"/>
      <c r="Q124" s="205"/>
      <c r="R124" s="205"/>
      <c r="S124" s="205"/>
      <c r="T124" s="205"/>
      <c r="U124" s="205"/>
      <c r="V124" s="205"/>
      <c r="W124" s="205"/>
      <c r="X124" s="205"/>
      <c r="Y124" s="205"/>
      <c r="Z124" s="205"/>
      <c r="AA124" s="205"/>
      <c r="AB124" s="205"/>
      <c r="AC124" s="205"/>
      <c r="AD124" s="205"/>
      <c r="AE124" s="205"/>
      <c r="AF124" s="205"/>
      <c r="AG124" s="214"/>
    </row>
    <row r="125" spans="1:33" s="202" customFormat="1" x14ac:dyDescent="0.2">
      <c r="A125" s="201"/>
      <c r="B125" s="195"/>
      <c r="C125" s="192" t="s">
        <v>20</v>
      </c>
      <c r="D125" s="192" t="s">
        <v>0</v>
      </c>
      <c r="E125" s="196"/>
      <c r="F125" s="198">
        <v>0.65587658844108698</v>
      </c>
      <c r="G125" s="198">
        <v>0.65056976639932862</v>
      </c>
      <c r="H125" s="198">
        <v>0.6351855362299883</v>
      </c>
      <c r="I125" s="198">
        <v>0.61063459124353681</v>
      </c>
      <c r="J125" s="198">
        <v>0.58329777079496947</v>
      </c>
      <c r="K125" s="198">
        <v>0.55748955433743586</v>
      </c>
      <c r="L125" s="198">
        <v>0.53162380783434571</v>
      </c>
      <c r="M125" s="198">
        <v>0.50774673835601003</v>
      </c>
      <c r="N125" s="198">
        <v>0.48640091588751166</v>
      </c>
      <c r="O125" s="198">
        <v>0.47001604590029811</v>
      </c>
      <c r="P125" s="198">
        <v>0.45878544494676032</v>
      </c>
      <c r="Q125" s="198">
        <v>0.45249869120042607</v>
      </c>
      <c r="R125" s="198">
        <v>0.45049879628486644</v>
      </c>
      <c r="S125" s="198">
        <v>0.45098116225067642</v>
      </c>
      <c r="T125" s="198">
        <v>0.45298234204742494</v>
      </c>
      <c r="U125" s="198">
        <v>0.45721082346909314</v>
      </c>
      <c r="V125" s="198">
        <v>0.46291285774528357</v>
      </c>
      <c r="W125" s="198">
        <v>0.46970633146037155</v>
      </c>
      <c r="X125" s="198">
        <v>0.47813873320167999</v>
      </c>
      <c r="Y125" s="198">
        <v>0.48640634479110456</v>
      </c>
      <c r="Z125" s="198">
        <v>0.49465102239538827</v>
      </c>
      <c r="AA125" s="198">
        <v>0.50264422520153063</v>
      </c>
      <c r="AB125" s="198">
        <v>0.51042463510236635</v>
      </c>
      <c r="AC125" s="198">
        <v>0.51838668529996701</v>
      </c>
      <c r="AD125" s="198">
        <v>0.52605040425808269</v>
      </c>
      <c r="AE125" s="198">
        <v>0.53333843272859194</v>
      </c>
      <c r="AF125" s="198">
        <v>0.54021082406796861</v>
      </c>
      <c r="AG125" s="218">
        <v>0.54689442823027878</v>
      </c>
    </row>
    <row r="126" spans="1:33" s="202" customFormat="1" x14ac:dyDescent="0.2">
      <c r="A126" s="201"/>
      <c r="B126" s="195"/>
      <c r="C126" s="192"/>
      <c r="D126" s="192" t="s">
        <v>13</v>
      </c>
      <c r="E126" s="196"/>
      <c r="F126" s="198">
        <v>0.34412341155891302</v>
      </c>
      <c r="G126" s="198">
        <v>0.34943023360067144</v>
      </c>
      <c r="H126" s="198">
        <v>0.36481446377001164</v>
      </c>
      <c r="I126" s="198">
        <v>0.38936540875646319</v>
      </c>
      <c r="J126" s="198">
        <v>0.41670222920503053</v>
      </c>
      <c r="K126" s="198">
        <v>0.44251044566256409</v>
      </c>
      <c r="L126" s="198">
        <v>0.46837619216565429</v>
      </c>
      <c r="M126" s="198">
        <v>0.49225326164398997</v>
      </c>
      <c r="N126" s="198">
        <v>0.51359908411248834</v>
      </c>
      <c r="O126" s="198">
        <v>0.52998395409970189</v>
      </c>
      <c r="P126" s="198">
        <v>0.54121455505323968</v>
      </c>
      <c r="Q126" s="198">
        <v>0.54750130879957393</v>
      </c>
      <c r="R126" s="198">
        <v>0.54950120371513356</v>
      </c>
      <c r="S126" s="198">
        <v>0.54901883774932358</v>
      </c>
      <c r="T126" s="198">
        <v>0.54701765795257506</v>
      </c>
      <c r="U126" s="198">
        <v>0.54278917653090686</v>
      </c>
      <c r="V126" s="198">
        <v>0.53708714225471643</v>
      </c>
      <c r="W126" s="198">
        <v>0.53029366853962845</v>
      </c>
      <c r="X126" s="198">
        <v>0.52186126679832001</v>
      </c>
      <c r="Y126" s="198">
        <v>0.51359365520889544</v>
      </c>
      <c r="Z126" s="198">
        <v>0.50534897760461173</v>
      </c>
      <c r="AA126" s="198">
        <v>0.49735577479846932</v>
      </c>
      <c r="AB126" s="198">
        <v>0.48957536489763365</v>
      </c>
      <c r="AC126" s="198">
        <v>0.48161331470003305</v>
      </c>
      <c r="AD126" s="198">
        <v>0.47394959574191725</v>
      </c>
      <c r="AE126" s="198">
        <v>0.46666156727140812</v>
      </c>
      <c r="AF126" s="198">
        <v>0.45978917593203134</v>
      </c>
      <c r="AG126" s="218">
        <v>0.45310557176972116</v>
      </c>
    </row>
    <row r="127" spans="1:33" s="202" customFormat="1" x14ac:dyDescent="0.2">
      <c r="A127" s="201"/>
      <c r="B127" s="195"/>
      <c r="C127" s="192"/>
      <c r="D127" s="192"/>
      <c r="E127" s="196"/>
      <c r="F127" s="205"/>
      <c r="G127" s="205"/>
      <c r="H127" s="205"/>
      <c r="I127" s="205"/>
      <c r="J127" s="205"/>
      <c r="K127" s="205"/>
      <c r="L127" s="205"/>
      <c r="M127" s="205"/>
      <c r="N127" s="205"/>
      <c r="O127" s="205"/>
      <c r="P127" s="205"/>
      <c r="Q127" s="205"/>
      <c r="R127" s="205"/>
      <c r="S127" s="205"/>
      <c r="T127" s="205"/>
      <c r="U127" s="205"/>
      <c r="V127" s="205"/>
      <c r="W127" s="205"/>
      <c r="X127" s="205"/>
      <c r="Y127" s="205"/>
      <c r="Z127" s="205"/>
      <c r="AA127" s="205"/>
      <c r="AB127" s="205"/>
      <c r="AC127" s="205"/>
      <c r="AD127" s="205"/>
      <c r="AE127" s="205"/>
      <c r="AF127" s="205"/>
      <c r="AG127" s="214"/>
    </row>
    <row r="128" spans="1:33" s="202" customFormat="1" x14ac:dyDescent="0.2">
      <c r="A128" s="201"/>
      <c r="B128" s="195"/>
      <c r="C128" s="192" t="s">
        <v>21</v>
      </c>
      <c r="D128" s="192" t="s">
        <v>0</v>
      </c>
      <c r="E128" s="196"/>
      <c r="F128" s="198">
        <v>0.56792555428634184</v>
      </c>
      <c r="G128" s="198">
        <v>0.571876773020079</v>
      </c>
      <c r="H128" s="198">
        <v>0.55959907073377457</v>
      </c>
      <c r="I128" s="198">
        <v>0.5252022597249153</v>
      </c>
      <c r="J128" s="198">
        <v>0.49186735045103114</v>
      </c>
      <c r="K128" s="198">
        <v>0.46039644271502433</v>
      </c>
      <c r="L128" s="198">
        <v>0.42885538201983342</v>
      </c>
      <c r="M128" s="198">
        <v>0.39973934249050835</v>
      </c>
      <c r="N128" s="198">
        <v>0.37370994171573291</v>
      </c>
      <c r="O128" s="198">
        <v>0.35372999724794918</v>
      </c>
      <c r="P128" s="198">
        <v>0.34003524205205005</v>
      </c>
      <c r="Q128" s="198">
        <v>0.33236908474763371</v>
      </c>
      <c r="R128" s="198">
        <v>0.32993038432550859</v>
      </c>
      <c r="S128" s="198">
        <v>0.33051858827326963</v>
      </c>
      <c r="T128" s="198">
        <v>0.33295885549786708</v>
      </c>
      <c r="U128" s="198">
        <v>0.3381151261337596</v>
      </c>
      <c r="V128" s="198">
        <v>0.34506826816543823</v>
      </c>
      <c r="W128" s="198">
        <v>0.35335232703662434</v>
      </c>
      <c r="X128" s="198">
        <v>0.36363491814981974</v>
      </c>
      <c r="Y128" s="198">
        <v>0.37371656179830881</v>
      </c>
      <c r="Z128" s="198">
        <v>0.38377023941777844</v>
      </c>
      <c r="AA128" s="198">
        <v>0.39351726507688278</v>
      </c>
      <c r="AB128" s="198">
        <v>0.40300480802819116</v>
      </c>
      <c r="AC128" s="198">
        <v>0.41271384575152448</v>
      </c>
      <c r="AD128" s="198">
        <v>0.42205909410072395</v>
      </c>
      <c r="AE128" s="198">
        <v>0.43094622010380079</v>
      </c>
      <c r="AF128" s="198">
        <v>0.43932651225313013</v>
      </c>
      <c r="AG128" s="218">
        <v>0.44747659462252443</v>
      </c>
    </row>
    <row r="129" spans="1:33" s="202" customFormat="1" x14ac:dyDescent="0.2">
      <c r="A129" s="201"/>
      <c r="B129" s="195"/>
      <c r="C129" s="192"/>
      <c r="D129" s="192" t="s">
        <v>13</v>
      </c>
      <c r="E129" s="196"/>
      <c r="F129" s="198">
        <v>0.43207444571365816</v>
      </c>
      <c r="G129" s="198">
        <v>0.428123226979921</v>
      </c>
      <c r="H129" s="198">
        <v>0.44040092926622537</v>
      </c>
      <c r="I129" s="198">
        <v>0.47479774027508476</v>
      </c>
      <c r="J129" s="198">
        <v>0.50813264954896886</v>
      </c>
      <c r="K129" s="198">
        <v>0.53960355728497567</v>
      </c>
      <c r="L129" s="198">
        <v>0.57114461798016658</v>
      </c>
      <c r="M129" s="198">
        <v>0.60026065750949165</v>
      </c>
      <c r="N129" s="198">
        <v>0.62629005828426709</v>
      </c>
      <c r="O129" s="198">
        <v>0.64627000275205082</v>
      </c>
      <c r="P129" s="198">
        <v>0.65996475794794995</v>
      </c>
      <c r="Q129" s="198">
        <v>0.66763091525236629</v>
      </c>
      <c r="R129" s="198">
        <v>0.67006961567449141</v>
      </c>
      <c r="S129" s="198">
        <v>0.66948141172673037</v>
      </c>
      <c r="T129" s="198">
        <v>0.66704114450213292</v>
      </c>
      <c r="U129" s="198">
        <v>0.6618848738662404</v>
      </c>
      <c r="V129" s="198">
        <v>0.65493173183456177</v>
      </c>
      <c r="W129" s="198">
        <v>0.64664767296337566</v>
      </c>
      <c r="X129" s="198">
        <v>0.63636508185018026</v>
      </c>
      <c r="Y129" s="198">
        <v>0.62628343820169119</v>
      </c>
      <c r="Z129" s="198">
        <v>0.61622976058222156</v>
      </c>
      <c r="AA129" s="198">
        <v>0.60648273492311722</v>
      </c>
      <c r="AB129" s="198">
        <v>0.59699519197180884</v>
      </c>
      <c r="AC129" s="198">
        <v>0.58728615424847552</v>
      </c>
      <c r="AD129" s="198">
        <v>0.57794090589927605</v>
      </c>
      <c r="AE129" s="198">
        <v>0.56905377989619921</v>
      </c>
      <c r="AF129" s="198">
        <v>0.56067348774686987</v>
      </c>
      <c r="AG129" s="218">
        <v>0.55252340537747557</v>
      </c>
    </row>
    <row r="130" spans="1:33" s="202" customFormat="1" x14ac:dyDescent="0.2">
      <c r="A130" s="201"/>
      <c r="B130" s="199"/>
      <c r="C130" s="200"/>
      <c r="D130" s="200"/>
      <c r="E130" s="200"/>
      <c r="F130" s="200"/>
      <c r="G130" s="200"/>
      <c r="H130" s="200"/>
      <c r="I130" s="200"/>
      <c r="J130" s="200"/>
      <c r="K130" s="200"/>
      <c r="L130" s="200"/>
      <c r="M130" s="200"/>
      <c r="N130" s="200"/>
      <c r="O130" s="200"/>
      <c r="P130" s="200"/>
      <c r="Q130" s="200"/>
      <c r="R130" s="200"/>
      <c r="S130" s="200"/>
      <c r="T130" s="200"/>
      <c r="U130" s="200"/>
      <c r="V130" s="200"/>
      <c r="W130" s="200"/>
      <c r="X130" s="200"/>
      <c r="Y130" s="200"/>
      <c r="Z130" s="200"/>
      <c r="AA130" s="200"/>
      <c r="AB130" s="200"/>
      <c r="AC130" s="200"/>
      <c r="AD130" s="200"/>
      <c r="AE130" s="200"/>
      <c r="AF130" s="200"/>
      <c r="AG130" s="215"/>
    </row>
    <row r="131" spans="1:33" s="202" customFormat="1" x14ac:dyDescent="0.2">
      <c r="A131" s="201"/>
      <c r="B131" s="201"/>
      <c r="AG131" s="197"/>
    </row>
    <row r="132" spans="1:33" s="202" customFormat="1" ht="15.75" x14ac:dyDescent="0.25">
      <c r="A132" s="201"/>
      <c r="B132" s="25" t="s">
        <v>63</v>
      </c>
      <c r="C132" s="193"/>
      <c r="D132" s="193"/>
      <c r="E132" s="208"/>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c r="AD132" s="193"/>
      <c r="AE132" s="193"/>
      <c r="AF132" s="193"/>
      <c r="AG132" s="211"/>
    </row>
    <row r="133" spans="1:33" s="209" customFormat="1" ht="15.75" customHeight="1" x14ac:dyDescent="0.2">
      <c r="A133" s="207"/>
      <c r="B133" s="63" t="s">
        <v>22</v>
      </c>
      <c r="C133" s="1" t="s">
        <v>23</v>
      </c>
      <c r="D133" s="1" t="s">
        <v>24</v>
      </c>
      <c r="E133" s="1"/>
      <c r="F133" s="1">
        <v>2008</v>
      </c>
      <c r="G133" s="1">
        <v>2009</v>
      </c>
      <c r="H133" s="1">
        <v>2010</v>
      </c>
      <c r="I133" s="1">
        <v>2011</v>
      </c>
      <c r="J133" s="1">
        <v>2012</v>
      </c>
      <c r="K133" s="1">
        <v>2013</v>
      </c>
      <c r="L133" s="1">
        <v>2014</v>
      </c>
      <c r="M133" s="1">
        <v>2015</v>
      </c>
      <c r="N133" s="1">
        <v>2016</v>
      </c>
      <c r="O133" s="1">
        <v>2017</v>
      </c>
      <c r="P133" s="1">
        <v>2018</v>
      </c>
      <c r="Q133" s="1">
        <v>2019</v>
      </c>
      <c r="R133" s="1">
        <v>2020</v>
      </c>
      <c r="S133" s="1">
        <v>2021</v>
      </c>
      <c r="T133" s="1">
        <v>2022</v>
      </c>
      <c r="U133" s="1">
        <v>2023</v>
      </c>
      <c r="V133" s="1">
        <v>2024</v>
      </c>
      <c r="W133" s="1">
        <v>2025</v>
      </c>
      <c r="X133" s="1">
        <v>2026</v>
      </c>
      <c r="Y133" s="1">
        <v>2027</v>
      </c>
      <c r="Z133" s="1">
        <v>2028</v>
      </c>
      <c r="AA133" s="1">
        <v>2029</v>
      </c>
      <c r="AB133" s="1">
        <v>2030</v>
      </c>
      <c r="AC133" s="1">
        <v>2031</v>
      </c>
      <c r="AD133" s="1">
        <v>2032</v>
      </c>
      <c r="AE133" s="1">
        <v>2033</v>
      </c>
      <c r="AF133" s="1">
        <v>2034</v>
      </c>
      <c r="AG133" s="32">
        <v>2035</v>
      </c>
    </row>
    <row r="134" spans="1:33" s="202" customFormat="1" x14ac:dyDescent="0.2">
      <c r="A134" s="201"/>
      <c r="B134" s="63"/>
      <c r="C134" s="192" t="s">
        <v>19</v>
      </c>
      <c r="D134" s="194" t="s">
        <v>221</v>
      </c>
      <c r="E134" s="1"/>
      <c r="F134" s="210"/>
      <c r="G134" s="210"/>
      <c r="H134" s="210"/>
      <c r="I134" s="203">
        <v>6.3194623680142136E-5</v>
      </c>
      <c r="J134" s="203">
        <v>1.2870827577984943E-4</v>
      </c>
      <c r="K134" s="203">
        <v>2.7643852673868793E-4</v>
      </c>
      <c r="L134" s="203">
        <v>5.4224994323063419E-4</v>
      </c>
      <c r="M134" s="203">
        <v>7.9833186002350293E-4</v>
      </c>
      <c r="N134" s="203">
        <v>1.174998385434419E-3</v>
      </c>
      <c r="O134" s="203">
        <v>1.7345842027935011E-3</v>
      </c>
      <c r="P134" s="203">
        <v>2.555629859725587E-3</v>
      </c>
      <c r="Q134" s="203">
        <v>3.7469627744712917E-3</v>
      </c>
      <c r="R134" s="203">
        <v>5.5020780089102056E-3</v>
      </c>
      <c r="S134" s="203">
        <v>7.3193008282218365E-3</v>
      </c>
      <c r="T134" s="203">
        <v>9.0576980758615179E-3</v>
      </c>
      <c r="U134" s="203">
        <v>1.1166811464291307E-2</v>
      </c>
      <c r="V134" s="203">
        <v>1.3484737028689886E-2</v>
      </c>
      <c r="W134" s="203">
        <v>1.5762860975159904E-2</v>
      </c>
      <c r="X134" s="203">
        <v>1.85483859345906E-2</v>
      </c>
      <c r="Y134" s="203">
        <v>2.0830589952874734E-2</v>
      </c>
      <c r="Z134" s="203">
        <v>2.2929720596984407E-2</v>
      </c>
      <c r="AA134" s="203">
        <v>2.4726867012763994E-2</v>
      </c>
      <c r="AB134" s="203">
        <v>2.6239256900572418E-2</v>
      </c>
      <c r="AC134" s="203">
        <v>2.7854451083359179E-2</v>
      </c>
      <c r="AD134" s="203">
        <v>2.9655640980817782E-2</v>
      </c>
      <c r="AE134" s="203">
        <v>3.1538544335032538E-2</v>
      </c>
      <c r="AF134" s="203">
        <v>3.3432097520621096E-2</v>
      </c>
      <c r="AG134" s="216">
        <v>3.5420782989030515E-2</v>
      </c>
    </row>
    <row r="135" spans="1:33" s="202" customFormat="1" x14ac:dyDescent="0.2">
      <c r="A135" s="201"/>
      <c r="B135" s="195"/>
      <c r="C135" s="192"/>
      <c r="D135" s="192" t="s">
        <v>0</v>
      </c>
      <c r="E135" s="196"/>
      <c r="F135" s="198">
        <v>0.66571349747310316</v>
      </c>
      <c r="G135" s="198">
        <v>0.65397618832752968</v>
      </c>
      <c r="H135" s="198">
        <v>0.63634388317476365</v>
      </c>
      <c r="I135" s="198">
        <v>0.6178194590912196</v>
      </c>
      <c r="J135" s="198">
        <v>0.59095279487826025</v>
      </c>
      <c r="K135" s="198">
        <v>0.56554308854941071</v>
      </c>
      <c r="L135" s="198">
        <v>0.54002062645703697</v>
      </c>
      <c r="M135" s="198">
        <v>0.51646689290130798</v>
      </c>
      <c r="N135" s="198">
        <v>0.49534702514972312</v>
      </c>
      <c r="O135" s="198">
        <v>0.47901652275230489</v>
      </c>
      <c r="P135" s="198">
        <v>0.46762847456165035</v>
      </c>
      <c r="Q135" s="198">
        <v>0.4609229498346154</v>
      </c>
      <c r="R135" s="198">
        <v>0.45815894300051901</v>
      </c>
      <c r="S135" s="198">
        <v>0.45779171139823049</v>
      </c>
      <c r="T135" s="198">
        <v>0.45893628175807227</v>
      </c>
      <c r="U135" s="198">
        <v>0.46206317319570511</v>
      </c>
      <c r="V135" s="198">
        <v>0.46650083043070817</v>
      </c>
      <c r="W135" s="198">
        <v>0.47198589323657647</v>
      </c>
      <c r="X135" s="198">
        <v>0.47877255838985522</v>
      </c>
      <c r="Y135" s="198">
        <v>0.48560444989060153</v>
      </c>
      <c r="Z135" s="198">
        <v>0.49246959039829691</v>
      </c>
      <c r="AA135" s="198">
        <v>0.49921470512895622</v>
      </c>
      <c r="AB135" s="198">
        <v>0.50587625065476738</v>
      </c>
      <c r="AC135" s="198">
        <v>0.51263381082909709</v>
      </c>
      <c r="AD135" s="198">
        <v>0.51898248137870884</v>
      </c>
      <c r="AE135" s="198">
        <v>0.52490264659189467</v>
      </c>
      <c r="AF135" s="198">
        <v>0.53039573936323303</v>
      </c>
      <c r="AG135" s="218">
        <v>0.53563172218278832</v>
      </c>
    </row>
    <row r="136" spans="1:33" s="202" customFormat="1" x14ac:dyDescent="0.2">
      <c r="A136" s="201"/>
      <c r="B136" s="195"/>
      <c r="C136" s="192"/>
      <c r="D136" s="192" t="s">
        <v>13</v>
      </c>
      <c r="E136" s="196"/>
      <c r="F136" s="198">
        <v>0.33428650252689679</v>
      </c>
      <c r="G136" s="198">
        <v>0.34602381167247032</v>
      </c>
      <c r="H136" s="198">
        <v>0.3636561168252363</v>
      </c>
      <c r="I136" s="198">
        <v>0.3821173462851003</v>
      </c>
      <c r="J136" s="198">
        <v>0.40891849684595999</v>
      </c>
      <c r="K136" s="198">
        <v>0.4341804729238507</v>
      </c>
      <c r="L136" s="198">
        <v>0.45943712359973243</v>
      </c>
      <c r="M136" s="198">
        <v>0.48273477523866859</v>
      </c>
      <c r="N136" s="198">
        <v>0.50347797646484249</v>
      </c>
      <c r="O136" s="198">
        <v>0.51924889304490163</v>
      </c>
      <c r="P136" s="198">
        <v>0.52981589557862407</v>
      </c>
      <c r="Q136" s="198">
        <v>0.53533008739091326</v>
      </c>
      <c r="R136" s="198">
        <v>0.5363389789905707</v>
      </c>
      <c r="S136" s="198">
        <v>0.53488898777354765</v>
      </c>
      <c r="T136" s="198">
        <v>0.53200602016606624</v>
      </c>
      <c r="U136" s="198">
        <v>0.52677001534000356</v>
      </c>
      <c r="V136" s="198">
        <v>0.52001443254060187</v>
      </c>
      <c r="W136" s="198">
        <v>0.51225124578826364</v>
      </c>
      <c r="X136" s="198">
        <v>0.50267905567555415</v>
      </c>
      <c r="Y136" s="198">
        <v>0.49356496015652379</v>
      </c>
      <c r="Z136" s="198">
        <v>0.4846006890047187</v>
      </c>
      <c r="AA136" s="198">
        <v>0.47605842785827984</v>
      </c>
      <c r="AB136" s="198">
        <v>0.46788449244466013</v>
      </c>
      <c r="AC136" s="198">
        <v>0.45951173808754381</v>
      </c>
      <c r="AD136" s="198">
        <v>0.45136187764047331</v>
      </c>
      <c r="AE136" s="198">
        <v>0.44355880907307277</v>
      </c>
      <c r="AF136" s="198">
        <v>0.43617216311614587</v>
      </c>
      <c r="AG136" s="218">
        <v>0.42894749482818112</v>
      </c>
    </row>
    <row r="137" spans="1:33" s="202" customFormat="1" x14ac:dyDescent="0.2">
      <c r="A137" s="201"/>
      <c r="B137" s="195"/>
      <c r="C137" s="192"/>
      <c r="D137" s="192"/>
      <c r="E137" s="196"/>
      <c r="F137" s="205"/>
      <c r="G137" s="205"/>
      <c r="H137" s="205"/>
      <c r="I137" s="205"/>
      <c r="J137" s="205"/>
      <c r="K137" s="205"/>
      <c r="L137" s="205"/>
      <c r="M137" s="205"/>
      <c r="N137" s="205"/>
      <c r="O137" s="205"/>
      <c r="P137" s="205"/>
      <c r="Q137" s="205"/>
      <c r="R137" s="205"/>
      <c r="S137" s="205"/>
      <c r="T137" s="205"/>
      <c r="U137" s="205"/>
      <c r="V137" s="205"/>
      <c r="W137" s="205"/>
      <c r="X137" s="205"/>
      <c r="Y137" s="205"/>
      <c r="Z137" s="205"/>
      <c r="AA137" s="205"/>
      <c r="AB137" s="205"/>
      <c r="AC137" s="205"/>
      <c r="AD137" s="205"/>
      <c r="AE137" s="205"/>
      <c r="AF137" s="205"/>
      <c r="AG137" s="214"/>
    </row>
    <row r="138" spans="1:33" s="202" customFormat="1" x14ac:dyDescent="0.2">
      <c r="A138" s="201"/>
      <c r="B138" s="195"/>
      <c r="C138" s="192" t="s">
        <v>20</v>
      </c>
      <c r="D138" s="192" t="s">
        <v>0</v>
      </c>
      <c r="E138" s="196"/>
      <c r="F138" s="198">
        <v>0.63814998726891181</v>
      </c>
      <c r="G138" s="198">
        <v>0.62934673627679127</v>
      </c>
      <c r="H138" s="198">
        <v>0.61458319696697084</v>
      </c>
      <c r="I138" s="198">
        <v>0.59154921839626473</v>
      </c>
      <c r="J138" s="198">
        <v>0.56287243964892064</v>
      </c>
      <c r="K138" s="198">
        <v>0.5357991918800844</v>
      </c>
      <c r="L138" s="198">
        <v>0.50866559413781731</v>
      </c>
      <c r="M138" s="198">
        <v>0.4836181516287863</v>
      </c>
      <c r="N138" s="198">
        <v>0.46122602928006973</v>
      </c>
      <c r="O138" s="198">
        <v>0.44403802849148699</v>
      </c>
      <c r="P138" s="198">
        <v>0.43225694153771166</v>
      </c>
      <c r="Q138" s="198">
        <v>0.42566203242741996</v>
      </c>
      <c r="R138" s="198">
        <v>0.42356410944038703</v>
      </c>
      <c r="S138" s="198">
        <v>0.42407011935118877</v>
      </c>
      <c r="T138" s="198">
        <v>0.42616939019993227</v>
      </c>
      <c r="U138" s="198">
        <v>0.43060513745132079</v>
      </c>
      <c r="V138" s="198">
        <v>0.43658666612455233</v>
      </c>
      <c r="W138" s="198">
        <v>0.44371313289928238</v>
      </c>
      <c r="X138" s="198">
        <v>0.45255886239804322</v>
      </c>
      <c r="Y138" s="198">
        <v>0.46123172429011938</v>
      </c>
      <c r="Z138" s="198">
        <v>0.46988052805082214</v>
      </c>
      <c r="AA138" s="198">
        <v>0.47826553057098209</v>
      </c>
      <c r="AB138" s="198">
        <v>0.48642730979873439</v>
      </c>
      <c r="AC138" s="198">
        <v>0.49477963271505243</v>
      </c>
      <c r="AD138" s="198">
        <v>0.50281900120551748</v>
      </c>
      <c r="AE138" s="198">
        <v>0.51046426413382151</v>
      </c>
      <c r="AF138" s="198">
        <v>0.51767351680734519</v>
      </c>
      <c r="AG138" s="218">
        <v>0.52468472859614868</v>
      </c>
    </row>
    <row r="139" spans="1:33" s="202" customFormat="1" x14ac:dyDescent="0.2">
      <c r="A139" s="201"/>
      <c r="B139" s="195"/>
      <c r="C139" s="192"/>
      <c r="D139" s="192" t="s">
        <v>13</v>
      </c>
      <c r="E139" s="196"/>
      <c r="F139" s="198">
        <v>0.36185001273108819</v>
      </c>
      <c r="G139" s="198">
        <v>0.37065326372320867</v>
      </c>
      <c r="H139" s="198">
        <v>0.38541680303302916</v>
      </c>
      <c r="I139" s="198">
        <v>0.40845078160373521</v>
      </c>
      <c r="J139" s="198">
        <v>0.4371275603510793</v>
      </c>
      <c r="K139" s="198">
        <v>0.4642008081199156</v>
      </c>
      <c r="L139" s="198">
        <v>0.49133440586218263</v>
      </c>
      <c r="M139" s="198">
        <v>0.5163818483712137</v>
      </c>
      <c r="N139" s="198">
        <v>0.53877397071993027</v>
      </c>
      <c r="O139" s="198">
        <v>0.55596197150851301</v>
      </c>
      <c r="P139" s="198">
        <v>0.56774305846228834</v>
      </c>
      <c r="Q139" s="198">
        <v>0.57433796757258004</v>
      </c>
      <c r="R139" s="198">
        <v>0.57643589055961297</v>
      </c>
      <c r="S139" s="198">
        <v>0.57592988064881123</v>
      </c>
      <c r="T139" s="198">
        <v>0.57383060980006773</v>
      </c>
      <c r="U139" s="198">
        <v>0.56939486254867921</v>
      </c>
      <c r="V139" s="198">
        <v>0.56341333387544767</v>
      </c>
      <c r="W139" s="198">
        <v>0.55628686710071762</v>
      </c>
      <c r="X139" s="198">
        <v>0.54744113760195678</v>
      </c>
      <c r="Y139" s="198">
        <v>0.53876827570988062</v>
      </c>
      <c r="Z139" s="198">
        <v>0.53011947194917786</v>
      </c>
      <c r="AA139" s="198">
        <v>0.52173446942901791</v>
      </c>
      <c r="AB139" s="198">
        <v>0.51357269020126561</v>
      </c>
      <c r="AC139" s="198">
        <v>0.50522036728494757</v>
      </c>
      <c r="AD139" s="198">
        <v>0.49718099879448252</v>
      </c>
      <c r="AE139" s="198">
        <v>0.48953573586617855</v>
      </c>
      <c r="AF139" s="198">
        <v>0.48232648319265481</v>
      </c>
      <c r="AG139" s="218">
        <v>0.47531527140385138</v>
      </c>
    </row>
    <row r="140" spans="1:33" s="202" customFormat="1" x14ac:dyDescent="0.2">
      <c r="A140" s="201"/>
      <c r="B140" s="195"/>
      <c r="C140" s="192"/>
      <c r="D140" s="192"/>
      <c r="E140" s="196"/>
      <c r="F140" s="205"/>
      <c r="G140" s="205"/>
      <c r="H140" s="205"/>
      <c r="I140" s="205"/>
      <c r="J140" s="205"/>
      <c r="K140" s="205"/>
      <c r="L140" s="205"/>
      <c r="M140" s="205"/>
      <c r="N140" s="205"/>
      <c r="O140" s="205"/>
      <c r="P140" s="205"/>
      <c r="Q140" s="205"/>
      <c r="R140" s="205"/>
      <c r="S140" s="205"/>
      <c r="T140" s="205"/>
      <c r="U140" s="205"/>
      <c r="V140" s="205"/>
      <c r="W140" s="205"/>
      <c r="X140" s="205"/>
      <c r="Y140" s="205"/>
      <c r="Z140" s="205"/>
      <c r="AA140" s="205"/>
      <c r="AB140" s="205"/>
      <c r="AC140" s="205"/>
      <c r="AD140" s="205"/>
      <c r="AE140" s="205"/>
      <c r="AF140" s="205"/>
      <c r="AG140" s="214"/>
    </row>
    <row r="141" spans="1:33" s="202" customFormat="1" x14ac:dyDescent="0.2">
      <c r="A141" s="201"/>
      <c r="B141" s="195"/>
      <c r="C141" s="192" t="s">
        <v>21</v>
      </c>
      <c r="D141" s="192" t="s">
        <v>0</v>
      </c>
      <c r="E141" s="196"/>
      <c r="F141" s="198">
        <v>0.54566838979655108</v>
      </c>
      <c r="G141" s="198">
        <v>0.54587423726715878</v>
      </c>
      <c r="H141" s="198">
        <v>0.53472810135737681</v>
      </c>
      <c r="I141" s="198">
        <v>0.50192928350154442</v>
      </c>
      <c r="J141" s="198">
        <v>0.46696040994112042</v>
      </c>
      <c r="K141" s="198">
        <v>0.43394690495719157</v>
      </c>
      <c r="L141" s="198">
        <v>0.40085980835375523</v>
      </c>
      <c r="M141" s="198">
        <v>0.37031659923577109</v>
      </c>
      <c r="N141" s="198">
        <v>0.34301132544401591</v>
      </c>
      <c r="O141" s="198">
        <v>0.32205203180689201</v>
      </c>
      <c r="P141" s="198">
        <v>0.30768600612037444</v>
      </c>
      <c r="Q141" s="198">
        <v>0.29964407976413632</v>
      </c>
      <c r="R141" s="198">
        <v>0.29708584251163961</v>
      </c>
      <c r="S141" s="198">
        <v>0.29770287822360153</v>
      </c>
      <c r="T141" s="198">
        <v>0.300262759077918</v>
      </c>
      <c r="U141" s="198">
        <v>0.30567177262669987</v>
      </c>
      <c r="V141" s="198">
        <v>0.31296573411781237</v>
      </c>
      <c r="W141" s="198">
        <v>0.32165584948166503</v>
      </c>
      <c r="X141" s="198">
        <v>0.33244245836536079</v>
      </c>
      <c r="Y141" s="198">
        <v>0.34301827002060548</v>
      </c>
      <c r="Z141" s="198">
        <v>0.35356474484686007</v>
      </c>
      <c r="AA141" s="198">
        <v>0.36378953667284097</v>
      </c>
      <c r="AB141" s="198">
        <v>0.37374212682803054</v>
      </c>
      <c r="AC141" s="198">
        <v>0.38392706867836335</v>
      </c>
      <c r="AD141" s="198">
        <v>0.39373038943225958</v>
      </c>
      <c r="AE141" s="198">
        <v>0.40305313223512129</v>
      </c>
      <c r="AF141" s="198">
        <v>0.41184419790629434</v>
      </c>
      <c r="AG141" s="218">
        <v>0.42039376969425979</v>
      </c>
    </row>
    <row r="142" spans="1:33" s="202" customFormat="1" x14ac:dyDescent="0.2">
      <c r="A142" s="201"/>
      <c r="B142" s="195"/>
      <c r="C142" s="192"/>
      <c r="D142" s="192" t="s">
        <v>13</v>
      </c>
      <c r="E142" s="196"/>
      <c r="F142" s="198">
        <v>0.45433161020344892</v>
      </c>
      <c r="G142" s="198">
        <v>0.45412576273284117</v>
      </c>
      <c r="H142" s="198">
        <v>0.46527189864262319</v>
      </c>
      <c r="I142" s="198">
        <v>0.49807071649845558</v>
      </c>
      <c r="J142" s="198">
        <v>0.53303959005887958</v>
      </c>
      <c r="K142" s="198">
        <v>0.56605309504280843</v>
      </c>
      <c r="L142" s="198">
        <v>0.59914019164624477</v>
      </c>
      <c r="M142" s="198">
        <v>0.62968340076422891</v>
      </c>
      <c r="N142" s="198">
        <v>0.65698867455598409</v>
      </c>
      <c r="O142" s="198">
        <v>0.67794796819310799</v>
      </c>
      <c r="P142" s="198">
        <v>0.69231399387962556</v>
      </c>
      <c r="Q142" s="198">
        <v>0.70035592023586368</v>
      </c>
      <c r="R142" s="198">
        <v>0.70291415748836039</v>
      </c>
      <c r="S142" s="198">
        <v>0.70229712177639847</v>
      </c>
      <c r="T142" s="198">
        <v>0.699737240922082</v>
      </c>
      <c r="U142" s="198">
        <v>0.69432822737330013</v>
      </c>
      <c r="V142" s="198">
        <v>0.68703426588218763</v>
      </c>
      <c r="W142" s="198">
        <v>0.67834415051833497</v>
      </c>
      <c r="X142" s="198">
        <v>0.66755754163463921</v>
      </c>
      <c r="Y142" s="198">
        <v>0.65698172997939452</v>
      </c>
      <c r="Z142" s="198">
        <v>0.64643525515313993</v>
      </c>
      <c r="AA142" s="198">
        <v>0.63621046332715903</v>
      </c>
      <c r="AB142" s="198">
        <v>0.62625787317196946</v>
      </c>
      <c r="AC142" s="198">
        <v>0.61607293132163665</v>
      </c>
      <c r="AD142" s="198">
        <v>0.60626961056774042</v>
      </c>
      <c r="AE142" s="198">
        <v>0.59694686776487871</v>
      </c>
      <c r="AF142" s="198">
        <v>0.58815580209370566</v>
      </c>
      <c r="AG142" s="218">
        <v>0.57960623030574021</v>
      </c>
    </row>
    <row r="143" spans="1:33" s="202" customFormat="1" x14ac:dyDescent="0.2">
      <c r="A143" s="201"/>
      <c r="B143" s="199"/>
      <c r="C143" s="200"/>
      <c r="D143" s="200"/>
      <c r="E143" s="200"/>
      <c r="F143" s="200"/>
      <c r="G143" s="200"/>
      <c r="H143" s="200"/>
      <c r="I143" s="200"/>
      <c r="J143" s="200"/>
      <c r="K143" s="200"/>
      <c r="L143" s="200"/>
      <c r="M143" s="200"/>
      <c r="N143" s="200"/>
      <c r="O143" s="200"/>
      <c r="P143" s="200"/>
      <c r="Q143" s="200"/>
      <c r="R143" s="200"/>
      <c r="S143" s="200"/>
      <c r="T143" s="200"/>
      <c r="U143" s="200"/>
      <c r="V143" s="200"/>
      <c r="W143" s="200"/>
      <c r="X143" s="200"/>
      <c r="Y143" s="200"/>
      <c r="Z143" s="200"/>
      <c r="AA143" s="200"/>
      <c r="AB143" s="200"/>
      <c r="AC143" s="200"/>
      <c r="AD143" s="200"/>
      <c r="AE143" s="200"/>
      <c r="AF143" s="200"/>
      <c r="AG143" s="215"/>
    </row>
    <row r="144" spans="1:33" s="202" customFormat="1" x14ac:dyDescent="0.2">
      <c r="A144" s="201"/>
      <c r="B144" s="201"/>
      <c r="AG144" s="197"/>
    </row>
    <row r="145" spans="1:33" s="202" customFormat="1" ht="15.75" x14ac:dyDescent="0.25">
      <c r="A145" s="201"/>
      <c r="B145" s="25" t="s">
        <v>64</v>
      </c>
      <c r="C145" s="193"/>
      <c r="D145" s="193"/>
      <c r="E145" s="208"/>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c r="AD145" s="193"/>
      <c r="AE145" s="193"/>
      <c r="AF145" s="193"/>
      <c r="AG145" s="211"/>
    </row>
    <row r="146" spans="1:33" s="202" customFormat="1" ht="24" customHeight="1" x14ac:dyDescent="0.2">
      <c r="A146" s="201"/>
      <c r="B146" s="63" t="s">
        <v>22</v>
      </c>
      <c r="C146" s="1" t="s">
        <v>23</v>
      </c>
      <c r="D146" s="1" t="s">
        <v>24</v>
      </c>
      <c r="E146" s="1"/>
      <c r="F146" s="1">
        <v>2008</v>
      </c>
      <c r="G146" s="1">
        <v>2009</v>
      </c>
      <c r="H146" s="1">
        <v>2010</v>
      </c>
      <c r="I146" s="1">
        <v>2011</v>
      </c>
      <c r="J146" s="1">
        <v>2012</v>
      </c>
      <c r="K146" s="1">
        <v>2013</v>
      </c>
      <c r="L146" s="1">
        <v>2014</v>
      </c>
      <c r="M146" s="1">
        <v>2015</v>
      </c>
      <c r="N146" s="1">
        <v>2016</v>
      </c>
      <c r="O146" s="1">
        <v>2017</v>
      </c>
      <c r="P146" s="1">
        <v>2018</v>
      </c>
      <c r="Q146" s="1">
        <v>2019</v>
      </c>
      <c r="R146" s="1">
        <v>2020</v>
      </c>
      <c r="S146" s="1">
        <v>2021</v>
      </c>
      <c r="T146" s="1">
        <v>2022</v>
      </c>
      <c r="U146" s="1">
        <v>2023</v>
      </c>
      <c r="V146" s="1">
        <v>2024</v>
      </c>
      <c r="W146" s="1">
        <v>2025</v>
      </c>
      <c r="X146" s="1">
        <v>2026</v>
      </c>
      <c r="Y146" s="1">
        <v>2027</v>
      </c>
      <c r="Z146" s="1">
        <v>2028</v>
      </c>
      <c r="AA146" s="1">
        <v>2029</v>
      </c>
      <c r="AB146" s="1">
        <v>2030</v>
      </c>
      <c r="AC146" s="1">
        <v>2031</v>
      </c>
      <c r="AD146" s="1">
        <v>2032</v>
      </c>
      <c r="AE146" s="1">
        <v>2033</v>
      </c>
      <c r="AF146" s="1">
        <v>2034</v>
      </c>
      <c r="AG146" s="32">
        <v>2035</v>
      </c>
    </row>
    <row r="147" spans="1:33" s="209" customFormat="1" ht="15.75" customHeight="1" x14ac:dyDescent="0.2">
      <c r="A147" s="207"/>
      <c r="B147" s="63"/>
      <c r="C147" s="192" t="s">
        <v>19</v>
      </c>
      <c r="D147" s="194" t="s">
        <v>221</v>
      </c>
      <c r="E147" s="1"/>
      <c r="F147" s="1"/>
      <c r="G147" s="1"/>
      <c r="H147" s="1"/>
      <c r="I147" s="203">
        <v>6.3194623680142136E-5</v>
      </c>
      <c r="J147" s="203">
        <v>1.2870827577984943E-4</v>
      </c>
      <c r="K147" s="203">
        <v>2.7643852673868793E-4</v>
      </c>
      <c r="L147" s="203">
        <v>5.4224994323063419E-4</v>
      </c>
      <c r="M147" s="203">
        <v>7.9833186002350293E-4</v>
      </c>
      <c r="N147" s="203">
        <v>1.174998385434419E-3</v>
      </c>
      <c r="O147" s="203">
        <v>1.7345842027935011E-3</v>
      </c>
      <c r="P147" s="203">
        <v>2.555629859725587E-3</v>
      </c>
      <c r="Q147" s="203">
        <v>3.7469627744712917E-3</v>
      </c>
      <c r="R147" s="203">
        <v>5.5020780089102056E-3</v>
      </c>
      <c r="S147" s="203">
        <v>7.3193008282218365E-3</v>
      </c>
      <c r="T147" s="203">
        <v>9.0576980758615179E-3</v>
      </c>
      <c r="U147" s="203">
        <v>1.1166811464291307E-2</v>
      </c>
      <c r="V147" s="203">
        <v>1.3484737028689886E-2</v>
      </c>
      <c r="W147" s="203">
        <v>1.5762860975159904E-2</v>
      </c>
      <c r="X147" s="203">
        <v>1.85483859345906E-2</v>
      </c>
      <c r="Y147" s="203">
        <v>2.0830589952874734E-2</v>
      </c>
      <c r="Z147" s="203">
        <v>2.2929720596984407E-2</v>
      </c>
      <c r="AA147" s="203">
        <v>2.4726867012763994E-2</v>
      </c>
      <c r="AB147" s="203">
        <v>2.6239256900572418E-2</v>
      </c>
      <c r="AC147" s="203">
        <v>2.7854451083359179E-2</v>
      </c>
      <c r="AD147" s="203">
        <v>2.9655640980817782E-2</v>
      </c>
      <c r="AE147" s="203">
        <v>3.1538544335032538E-2</v>
      </c>
      <c r="AF147" s="203">
        <v>3.3432097520621096E-2</v>
      </c>
      <c r="AG147" s="216">
        <v>3.5420782989030515E-2</v>
      </c>
    </row>
    <row r="148" spans="1:33" s="202" customFormat="1" x14ac:dyDescent="0.2">
      <c r="A148" s="201"/>
      <c r="B148" s="195"/>
      <c r="C148" s="192"/>
      <c r="D148" s="192" t="s">
        <v>0</v>
      </c>
      <c r="E148" s="196"/>
      <c r="F148" s="196">
        <v>0.63912328967175069</v>
      </c>
      <c r="G148" s="196">
        <v>0.63097773537028878</v>
      </c>
      <c r="H148" s="196">
        <v>0.61357974921061187</v>
      </c>
      <c r="I148" s="196">
        <v>0.59412130027915544</v>
      </c>
      <c r="J148" s="196">
        <v>0.56559248194387723</v>
      </c>
      <c r="K148" s="196">
        <v>0.53861607803686073</v>
      </c>
      <c r="L148" s="196">
        <v>0.51152724863717502</v>
      </c>
      <c r="M148" s="196">
        <v>0.48652864100322035</v>
      </c>
      <c r="N148" s="196">
        <v>0.46412232111407231</v>
      </c>
      <c r="O148" s="196">
        <v>0.4468137377963306</v>
      </c>
      <c r="P148" s="196">
        <v>0.43477034509790591</v>
      </c>
      <c r="Q148" s="196">
        <v>0.42772284114758208</v>
      </c>
      <c r="R148" s="196">
        <v>0.42489626486044907</v>
      </c>
      <c r="S148" s="196">
        <v>0.42461895883330436</v>
      </c>
      <c r="T148" s="196">
        <v>0.42594232511768687</v>
      </c>
      <c r="U148" s="196">
        <v>0.42939394317428908</v>
      </c>
      <c r="V148" s="196">
        <v>0.43425056823581132</v>
      </c>
      <c r="W148" s="196">
        <v>0.44021708846394325</v>
      </c>
      <c r="X148" s="196">
        <v>0.44759740183464952</v>
      </c>
      <c r="Y148" s="196">
        <v>0.45499453143604252</v>
      </c>
      <c r="Z148" s="196">
        <v>0.46241561823472721</v>
      </c>
      <c r="AA148" s="196">
        <v>0.46969050703408693</v>
      </c>
      <c r="AB148" s="196">
        <v>0.47685898379825908</v>
      </c>
      <c r="AC148" s="196">
        <v>0.48413580556690877</v>
      </c>
      <c r="AD148" s="196">
        <v>0.49098991427327671</v>
      </c>
      <c r="AE148" s="196">
        <v>0.49739401029967834</v>
      </c>
      <c r="AF148" s="196">
        <v>0.50334520818107675</v>
      </c>
      <c r="AG148" s="213">
        <v>0.50902925057740123</v>
      </c>
    </row>
    <row r="149" spans="1:33" s="202" customFormat="1" x14ac:dyDescent="0.2">
      <c r="A149" s="201"/>
      <c r="B149" s="195"/>
      <c r="C149" s="192"/>
      <c r="D149" s="192" t="s">
        <v>13</v>
      </c>
      <c r="E149" s="196"/>
      <c r="F149" s="196">
        <v>0.36087671032824931</v>
      </c>
      <c r="G149" s="196">
        <v>0.36902226462971127</v>
      </c>
      <c r="H149" s="196">
        <v>0.38642025078938813</v>
      </c>
      <c r="I149" s="196">
        <v>0.40581550509716441</v>
      </c>
      <c r="J149" s="196">
        <v>0.43427880978034289</v>
      </c>
      <c r="K149" s="196">
        <v>0.46110748343640051</v>
      </c>
      <c r="L149" s="196">
        <v>0.48793050141959438</v>
      </c>
      <c r="M149" s="196">
        <v>0.51267302713675611</v>
      </c>
      <c r="N149" s="196">
        <v>0.5347026805004933</v>
      </c>
      <c r="O149" s="196">
        <v>0.55145167800087591</v>
      </c>
      <c r="P149" s="196">
        <v>0.56267402504236852</v>
      </c>
      <c r="Q149" s="196">
        <v>0.56853019607794664</v>
      </c>
      <c r="R149" s="196">
        <v>0.5696016571306407</v>
      </c>
      <c r="S149" s="196">
        <v>0.56806174033847379</v>
      </c>
      <c r="T149" s="196">
        <v>0.56499997680645164</v>
      </c>
      <c r="U149" s="196">
        <v>0.55943924536141953</v>
      </c>
      <c r="V149" s="196">
        <v>0.55226469473549877</v>
      </c>
      <c r="W149" s="196">
        <v>0.54402005056089686</v>
      </c>
      <c r="X149" s="196">
        <v>0.53385421223075991</v>
      </c>
      <c r="Y149" s="196">
        <v>0.52417487861108281</v>
      </c>
      <c r="Z149" s="196">
        <v>0.5146546611682884</v>
      </c>
      <c r="AA149" s="196">
        <v>0.50558262595314918</v>
      </c>
      <c r="AB149" s="196">
        <v>0.49690175930116853</v>
      </c>
      <c r="AC149" s="196">
        <v>0.48800974334973207</v>
      </c>
      <c r="AD149" s="196">
        <v>0.47935444474590561</v>
      </c>
      <c r="AE149" s="196">
        <v>0.47106744536528905</v>
      </c>
      <c r="AF149" s="196">
        <v>0.46322269429830221</v>
      </c>
      <c r="AG149" s="213">
        <v>0.45554996643356827</v>
      </c>
    </row>
    <row r="150" spans="1:33" s="202" customFormat="1" x14ac:dyDescent="0.2">
      <c r="A150" s="201"/>
      <c r="B150" s="195"/>
      <c r="C150" s="192"/>
      <c r="D150" s="192"/>
      <c r="E150" s="196"/>
      <c r="F150" s="197"/>
      <c r="G150" s="197"/>
      <c r="H150" s="197"/>
      <c r="I150" s="197"/>
      <c r="J150" s="197"/>
      <c r="K150" s="197"/>
      <c r="L150" s="197"/>
      <c r="M150" s="197"/>
      <c r="N150" s="197"/>
      <c r="O150" s="197"/>
      <c r="P150" s="197"/>
      <c r="Q150" s="197"/>
      <c r="R150" s="197"/>
      <c r="S150" s="197"/>
      <c r="T150" s="197"/>
      <c r="U150" s="197"/>
      <c r="V150" s="197"/>
      <c r="W150" s="197"/>
      <c r="X150" s="197"/>
      <c r="Y150" s="197"/>
      <c r="Z150" s="197"/>
      <c r="AA150" s="197"/>
      <c r="AB150" s="197"/>
      <c r="AC150" s="197"/>
      <c r="AD150" s="197"/>
      <c r="AE150" s="197"/>
      <c r="AF150" s="197"/>
      <c r="AG150" s="217"/>
    </row>
    <row r="151" spans="1:33" s="202" customFormat="1" x14ac:dyDescent="0.2">
      <c r="A151" s="201"/>
      <c r="B151" s="195"/>
      <c r="C151" s="192" t="s">
        <v>20</v>
      </c>
      <c r="D151" s="192" t="s">
        <v>0</v>
      </c>
      <c r="E151" s="196"/>
      <c r="F151" s="196">
        <v>0.60936729051414962</v>
      </c>
      <c r="G151" s="196">
        <v>0.60471128819018716</v>
      </c>
      <c r="H151" s="196">
        <v>0.59045688826391829</v>
      </c>
      <c r="I151" s="196">
        <v>0.56621791223217599</v>
      </c>
      <c r="J151" s="196">
        <v>0.5357626566279714</v>
      </c>
      <c r="K151" s="196">
        <v>0.50701037980844776</v>
      </c>
      <c r="L151" s="196">
        <v>0.47819401023001507</v>
      </c>
      <c r="M151" s="196">
        <v>0.45159317508862706</v>
      </c>
      <c r="N151" s="196">
        <v>0.42781233778960004</v>
      </c>
      <c r="O151" s="196">
        <v>0.40955837133285367</v>
      </c>
      <c r="P151" s="196">
        <v>0.39704664476712792</v>
      </c>
      <c r="Q151" s="196">
        <v>0.39004273249336763</v>
      </c>
      <c r="R151" s="196">
        <v>0.38781470048980993</v>
      </c>
      <c r="S151" s="196">
        <v>0.38835209213018562</v>
      </c>
      <c r="T151" s="196">
        <v>0.39058155558715979</v>
      </c>
      <c r="U151" s="196">
        <v>0.39529239907229841</v>
      </c>
      <c r="V151" s="196">
        <v>0.40164489027265726</v>
      </c>
      <c r="W151" s="196">
        <v>0.40921332636136465</v>
      </c>
      <c r="X151" s="196">
        <v>0.41860765043325376</v>
      </c>
      <c r="Y151" s="196">
        <v>0.42781838599286082</v>
      </c>
      <c r="Z151" s="196">
        <v>0.43700357138357371</v>
      </c>
      <c r="AA151" s="196">
        <v>0.44590859510479697</v>
      </c>
      <c r="AB151" s="196">
        <v>0.45457655166840871</v>
      </c>
      <c r="AC151" s="196">
        <v>0.46344686906167176</v>
      </c>
      <c r="AD151" s="196">
        <v>0.4719848232172158</v>
      </c>
      <c r="AE151" s="196">
        <v>0.48010423016645032</v>
      </c>
      <c r="AF151" s="196">
        <v>0.48776058637095587</v>
      </c>
      <c r="AG151" s="213">
        <v>0.49520661958844181</v>
      </c>
    </row>
    <row r="152" spans="1:33" s="202" customFormat="1" x14ac:dyDescent="0.2">
      <c r="A152" s="201"/>
      <c r="B152" s="195"/>
      <c r="C152" s="192"/>
      <c r="D152" s="192" t="s">
        <v>13</v>
      </c>
      <c r="E152" s="196"/>
      <c r="F152" s="196">
        <v>0.39063270948585033</v>
      </c>
      <c r="G152" s="196">
        <v>0.39528871180981284</v>
      </c>
      <c r="H152" s="196">
        <v>0.40954311173608177</v>
      </c>
      <c r="I152" s="196">
        <v>0.43378208776782401</v>
      </c>
      <c r="J152" s="196">
        <v>0.46423734337202854</v>
      </c>
      <c r="K152" s="196">
        <v>0.49298962019155224</v>
      </c>
      <c r="L152" s="196">
        <v>0.52180598976998493</v>
      </c>
      <c r="M152" s="196">
        <v>0.54840682491137294</v>
      </c>
      <c r="N152" s="196">
        <v>0.57218766221039996</v>
      </c>
      <c r="O152" s="196">
        <v>0.59044162866714633</v>
      </c>
      <c r="P152" s="196">
        <v>0.60295335523287208</v>
      </c>
      <c r="Q152" s="196">
        <v>0.60995726750663237</v>
      </c>
      <c r="R152" s="196">
        <v>0.61218529951019007</v>
      </c>
      <c r="S152" s="196">
        <v>0.61164790786981438</v>
      </c>
      <c r="T152" s="196">
        <v>0.60941844441284021</v>
      </c>
      <c r="U152" s="196">
        <v>0.60470760092770159</v>
      </c>
      <c r="V152" s="196">
        <v>0.59835510972734274</v>
      </c>
      <c r="W152" s="196">
        <v>0.59078667363863535</v>
      </c>
      <c r="X152" s="196">
        <v>0.58139234956674624</v>
      </c>
      <c r="Y152" s="196">
        <v>0.57218161400713918</v>
      </c>
      <c r="Z152" s="196">
        <v>0.56299642861642629</v>
      </c>
      <c r="AA152" s="196">
        <v>0.55409140489520303</v>
      </c>
      <c r="AB152" s="196">
        <v>0.54542344833159129</v>
      </c>
      <c r="AC152" s="196">
        <v>0.53655313093832824</v>
      </c>
      <c r="AD152" s="196">
        <v>0.5280151767827842</v>
      </c>
      <c r="AE152" s="196">
        <v>0.51989576983354968</v>
      </c>
      <c r="AF152" s="196">
        <v>0.51223941362904413</v>
      </c>
      <c r="AG152" s="213">
        <v>0.50479338041155819</v>
      </c>
    </row>
    <row r="153" spans="1:33" s="202" customFormat="1" x14ac:dyDescent="0.2">
      <c r="A153" s="201"/>
      <c r="B153" s="195"/>
      <c r="C153" s="192"/>
      <c r="D153" s="192"/>
      <c r="E153" s="196"/>
      <c r="F153" s="197"/>
      <c r="G153" s="197"/>
      <c r="H153" s="197"/>
      <c r="I153" s="197"/>
      <c r="J153" s="197"/>
      <c r="K153" s="197"/>
      <c r="L153" s="197"/>
      <c r="M153" s="197"/>
      <c r="N153" s="197"/>
      <c r="O153" s="197"/>
      <c r="P153" s="197"/>
      <c r="Q153" s="197"/>
      <c r="R153" s="197"/>
      <c r="S153" s="197"/>
      <c r="T153" s="197"/>
      <c r="U153" s="197"/>
      <c r="V153" s="197"/>
      <c r="W153" s="197"/>
      <c r="X153" s="197"/>
      <c r="Y153" s="197"/>
      <c r="Z153" s="197"/>
      <c r="AA153" s="197"/>
      <c r="AB153" s="197"/>
      <c r="AC153" s="197"/>
      <c r="AD153" s="197"/>
      <c r="AE153" s="197"/>
      <c r="AF153" s="197"/>
      <c r="AG153" s="217"/>
    </row>
    <row r="154" spans="1:33" s="202" customFormat="1" x14ac:dyDescent="0.2">
      <c r="A154" s="201"/>
      <c r="B154" s="195"/>
      <c r="C154" s="192" t="s">
        <v>21</v>
      </c>
      <c r="D154" s="192" t="s">
        <v>0</v>
      </c>
      <c r="E154" s="196"/>
      <c r="F154" s="196">
        <v>0.50952941369457472</v>
      </c>
      <c r="G154" s="196">
        <v>0.51569079428269626</v>
      </c>
      <c r="H154" s="196">
        <v>0.50560302593469131</v>
      </c>
      <c r="I154" s="196">
        <v>0.47103992698849995</v>
      </c>
      <c r="J154" s="196">
        <v>0.4339023533489762</v>
      </c>
      <c r="K154" s="196">
        <v>0.39884141636108839</v>
      </c>
      <c r="L154" s="196">
        <v>0.36370232374762712</v>
      </c>
      <c r="M154" s="196">
        <v>0.33126488546850963</v>
      </c>
      <c r="N154" s="196">
        <v>0.30226619283300193</v>
      </c>
      <c r="O154" s="196">
        <v>0.28000704543621469</v>
      </c>
      <c r="P154" s="196">
        <v>0.26475006737203854</v>
      </c>
      <c r="Q154" s="196">
        <v>0.25620939671696707</v>
      </c>
      <c r="R154" s="196">
        <v>0.25349250267152967</v>
      </c>
      <c r="S154" s="196">
        <v>0.25414780571272155</v>
      </c>
      <c r="T154" s="196">
        <v>0.25686644529289882</v>
      </c>
      <c r="U154" s="196">
        <v>0.26261091511798385</v>
      </c>
      <c r="V154" s="196">
        <v>0.27035723361268682</v>
      </c>
      <c r="W154" s="196">
        <v>0.27958629267011903</v>
      </c>
      <c r="X154" s="196">
        <v>0.29104186561120338</v>
      </c>
      <c r="Y154" s="196">
        <v>0.3022735680984372</v>
      </c>
      <c r="Z154" s="196">
        <v>0.3134741143448192</v>
      </c>
      <c r="AA154" s="196">
        <v>0.32433302745021364</v>
      </c>
      <c r="AB154" s="196">
        <v>0.33490285747787174</v>
      </c>
      <c r="AC154" s="196">
        <v>0.34571944919128272</v>
      </c>
      <c r="AD154" s="196">
        <v>0.356130752425875</v>
      </c>
      <c r="AE154" s="196">
        <v>0.36603167321948771</v>
      </c>
      <c r="AF154" s="196">
        <v>0.37536794332178147</v>
      </c>
      <c r="AG154" s="213">
        <v>0.38444774256991354</v>
      </c>
    </row>
    <row r="155" spans="1:33" s="202" customFormat="1" x14ac:dyDescent="0.2">
      <c r="A155" s="201"/>
      <c r="B155" s="195"/>
      <c r="C155" s="192"/>
      <c r="D155" s="192" t="s">
        <v>13</v>
      </c>
      <c r="E155" s="196"/>
      <c r="F155" s="196">
        <v>0.49047058630542534</v>
      </c>
      <c r="G155" s="196">
        <v>0.48430920571730368</v>
      </c>
      <c r="H155" s="196">
        <v>0.49439697406530875</v>
      </c>
      <c r="I155" s="196">
        <v>0.52896007301150005</v>
      </c>
      <c r="J155" s="196">
        <v>0.5660976466510238</v>
      </c>
      <c r="K155" s="196">
        <v>0.60115858363891161</v>
      </c>
      <c r="L155" s="196">
        <v>0.63629767625237288</v>
      </c>
      <c r="M155" s="196">
        <v>0.66873511453149037</v>
      </c>
      <c r="N155" s="196">
        <v>0.69773380716699807</v>
      </c>
      <c r="O155" s="196">
        <v>0.71999295456378531</v>
      </c>
      <c r="P155" s="196">
        <v>0.73524993262796146</v>
      </c>
      <c r="Q155" s="196">
        <v>0.74379060328303293</v>
      </c>
      <c r="R155" s="196">
        <v>0.74650749732847033</v>
      </c>
      <c r="S155" s="196">
        <v>0.74585219428727845</v>
      </c>
      <c r="T155" s="196">
        <v>0.74313355470710118</v>
      </c>
      <c r="U155" s="196">
        <v>0.73738908488201615</v>
      </c>
      <c r="V155" s="196">
        <v>0.72964276638731318</v>
      </c>
      <c r="W155" s="196">
        <v>0.72041370732988097</v>
      </c>
      <c r="X155" s="196">
        <v>0.70895813438879662</v>
      </c>
      <c r="Y155" s="196">
        <v>0.6977264319015628</v>
      </c>
      <c r="Z155" s="196">
        <v>0.6865258856551808</v>
      </c>
      <c r="AA155" s="196">
        <v>0.67566697254978636</v>
      </c>
      <c r="AB155" s="196">
        <v>0.66509714252212826</v>
      </c>
      <c r="AC155" s="196">
        <v>0.65428055080871728</v>
      </c>
      <c r="AD155" s="196">
        <v>0.643869247574125</v>
      </c>
      <c r="AE155" s="196">
        <v>0.63396832678051229</v>
      </c>
      <c r="AF155" s="196">
        <v>0.62463205667821853</v>
      </c>
      <c r="AG155" s="213">
        <v>0.61555225743008646</v>
      </c>
    </row>
    <row r="156" spans="1:33" s="202" customFormat="1" x14ac:dyDescent="0.2">
      <c r="A156" s="201"/>
      <c r="B156" s="199"/>
      <c r="C156" s="200"/>
      <c r="D156" s="200"/>
      <c r="E156" s="200"/>
      <c r="F156" s="200"/>
      <c r="G156" s="200"/>
      <c r="H156" s="200"/>
      <c r="I156" s="200"/>
      <c r="J156" s="200"/>
      <c r="K156" s="200"/>
      <c r="L156" s="200"/>
      <c r="M156" s="200"/>
      <c r="N156" s="200"/>
      <c r="O156" s="200"/>
      <c r="P156" s="200"/>
      <c r="Q156" s="200"/>
      <c r="R156" s="200"/>
      <c r="S156" s="200"/>
      <c r="T156" s="200"/>
      <c r="U156" s="200"/>
      <c r="V156" s="200"/>
      <c r="W156" s="200"/>
      <c r="X156" s="200"/>
      <c r="Y156" s="200"/>
      <c r="Z156" s="200"/>
      <c r="AA156" s="200"/>
      <c r="AB156" s="200"/>
      <c r="AC156" s="200"/>
      <c r="AD156" s="200"/>
      <c r="AE156" s="200"/>
      <c r="AF156" s="200"/>
      <c r="AG156" s="215"/>
    </row>
    <row r="157" spans="1:33" s="202" customFormat="1" x14ac:dyDescent="0.2">
      <c r="A157" s="201"/>
      <c r="B157" s="201"/>
      <c r="AG157" s="197"/>
    </row>
    <row r="158" spans="1:33" s="202" customFormat="1" ht="15.75" x14ac:dyDescent="0.25">
      <c r="A158" s="201"/>
      <c r="B158" s="25" t="s">
        <v>65</v>
      </c>
      <c r="C158" s="193"/>
      <c r="D158" s="193"/>
      <c r="E158" s="208"/>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c r="AD158" s="193"/>
      <c r="AE158" s="193"/>
      <c r="AF158" s="193"/>
      <c r="AG158" s="211"/>
    </row>
    <row r="159" spans="1:33" s="202" customFormat="1" x14ac:dyDescent="0.2">
      <c r="A159" s="201"/>
      <c r="B159" s="63" t="s">
        <v>22</v>
      </c>
      <c r="C159" s="1" t="s">
        <v>23</v>
      </c>
      <c r="D159" s="1" t="s">
        <v>24</v>
      </c>
      <c r="E159" s="1"/>
      <c r="F159" s="1">
        <v>2008</v>
      </c>
      <c r="G159" s="1">
        <v>2009</v>
      </c>
      <c r="H159" s="1">
        <v>2010</v>
      </c>
      <c r="I159" s="1">
        <v>2011</v>
      </c>
      <c r="J159" s="1">
        <v>2012</v>
      </c>
      <c r="K159" s="1">
        <v>2013</v>
      </c>
      <c r="L159" s="1">
        <v>2014</v>
      </c>
      <c r="M159" s="1">
        <v>2015</v>
      </c>
      <c r="N159" s="1">
        <v>2016</v>
      </c>
      <c r="O159" s="1">
        <v>2017</v>
      </c>
      <c r="P159" s="1">
        <v>2018</v>
      </c>
      <c r="Q159" s="1">
        <v>2019</v>
      </c>
      <c r="R159" s="1">
        <v>2020</v>
      </c>
      <c r="S159" s="1">
        <v>2021</v>
      </c>
      <c r="T159" s="1">
        <v>2022</v>
      </c>
      <c r="U159" s="1">
        <v>2023</v>
      </c>
      <c r="V159" s="1">
        <v>2024</v>
      </c>
      <c r="W159" s="1">
        <v>2025</v>
      </c>
      <c r="X159" s="1">
        <v>2026</v>
      </c>
      <c r="Y159" s="1">
        <v>2027</v>
      </c>
      <c r="Z159" s="1">
        <v>2028</v>
      </c>
      <c r="AA159" s="1">
        <v>2029</v>
      </c>
      <c r="AB159" s="1">
        <v>2030</v>
      </c>
      <c r="AC159" s="1">
        <v>2031</v>
      </c>
      <c r="AD159" s="1">
        <v>2032</v>
      </c>
      <c r="AE159" s="1">
        <v>2033</v>
      </c>
      <c r="AF159" s="1">
        <v>2034</v>
      </c>
      <c r="AG159" s="32">
        <v>2035</v>
      </c>
    </row>
    <row r="160" spans="1:33" s="202" customFormat="1" ht="24" customHeight="1" x14ac:dyDescent="0.2">
      <c r="A160" s="201"/>
      <c r="B160" s="63"/>
      <c r="C160" s="192" t="s">
        <v>19</v>
      </c>
      <c r="D160" s="194" t="s">
        <v>221</v>
      </c>
      <c r="E160" s="1"/>
      <c r="F160" s="1"/>
      <c r="G160" s="1"/>
      <c r="H160" s="1"/>
      <c r="I160" s="204">
        <v>6.3194623680142136E-5</v>
      </c>
      <c r="J160" s="204">
        <v>1.2870827577984943E-4</v>
      </c>
      <c r="K160" s="204">
        <v>2.7643852673868793E-4</v>
      </c>
      <c r="L160" s="204">
        <v>5.4224994323063419E-4</v>
      </c>
      <c r="M160" s="204">
        <v>7.9833186002350293E-4</v>
      </c>
      <c r="N160" s="204">
        <v>1.174998385434419E-3</v>
      </c>
      <c r="O160" s="204">
        <v>1.7345842027935011E-3</v>
      </c>
      <c r="P160" s="204">
        <v>2.555629859725587E-3</v>
      </c>
      <c r="Q160" s="204">
        <v>3.7469627744712917E-3</v>
      </c>
      <c r="R160" s="204">
        <v>5.5020780089102056E-3</v>
      </c>
      <c r="S160" s="204">
        <v>7.3193008282218365E-3</v>
      </c>
      <c r="T160" s="204">
        <v>9.0576980758615179E-3</v>
      </c>
      <c r="U160" s="204">
        <v>1.1166811464291307E-2</v>
      </c>
      <c r="V160" s="204">
        <v>1.3484737028689886E-2</v>
      </c>
      <c r="W160" s="204">
        <v>1.5762860975159904E-2</v>
      </c>
      <c r="X160" s="204">
        <v>1.85483859345906E-2</v>
      </c>
      <c r="Y160" s="204">
        <v>2.0830589952874734E-2</v>
      </c>
      <c r="Z160" s="204">
        <v>2.2929720596984407E-2</v>
      </c>
      <c r="AA160" s="204">
        <v>2.4726867012763994E-2</v>
      </c>
      <c r="AB160" s="204">
        <v>2.6239256900572418E-2</v>
      </c>
      <c r="AC160" s="204">
        <v>2.7854451083359179E-2</v>
      </c>
      <c r="AD160" s="204">
        <v>2.9655640980817782E-2</v>
      </c>
      <c r="AE160" s="204">
        <v>3.1538544335032538E-2</v>
      </c>
      <c r="AF160" s="204">
        <v>3.3432097520621096E-2</v>
      </c>
      <c r="AG160" s="212">
        <v>3.5420782989030515E-2</v>
      </c>
    </row>
    <row r="161" spans="1:33" s="209" customFormat="1" ht="15.75" customHeight="1" x14ac:dyDescent="0.2">
      <c r="A161" s="207"/>
      <c r="B161" s="195"/>
      <c r="C161" s="192"/>
      <c r="D161" s="192" t="s">
        <v>0</v>
      </c>
      <c r="E161" s="205"/>
      <c r="F161" s="196">
        <v>0.54554521630591035</v>
      </c>
      <c r="G161" s="196">
        <v>0.53317905262364207</v>
      </c>
      <c r="H161" s="196">
        <v>0.51926013992935638</v>
      </c>
      <c r="I161" s="196">
        <v>0.50642011517720276</v>
      </c>
      <c r="J161" s="196">
        <v>0.50509667769177646</v>
      </c>
      <c r="K161" s="196">
        <v>0.50373198270487607</v>
      </c>
      <c r="L161" s="196">
        <v>0.50230832365499467</v>
      </c>
      <c r="M161" s="196">
        <v>0.50089022792903015</v>
      </c>
      <c r="N161" s="196">
        <v>0.49941250080728278</v>
      </c>
      <c r="O161" s="196">
        <v>0.49913270789860326</v>
      </c>
      <c r="P161" s="196">
        <v>0.49872218507013721</v>
      </c>
      <c r="Q161" s="196">
        <v>0.49812651861276436</v>
      </c>
      <c r="R161" s="196">
        <v>0.49724896099554489</v>
      </c>
      <c r="S161" s="196">
        <v>0.49634034958588907</v>
      </c>
      <c r="T161" s="196">
        <v>0.49547115096206923</v>
      </c>
      <c r="U161" s="196">
        <v>0.49441659426785434</v>
      </c>
      <c r="V161" s="196">
        <v>0.49325763148565505</v>
      </c>
      <c r="W161" s="196">
        <v>0.49211856951242006</v>
      </c>
      <c r="X161" s="196">
        <v>0.49072580703270469</v>
      </c>
      <c r="Y161" s="196">
        <v>0.48958470502356266</v>
      </c>
      <c r="Z161" s="196">
        <v>0.4885351397015078</v>
      </c>
      <c r="AA161" s="196">
        <v>0.48763656649361803</v>
      </c>
      <c r="AB161" s="196">
        <v>0.48688037154971381</v>
      </c>
      <c r="AC161" s="196">
        <v>0.48607277445832042</v>
      </c>
      <c r="AD161" s="196">
        <v>0.48517217950959113</v>
      </c>
      <c r="AE161" s="196">
        <v>0.48423072783248372</v>
      </c>
      <c r="AF161" s="196">
        <v>0.48328395123968948</v>
      </c>
      <c r="AG161" s="213">
        <v>0.48228960850548475</v>
      </c>
    </row>
    <row r="162" spans="1:33" s="201" customFormat="1" x14ac:dyDescent="0.2">
      <c r="B162" s="195"/>
      <c r="C162" s="192"/>
      <c r="D162" s="192" t="s">
        <v>13</v>
      </c>
      <c r="E162" s="205"/>
      <c r="F162" s="196">
        <v>0.45445478369408965</v>
      </c>
      <c r="G162" s="196">
        <v>0.46682094737635793</v>
      </c>
      <c r="H162" s="196">
        <v>0.48073986007064368</v>
      </c>
      <c r="I162" s="196">
        <v>0.49351669019911709</v>
      </c>
      <c r="J162" s="196">
        <v>0.49477461403244377</v>
      </c>
      <c r="K162" s="196">
        <v>0.49599157876838529</v>
      </c>
      <c r="L162" s="196">
        <v>0.49714942640177467</v>
      </c>
      <c r="M162" s="196">
        <v>0.49831144021094637</v>
      </c>
      <c r="N162" s="196">
        <v>0.49941250080728278</v>
      </c>
      <c r="O162" s="196">
        <v>0.49913270789860326</v>
      </c>
      <c r="P162" s="196">
        <v>0.49872218507013721</v>
      </c>
      <c r="Q162" s="196">
        <v>0.49812651861276436</v>
      </c>
      <c r="R162" s="196">
        <v>0.49724896099554489</v>
      </c>
      <c r="S162" s="196">
        <v>0.49634034958588907</v>
      </c>
      <c r="T162" s="196">
        <v>0.49547115096206923</v>
      </c>
      <c r="U162" s="196">
        <v>0.49441659426785434</v>
      </c>
      <c r="V162" s="196">
        <v>0.49325763148565505</v>
      </c>
      <c r="W162" s="196">
        <v>0.49211856951242006</v>
      </c>
      <c r="X162" s="196">
        <v>0.49072580703270469</v>
      </c>
      <c r="Y162" s="196">
        <v>0.48958470502356266</v>
      </c>
      <c r="Z162" s="196">
        <v>0.4885351397015078</v>
      </c>
      <c r="AA162" s="196">
        <v>0.48763656649361803</v>
      </c>
      <c r="AB162" s="196">
        <v>0.48688037154971381</v>
      </c>
      <c r="AC162" s="196">
        <v>0.48607277445832042</v>
      </c>
      <c r="AD162" s="196">
        <v>0.48517217950959113</v>
      </c>
      <c r="AE162" s="196">
        <v>0.48423072783248372</v>
      </c>
      <c r="AF162" s="196">
        <v>0.48328395123968948</v>
      </c>
      <c r="AG162" s="213">
        <v>0.48228960850548475</v>
      </c>
    </row>
    <row r="163" spans="1:33" s="201" customFormat="1" x14ac:dyDescent="0.2">
      <c r="B163" s="195"/>
      <c r="C163" s="192"/>
      <c r="D163" s="192"/>
      <c r="E163" s="197"/>
      <c r="F163" s="197"/>
      <c r="G163" s="197"/>
      <c r="H163" s="197"/>
      <c r="I163" s="205"/>
      <c r="J163" s="205"/>
      <c r="K163" s="205"/>
      <c r="L163" s="205"/>
      <c r="M163" s="205"/>
      <c r="N163" s="205"/>
      <c r="O163" s="205"/>
      <c r="P163" s="205"/>
      <c r="Q163" s="205"/>
      <c r="R163" s="205"/>
      <c r="S163" s="205"/>
      <c r="T163" s="205"/>
      <c r="U163" s="205"/>
      <c r="V163" s="205"/>
      <c r="W163" s="205"/>
      <c r="X163" s="205"/>
      <c r="Y163" s="205"/>
      <c r="Z163" s="205"/>
      <c r="AA163" s="205"/>
      <c r="AB163" s="205"/>
      <c r="AC163" s="205"/>
      <c r="AD163" s="205"/>
      <c r="AE163" s="205"/>
      <c r="AF163" s="205"/>
      <c r="AG163" s="214"/>
    </row>
    <row r="164" spans="1:33" s="201" customFormat="1" x14ac:dyDescent="0.2">
      <c r="B164" s="195"/>
      <c r="C164" s="192" t="s">
        <v>20</v>
      </c>
      <c r="D164" s="192" t="s">
        <v>0</v>
      </c>
      <c r="E164" s="205"/>
      <c r="F164" s="196">
        <v>0.54554521630591035</v>
      </c>
      <c r="G164" s="196">
        <v>0.53317905262364207</v>
      </c>
      <c r="H164" s="196">
        <v>0.51926013992935638</v>
      </c>
      <c r="I164" s="196">
        <v>0.50645212022835262</v>
      </c>
      <c r="J164" s="196">
        <v>0.50516169618268214</v>
      </c>
      <c r="K164" s="196">
        <v>0.50387127213701155</v>
      </c>
      <c r="L164" s="196">
        <v>0.50258084809134096</v>
      </c>
      <c r="M164" s="196">
        <v>0.50129042404567048</v>
      </c>
      <c r="N164" s="196">
        <v>0.5</v>
      </c>
      <c r="O164" s="196">
        <v>0.5</v>
      </c>
      <c r="P164" s="196">
        <v>0.5</v>
      </c>
      <c r="Q164" s="196">
        <v>0.5</v>
      </c>
      <c r="R164" s="196">
        <v>0.5</v>
      </c>
      <c r="S164" s="196">
        <v>0.5</v>
      </c>
      <c r="T164" s="196">
        <v>0.5</v>
      </c>
      <c r="U164" s="196">
        <v>0.5</v>
      </c>
      <c r="V164" s="196">
        <v>0.5</v>
      </c>
      <c r="W164" s="196">
        <v>0.5</v>
      </c>
      <c r="X164" s="196">
        <v>0.5</v>
      </c>
      <c r="Y164" s="196">
        <v>0.5</v>
      </c>
      <c r="Z164" s="196">
        <v>0.5</v>
      </c>
      <c r="AA164" s="196">
        <v>0.5</v>
      </c>
      <c r="AB164" s="196">
        <v>0.5</v>
      </c>
      <c r="AC164" s="196">
        <v>0.5</v>
      </c>
      <c r="AD164" s="196">
        <v>0.5</v>
      </c>
      <c r="AE164" s="196">
        <v>0.5</v>
      </c>
      <c r="AF164" s="196">
        <v>0.5</v>
      </c>
      <c r="AG164" s="213">
        <v>0.5</v>
      </c>
    </row>
    <row r="165" spans="1:33" s="201" customFormat="1" x14ac:dyDescent="0.2">
      <c r="B165" s="195"/>
      <c r="C165" s="192"/>
      <c r="D165" s="192" t="s">
        <v>13</v>
      </c>
      <c r="E165" s="205"/>
      <c r="F165" s="196">
        <v>0.45445478369408965</v>
      </c>
      <c r="G165" s="196">
        <v>0.46682094737635793</v>
      </c>
      <c r="H165" s="196">
        <v>0.48073986007064368</v>
      </c>
      <c r="I165" s="196">
        <v>0.49354787977164738</v>
      </c>
      <c r="J165" s="196">
        <v>0.49483830381731791</v>
      </c>
      <c r="K165" s="196">
        <v>0.49612872786298845</v>
      </c>
      <c r="L165" s="196">
        <v>0.49741915190865899</v>
      </c>
      <c r="M165" s="196">
        <v>0.49870957595432952</v>
      </c>
      <c r="N165" s="196">
        <v>0.5</v>
      </c>
      <c r="O165" s="196">
        <v>0.5</v>
      </c>
      <c r="P165" s="196">
        <v>0.5</v>
      </c>
      <c r="Q165" s="196">
        <v>0.5</v>
      </c>
      <c r="R165" s="196">
        <v>0.5</v>
      </c>
      <c r="S165" s="196">
        <v>0.5</v>
      </c>
      <c r="T165" s="196">
        <v>0.5</v>
      </c>
      <c r="U165" s="196">
        <v>0.5</v>
      </c>
      <c r="V165" s="196">
        <v>0.5</v>
      </c>
      <c r="W165" s="196">
        <v>0.5</v>
      </c>
      <c r="X165" s="196">
        <v>0.5</v>
      </c>
      <c r="Y165" s="196">
        <v>0.5</v>
      </c>
      <c r="Z165" s="196">
        <v>0.5</v>
      </c>
      <c r="AA165" s="196">
        <v>0.5</v>
      </c>
      <c r="AB165" s="196">
        <v>0.5</v>
      </c>
      <c r="AC165" s="196">
        <v>0.5</v>
      </c>
      <c r="AD165" s="196">
        <v>0.5</v>
      </c>
      <c r="AE165" s="196">
        <v>0.5</v>
      </c>
      <c r="AF165" s="196">
        <v>0.5</v>
      </c>
      <c r="AG165" s="213">
        <v>0.5</v>
      </c>
    </row>
    <row r="166" spans="1:33" s="201" customFormat="1" x14ac:dyDescent="0.2">
      <c r="B166" s="195"/>
      <c r="C166" s="192"/>
      <c r="D166" s="192"/>
      <c r="E166" s="197"/>
      <c r="F166" s="197"/>
      <c r="G166" s="197"/>
      <c r="H166" s="197"/>
      <c r="I166" s="205"/>
      <c r="J166" s="205"/>
      <c r="K166" s="205"/>
      <c r="L166" s="205"/>
      <c r="M166" s="205"/>
      <c r="N166" s="205"/>
      <c r="O166" s="205"/>
      <c r="P166" s="205"/>
      <c r="Q166" s="205"/>
      <c r="R166" s="205"/>
      <c r="S166" s="205"/>
      <c r="T166" s="205"/>
      <c r="U166" s="205"/>
      <c r="V166" s="205"/>
      <c r="W166" s="205"/>
      <c r="X166" s="205"/>
      <c r="Y166" s="205"/>
      <c r="Z166" s="205"/>
      <c r="AA166" s="205"/>
      <c r="AB166" s="205"/>
      <c r="AC166" s="205"/>
      <c r="AD166" s="205"/>
      <c r="AE166" s="205"/>
      <c r="AF166" s="205"/>
      <c r="AG166" s="214"/>
    </row>
    <row r="167" spans="1:33" s="201" customFormat="1" x14ac:dyDescent="0.2">
      <c r="B167" s="195"/>
      <c r="C167" s="192" t="s">
        <v>21</v>
      </c>
      <c r="D167" s="192" t="s">
        <v>0</v>
      </c>
      <c r="E167" s="205"/>
      <c r="F167" s="196">
        <v>0.54554521630591035</v>
      </c>
      <c r="G167" s="196">
        <v>0.53317905262364207</v>
      </c>
      <c r="H167" s="196">
        <v>0.51926013992935638</v>
      </c>
      <c r="I167" s="196">
        <v>0.50645212022835262</v>
      </c>
      <c r="J167" s="196">
        <v>0.50516169618268214</v>
      </c>
      <c r="K167" s="196">
        <v>0.50387127213701155</v>
      </c>
      <c r="L167" s="196">
        <v>0.50258084809134096</v>
      </c>
      <c r="M167" s="196">
        <v>0.50129042404567048</v>
      </c>
      <c r="N167" s="196">
        <v>0.5</v>
      </c>
      <c r="O167" s="196">
        <v>0.5</v>
      </c>
      <c r="P167" s="196">
        <v>0.5</v>
      </c>
      <c r="Q167" s="196">
        <v>0.5</v>
      </c>
      <c r="R167" s="196">
        <v>0.5</v>
      </c>
      <c r="S167" s="196">
        <v>0.5</v>
      </c>
      <c r="T167" s="196">
        <v>0.5</v>
      </c>
      <c r="U167" s="196">
        <v>0.5</v>
      </c>
      <c r="V167" s="196">
        <v>0.5</v>
      </c>
      <c r="W167" s="196">
        <v>0.5</v>
      </c>
      <c r="X167" s="196">
        <v>0.5</v>
      </c>
      <c r="Y167" s="196">
        <v>0.5</v>
      </c>
      <c r="Z167" s="196">
        <v>0.5</v>
      </c>
      <c r="AA167" s="196">
        <v>0.5</v>
      </c>
      <c r="AB167" s="196">
        <v>0.5</v>
      </c>
      <c r="AC167" s="196">
        <v>0.5</v>
      </c>
      <c r="AD167" s="196">
        <v>0.5</v>
      </c>
      <c r="AE167" s="196">
        <v>0.5</v>
      </c>
      <c r="AF167" s="196">
        <v>0.5</v>
      </c>
      <c r="AG167" s="213">
        <v>0.5</v>
      </c>
    </row>
    <row r="168" spans="1:33" s="201" customFormat="1" x14ac:dyDescent="0.2">
      <c r="B168" s="42"/>
      <c r="C168" s="206"/>
      <c r="D168" s="192" t="s">
        <v>13</v>
      </c>
      <c r="E168" s="205"/>
      <c r="F168" s="196">
        <v>0.45445478369408965</v>
      </c>
      <c r="G168" s="196">
        <v>0.46682094737635793</v>
      </c>
      <c r="H168" s="196">
        <v>0.48073986007064368</v>
      </c>
      <c r="I168" s="196">
        <v>0.49354787977164738</v>
      </c>
      <c r="J168" s="196">
        <v>0.49483830381731791</v>
      </c>
      <c r="K168" s="196">
        <v>0.49612872786298845</v>
      </c>
      <c r="L168" s="196">
        <v>0.49741915190865899</v>
      </c>
      <c r="M168" s="196">
        <v>0.49870957595432952</v>
      </c>
      <c r="N168" s="196">
        <v>0.5</v>
      </c>
      <c r="O168" s="196">
        <v>0.5</v>
      </c>
      <c r="P168" s="196">
        <v>0.5</v>
      </c>
      <c r="Q168" s="196">
        <v>0.5</v>
      </c>
      <c r="R168" s="196">
        <v>0.5</v>
      </c>
      <c r="S168" s="196">
        <v>0.5</v>
      </c>
      <c r="T168" s="196">
        <v>0.5</v>
      </c>
      <c r="U168" s="196">
        <v>0.5</v>
      </c>
      <c r="V168" s="196">
        <v>0.5</v>
      </c>
      <c r="W168" s="196">
        <v>0.5</v>
      </c>
      <c r="X168" s="196">
        <v>0.5</v>
      </c>
      <c r="Y168" s="196">
        <v>0.5</v>
      </c>
      <c r="Z168" s="196">
        <v>0.5</v>
      </c>
      <c r="AA168" s="196">
        <v>0.5</v>
      </c>
      <c r="AB168" s="196">
        <v>0.5</v>
      </c>
      <c r="AC168" s="196">
        <v>0.5</v>
      </c>
      <c r="AD168" s="196">
        <v>0.5</v>
      </c>
      <c r="AE168" s="196">
        <v>0.5</v>
      </c>
      <c r="AF168" s="196">
        <v>0.5</v>
      </c>
      <c r="AG168" s="213">
        <v>0.5</v>
      </c>
    </row>
    <row r="169" spans="1:33" s="201" customFormat="1" x14ac:dyDescent="0.2">
      <c r="B169" s="199"/>
      <c r="C169" s="200"/>
      <c r="D169" s="200"/>
      <c r="E169" s="200"/>
      <c r="F169" s="200"/>
      <c r="G169" s="200"/>
      <c r="H169" s="200"/>
      <c r="I169" s="200"/>
      <c r="J169" s="200"/>
      <c r="K169" s="200"/>
      <c r="L169" s="200"/>
      <c r="M169" s="200"/>
      <c r="N169" s="200"/>
      <c r="O169" s="200"/>
      <c r="P169" s="200"/>
      <c r="Q169" s="200"/>
      <c r="R169" s="200"/>
      <c r="S169" s="200"/>
      <c r="T169" s="200"/>
      <c r="U169" s="200"/>
      <c r="V169" s="200"/>
      <c r="W169" s="200"/>
      <c r="X169" s="200"/>
      <c r="Y169" s="200"/>
      <c r="Z169" s="200"/>
      <c r="AA169" s="200"/>
      <c r="AB169" s="200"/>
      <c r="AC169" s="200"/>
      <c r="AD169" s="200"/>
      <c r="AE169" s="200"/>
      <c r="AF169" s="200"/>
      <c r="AG169" s="215"/>
    </row>
    <row r="173" spans="1:33" ht="18" x14ac:dyDescent="0.25">
      <c r="B173" s="18" t="s">
        <v>60</v>
      </c>
    </row>
    <row r="174" spans="1:33" x14ac:dyDescent="0.2">
      <c r="B174" s="3"/>
    </row>
    <row r="175" spans="1:33" s="16" customFormat="1" ht="15.75" customHeight="1" x14ac:dyDescent="0.25">
      <c r="B175" s="25" t="s">
        <v>66</v>
      </c>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7"/>
    </row>
    <row r="176" spans="1:33" s="23" customFormat="1" ht="15.75" customHeight="1" outlineLevel="1" x14ac:dyDescent="0.2">
      <c r="B176" s="62" t="s">
        <v>220</v>
      </c>
      <c r="AG176" s="48"/>
    </row>
    <row r="177" spans="2:33" s="23" customFormat="1" ht="15.75" customHeight="1" outlineLevel="1" x14ac:dyDescent="0.25">
      <c r="B177" s="47"/>
      <c r="AG177" s="48"/>
    </row>
    <row r="178" spans="2:33" outlineLevel="1" x14ac:dyDescent="0.2">
      <c r="B178" s="31" t="s">
        <v>22</v>
      </c>
      <c r="C178" s="6" t="s">
        <v>24</v>
      </c>
      <c r="D178" s="6" t="s">
        <v>30</v>
      </c>
      <c r="E178" s="6"/>
      <c r="F178" s="1">
        <v>2008</v>
      </c>
      <c r="G178" s="1">
        <v>2009</v>
      </c>
      <c r="H178" s="1">
        <v>2010</v>
      </c>
      <c r="I178" s="1">
        <v>2011</v>
      </c>
      <c r="J178" s="1">
        <v>2012</v>
      </c>
      <c r="K178" s="1">
        <v>2013</v>
      </c>
      <c r="L178" s="1">
        <v>2014</v>
      </c>
      <c r="M178" s="1">
        <v>2015</v>
      </c>
      <c r="N178" s="1">
        <v>2016</v>
      </c>
      <c r="O178" s="1">
        <v>2017</v>
      </c>
      <c r="P178" s="1">
        <v>2018</v>
      </c>
      <c r="Q178" s="1">
        <v>2019</v>
      </c>
      <c r="R178" s="1">
        <v>2020</v>
      </c>
      <c r="S178" s="1">
        <v>2021</v>
      </c>
      <c r="T178" s="1">
        <v>2022</v>
      </c>
      <c r="U178" s="1">
        <v>2023</v>
      </c>
      <c r="V178" s="1">
        <v>2024</v>
      </c>
      <c r="W178" s="1">
        <v>2025</v>
      </c>
      <c r="X178" s="1">
        <v>2026</v>
      </c>
      <c r="Y178" s="1">
        <v>2027</v>
      </c>
      <c r="Z178" s="1">
        <v>2028</v>
      </c>
      <c r="AA178" s="1">
        <v>2029</v>
      </c>
      <c r="AB178" s="1">
        <v>2030</v>
      </c>
      <c r="AC178" s="1">
        <v>2031</v>
      </c>
      <c r="AD178" s="1">
        <v>2032</v>
      </c>
      <c r="AE178" s="1">
        <v>2033</v>
      </c>
      <c r="AF178" s="1">
        <v>2034</v>
      </c>
      <c r="AG178" s="32">
        <v>2035</v>
      </c>
    </row>
    <row r="179" spans="2:33" outlineLevel="1" x14ac:dyDescent="0.2">
      <c r="B179" s="35"/>
      <c r="C179" s="12" t="s">
        <v>25</v>
      </c>
      <c r="D179" s="12" t="s">
        <v>26</v>
      </c>
      <c r="E179" s="12"/>
      <c r="F179" s="13">
        <v>0.39051636628617953</v>
      </c>
      <c r="G179" s="13">
        <v>0.39910778295101385</v>
      </c>
      <c r="H179" s="13">
        <v>0.41280751727629755</v>
      </c>
      <c r="I179" s="13">
        <v>0.42505621592020437</v>
      </c>
      <c r="J179" s="13">
        <v>0.42505621592020437</v>
      </c>
      <c r="K179" s="13">
        <v>0.42505621592020437</v>
      </c>
      <c r="L179" s="13">
        <v>0.42505621592020437</v>
      </c>
      <c r="M179" s="13">
        <v>0.42505621592020437</v>
      </c>
      <c r="N179" s="13">
        <v>0.42505621592020437</v>
      </c>
      <c r="O179" s="13">
        <v>0.42505621592020437</v>
      </c>
      <c r="P179" s="13">
        <v>0.42505621592020437</v>
      </c>
      <c r="Q179" s="13">
        <v>0.42505621592020437</v>
      </c>
      <c r="R179" s="13">
        <v>0.42505621592020437</v>
      </c>
      <c r="S179" s="13">
        <v>0.42505621592020437</v>
      </c>
      <c r="T179" s="13">
        <v>0.42505621592020437</v>
      </c>
      <c r="U179" s="13">
        <v>0.42505621592020437</v>
      </c>
      <c r="V179" s="13">
        <v>0.42505621592020437</v>
      </c>
      <c r="W179" s="13">
        <v>0.42505621592020437</v>
      </c>
      <c r="X179" s="13">
        <v>0.42505621592020437</v>
      </c>
      <c r="Y179" s="13">
        <v>0.42505621592020437</v>
      </c>
      <c r="Z179" s="13">
        <v>0.42505621592020437</v>
      </c>
      <c r="AA179" s="13">
        <v>0.42505621592020437</v>
      </c>
      <c r="AB179" s="13">
        <v>0.42505621592020437</v>
      </c>
      <c r="AC179" s="13">
        <v>0.42505621592020437</v>
      </c>
      <c r="AD179" s="13">
        <v>0.42505621592020437</v>
      </c>
      <c r="AE179" s="13">
        <v>0.42505621592020437</v>
      </c>
      <c r="AF179" s="13">
        <v>0.42505621592020437</v>
      </c>
      <c r="AG179" s="50">
        <v>0.42505621592020437</v>
      </c>
    </row>
    <row r="180" spans="2:33" outlineLevel="1" x14ac:dyDescent="0.2">
      <c r="B180" s="35"/>
      <c r="C180" s="12"/>
      <c r="D180" s="12" t="s">
        <v>27</v>
      </c>
      <c r="E180" s="12"/>
      <c r="F180" s="13">
        <v>0.47214590749593</v>
      </c>
      <c r="G180" s="13">
        <v>0.46569910131628534</v>
      </c>
      <c r="H180" s="13">
        <v>0.45705719922987631</v>
      </c>
      <c r="I180" s="13">
        <v>0.44992192436321615</v>
      </c>
      <c r="J180" s="13">
        <v>0.44992192436321615</v>
      </c>
      <c r="K180" s="13">
        <v>0.44992192436321615</v>
      </c>
      <c r="L180" s="13">
        <v>0.44992192436321615</v>
      </c>
      <c r="M180" s="13">
        <v>0.44992192436321615</v>
      </c>
      <c r="N180" s="13">
        <v>0.44992192436321615</v>
      </c>
      <c r="O180" s="13">
        <v>0.44992192436321615</v>
      </c>
      <c r="P180" s="13">
        <v>0.44992192436321615</v>
      </c>
      <c r="Q180" s="13">
        <v>0.44992192436321615</v>
      </c>
      <c r="R180" s="13">
        <v>0.44992192436321615</v>
      </c>
      <c r="S180" s="13">
        <v>0.44992192436321615</v>
      </c>
      <c r="T180" s="13">
        <v>0.44992192436321615</v>
      </c>
      <c r="U180" s="13">
        <v>0.44992192436321615</v>
      </c>
      <c r="V180" s="13">
        <v>0.44992192436321615</v>
      </c>
      <c r="W180" s="13">
        <v>0.44992192436321615</v>
      </c>
      <c r="X180" s="13">
        <v>0.44992192436321615</v>
      </c>
      <c r="Y180" s="13">
        <v>0.44992192436321615</v>
      </c>
      <c r="Z180" s="13">
        <v>0.44992192436321615</v>
      </c>
      <c r="AA180" s="13">
        <v>0.44992192436321615</v>
      </c>
      <c r="AB180" s="13">
        <v>0.44992192436321615</v>
      </c>
      <c r="AC180" s="13">
        <v>0.44992192436321615</v>
      </c>
      <c r="AD180" s="13">
        <v>0.44992192436321615</v>
      </c>
      <c r="AE180" s="13">
        <v>0.44992192436321615</v>
      </c>
      <c r="AF180" s="13">
        <v>0.44992192436321615</v>
      </c>
      <c r="AG180" s="50">
        <v>0.44992192436321615</v>
      </c>
    </row>
    <row r="181" spans="2:33" outlineLevel="1" x14ac:dyDescent="0.2">
      <c r="B181" s="35"/>
      <c r="C181" s="12"/>
      <c r="D181" s="12" t="s">
        <v>28</v>
      </c>
      <c r="E181" s="12"/>
      <c r="F181" s="13">
        <v>0.13733772621789053</v>
      </c>
      <c r="G181" s="13">
        <v>0.13519311573270082</v>
      </c>
      <c r="H181" s="13">
        <v>0.13013528349382628</v>
      </c>
      <c r="I181" s="13">
        <v>0.1250218597165795</v>
      </c>
      <c r="J181" s="13">
        <v>0.1250218597165795</v>
      </c>
      <c r="K181" s="13">
        <v>0.1250218597165795</v>
      </c>
      <c r="L181" s="13">
        <v>0.1250218597165795</v>
      </c>
      <c r="M181" s="13">
        <v>0.1250218597165795</v>
      </c>
      <c r="N181" s="13">
        <v>0.1250218597165795</v>
      </c>
      <c r="O181" s="13">
        <v>0.1250218597165795</v>
      </c>
      <c r="P181" s="13">
        <v>0.1250218597165795</v>
      </c>
      <c r="Q181" s="13">
        <v>0.1250218597165795</v>
      </c>
      <c r="R181" s="13">
        <v>0.1250218597165795</v>
      </c>
      <c r="S181" s="13">
        <v>0.1250218597165795</v>
      </c>
      <c r="T181" s="13">
        <v>0.1250218597165795</v>
      </c>
      <c r="U181" s="13">
        <v>0.1250218597165795</v>
      </c>
      <c r="V181" s="13">
        <v>0.1250218597165795</v>
      </c>
      <c r="W181" s="13">
        <v>0.1250218597165795</v>
      </c>
      <c r="X181" s="13">
        <v>0.1250218597165795</v>
      </c>
      <c r="Y181" s="13">
        <v>0.1250218597165795</v>
      </c>
      <c r="Z181" s="13">
        <v>0.1250218597165795</v>
      </c>
      <c r="AA181" s="13">
        <v>0.1250218597165795</v>
      </c>
      <c r="AB181" s="13">
        <v>0.1250218597165795</v>
      </c>
      <c r="AC181" s="13">
        <v>0.1250218597165795</v>
      </c>
      <c r="AD181" s="13">
        <v>0.1250218597165795</v>
      </c>
      <c r="AE181" s="13">
        <v>0.1250218597165795</v>
      </c>
      <c r="AF181" s="13">
        <v>0.1250218597165795</v>
      </c>
      <c r="AG181" s="50">
        <v>0.1250218597165795</v>
      </c>
    </row>
    <row r="182" spans="2:33" outlineLevel="1" x14ac:dyDescent="0.2">
      <c r="B182" s="35"/>
      <c r="C182" s="12"/>
      <c r="D182" s="12"/>
      <c r="E182" s="12"/>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50"/>
    </row>
    <row r="183" spans="2:33" outlineLevel="1" x14ac:dyDescent="0.2">
      <c r="B183" s="35"/>
      <c r="C183" s="12" t="s">
        <v>29</v>
      </c>
      <c r="D183" s="12" t="s">
        <v>26</v>
      </c>
      <c r="E183" s="12"/>
      <c r="F183" s="13">
        <v>6.4861401996528636E-2</v>
      </c>
      <c r="G183" s="13">
        <v>7.0571954947552015E-2</v>
      </c>
      <c r="H183" s="13">
        <v>7.7168834906862646E-2</v>
      </c>
      <c r="I183" s="13">
        <v>8.0792887955772011E-2</v>
      </c>
      <c r="J183" s="13">
        <v>8.0792887955772011E-2</v>
      </c>
      <c r="K183" s="13">
        <v>8.0792887955772011E-2</v>
      </c>
      <c r="L183" s="13">
        <v>8.0792887955772011E-2</v>
      </c>
      <c r="M183" s="13">
        <v>8.0792887955772011E-2</v>
      </c>
      <c r="N183" s="13">
        <v>8.0792887955772011E-2</v>
      </c>
      <c r="O183" s="13">
        <v>8.0792887955772011E-2</v>
      </c>
      <c r="P183" s="13">
        <v>8.0792887955772011E-2</v>
      </c>
      <c r="Q183" s="13">
        <v>8.0792887955772011E-2</v>
      </c>
      <c r="R183" s="13">
        <v>8.0792887955772011E-2</v>
      </c>
      <c r="S183" s="13">
        <v>8.0792887955772011E-2</v>
      </c>
      <c r="T183" s="13">
        <v>8.0792887955772011E-2</v>
      </c>
      <c r="U183" s="13">
        <v>8.0792887955772011E-2</v>
      </c>
      <c r="V183" s="13">
        <v>8.0792887955772011E-2</v>
      </c>
      <c r="W183" s="13">
        <v>8.0792887955772011E-2</v>
      </c>
      <c r="X183" s="13">
        <v>8.0792887955772011E-2</v>
      </c>
      <c r="Y183" s="13">
        <v>8.0792887955772011E-2</v>
      </c>
      <c r="Z183" s="13">
        <v>8.0792887955772011E-2</v>
      </c>
      <c r="AA183" s="13">
        <v>8.0792887955772011E-2</v>
      </c>
      <c r="AB183" s="13">
        <v>8.0792887955772011E-2</v>
      </c>
      <c r="AC183" s="13">
        <v>8.0792887955772011E-2</v>
      </c>
      <c r="AD183" s="13">
        <v>8.0792887955772011E-2</v>
      </c>
      <c r="AE183" s="13">
        <v>8.0792887955772011E-2</v>
      </c>
      <c r="AF183" s="13">
        <v>8.0792887955772011E-2</v>
      </c>
      <c r="AG183" s="50">
        <v>8.0792887955772011E-2</v>
      </c>
    </row>
    <row r="184" spans="2:33" outlineLevel="1" x14ac:dyDescent="0.2">
      <c r="B184" s="35"/>
      <c r="C184" s="12"/>
      <c r="D184" s="12" t="s">
        <v>27</v>
      </c>
      <c r="E184" s="12"/>
      <c r="F184" s="13">
        <v>0.62563038675048155</v>
      </c>
      <c r="G184" s="13">
        <v>0.61968209102475746</v>
      </c>
      <c r="H184" s="13">
        <v>0.61959543089945068</v>
      </c>
      <c r="I184" s="13">
        <v>0.62170073424005234</v>
      </c>
      <c r="J184" s="13">
        <v>0.62170073424005234</v>
      </c>
      <c r="K184" s="13">
        <v>0.62170073424005234</v>
      </c>
      <c r="L184" s="13">
        <v>0.62170073424005234</v>
      </c>
      <c r="M184" s="13">
        <v>0.62170073424005234</v>
      </c>
      <c r="N184" s="13">
        <v>0.62170073424005234</v>
      </c>
      <c r="O184" s="13">
        <v>0.62170073424005234</v>
      </c>
      <c r="P184" s="13">
        <v>0.62170073424005234</v>
      </c>
      <c r="Q184" s="13">
        <v>0.62170073424005234</v>
      </c>
      <c r="R184" s="13">
        <v>0.62170073424005234</v>
      </c>
      <c r="S184" s="13">
        <v>0.62170073424005234</v>
      </c>
      <c r="T184" s="13">
        <v>0.62170073424005234</v>
      </c>
      <c r="U184" s="13">
        <v>0.62170073424005234</v>
      </c>
      <c r="V184" s="13">
        <v>0.62170073424005234</v>
      </c>
      <c r="W184" s="13">
        <v>0.62170073424005234</v>
      </c>
      <c r="X184" s="13">
        <v>0.62170073424005234</v>
      </c>
      <c r="Y184" s="13">
        <v>0.62170073424005234</v>
      </c>
      <c r="Z184" s="13">
        <v>0.62170073424005234</v>
      </c>
      <c r="AA184" s="13">
        <v>0.62170073424005234</v>
      </c>
      <c r="AB184" s="13">
        <v>0.62170073424005234</v>
      </c>
      <c r="AC184" s="13">
        <v>0.62170073424005234</v>
      </c>
      <c r="AD184" s="13">
        <v>0.62170073424005234</v>
      </c>
      <c r="AE184" s="13">
        <v>0.62170073424005234</v>
      </c>
      <c r="AF184" s="13">
        <v>0.62170073424005234</v>
      </c>
      <c r="AG184" s="50">
        <v>0.62170073424005234</v>
      </c>
    </row>
    <row r="185" spans="2:33" outlineLevel="1" x14ac:dyDescent="0.2">
      <c r="B185" s="35"/>
      <c r="C185" s="12"/>
      <c r="D185" s="12" t="s">
        <v>28</v>
      </c>
      <c r="E185" s="12"/>
      <c r="F185" s="13">
        <v>0.30950821125298994</v>
      </c>
      <c r="G185" s="13">
        <v>0.30974595402769051</v>
      </c>
      <c r="H185" s="13">
        <v>0.30323573419368671</v>
      </c>
      <c r="I185" s="13">
        <v>0.2975063778041756</v>
      </c>
      <c r="J185" s="13">
        <v>0.2975063778041756</v>
      </c>
      <c r="K185" s="13">
        <v>0.2975063778041756</v>
      </c>
      <c r="L185" s="13">
        <v>0.2975063778041756</v>
      </c>
      <c r="M185" s="13">
        <v>0.2975063778041756</v>
      </c>
      <c r="N185" s="13">
        <v>0.2975063778041756</v>
      </c>
      <c r="O185" s="13">
        <v>0.2975063778041756</v>
      </c>
      <c r="P185" s="13">
        <v>0.2975063778041756</v>
      </c>
      <c r="Q185" s="13">
        <v>0.2975063778041756</v>
      </c>
      <c r="R185" s="13">
        <v>0.2975063778041756</v>
      </c>
      <c r="S185" s="13">
        <v>0.2975063778041756</v>
      </c>
      <c r="T185" s="13">
        <v>0.2975063778041756</v>
      </c>
      <c r="U185" s="13">
        <v>0.2975063778041756</v>
      </c>
      <c r="V185" s="13">
        <v>0.2975063778041756</v>
      </c>
      <c r="W185" s="13">
        <v>0.2975063778041756</v>
      </c>
      <c r="X185" s="13">
        <v>0.2975063778041756</v>
      </c>
      <c r="Y185" s="13">
        <v>0.2975063778041756</v>
      </c>
      <c r="Z185" s="13">
        <v>0.2975063778041756</v>
      </c>
      <c r="AA185" s="13">
        <v>0.2975063778041756</v>
      </c>
      <c r="AB185" s="13">
        <v>0.2975063778041756</v>
      </c>
      <c r="AC185" s="13">
        <v>0.2975063778041756</v>
      </c>
      <c r="AD185" s="13">
        <v>0.2975063778041756</v>
      </c>
      <c r="AE185" s="13">
        <v>0.2975063778041756</v>
      </c>
      <c r="AF185" s="13">
        <v>0.2975063778041756</v>
      </c>
      <c r="AG185" s="50">
        <v>0.2975063778041756</v>
      </c>
    </row>
    <row r="186" spans="2:33" outlineLevel="1" x14ac:dyDescent="0.2">
      <c r="B186" s="44"/>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c r="AF186" s="45"/>
      <c r="AG186" s="46"/>
    </row>
    <row r="188" spans="2:33" x14ac:dyDescent="0.2">
      <c r="B188" s="14"/>
    </row>
    <row r="189" spans="2:33" x14ac:dyDescent="0.2">
      <c r="B189" s="15"/>
    </row>
  </sheetData>
  <mergeCells count="1">
    <mergeCell ref="C104:C110"/>
  </mergeCells>
  <conditionalFormatting sqref="F47:AG47 F70:AG70 F97:AG97 F112:AG112">
    <cfRule type="cellIs" dxfId="21" priority="21" stopIfTrue="1" operator="lessThan">
      <formula>1</formula>
    </cfRule>
    <cfRule type="cellIs" dxfId="20" priority="22" stopIfTrue="1" operator="greaterThan">
      <formula>1</formula>
    </cfRule>
  </conditionalFormatting>
  <hyperlinks>
    <hyperlink ref="B16" r:id="rId1"/>
    <hyperlink ref="B53" r:id="rId2"/>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00B050"/>
  </sheetPr>
  <dimension ref="A1:BI175"/>
  <sheetViews>
    <sheetView showGridLines="0" zoomScale="70" zoomScaleNormal="70" workbookViewId="0">
      <selection activeCell="E10" sqref="E10"/>
    </sheetView>
  </sheetViews>
  <sheetFormatPr defaultRowHeight="12.75" outlineLevelRow="1" x14ac:dyDescent="0.2"/>
  <cols>
    <col min="1" max="1" width="12.7109375" style="2" customWidth="1"/>
    <col min="2" max="2" width="13.42578125" style="2" customWidth="1"/>
    <col min="3" max="3" width="16.7109375" style="2" bestFit="1" customWidth="1"/>
    <col min="4" max="4" width="17.85546875" style="2" bestFit="1" customWidth="1"/>
    <col min="5" max="5" width="9.140625" style="2"/>
    <col min="6" max="6" width="9.5703125" style="2" customWidth="1"/>
    <col min="7" max="7" width="8.85546875" style="2" customWidth="1"/>
    <col min="8" max="16384" width="9.140625" style="2"/>
  </cols>
  <sheetData>
    <row r="1" spans="2:32" ht="15.75" x14ac:dyDescent="0.25">
      <c r="B1" s="24" t="s">
        <v>11</v>
      </c>
      <c r="C1" s="21" t="str">
        <f>QA!$D$13</f>
        <v>Base 2013 (v3.0)</v>
      </c>
    </row>
    <row r="2" spans="2:32" ht="15.75" x14ac:dyDescent="0.25">
      <c r="B2" s="24" t="s">
        <v>12</v>
      </c>
      <c r="C2" s="22">
        <f>Basic_fleet_split!C2</f>
        <v>41807</v>
      </c>
    </row>
    <row r="4" spans="2:32" ht="15.75" x14ac:dyDescent="0.25">
      <c r="B4" s="19" t="s">
        <v>153</v>
      </c>
      <c r="C4" s="3"/>
      <c r="D4" s="3"/>
    </row>
    <row r="5" spans="2:32" ht="15" x14ac:dyDescent="0.2">
      <c r="B5" s="139" t="s">
        <v>155</v>
      </c>
    </row>
    <row r="6" spans="2:32" ht="15" x14ac:dyDescent="0.2">
      <c r="B6" s="140" t="s">
        <v>156</v>
      </c>
    </row>
    <row r="7" spans="2:32" ht="15" x14ac:dyDescent="0.2">
      <c r="B7" s="20" t="s">
        <v>96</v>
      </c>
    </row>
    <row r="8" spans="2:32" ht="15" x14ac:dyDescent="0.2">
      <c r="B8" s="20" t="s">
        <v>112</v>
      </c>
    </row>
    <row r="9" spans="2:32" ht="15" x14ac:dyDescent="0.2">
      <c r="B9" s="20"/>
    </row>
    <row r="12" spans="2:32" ht="18" x14ac:dyDescent="0.25">
      <c r="B12" s="18" t="s">
        <v>159</v>
      </c>
    </row>
    <row r="13" spans="2:32" ht="18" x14ac:dyDescent="0.25">
      <c r="B13" s="55"/>
    </row>
    <row r="14" spans="2:32" s="16" customFormat="1" ht="15.75" customHeight="1" x14ac:dyDescent="0.25">
      <c r="B14" s="25" t="s">
        <v>198</v>
      </c>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7"/>
    </row>
    <row r="15" spans="2:32" s="3" customFormat="1" ht="15" outlineLevel="1" x14ac:dyDescent="0.2">
      <c r="B15" s="62" t="s">
        <v>129</v>
      </c>
      <c r="AF15" s="29"/>
    </row>
    <row r="16" spans="2:32" s="3" customFormat="1" outlineLevel="1" x14ac:dyDescent="0.2">
      <c r="B16" s="30"/>
      <c r="AF16" s="29"/>
    </row>
    <row r="17" spans="2:61" s="5" customFormat="1" outlineLevel="1" x14ac:dyDescent="0.2">
      <c r="B17" s="31" t="s">
        <v>33</v>
      </c>
      <c r="C17" s="6" t="s">
        <v>14</v>
      </c>
      <c r="D17" s="6" t="s">
        <v>15</v>
      </c>
      <c r="E17" s="1">
        <v>2008</v>
      </c>
      <c r="F17" s="1">
        <v>2009</v>
      </c>
      <c r="G17" s="1">
        <v>2010</v>
      </c>
      <c r="H17" s="1">
        <v>2011</v>
      </c>
      <c r="I17" s="1">
        <v>2012</v>
      </c>
      <c r="J17" s="1">
        <v>2013</v>
      </c>
      <c r="K17" s="1">
        <v>2014</v>
      </c>
      <c r="L17" s="1">
        <v>2015</v>
      </c>
      <c r="M17" s="1">
        <v>2016</v>
      </c>
      <c r="N17" s="1">
        <v>2017</v>
      </c>
      <c r="O17" s="1">
        <v>2018</v>
      </c>
      <c r="P17" s="1">
        <v>2019</v>
      </c>
      <c r="Q17" s="1">
        <v>2020</v>
      </c>
      <c r="R17" s="1">
        <v>2021</v>
      </c>
      <c r="S17" s="1">
        <v>2022</v>
      </c>
      <c r="T17" s="1">
        <v>2023</v>
      </c>
      <c r="U17" s="1">
        <v>2024</v>
      </c>
      <c r="V17" s="1">
        <v>2025</v>
      </c>
      <c r="W17" s="1">
        <v>2026</v>
      </c>
      <c r="X17" s="1">
        <v>2027</v>
      </c>
      <c r="Y17" s="1">
        <v>2028</v>
      </c>
      <c r="Z17" s="1">
        <v>2029</v>
      </c>
      <c r="AA17" s="1">
        <v>2030</v>
      </c>
      <c r="AB17" s="1">
        <v>2031</v>
      </c>
      <c r="AC17" s="1">
        <v>2032</v>
      </c>
      <c r="AD17" s="1">
        <v>2033</v>
      </c>
      <c r="AE17" s="1">
        <v>2034</v>
      </c>
      <c r="AF17" s="32">
        <v>2035</v>
      </c>
      <c r="AH17" s="1">
        <v>2008</v>
      </c>
      <c r="AI17" s="1">
        <v>2009</v>
      </c>
      <c r="AJ17" s="1">
        <v>2010</v>
      </c>
      <c r="AK17" s="1">
        <v>2011</v>
      </c>
      <c r="AL17" s="1">
        <v>2012</v>
      </c>
      <c r="AM17" s="1">
        <v>2013</v>
      </c>
      <c r="AN17" s="1">
        <v>2014</v>
      </c>
      <c r="AO17" s="1">
        <v>2015</v>
      </c>
      <c r="AP17" s="1">
        <v>2016</v>
      </c>
      <c r="AQ17" s="1">
        <v>2017</v>
      </c>
      <c r="AR17" s="1">
        <v>2018</v>
      </c>
      <c r="AS17" s="1">
        <v>2019</v>
      </c>
      <c r="AT17" s="1">
        <v>2020</v>
      </c>
      <c r="AU17" s="1">
        <v>2021</v>
      </c>
      <c r="AV17" s="1">
        <v>2022</v>
      </c>
      <c r="AW17" s="1">
        <v>2023</v>
      </c>
      <c r="AX17" s="1">
        <v>2024</v>
      </c>
      <c r="AY17" s="1">
        <v>2025</v>
      </c>
      <c r="AZ17" s="1">
        <v>2026</v>
      </c>
      <c r="BA17" s="1">
        <v>2027</v>
      </c>
      <c r="BB17" s="1">
        <v>2028</v>
      </c>
      <c r="BC17" s="1">
        <v>2029</v>
      </c>
      <c r="BD17" s="1">
        <v>2030</v>
      </c>
      <c r="BE17" s="1">
        <v>2031</v>
      </c>
      <c r="BF17" s="1">
        <v>2032</v>
      </c>
      <c r="BG17" s="1">
        <v>2033</v>
      </c>
      <c r="BH17" s="1">
        <v>2034</v>
      </c>
      <c r="BI17" s="32">
        <v>2035</v>
      </c>
    </row>
    <row r="18" spans="2:61" s="5" customFormat="1" outlineLevel="1" x14ac:dyDescent="0.2">
      <c r="B18" s="33"/>
      <c r="C18" s="5" t="s">
        <v>1</v>
      </c>
      <c r="D18" s="5" t="s">
        <v>16</v>
      </c>
      <c r="E18" s="58">
        <v>9.4438004229659089E-2</v>
      </c>
      <c r="F18" s="58">
        <v>6.1982918614576402E-2</v>
      </c>
      <c r="G18" s="58">
        <v>3.5518195267566825E-2</v>
      </c>
      <c r="H18" s="58">
        <v>2.0067889733055934E-2</v>
      </c>
      <c r="I18" s="58">
        <v>1.0615133835969853E-2</v>
      </c>
      <c r="J18" s="58">
        <v>4.6678656097543722E-3</v>
      </c>
      <c r="K18" s="58">
        <v>1.9100980069583003E-3</v>
      </c>
      <c r="L18" s="58">
        <v>0</v>
      </c>
      <c r="M18" s="58">
        <v>0</v>
      </c>
      <c r="N18" s="58">
        <v>0</v>
      </c>
      <c r="O18" s="58">
        <v>0</v>
      </c>
      <c r="P18" s="58">
        <v>0</v>
      </c>
      <c r="Q18" s="58">
        <v>0</v>
      </c>
      <c r="R18" s="58">
        <v>0</v>
      </c>
      <c r="S18" s="58">
        <v>0</v>
      </c>
      <c r="T18" s="58">
        <v>0</v>
      </c>
      <c r="U18" s="58">
        <v>0</v>
      </c>
      <c r="V18" s="58">
        <v>0</v>
      </c>
      <c r="W18" s="58">
        <v>0</v>
      </c>
      <c r="X18" s="58">
        <v>0</v>
      </c>
      <c r="Y18" s="58">
        <v>0</v>
      </c>
      <c r="Z18" s="58">
        <v>0</v>
      </c>
      <c r="AA18" s="58">
        <v>0</v>
      </c>
      <c r="AB18" s="58">
        <v>0</v>
      </c>
      <c r="AC18" s="58">
        <v>0</v>
      </c>
      <c r="AD18" s="58">
        <v>0</v>
      </c>
      <c r="AE18" s="58">
        <v>0</v>
      </c>
      <c r="AF18" s="58">
        <v>0</v>
      </c>
      <c r="AG18" s="58"/>
      <c r="AH18" s="58">
        <v>0</v>
      </c>
      <c r="AI18" s="58">
        <v>0</v>
      </c>
      <c r="AJ18" s="58">
        <v>0</v>
      </c>
      <c r="AK18" s="58">
        <v>0</v>
      </c>
      <c r="AL18" s="58">
        <v>0</v>
      </c>
      <c r="AM18" s="58">
        <v>0</v>
      </c>
      <c r="AN18" s="58">
        <v>0</v>
      </c>
      <c r="AO18" s="58">
        <v>0</v>
      </c>
      <c r="AP18" s="58">
        <v>0</v>
      </c>
      <c r="AQ18" s="58">
        <v>0</v>
      </c>
      <c r="AR18" s="58">
        <v>0</v>
      </c>
      <c r="AS18" s="58">
        <v>0</v>
      </c>
      <c r="AT18" s="58">
        <v>0</v>
      </c>
      <c r="AU18" s="58">
        <v>0</v>
      </c>
      <c r="AV18" s="58">
        <v>0</v>
      </c>
      <c r="AW18" s="58">
        <v>0</v>
      </c>
      <c r="AX18" s="58">
        <v>0</v>
      </c>
      <c r="AY18" s="58">
        <v>0</v>
      </c>
      <c r="AZ18" s="58">
        <v>0</v>
      </c>
      <c r="BA18" s="58">
        <v>0</v>
      </c>
      <c r="BB18" s="58">
        <v>0</v>
      </c>
      <c r="BC18" s="58">
        <v>0</v>
      </c>
      <c r="BD18" s="58">
        <v>0</v>
      </c>
      <c r="BE18" s="58">
        <v>0</v>
      </c>
      <c r="BF18" s="58">
        <v>0</v>
      </c>
      <c r="BG18" s="58">
        <v>0</v>
      </c>
      <c r="BH18" s="58">
        <v>0</v>
      </c>
      <c r="BI18" s="58">
        <v>0</v>
      </c>
    </row>
    <row r="19" spans="2:61" s="5" customFormat="1" outlineLevel="1" x14ac:dyDescent="0.2">
      <c r="B19" s="35"/>
      <c r="C19" s="5" t="s">
        <v>2</v>
      </c>
      <c r="D19" s="5" t="s">
        <v>3</v>
      </c>
      <c r="E19" s="58">
        <v>7.3640663298034814E-2</v>
      </c>
      <c r="F19" s="58">
        <v>6.0935039988355012E-2</v>
      </c>
      <c r="G19" s="58">
        <v>4.8950155776450684E-2</v>
      </c>
      <c r="H19" s="58">
        <v>3.8113746769163161E-2</v>
      </c>
      <c r="I19" s="58">
        <v>2.9378817338658793E-2</v>
      </c>
      <c r="J19" s="58">
        <v>2.2526684358046618E-2</v>
      </c>
      <c r="K19" s="58">
        <v>1.7382867725050561E-2</v>
      </c>
      <c r="L19" s="58">
        <v>1.290238118173467E-2</v>
      </c>
      <c r="M19" s="58">
        <v>7.76995371832883E-3</v>
      </c>
      <c r="N19" s="58">
        <v>2.8765095619852138E-3</v>
      </c>
      <c r="O19" s="58">
        <v>0</v>
      </c>
      <c r="P19" s="58">
        <v>0</v>
      </c>
      <c r="Q19" s="58">
        <v>0</v>
      </c>
      <c r="R19" s="58">
        <v>0</v>
      </c>
      <c r="S19" s="58">
        <v>0</v>
      </c>
      <c r="T19" s="58">
        <v>0</v>
      </c>
      <c r="U19" s="58">
        <v>0</v>
      </c>
      <c r="V19" s="58">
        <v>0</v>
      </c>
      <c r="W19" s="58">
        <v>0</v>
      </c>
      <c r="X19" s="58">
        <v>0</v>
      </c>
      <c r="Y19" s="58">
        <v>0</v>
      </c>
      <c r="Z19" s="58">
        <v>0</v>
      </c>
      <c r="AA19" s="58">
        <v>0</v>
      </c>
      <c r="AB19" s="58">
        <v>0</v>
      </c>
      <c r="AC19" s="58">
        <v>0</v>
      </c>
      <c r="AD19" s="58">
        <v>0</v>
      </c>
      <c r="AE19" s="58">
        <v>0</v>
      </c>
      <c r="AF19" s="58">
        <v>0</v>
      </c>
      <c r="AG19" s="58"/>
      <c r="AH19" s="58">
        <v>0</v>
      </c>
      <c r="AI19" s="58">
        <v>0</v>
      </c>
      <c r="AJ19" s="58">
        <v>0</v>
      </c>
      <c r="AK19" s="58">
        <v>0</v>
      </c>
      <c r="AL19" s="58">
        <v>0</v>
      </c>
      <c r="AM19" s="58">
        <v>0</v>
      </c>
      <c r="AN19" s="58">
        <v>0</v>
      </c>
      <c r="AO19" s="58">
        <v>0</v>
      </c>
      <c r="AP19" s="58">
        <v>0</v>
      </c>
      <c r="AQ19" s="58">
        <v>0</v>
      </c>
      <c r="AR19" s="58">
        <v>0</v>
      </c>
      <c r="AS19" s="58">
        <v>0</v>
      </c>
      <c r="AT19" s="58">
        <v>0</v>
      </c>
      <c r="AU19" s="58">
        <v>0</v>
      </c>
      <c r="AV19" s="58">
        <v>0</v>
      </c>
      <c r="AW19" s="58">
        <v>0</v>
      </c>
      <c r="AX19" s="58">
        <v>0</v>
      </c>
      <c r="AY19" s="58">
        <v>0</v>
      </c>
      <c r="AZ19" s="58">
        <v>0</v>
      </c>
      <c r="BA19" s="58">
        <v>0</v>
      </c>
      <c r="BB19" s="58">
        <v>0</v>
      </c>
      <c r="BC19" s="58">
        <v>0</v>
      </c>
      <c r="BD19" s="58">
        <v>0</v>
      </c>
      <c r="BE19" s="58">
        <v>0</v>
      </c>
      <c r="BF19" s="58">
        <v>0</v>
      </c>
      <c r="BG19" s="58">
        <v>0</v>
      </c>
      <c r="BH19" s="58">
        <v>0</v>
      </c>
      <c r="BI19" s="58">
        <v>0</v>
      </c>
    </row>
    <row r="20" spans="2:61" s="5" customFormat="1" outlineLevel="1" x14ac:dyDescent="0.2">
      <c r="B20" s="35"/>
      <c r="D20" s="5" t="s">
        <v>4</v>
      </c>
      <c r="E20" s="58">
        <v>1.5398396856575746E-2</v>
      </c>
      <c r="F20" s="58">
        <v>1.2790662310199213E-2</v>
      </c>
      <c r="G20" s="58">
        <v>1.0304888385991388E-2</v>
      </c>
      <c r="H20" s="58">
        <v>8.0415655629715518E-3</v>
      </c>
      <c r="I20" s="58">
        <v>6.2092663245063486E-3</v>
      </c>
      <c r="J20" s="58">
        <v>4.7673734083086977E-3</v>
      </c>
      <c r="K20" s="58">
        <v>3.6824973482861797E-3</v>
      </c>
      <c r="L20" s="58">
        <v>2.7351904009029291E-3</v>
      </c>
      <c r="M20" s="58">
        <v>1.6478183535907399E-3</v>
      </c>
      <c r="N20" s="58">
        <v>6.1017904072939867E-4</v>
      </c>
      <c r="O20" s="58">
        <v>0</v>
      </c>
      <c r="P20" s="58">
        <v>0</v>
      </c>
      <c r="Q20" s="58">
        <v>0</v>
      </c>
      <c r="R20" s="58">
        <v>0</v>
      </c>
      <c r="S20" s="58">
        <v>0</v>
      </c>
      <c r="T20" s="58">
        <v>0</v>
      </c>
      <c r="U20" s="58">
        <v>0</v>
      </c>
      <c r="V20" s="58">
        <v>0</v>
      </c>
      <c r="W20" s="58">
        <v>0</v>
      </c>
      <c r="X20" s="58">
        <v>0</v>
      </c>
      <c r="Y20" s="58">
        <v>0</v>
      </c>
      <c r="Z20" s="58">
        <v>0</v>
      </c>
      <c r="AA20" s="58">
        <v>0</v>
      </c>
      <c r="AB20" s="58">
        <v>0</v>
      </c>
      <c r="AC20" s="58">
        <v>0</v>
      </c>
      <c r="AD20" s="58">
        <v>0</v>
      </c>
      <c r="AE20" s="58">
        <v>0</v>
      </c>
      <c r="AF20" s="58">
        <v>0</v>
      </c>
      <c r="AG20" s="58"/>
      <c r="AH20" s="58">
        <v>0</v>
      </c>
      <c r="AI20" s="58">
        <v>0</v>
      </c>
      <c r="AJ20" s="58">
        <v>0</v>
      </c>
      <c r="AK20" s="58">
        <v>0</v>
      </c>
      <c r="AL20" s="58">
        <v>0</v>
      </c>
      <c r="AM20" s="58">
        <v>0</v>
      </c>
      <c r="AN20" s="58">
        <v>0</v>
      </c>
      <c r="AO20" s="58">
        <v>0</v>
      </c>
      <c r="AP20" s="58">
        <v>0</v>
      </c>
      <c r="AQ20" s="58">
        <v>0</v>
      </c>
      <c r="AR20" s="58">
        <v>0</v>
      </c>
      <c r="AS20" s="58">
        <v>0</v>
      </c>
      <c r="AT20" s="58">
        <v>0</v>
      </c>
      <c r="AU20" s="58">
        <v>0</v>
      </c>
      <c r="AV20" s="58">
        <v>0</v>
      </c>
      <c r="AW20" s="58">
        <v>0</v>
      </c>
      <c r="AX20" s="58">
        <v>0</v>
      </c>
      <c r="AY20" s="58">
        <v>0</v>
      </c>
      <c r="AZ20" s="58">
        <v>0</v>
      </c>
      <c r="BA20" s="58">
        <v>0</v>
      </c>
      <c r="BB20" s="58">
        <v>0</v>
      </c>
      <c r="BC20" s="58">
        <v>0</v>
      </c>
      <c r="BD20" s="58">
        <v>0</v>
      </c>
      <c r="BE20" s="58">
        <v>0</v>
      </c>
      <c r="BF20" s="58">
        <v>0</v>
      </c>
      <c r="BG20" s="58">
        <v>0</v>
      </c>
      <c r="BH20" s="58">
        <v>0</v>
      </c>
      <c r="BI20" s="58">
        <v>0</v>
      </c>
    </row>
    <row r="21" spans="2:61" s="5" customFormat="1" outlineLevel="1" x14ac:dyDescent="0.2">
      <c r="B21" s="35"/>
      <c r="C21" s="5" t="s">
        <v>5</v>
      </c>
      <c r="D21" s="5" t="s">
        <v>3</v>
      </c>
      <c r="E21" s="58">
        <v>0.3159978602682193</v>
      </c>
      <c r="F21" s="58">
        <v>0.30437087058295748</v>
      </c>
      <c r="G21" s="58">
        <v>0.28455298460361556</v>
      </c>
      <c r="H21" s="58">
        <v>0.25977041305723025</v>
      </c>
      <c r="I21" s="58">
        <v>0.22494149544392716</v>
      </c>
      <c r="J21" s="58">
        <v>0.18735641360897154</v>
      </c>
      <c r="K21" s="58">
        <v>0.15137263995421915</v>
      </c>
      <c r="L21" s="58">
        <v>0.11791982764546879</v>
      </c>
      <c r="M21" s="58">
        <v>8.9603065222483153E-2</v>
      </c>
      <c r="N21" s="58">
        <v>6.7495071259383713E-2</v>
      </c>
      <c r="O21" s="58">
        <v>4.8799618433898316E-2</v>
      </c>
      <c r="P21" s="58">
        <v>3.2421602578867448E-2</v>
      </c>
      <c r="Q21" s="58">
        <v>1.9903082438047441E-2</v>
      </c>
      <c r="R21" s="58">
        <v>9.8117395385132027E-3</v>
      </c>
      <c r="S21" s="58">
        <v>0</v>
      </c>
      <c r="T21" s="58">
        <v>0</v>
      </c>
      <c r="U21" s="58">
        <v>0</v>
      </c>
      <c r="V21" s="58">
        <v>0</v>
      </c>
      <c r="W21" s="58">
        <v>0</v>
      </c>
      <c r="X21" s="58">
        <v>0</v>
      </c>
      <c r="Y21" s="58">
        <v>0</v>
      </c>
      <c r="Z21" s="58">
        <v>0</v>
      </c>
      <c r="AA21" s="58">
        <v>0</v>
      </c>
      <c r="AB21" s="58">
        <v>0</v>
      </c>
      <c r="AC21" s="58">
        <v>0</v>
      </c>
      <c r="AD21" s="58">
        <v>0</v>
      </c>
      <c r="AE21" s="58">
        <v>0</v>
      </c>
      <c r="AF21" s="58">
        <v>0</v>
      </c>
      <c r="AG21" s="58"/>
      <c r="AH21" s="58">
        <v>0</v>
      </c>
      <c r="AI21" s="58">
        <v>0</v>
      </c>
      <c r="AJ21" s="58">
        <v>0</v>
      </c>
      <c r="AK21" s="58">
        <v>0</v>
      </c>
      <c r="AL21" s="58">
        <v>0</v>
      </c>
      <c r="AM21" s="58">
        <v>0</v>
      </c>
      <c r="AN21" s="58">
        <v>0</v>
      </c>
      <c r="AO21" s="58">
        <v>0</v>
      </c>
      <c r="AP21" s="58">
        <v>0</v>
      </c>
      <c r="AQ21" s="58">
        <v>0</v>
      </c>
      <c r="AR21" s="58">
        <v>0</v>
      </c>
      <c r="AS21" s="58">
        <v>0</v>
      </c>
      <c r="AT21" s="58">
        <v>0</v>
      </c>
      <c r="AU21" s="58">
        <v>0</v>
      </c>
      <c r="AV21" s="58">
        <v>0</v>
      </c>
      <c r="AW21" s="58">
        <v>0</v>
      </c>
      <c r="AX21" s="58">
        <v>0</v>
      </c>
      <c r="AY21" s="58">
        <v>0</v>
      </c>
      <c r="AZ21" s="58">
        <v>0</v>
      </c>
      <c r="BA21" s="58">
        <v>0</v>
      </c>
      <c r="BB21" s="58">
        <v>0</v>
      </c>
      <c r="BC21" s="58">
        <v>0</v>
      </c>
      <c r="BD21" s="58">
        <v>0</v>
      </c>
      <c r="BE21" s="58">
        <v>0</v>
      </c>
      <c r="BF21" s="58">
        <v>0</v>
      </c>
      <c r="BG21" s="58">
        <v>0</v>
      </c>
      <c r="BH21" s="58">
        <v>0</v>
      </c>
      <c r="BI21" s="58">
        <v>0</v>
      </c>
    </row>
    <row r="22" spans="2:61" s="5" customFormat="1" outlineLevel="1" x14ac:dyDescent="0.2">
      <c r="B22" s="35"/>
      <c r="D22" s="5" t="s">
        <v>4</v>
      </c>
      <c r="E22" s="58">
        <v>6.4053050185553614E-2</v>
      </c>
      <c r="F22" s="58">
        <v>6.2390595762271767E-2</v>
      </c>
      <c r="G22" s="58">
        <v>5.8819767808863783E-2</v>
      </c>
      <c r="H22" s="58">
        <v>5.4032446580397284E-2</v>
      </c>
      <c r="I22" s="58">
        <v>4.7022998500623733E-2</v>
      </c>
      <c r="J22" s="58">
        <v>3.9317788038872599E-2</v>
      </c>
      <c r="K22" s="58">
        <v>3.1859933634281794E-2</v>
      </c>
      <c r="L22" s="58">
        <v>2.4875426004474625E-2</v>
      </c>
      <c r="M22" s="58">
        <v>1.8935363447479592E-2</v>
      </c>
      <c r="N22" s="58">
        <v>1.4282987201310588E-2</v>
      </c>
      <c r="O22" s="58">
        <v>1.0336905096937521E-2</v>
      </c>
      <c r="P22" s="58">
        <v>6.8720026959287655E-3</v>
      </c>
      <c r="Q22" s="58">
        <v>4.2205627910039236E-3</v>
      </c>
      <c r="R22" s="58">
        <v>2.0813133731997224E-3</v>
      </c>
      <c r="S22" s="58">
        <v>0</v>
      </c>
      <c r="T22" s="58">
        <v>0</v>
      </c>
      <c r="U22" s="58">
        <v>0</v>
      </c>
      <c r="V22" s="58">
        <v>0</v>
      </c>
      <c r="W22" s="58">
        <v>0</v>
      </c>
      <c r="X22" s="58">
        <v>0</v>
      </c>
      <c r="Y22" s="58">
        <v>0</v>
      </c>
      <c r="Z22" s="58">
        <v>0</v>
      </c>
      <c r="AA22" s="58">
        <v>0</v>
      </c>
      <c r="AB22" s="58">
        <v>0</v>
      </c>
      <c r="AC22" s="58">
        <v>0</v>
      </c>
      <c r="AD22" s="58">
        <v>0</v>
      </c>
      <c r="AE22" s="58">
        <v>0</v>
      </c>
      <c r="AF22" s="58">
        <v>0</v>
      </c>
      <c r="AG22" s="58"/>
      <c r="AH22" s="58">
        <v>0</v>
      </c>
      <c r="AI22" s="58">
        <v>0</v>
      </c>
      <c r="AJ22" s="58">
        <v>0</v>
      </c>
      <c r="AK22" s="58">
        <v>0</v>
      </c>
      <c r="AL22" s="58">
        <v>0</v>
      </c>
      <c r="AM22" s="58">
        <v>0</v>
      </c>
      <c r="AN22" s="58">
        <v>0</v>
      </c>
      <c r="AO22" s="58">
        <v>0</v>
      </c>
      <c r="AP22" s="58">
        <v>0</v>
      </c>
      <c r="AQ22" s="58">
        <v>0</v>
      </c>
      <c r="AR22" s="58">
        <v>0</v>
      </c>
      <c r="AS22" s="58">
        <v>0</v>
      </c>
      <c r="AT22" s="58">
        <v>0</v>
      </c>
      <c r="AU22" s="58">
        <v>0</v>
      </c>
      <c r="AV22" s="58">
        <v>0</v>
      </c>
      <c r="AW22" s="58">
        <v>0</v>
      </c>
      <c r="AX22" s="58">
        <v>0</v>
      </c>
      <c r="AY22" s="58">
        <v>0</v>
      </c>
      <c r="AZ22" s="58">
        <v>0</v>
      </c>
      <c r="BA22" s="58">
        <v>0</v>
      </c>
      <c r="BB22" s="58">
        <v>0</v>
      </c>
      <c r="BC22" s="58">
        <v>0</v>
      </c>
      <c r="BD22" s="58">
        <v>0</v>
      </c>
      <c r="BE22" s="58">
        <v>0</v>
      </c>
      <c r="BF22" s="58">
        <v>0</v>
      </c>
      <c r="BG22" s="58">
        <v>0</v>
      </c>
      <c r="BH22" s="58">
        <v>0</v>
      </c>
      <c r="BI22" s="58">
        <v>0</v>
      </c>
    </row>
    <row r="23" spans="2:61" s="5" customFormat="1" outlineLevel="1" x14ac:dyDescent="0.2">
      <c r="B23" s="35"/>
      <c r="C23" s="5" t="s">
        <v>6</v>
      </c>
      <c r="D23" s="5" t="s">
        <v>3</v>
      </c>
      <c r="E23" s="58">
        <v>0.24519334857512334</v>
      </c>
      <c r="F23" s="58">
        <v>0.25320953845557753</v>
      </c>
      <c r="G23" s="58">
        <v>0.26138794041472047</v>
      </c>
      <c r="H23" s="58">
        <v>0.26505797095573563</v>
      </c>
      <c r="I23" s="58">
        <v>0.27213959390755954</v>
      </c>
      <c r="J23" s="58">
        <v>0.26560880951482851</v>
      </c>
      <c r="K23" s="58">
        <v>0.24921444704720586</v>
      </c>
      <c r="L23" s="58">
        <v>0.22548847573597533</v>
      </c>
      <c r="M23" s="58">
        <v>0.19134439907763459</v>
      </c>
      <c r="N23" s="58">
        <v>0.15490740566365721</v>
      </c>
      <c r="O23" s="58">
        <v>0.12070600305679252</v>
      </c>
      <c r="P23" s="58">
        <v>9.0106482449120132E-2</v>
      </c>
      <c r="Q23" s="58">
        <v>6.4816099778091163E-2</v>
      </c>
      <c r="R23" s="58">
        <v>4.5884977797584436E-2</v>
      </c>
      <c r="S23" s="58">
        <v>3.3059888594637432E-2</v>
      </c>
      <c r="T23" s="58">
        <v>2.0576094307280402E-2</v>
      </c>
      <c r="U23" s="58">
        <v>1.1352682170622415E-2</v>
      </c>
      <c r="V23" s="58">
        <v>4.9175849956107475E-3</v>
      </c>
      <c r="W23" s="58">
        <v>0</v>
      </c>
      <c r="X23" s="58">
        <v>0</v>
      </c>
      <c r="Y23" s="58">
        <v>0</v>
      </c>
      <c r="Z23" s="58">
        <v>0</v>
      </c>
      <c r="AA23" s="58">
        <v>0</v>
      </c>
      <c r="AB23" s="58">
        <v>0</v>
      </c>
      <c r="AC23" s="58">
        <v>0</v>
      </c>
      <c r="AD23" s="58">
        <v>0</v>
      </c>
      <c r="AE23" s="58">
        <v>0</v>
      </c>
      <c r="AF23" s="58">
        <v>0</v>
      </c>
      <c r="AG23" s="58"/>
      <c r="AH23" s="58">
        <v>0</v>
      </c>
      <c r="AI23" s="58">
        <v>0</v>
      </c>
      <c r="AJ23" s="58">
        <v>0</v>
      </c>
      <c r="AK23" s="58">
        <v>0</v>
      </c>
      <c r="AL23" s="58">
        <v>0</v>
      </c>
      <c r="AM23" s="58">
        <v>0</v>
      </c>
      <c r="AN23" s="58">
        <v>0</v>
      </c>
      <c r="AO23" s="58">
        <v>0</v>
      </c>
      <c r="AP23" s="58">
        <v>0</v>
      </c>
      <c r="AQ23" s="58">
        <v>0</v>
      </c>
      <c r="AR23" s="58">
        <v>0</v>
      </c>
      <c r="AS23" s="58">
        <v>0</v>
      </c>
      <c r="AT23" s="58">
        <v>0</v>
      </c>
      <c r="AU23" s="58">
        <v>0</v>
      </c>
      <c r="AV23" s="58">
        <v>0</v>
      </c>
      <c r="AW23" s="58">
        <v>0</v>
      </c>
      <c r="AX23" s="58">
        <v>0</v>
      </c>
      <c r="AY23" s="58">
        <v>0</v>
      </c>
      <c r="AZ23" s="58">
        <v>0</v>
      </c>
      <c r="BA23" s="58">
        <v>0</v>
      </c>
      <c r="BB23" s="58">
        <v>0</v>
      </c>
      <c r="BC23" s="58">
        <v>0</v>
      </c>
      <c r="BD23" s="58">
        <v>0</v>
      </c>
      <c r="BE23" s="58">
        <v>0</v>
      </c>
      <c r="BF23" s="58">
        <v>0</v>
      </c>
      <c r="BG23" s="58">
        <v>0</v>
      </c>
      <c r="BH23" s="58">
        <v>0</v>
      </c>
      <c r="BI23" s="58">
        <v>0</v>
      </c>
    </row>
    <row r="24" spans="2:61" s="5" customFormat="1" outlineLevel="1" x14ac:dyDescent="0.2">
      <c r="B24" s="35"/>
      <c r="D24" s="5" t="s">
        <v>4</v>
      </c>
      <c r="E24" s="58">
        <v>3.6045872720481771E-2</v>
      </c>
      <c r="F24" s="58">
        <v>4.1149120407962071E-2</v>
      </c>
      <c r="G24" s="58">
        <v>4.5539335370797553E-2</v>
      </c>
      <c r="H24" s="58">
        <v>4.8529342157665363E-2</v>
      </c>
      <c r="I24" s="58">
        <v>5.1656695025442401E-2</v>
      </c>
      <c r="J24" s="58">
        <v>5.1828243484573169E-2</v>
      </c>
      <c r="K24" s="58">
        <v>4.9624906640599799E-2</v>
      </c>
      <c r="L24" s="58">
        <v>4.557722951308487E-2</v>
      </c>
      <c r="M24" s="58">
        <v>3.9138499842535937E-2</v>
      </c>
      <c r="N24" s="58">
        <v>3.1974922077964436E-2</v>
      </c>
      <c r="O24" s="58">
        <v>2.5087343826907599E-2</v>
      </c>
      <c r="P24" s="58">
        <v>1.8826634402452806E-2</v>
      </c>
      <c r="Q24" s="58">
        <v>1.3597914505277134E-2</v>
      </c>
      <c r="R24" s="58">
        <v>9.656617911680718E-3</v>
      </c>
      <c r="S24" s="58">
        <v>6.9747950949221177E-3</v>
      </c>
      <c r="T24" s="58">
        <v>4.3471545966231109E-3</v>
      </c>
      <c r="U24" s="58">
        <v>2.4008339341702128E-3</v>
      </c>
      <c r="V24" s="58">
        <v>1.0406815757428415E-3</v>
      </c>
      <c r="W24" s="58">
        <v>0</v>
      </c>
      <c r="X24" s="58">
        <v>0</v>
      </c>
      <c r="Y24" s="58">
        <v>0</v>
      </c>
      <c r="Z24" s="58">
        <v>0</v>
      </c>
      <c r="AA24" s="58">
        <v>0</v>
      </c>
      <c r="AB24" s="58">
        <v>0</v>
      </c>
      <c r="AC24" s="58">
        <v>0</v>
      </c>
      <c r="AD24" s="58">
        <v>0</v>
      </c>
      <c r="AE24" s="58">
        <v>0</v>
      </c>
      <c r="AF24" s="58">
        <v>0</v>
      </c>
      <c r="AG24" s="58"/>
      <c r="AH24" s="58">
        <v>0</v>
      </c>
      <c r="AI24" s="58">
        <v>0</v>
      </c>
      <c r="AJ24" s="58">
        <v>0</v>
      </c>
      <c r="AK24" s="58">
        <v>0</v>
      </c>
      <c r="AL24" s="58">
        <v>0</v>
      </c>
      <c r="AM24" s="58">
        <v>0</v>
      </c>
      <c r="AN24" s="58">
        <v>0</v>
      </c>
      <c r="AO24" s="58">
        <v>0</v>
      </c>
      <c r="AP24" s="58">
        <v>0</v>
      </c>
      <c r="AQ24" s="58">
        <v>0</v>
      </c>
      <c r="AR24" s="58">
        <v>0</v>
      </c>
      <c r="AS24" s="58">
        <v>0</v>
      </c>
      <c r="AT24" s="58">
        <v>0</v>
      </c>
      <c r="AU24" s="58">
        <v>0</v>
      </c>
      <c r="AV24" s="58">
        <v>0</v>
      </c>
      <c r="AW24" s="58">
        <v>0</v>
      </c>
      <c r="AX24" s="58">
        <v>0</v>
      </c>
      <c r="AY24" s="58">
        <v>0</v>
      </c>
      <c r="AZ24" s="58">
        <v>0</v>
      </c>
      <c r="BA24" s="58">
        <v>0</v>
      </c>
      <c r="BB24" s="58">
        <v>0</v>
      </c>
      <c r="BC24" s="58">
        <v>0</v>
      </c>
      <c r="BD24" s="58">
        <v>0</v>
      </c>
      <c r="BE24" s="58">
        <v>0</v>
      </c>
      <c r="BF24" s="58">
        <v>0</v>
      </c>
      <c r="BG24" s="58">
        <v>0</v>
      </c>
      <c r="BH24" s="58">
        <v>0</v>
      </c>
      <c r="BI24" s="58">
        <v>0</v>
      </c>
    </row>
    <row r="25" spans="2:61" s="5" customFormat="1" outlineLevel="1" x14ac:dyDescent="0.2">
      <c r="B25" s="35"/>
      <c r="C25" s="5" t="s">
        <v>7</v>
      </c>
      <c r="D25" s="5" t="s">
        <v>3</v>
      </c>
      <c r="E25" s="58">
        <v>0.14649375790891797</v>
      </c>
      <c r="F25" s="58">
        <v>0.18848959076289637</v>
      </c>
      <c r="G25" s="58">
        <v>0.23350206324490452</v>
      </c>
      <c r="H25" s="58">
        <v>0.2575865023757038</v>
      </c>
      <c r="I25" s="58">
        <v>0.26478418215275462</v>
      </c>
      <c r="J25" s="58">
        <v>0.27468968804263055</v>
      </c>
      <c r="K25" s="58">
        <v>0.28154730836692748</v>
      </c>
      <c r="L25" s="58">
        <v>0.2849247223184887</v>
      </c>
      <c r="M25" s="58">
        <v>0.28551038283163499</v>
      </c>
      <c r="N25" s="58">
        <v>0.27713189223573498</v>
      </c>
      <c r="O25" s="58">
        <v>0.2566655756128044</v>
      </c>
      <c r="P25" s="58">
        <v>0.22573234987121849</v>
      </c>
      <c r="Q25" s="58">
        <v>0.1899694124890422</v>
      </c>
      <c r="R25" s="58">
        <v>0.1514995392183888</v>
      </c>
      <c r="S25" s="58">
        <v>0.114705268969752</v>
      </c>
      <c r="T25" s="58">
        <v>8.307423505015081E-2</v>
      </c>
      <c r="U25" s="58">
        <v>5.8522929334722189E-2</v>
      </c>
      <c r="V25" s="58">
        <v>4.035935113909913E-2</v>
      </c>
      <c r="W25" s="58">
        <v>2.8015789260258099E-2</v>
      </c>
      <c r="X25" s="58">
        <v>1.7271424663798326E-2</v>
      </c>
      <c r="Y25" s="58">
        <v>1.0194813282122319E-2</v>
      </c>
      <c r="Z25" s="58">
        <v>5.440010080425179E-3</v>
      </c>
      <c r="AA25" s="58">
        <v>2.7395925232776923E-3</v>
      </c>
      <c r="AB25" s="58">
        <v>7.5774305785823585E-4</v>
      </c>
      <c r="AC25" s="58">
        <v>0</v>
      </c>
      <c r="AD25" s="58">
        <v>0</v>
      </c>
      <c r="AE25" s="58">
        <v>0</v>
      </c>
      <c r="AF25" s="58">
        <v>0</v>
      </c>
      <c r="AG25" s="58"/>
      <c r="AH25" s="58">
        <v>0</v>
      </c>
      <c r="AI25" s="58">
        <v>0</v>
      </c>
      <c r="AJ25" s="58">
        <v>0</v>
      </c>
      <c r="AK25" s="58">
        <v>0</v>
      </c>
      <c r="AL25" s="58">
        <v>0</v>
      </c>
      <c r="AM25" s="58">
        <v>0</v>
      </c>
      <c r="AN25" s="58">
        <v>0</v>
      </c>
      <c r="AO25" s="58">
        <v>0</v>
      </c>
      <c r="AP25" s="58">
        <v>0</v>
      </c>
      <c r="AQ25" s="58">
        <v>0</v>
      </c>
      <c r="AR25" s="58">
        <v>0</v>
      </c>
      <c r="AS25" s="58">
        <v>0</v>
      </c>
      <c r="AT25" s="58">
        <v>0</v>
      </c>
      <c r="AU25" s="58">
        <v>0</v>
      </c>
      <c r="AV25" s="58">
        <v>0</v>
      </c>
      <c r="AW25" s="58">
        <v>0</v>
      </c>
      <c r="AX25" s="58">
        <v>0</v>
      </c>
      <c r="AY25" s="58">
        <v>0</v>
      </c>
      <c r="AZ25" s="58">
        <v>0</v>
      </c>
      <c r="BA25" s="58">
        <v>0</v>
      </c>
      <c r="BB25" s="58">
        <v>0</v>
      </c>
      <c r="BC25" s="58">
        <v>0</v>
      </c>
      <c r="BD25" s="58">
        <v>0</v>
      </c>
      <c r="BE25" s="58">
        <v>0</v>
      </c>
      <c r="BF25" s="58">
        <v>0</v>
      </c>
      <c r="BG25" s="58">
        <v>0</v>
      </c>
      <c r="BH25" s="58">
        <v>0</v>
      </c>
      <c r="BI25" s="58">
        <v>0</v>
      </c>
    </row>
    <row r="26" spans="2:61" s="5" customFormat="1" outlineLevel="1" x14ac:dyDescent="0.2">
      <c r="B26" s="35"/>
      <c r="D26" s="5" t="s">
        <v>4</v>
      </c>
      <c r="E26" s="58">
        <v>8.7390459574343566E-3</v>
      </c>
      <c r="F26" s="58">
        <v>1.46816631152043E-2</v>
      </c>
      <c r="G26" s="58">
        <v>2.1424669127089246E-2</v>
      </c>
      <c r="H26" s="58">
        <v>2.8550635069239015E-2</v>
      </c>
      <c r="I26" s="58">
        <v>3.529470905402797E-2</v>
      </c>
      <c r="J26" s="58">
        <v>4.1706481960806542E-2</v>
      </c>
      <c r="K26" s="58">
        <v>4.67758101603871E-2</v>
      </c>
      <c r="L26" s="58">
        <v>5.0369951775972525E-2</v>
      </c>
      <c r="M26" s="58">
        <v>5.2826059462375237E-2</v>
      </c>
      <c r="N26" s="58">
        <v>5.2976940987728122E-2</v>
      </c>
      <c r="O26" s="58">
        <v>5.0259863746540408E-2</v>
      </c>
      <c r="P26" s="58">
        <v>4.5034415159921536E-2</v>
      </c>
      <c r="Q26" s="58">
        <v>3.843648774982053E-2</v>
      </c>
      <c r="R26" s="58">
        <v>3.0988304633231132E-2</v>
      </c>
      <c r="S26" s="58">
        <v>2.3668404334306666E-2</v>
      </c>
      <c r="T26" s="58">
        <v>1.7258167655180821E-2</v>
      </c>
      <c r="U26" s="58">
        <v>1.2221990192675045E-2</v>
      </c>
      <c r="V26" s="58">
        <v>8.463793393669209E-3</v>
      </c>
      <c r="W26" s="58">
        <v>5.8948686719740616E-3</v>
      </c>
      <c r="X26" s="58">
        <v>3.6413319250557636E-3</v>
      </c>
      <c r="Y26" s="58">
        <v>2.1525398735177327E-3</v>
      </c>
      <c r="Z26" s="58">
        <v>1.1497588452948676E-3</v>
      </c>
      <c r="AA26" s="58">
        <v>5.7950430905590392E-4</v>
      </c>
      <c r="AB26" s="58">
        <v>1.6035701267267478E-4</v>
      </c>
      <c r="AC26" s="58">
        <v>0</v>
      </c>
      <c r="AD26" s="58">
        <v>0</v>
      </c>
      <c r="AE26" s="58">
        <v>0</v>
      </c>
      <c r="AF26" s="58">
        <v>0</v>
      </c>
      <c r="AG26" s="58"/>
      <c r="AH26" s="58">
        <v>0</v>
      </c>
      <c r="AI26" s="58">
        <v>0</v>
      </c>
      <c r="AJ26" s="58">
        <v>0</v>
      </c>
      <c r="AK26" s="58">
        <v>0</v>
      </c>
      <c r="AL26" s="58">
        <v>0</v>
      </c>
      <c r="AM26" s="58">
        <v>0</v>
      </c>
      <c r="AN26" s="58">
        <v>0</v>
      </c>
      <c r="AO26" s="58">
        <v>0</v>
      </c>
      <c r="AP26" s="58">
        <v>0</v>
      </c>
      <c r="AQ26" s="58">
        <v>0</v>
      </c>
      <c r="AR26" s="58">
        <v>0</v>
      </c>
      <c r="AS26" s="58">
        <v>0</v>
      </c>
      <c r="AT26" s="58">
        <v>0</v>
      </c>
      <c r="AU26" s="58">
        <v>0</v>
      </c>
      <c r="AV26" s="58">
        <v>0</v>
      </c>
      <c r="AW26" s="58">
        <v>0</v>
      </c>
      <c r="AX26" s="58">
        <v>0</v>
      </c>
      <c r="AY26" s="58">
        <v>0</v>
      </c>
      <c r="AZ26" s="58">
        <v>0</v>
      </c>
      <c r="BA26" s="58">
        <v>0</v>
      </c>
      <c r="BB26" s="58">
        <v>0</v>
      </c>
      <c r="BC26" s="58">
        <v>0</v>
      </c>
      <c r="BD26" s="58">
        <v>0</v>
      </c>
      <c r="BE26" s="58">
        <v>0</v>
      </c>
      <c r="BF26" s="58">
        <v>0</v>
      </c>
      <c r="BG26" s="58">
        <v>0</v>
      </c>
      <c r="BH26" s="58">
        <v>0</v>
      </c>
      <c r="BI26" s="58">
        <v>0</v>
      </c>
    </row>
    <row r="27" spans="2:61" s="5" customFormat="1" outlineLevel="1" x14ac:dyDescent="0.2">
      <c r="B27" s="35"/>
      <c r="C27" s="5" t="s">
        <v>8</v>
      </c>
      <c r="D27" s="5" t="s">
        <v>3</v>
      </c>
      <c r="E27" s="58">
        <v>0</v>
      </c>
      <c r="F27" s="58">
        <v>0</v>
      </c>
      <c r="G27" s="58">
        <v>0</v>
      </c>
      <c r="H27" s="58">
        <v>1.9819186124387808E-2</v>
      </c>
      <c r="I27" s="58">
        <v>5.5908062024425005E-2</v>
      </c>
      <c r="J27" s="58">
        <v>0.10220791161443493</v>
      </c>
      <c r="K27" s="58">
        <v>0.15639940123636697</v>
      </c>
      <c r="L27" s="58">
        <v>0.21847458934517749</v>
      </c>
      <c r="M27" s="58">
        <v>0.23817963172419845</v>
      </c>
      <c r="N27" s="58">
        <v>0.23812846300361515</v>
      </c>
      <c r="O27" s="58">
        <v>0.2343571489378225</v>
      </c>
      <c r="P27" s="58">
        <v>0.22959333031325857</v>
      </c>
      <c r="Q27" s="58">
        <v>0.22135980082356366</v>
      </c>
      <c r="R27" s="58">
        <v>0.2090959241282235</v>
      </c>
      <c r="S27" s="58">
        <v>0.19368225482794091</v>
      </c>
      <c r="T27" s="58">
        <v>0.16971906127186323</v>
      </c>
      <c r="U27" s="58">
        <v>0.14270900998691921</v>
      </c>
      <c r="V27" s="58">
        <v>0.11625007737918529</v>
      </c>
      <c r="W27" s="58">
        <v>8.9600286003007151E-2</v>
      </c>
      <c r="X27" s="58">
        <v>6.5889842378581295E-2</v>
      </c>
      <c r="Y27" s="58">
        <v>4.7044678739244332E-2</v>
      </c>
      <c r="Z27" s="58">
        <v>3.2675092829381677E-2</v>
      </c>
      <c r="AA27" s="58">
        <v>2.2276023253097198E-2</v>
      </c>
      <c r="AB27" s="58">
        <v>1.5136440923327742E-2</v>
      </c>
      <c r="AC27" s="58">
        <v>9.8457136772256999E-3</v>
      </c>
      <c r="AD27" s="58">
        <v>6.084343269495987E-3</v>
      </c>
      <c r="AE27" s="58">
        <v>3.5193805793243202E-3</v>
      </c>
      <c r="AF27" s="58">
        <v>1.7323024671854694E-3</v>
      </c>
      <c r="AG27" s="58"/>
      <c r="AH27" s="58">
        <v>0</v>
      </c>
      <c r="AI27" s="58">
        <v>0</v>
      </c>
      <c r="AJ27" s="58">
        <v>0</v>
      </c>
      <c r="AK27" s="58">
        <v>0</v>
      </c>
      <c r="AL27" s="58">
        <v>0</v>
      </c>
      <c r="AM27" s="58">
        <v>0</v>
      </c>
      <c r="AN27" s="58">
        <v>0</v>
      </c>
      <c r="AO27" s="58">
        <v>0</v>
      </c>
      <c r="AP27" s="58">
        <v>0</v>
      </c>
      <c r="AQ27" s="58">
        <v>0</v>
      </c>
      <c r="AR27" s="58">
        <v>0</v>
      </c>
      <c r="AS27" s="58">
        <v>0</v>
      </c>
      <c r="AT27" s="58">
        <v>0</v>
      </c>
      <c r="AU27" s="58">
        <v>0</v>
      </c>
      <c r="AV27" s="58">
        <v>0</v>
      </c>
      <c r="AW27" s="58">
        <v>0</v>
      </c>
      <c r="AX27" s="58">
        <v>0</v>
      </c>
      <c r="AY27" s="58">
        <v>0</v>
      </c>
      <c r="AZ27" s="58">
        <v>0</v>
      </c>
      <c r="BA27" s="58">
        <v>0</v>
      </c>
      <c r="BB27" s="58">
        <v>0</v>
      </c>
      <c r="BC27" s="58">
        <v>0</v>
      </c>
      <c r="BD27" s="58">
        <v>0</v>
      </c>
      <c r="BE27" s="58">
        <v>0</v>
      </c>
      <c r="BF27" s="58">
        <v>0</v>
      </c>
      <c r="BG27" s="58">
        <v>0</v>
      </c>
      <c r="BH27" s="58">
        <v>0</v>
      </c>
      <c r="BI27" s="58">
        <v>0</v>
      </c>
    </row>
    <row r="28" spans="2:61" s="5" customFormat="1" outlineLevel="1" x14ac:dyDescent="0.2">
      <c r="B28" s="35"/>
      <c r="D28" s="5" t="s">
        <v>4</v>
      </c>
      <c r="E28" s="58">
        <v>0</v>
      </c>
      <c r="F28" s="58">
        <v>0</v>
      </c>
      <c r="G28" s="58">
        <v>0</v>
      </c>
      <c r="H28" s="58">
        <v>4.3030161445030982E-4</v>
      </c>
      <c r="I28" s="58">
        <v>2.0490463921049905E-3</v>
      </c>
      <c r="J28" s="58">
        <v>5.322740358772388E-3</v>
      </c>
      <c r="K28" s="58">
        <v>1.0230089879716802E-2</v>
      </c>
      <c r="L28" s="58">
        <v>1.6732206078720006E-2</v>
      </c>
      <c r="M28" s="58">
        <v>2.3847251005731571E-2</v>
      </c>
      <c r="N28" s="58">
        <v>2.9721514333102148E-2</v>
      </c>
      <c r="O28" s="58">
        <v>3.4003298881806809E-2</v>
      </c>
      <c r="P28" s="58">
        <v>3.6956793079452009E-2</v>
      </c>
      <c r="Q28" s="58">
        <v>3.8274522669837184E-2</v>
      </c>
      <c r="R28" s="58">
        <v>3.8070903763298601E-2</v>
      </c>
      <c r="S28" s="58">
        <v>3.6594191408947728E-2</v>
      </c>
      <c r="T28" s="58">
        <v>3.2965902144066042E-2</v>
      </c>
      <c r="U28" s="58">
        <v>2.8309173667114985E-2</v>
      </c>
      <c r="V28" s="58">
        <v>2.3424520718272796E-2</v>
      </c>
      <c r="W28" s="58">
        <v>1.8275392509834301E-2</v>
      </c>
      <c r="X28" s="58">
        <v>1.356879255169482E-2</v>
      </c>
      <c r="Y28" s="58">
        <v>9.7594845081861968E-3</v>
      </c>
      <c r="Z28" s="58">
        <v>6.8169369384410653E-3</v>
      </c>
      <c r="AA28" s="58">
        <v>4.6679312580332581E-3</v>
      </c>
      <c r="AB28" s="58">
        <v>3.1828371414098834E-3</v>
      </c>
      <c r="AC28" s="58">
        <v>2.0753331029593519E-3</v>
      </c>
      <c r="AD28" s="58">
        <v>1.2846323175806705E-3</v>
      </c>
      <c r="AE28" s="58">
        <v>7.4394783843333774E-4</v>
      </c>
      <c r="AF28" s="58">
        <v>3.6648353150217031E-4</v>
      </c>
      <c r="AG28" s="58"/>
      <c r="AH28" s="58">
        <v>0</v>
      </c>
      <c r="AI28" s="58">
        <v>0</v>
      </c>
      <c r="AJ28" s="58">
        <v>0</v>
      </c>
      <c r="AK28" s="58">
        <v>0</v>
      </c>
      <c r="AL28" s="58">
        <v>0</v>
      </c>
      <c r="AM28" s="58">
        <v>0</v>
      </c>
      <c r="AN28" s="58">
        <v>0</v>
      </c>
      <c r="AO28" s="58">
        <v>0</v>
      </c>
      <c r="AP28" s="58">
        <v>0</v>
      </c>
      <c r="AQ28" s="58">
        <v>0</v>
      </c>
      <c r="AR28" s="58">
        <v>0</v>
      </c>
      <c r="AS28" s="58">
        <v>0</v>
      </c>
      <c r="AT28" s="58">
        <v>0</v>
      </c>
      <c r="AU28" s="58">
        <v>0</v>
      </c>
      <c r="AV28" s="58">
        <v>0</v>
      </c>
      <c r="AW28" s="58">
        <v>0</v>
      </c>
      <c r="AX28" s="58">
        <v>0</v>
      </c>
      <c r="AY28" s="58">
        <v>0</v>
      </c>
      <c r="AZ28" s="58">
        <v>0</v>
      </c>
      <c r="BA28" s="58">
        <v>0</v>
      </c>
      <c r="BB28" s="58">
        <v>0</v>
      </c>
      <c r="BC28" s="58">
        <v>0</v>
      </c>
      <c r="BD28" s="58">
        <v>0</v>
      </c>
      <c r="BE28" s="58">
        <v>0</v>
      </c>
      <c r="BF28" s="58">
        <v>0</v>
      </c>
      <c r="BG28" s="58">
        <v>0</v>
      </c>
      <c r="BH28" s="58">
        <v>0</v>
      </c>
      <c r="BI28" s="58">
        <v>0</v>
      </c>
    </row>
    <row r="29" spans="2:61" s="5" customFormat="1" outlineLevel="1" x14ac:dyDescent="0.2">
      <c r="B29" s="35"/>
      <c r="C29" s="5" t="s">
        <v>9</v>
      </c>
      <c r="D29" s="5" t="s">
        <v>3</v>
      </c>
      <c r="E29" s="58">
        <v>0</v>
      </c>
      <c r="F29" s="58">
        <v>0</v>
      </c>
      <c r="G29" s="58">
        <v>0</v>
      </c>
      <c r="H29" s="58">
        <v>0</v>
      </c>
      <c r="I29" s="58">
        <v>0</v>
      </c>
      <c r="J29" s="58">
        <v>0</v>
      </c>
      <c r="K29" s="58">
        <v>0</v>
      </c>
      <c r="L29" s="58">
        <v>0</v>
      </c>
      <c r="M29" s="58">
        <v>5.010962683858431E-2</v>
      </c>
      <c r="N29" s="58">
        <v>0.12512842941562327</v>
      </c>
      <c r="O29" s="58">
        <v>0.20842969971571351</v>
      </c>
      <c r="P29" s="58">
        <v>0.29438961380687684</v>
      </c>
      <c r="Q29" s="58">
        <v>0.37924016419552475</v>
      </c>
      <c r="R29" s="58">
        <v>0.46166761510798821</v>
      </c>
      <c r="S29" s="58">
        <v>0.53875710608046734</v>
      </c>
      <c r="T29" s="58">
        <v>0.60824305892964103</v>
      </c>
      <c r="U29" s="58">
        <v>0.67002380318615729</v>
      </c>
      <c r="V29" s="58">
        <v>0.72171454594985907</v>
      </c>
      <c r="W29" s="58">
        <v>0.76609026594208629</v>
      </c>
      <c r="X29" s="58">
        <v>0.80081116778448891</v>
      </c>
      <c r="Y29" s="58">
        <v>0.82692915617983309</v>
      </c>
      <c r="Z29" s="58">
        <v>0.84620925005436387</v>
      </c>
      <c r="AA29" s="58">
        <v>0.85897651897774807</v>
      </c>
      <c r="AB29" s="58">
        <v>0.86807914727083579</v>
      </c>
      <c r="AC29" s="58">
        <v>0.87429864288889392</v>
      </c>
      <c r="AD29" s="58">
        <v>0.87834078782556801</v>
      </c>
      <c r="AE29" s="58">
        <v>0.88125459095451453</v>
      </c>
      <c r="AF29" s="58">
        <v>0.88341213249227724</v>
      </c>
      <c r="AG29" s="58"/>
      <c r="AH29" s="58">
        <v>0</v>
      </c>
      <c r="AI29" s="58">
        <v>0</v>
      </c>
      <c r="AJ29" s="58">
        <v>0</v>
      </c>
      <c r="AK29" s="58">
        <v>0</v>
      </c>
      <c r="AL29" s="58">
        <v>0</v>
      </c>
      <c r="AM29" s="58">
        <v>0</v>
      </c>
      <c r="AN29" s="58">
        <v>0</v>
      </c>
      <c r="AO29" s="58">
        <v>0</v>
      </c>
      <c r="AP29" s="58">
        <v>0</v>
      </c>
      <c r="AQ29" s="58">
        <v>0</v>
      </c>
      <c r="AR29" s="58">
        <v>0</v>
      </c>
      <c r="AS29" s="58">
        <v>0</v>
      </c>
      <c r="AT29" s="58">
        <v>0</v>
      </c>
      <c r="AU29" s="58">
        <v>0</v>
      </c>
      <c r="AV29" s="58">
        <v>0</v>
      </c>
      <c r="AW29" s="58">
        <v>0</v>
      </c>
      <c r="AX29" s="58">
        <v>0</v>
      </c>
      <c r="AY29" s="58">
        <v>0</v>
      </c>
      <c r="AZ29" s="58">
        <v>0</v>
      </c>
      <c r="BA29" s="58">
        <v>0</v>
      </c>
      <c r="BB29" s="58">
        <v>0</v>
      </c>
      <c r="BC29" s="58">
        <v>0</v>
      </c>
      <c r="BD29" s="58">
        <v>0</v>
      </c>
      <c r="BE29" s="58">
        <v>0</v>
      </c>
      <c r="BF29" s="58">
        <v>0</v>
      </c>
      <c r="BG29" s="58">
        <v>0</v>
      </c>
      <c r="BH29" s="58">
        <v>0</v>
      </c>
      <c r="BI29" s="58">
        <v>0</v>
      </c>
    </row>
    <row r="30" spans="2:61" s="5" customFormat="1" outlineLevel="1" x14ac:dyDescent="0.2">
      <c r="B30" s="35"/>
      <c r="D30" s="5" t="s">
        <v>4</v>
      </c>
      <c r="E30" s="58">
        <v>0</v>
      </c>
      <c r="F30" s="58">
        <v>0</v>
      </c>
      <c r="G30" s="58">
        <v>0</v>
      </c>
      <c r="H30" s="58">
        <v>0</v>
      </c>
      <c r="I30" s="58">
        <v>0</v>
      </c>
      <c r="J30" s="58">
        <v>0</v>
      </c>
      <c r="K30" s="58">
        <v>0</v>
      </c>
      <c r="L30" s="58">
        <v>0</v>
      </c>
      <c r="M30" s="58">
        <v>1.0879484754226473E-3</v>
      </c>
      <c r="N30" s="58">
        <v>4.7656852191658838E-3</v>
      </c>
      <c r="O30" s="58">
        <v>1.135454269077636E-2</v>
      </c>
      <c r="P30" s="58">
        <v>2.0066775642903222E-2</v>
      </c>
      <c r="Q30" s="58">
        <v>3.0181952559791982E-2</v>
      </c>
      <c r="R30" s="58">
        <v>4.1243064527891699E-2</v>
      </c>
      <c r="S30" s="58">
        <v>5.2558090689025845E-2</v>
      </c>
      <c r="T30" s="58">
        <v>6.3816326045194521E-2</v>
      </c>
      <c r="U30" s="58">
        <v>7.4459577527618753E-2</v>
      </c>
      <c r="V30" s="58">
        <v>8.3829444848560836E-2</v>
      </c>
      <c r="W30" s="58">
        <v>9.2123397612840094E-2</v>
      </c>
      <c r="X30" s="58">
        <v>9.8817440696380959E-2</v>
      </c>
      <c r="Y30" s="58">
        <v>0.10391932741709625</v>
      </c>
      <c r="Z30" s="58">
        <v>0.10770895125209336</v>
      </c>
      <c r="AA30" s="58">
        <v>0.11076042967878783</v>
      </c>
      <c r="AB30" s="58">
        <v>0.11268347459389569</v>
      </c>
      <c r="AC30" s="58">
        <v>0.11378031033092111</v>
      </c>
      <c r="AD30" s="58">
        <v>0.11429023658735543</v>
      </c>
      <c r="AE30" s="58">
        <v>0.11448208062772784</v>
      </c>
      <c r="AF30" s="58">
        <v>0.11448908150903506</v>
      </c>
      <c r="AG30" s="58"/>
      <c r="AH30" s="58">
        <v>0</v>
      </c>
      <c r="AI30" s="58">
        <v>0</v>
      </c>
      <c r="AJ30" s="58">
        <v>0</v>
      </c>
      <c r="AK30" s="58">
        <v>0</v>
      </c>
      <c r="AL30" s="58">
        <v>0</v>
      </c>
      <c r="AM30" s="58">
        <v>0</v>
      </c>
      <c r="AN30" s="58">
        <v>0</v>
      </c>
      <c r="AO30" s="58">
        <v>0</v>
      </c>
      <c r="AP30" s="58">
        <v>0</v>
      </c>
      <c r="AQ30" s="58">
        <v>0</v>
      </c>
      <c r="AR30" s="58">
        <v>0</v>
      </c>
      <c r="AS30" s="58">
        <v>0</v>
      </c>
      <c r="AT30" s="58">
        <v>0</v>
      </c>
      <c r="AU30" s="58">
        <v>0</v>
      </c>
      <c r="AV30" s="58">
        <v>0</v>
      </c>
      <c r="AW30" s="58">
        <v>0</v>
      </c>
      <c r="AX30" s="58">
        <v>0</v>
      </c>
      <c r="AY30" s="58">
        <v>0</v>
      </c>
      <c r="AZ30" s="58">
        <v>0</v>
      </c>
      <c r="BA30" s="58">
        <v>0</v>
      </c>
      <c r="BB30" s="58">
        <v>0</v>
      </c>
      <c r="BC30" s="58">
        <v>0</v>
      </c>
      <c r="BD30" s="58">
        <v>0</v>
      </c>
      <c r="BE30" s="58">
        <v>0</v>
      </c>
      <c r="BF30" s="58">
        <v>0</v>
      </c>
      <c r="BG30" s="58">
        <v>0</v>
      </c>
      <c r="BH30" s="58">
        <v>0</v>
      </c>
      <c r="BI30" s="58">
        <v>0</v>
      </c>
    </row>
    <row r="31" spans="2:61" s="5" customFormat="1" outlineLevel="1" x14ac:dyDescent="0.2">
      <c r="B31" s="35"/>
      <c r="AF31" s="36"/>
    </row>
    <row r="32" spans="2:61" s="5" customFormat="1" outlineLevel="1" x14ac:dyDescent="0.2">
      <c r="B32" s="35"/>
      <c r="D32" s="6" t="s">
        <v>10</v>
      </c>
      <c r="E32" s="9">
        <f t="shared" ref="E32:AF32" si="0">SUM(E18:E30)</f>
        <v>0.99999999999999989</v>
      </c>
      <c r="F32" s="9">
        <f t="shared" si="0"/>
        <v>1</v>
      </c>
      <c r="G32" s="9">
        <f t="shared" si="0"/>
        <v>1</v>
      </c>
      <c r="H32" s="9">
        <f t="shared" si="0"/>
        <v>1.0000000000000002</v>
      </c>
      <c r="I32" s="9">
        <f t="shared" si="0"/>
        <v>1.0000000000000002</v>
      </c>
      <c r="J32" s="9">
        <f t="shared" si="0"/>
        <v>0.99999999999999978</v>
      </c>
      <c r="K32" s="9">
        <f t="shared" si="0"/>
        <v>1</v>
      </c>
      <c r="L32" s="9">
        <f t="shared" si="0"/>
        <v>1</v>
      </c>
      <c r="M32" s="9">
        <f t="shared" si="0"/>
        <v>1</v>
      </c>
      <c r="N32" s="9">
        <f t="shared" si="0"/>
        <v>1.0000000000000002</v>
      </c>
      <c r="O32" s="9">
        <f t="shared" si="0"/>
        <v>1.0000000000000002</v>
      </c>
      <c r="P32" s="9">
        <f t="shared" si="0"/>
        <v>0.99999999999999967</v>
      </c>
      <c r="Q32" s="9">
        <f t="shared" si="0"/>
        <v>1</v>
      </c>
      <c r="R32" s="9">
        <f t="shared" si="0"/>
        <v>1</v>
      </c>
      <c r="S32" s="9">
        <f t="shared" si="0"/>
        <v>1</v>
      </c>
      <c r="T32" s="9">
        <f t="shared" si="0"/>
        <v>1</v>
      </c>
      <c r="U32" s="9">
        <f t="shared" si="0"/>
        <v>1</v>
      </c>
      <c r="V32" s="9">
        <f t="shared" si="0"/>
        <v>0.99999999999999989</v>
      </c>
      <c r="W32" s="9">
        <f t="shared" si="0"/>
        <v>0.99999999999999989</v>
      </c>
      <c r="X32" s="9">
        <f t="shared" si="0"/>
        <v>1</v>
      </c>
      <c r="Y32" s="9">
        <f t="shared" si="0"/>
        <v>1</v>
      </c>
      <c r="Z32" s="9">
        <f t="shared" si="0"/>
        <v>1</v>
      </c>
      <c r="AA32" s="9">
        <f t="shared" si="0"/>
        <v>1</v>
      </c>
      <c r="AB32" s="9">
        <f t="shared" si="0"/>
        <v>1</v>
      </c>
      <c r="AC32" s="9">
        <f t="shared" si="0"/>
        <v>1</v>
      </c>
      <c r="AD32" s="9">
        <f t="shared" si="0"/>
        <v>1</v>
      </c>
      <c r="AE32" s="9">
        <f t="shared" si="0"/>
        <v>1</v>
      </c>
      <c r="AF32" s="37">
        <f t="shared" si="0"/>
        <v>0.99999999999999989</v>
      </c>
    </row>
    <row r="33" spans="1:32" s="5" customFormat="1" outlineLevel="1" x14ac:dyDescent="0.2">
      <c r="B33" s="38"/>
      <c r="C33" s="39"/>
      <c r="D33" s="40"/>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41"/>
    </row>
    <row r="34" spans="1:32" ht="24" customHeight="1" x14ac:dyDescent="0.2">
      <c r="B34" s="4"/>
    </row>
    <row r="35" spans="1:32" s="16" customFormat="1" ht="15.75" customHeight="1" x14ac:dyDescent="0.25">
      <c r="B35" s="65" t="s">
        <v>133</v>
      </c>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7"/>
    </row>
    <row r="36" spans="1:32" ht="15" customHeight="1" outlineLevel="1" x14ac:dyDescent="0.2">
      <c r="B36" s="62" t="s">
        <v>68</v>
      </c>
      <c r="C36" s="17"/>
      <c r="D36" s="17"/>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29"/>
    </row>
    <row r="37" spans="1:32" ht="12.75" customHeight="1" outlineLevel="1" x14ac:dyDescent="0.2">
      <c r="B37" s="51"/>
      <c r="C37" s="17"/>
      <c r="D37" s="17"/>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29"/>
    </row>
    <row r="38" spans="1:32" s="5" customFormat="1" ht="12.75" customHeight="1" outlineLevel="1" x14ac:dyDescent="0.2">
      <c r="B38" s="64" t="s">
        <v>34</v>
      </c>
      <c r="C38" s="6" t="s">
        <v>14</v>
      </c>
      <c r="D38" s="6" t="s">
        <v>15</v>
      </c>
      <c r="E38" s="1">
        <v>2008</v>
      </c>
      <c r="F38" s="1">
        <v>2009</v>
      </c>
      <c r="G38" s="1">
        <v>2010</v>
      </c>
      <c r="H38" s="1">
        <v>2011</v>
      </c>
      <c r="I38" s="1">
        <v>2012</v>
      </c>
      <c r="J38" s="1">
        <v>2013</v>
      </c>
      <c r="K38" s="1">
        <v>2014</v>
      </c>
      <c r="L38" s="1">
        <v>2015</v>
      </c>
      <c r="M38" s="1">
        <v>2016</v>
      </c>
      <c r="N38" s="1">
        <v>2017</v>
      </c>
      <c r="O38" s="1">
        <v>2018</v>
      </c>
      <c r="P38" s="1">
        <v>2019</v>
      </c>
      <c r="Q38" s="1">
        <v>2020</v>
      </c>
      <c r="R38" s="1">
        <v>2021</v>
      </c>
      <c r="S38" s="1">
        <v>2022</v>
      </c>
      <c r="T38" s="1">
        <v>2023</v>
      </c>
      <c r="U38" s="1">
        <v>2024</v>
      </c>
      <c r="V38" s="1">
        <v>2025</v>
      </c>
      <c r="W38" s="1">
        <v>2026</v>
      </c>
      <c r="X38" s="1">
        <v>2027</v>
      </c>
      <c r="Y38" s="1">
        <v>2028</v>
      </c>
      <c r="Z38" s="1">
        <v>2029</v>
      </c>
      <c r="AA38" s="1">
        <v>2030</v>
      </c>
      <c r="AB38" s="1">
        <v>2031</v>
      </c>
      <c r="AC38" s="1">
        <v>2032</v>
      </c>
      <c r="AD38" s="1">
        <v>2033</v>
      </c>
      <c r="AE38" s="1">
        <v>2034</v>
      </c>
      <c r="AF38" s="32">
        <v>2035</v>
      </c>
    </row>
    <row r="39" spans="1:32" ht="12.75" customHeight="1" outlineLevel="1" x14ac:dyDescent="0.2">
      <c r="B39" s="33"/>
      <c r="C39" s="7" t="s">
        <v>1</v>
      </c>
      <c r="D39" s="7" t="s">
        <v>16</v>
      </c>
      <c r="E39" s="60">
        <v>4.468790098886212E-3</v>
      </c>
      <c r="F39" s="60">
        <v>3.360821508216311E-3</v>
      </c>
      <c r="G39" s="60">
        <v>2.5654662617307184E-3</v>
      </c>
      <c r="H39" s="60">
        <v>1.7895083109204398E-3</v>
      </c>
      <c r="I39" s="60">
        <v>1.4228267451467528E-3</v>
      </c>
      <c r="J39" s="60">
        <v>1.024577056337234E-3</v>
      </c>
      <c r="K39" s="60">
        <v>5.1750723954633812E-4</v>
      </c>
      <c r="L39" s="60">
        <v>0</v>
      </c>
      <c r="M39" s="60">
        <v>0</v>
      </c>
      <c r="N39" s="60">
        <v>0</v>
      </c>
      <c r="O39" s="60">
        <v>0</v>
      </c>
      <c r="P39" s="60">
        <v>0</v>
      </c>
      <c r="Q39" s="60">
        <v>0</v>
      </c>
      <c r="R39" s="60">
        <v>0</v>
      </c>
      <c r="S39" s="60">
        <v>0</v>
      </c>
      <c r="T39" s="60">
        <v>0</v>
      </c>
      <c r="U39" s="60">
        <v>0</v>
      </c>
      <c r="V39" s="60">
        <v>0</v>
      </c>
      <c r="W39" s="60">
        <v>0</v>
      </c>
      <c r="X39" s="60">
        <v>0</v>
      </c>
      <c r="Y39" s="60">
        <v>0</v>
      </c>
      <c r="Z39" s="60">
        <v>0</v>
      </c>
      <c r="AA39" s="60">
        <v>0</v>
      </c>
      <c r="AB39" s="60">
        <v>0</v>
      </c>
      <c r="AC39" s="60">
        <v>0</v>
      </c>
      <c r="AD39" s="60">
        <v>0</v>
      </c>
      <c r="AE39" s="60">
        <v>0</v>
      </c>
      <c r="AF39" s="60">
        <v>0</v>
      </c>
    </row>
    <row r="40" spans="1:32" ht="12.75" customHeight="1" outlineLevel="1" x14ac:dyDescent="0.2">
      <c r="B40" s="52"/>
      <c r="C40" s="7" t="s">
        <v>2</v>
      </c>
      <c r="D40" s="7" t="s">
        <v>16</v>
      </c>
      <c r="E40" s="60">
        <v>1.7942548606765734E-2</v>
      </c>
      <c r="F40" s="60">
        <v>1.1743931315963071E-2</v>
      </c>
      <c r="G40" s="60">
        <v>7.3597139246848109E-3</v>
      </c>
      <c r="H40" s="60">
        <v>4.6260330394271723E-3</v>
      </c>
      <c r="I40" s="60">
        <v>2.9868377465459817E-3</v>
      </c>
      <c r="J40" s="60">
        <v>2.115807466267969E-3</v>
      </c>
      <c r="K40" s="60">
        <v>1.8495300104370276E-3</v>
      </c>
      <c r="L40" s="60">
        <v>1.7073597977933052E-3</v>
      </c>
      <c r="M40" s="60">
        <v>1.2424471691793555E-3</v>
      </c>
      <c r="N40" s="60">
        <v>5.5804424741913905E-4</v>
      </c>
      <c r="O40" s="60">
        <v>0</v>
      </c>
      <c r="P40" s="60">
        <v>0</v>
      </c>
      <c r="Q40" s="60">
        <v>0</v>
      </c>
      <c r="R40" s="60">
        <v>0</v>
      </c>
      <c r="S40" s="60">
        <v>0</v>
      </c>
      <c r="T40" s="60">
        <v>0</v>
      </c>
      <c r="U40" s="60">
        <v>0</v>
      </c>
      <c r="V40" s="60">
        <v>0</v>
      </c>
      <c r="W40" s="60">
        <v>0</v>
      </c>
      <c r="X40" s="60">
        <v>0</v>
      </c>
      <c r="Y40" s="60">
        <v>0</v>
      </c>
      <c r="Z40" s="60">
        <v>0</v>
      </c>
      <c r="AA40" s="60">
        <v>0</v>
      </c>
      <c r="AB40" s="60">
        <v>0</v>
      </c>
      <c r="AC40" s="60">
        <v>0</v>
      </c>
      <c r="AD40" s="60">
        <v>0</v>
      </c>
      <c r="AE40" s="60">
        <v>0</v>
      </c>
      <c r="AF40" s="60">
        <v>0</v>
      </c>
    </row>
    <row r="41" spans="1:32" ht="12.75" customHeight="1" outlineLevel="1" x14ac:dyDescent="0.2">
      <c r="B41" s="52"/>
      <c r="C41" s="7" t="s">
        <v>5</v>
      </c>
      <c r="D41" s="7" t="s">
        <v>16</v>
      </c>
      <c r="E41" s="60">
        <v>0.12130382101869316</v>
      </c>
      <c r="F41" s="60">
        <v>9.8265359401864233E-2</v>
      </c>
      <c r="G41" s="60">
        <v>7.3646455946177761E-2</v>
      </c>
      <c r="H41" s="60">
        <v>5.195301583517159E-2</v>
      </c>
      <c r="I41" s="60">
        <v>3.4986505924862618E-2</v>
      </c>
      <c r="J41" s="60">
        <v>2.1594041893456248E-2</v>
      </c>
      <c r="K41" s="60">
        <v>1.2556620566800946E-2</v>
      </c>
      <c r="L41" s="60">
        <v>7.5162782259167206E-3</v>
      </c>
      <c r="M41" s="60">
        <v>4.6739181006374697E-3</v>
      </c>
      <c r="N41" s="60">
        <v>3.4093058650101595E-3</v>
      </c>
      <c r="O41" s="60">
        <v>2.9330618750149032E-3</v>
      </c>
      <c r="P41" s="60">
        <v>2.1206767580971442E-3</v>
      </c>
      <c r="Q41" s="60">
        <v>1.5791737456267564E-3</v>
      </c>
      <c r="R41" s="60">
        <v>1.229172475277968E-3</v>
      </c>
      <c r="S41" s="60">
        <v>0</v>
      </c>
      <c r="T41" s="60">
        <v>0</v>
      </c>
      <c r="U41" s="60">
        <v>0</v>
      </c>
      <c r="V41" s="60">
        <v>0</v>
      </c>
      <c r="W41" s="60">
        <v>0</v>
      </c>
      <c r="X41" s="60">
        <v>0</v>
      </c>
      <c r="Y41" s="60">
        <v>0</v>
      </c>
      <c r="Z41" s="60">
        <v>0</v>
      </c>
      <c r="AA41" s="60">
        <v>0</v>
      </c>
      <c r="AB41" s="60">
        <v>0</v>
      </c>
      <c r="AC41" s="60">
        <v>0</v>
      </c>
      <c r="AD41" s="60">
        <v>0</v>
      </c>
      <c r="AE41" s="60">
        <v>0</v>
      </c>
      <c r="AF41" s="60">
        <v>0</v>
      </c>
    </row>
    <row r="42" spans="1:32" ht="12.75" customHeight="1" outlineLevel="1" x14ac:dyDescent="0.2">
      <c r="B42" s="43"/>
      <c r="C42" s="3" t="s">
        <v>6</v>
      </c>
      <c r="D42" s="7" t="s">
        <v>16</v>
      </c>
      <c r="E42" s="60">
        <v>0.36773461687347109</v>
      </c>
      <c r="F42" s="60">
        <v>0.32541074815291104</v>
      </c>
      <c r="G42" s="60">
        <v>0.27145203350661012</v>
      </c>
      <c r="H42" s="60">
        <v>0.21618103483991358</v>
      </c>
      <c r="I42" s="60">
        <v>0.169334257008007</v>
      </c>
      <c r="J42" s="60">
        <v>0.12882654685442588</v>
      </c>
      <c r="K42" s="60">
        <v>9.1560643389662799E-2</v>
      </c>
      <c r="L42" s="60">
        <v>6.0751637812209471E-2</v>
      </c>
      <c r="M42" s="60">
        <v>3.8781551460920723E-2</v>
      </c>
      <c r="N42" s="60">
        <v>2.3197112884737005E-2</v>
      </c>
      <c r="O42" s="60">
        <v>1.347583548147906E-2</v>
      </c>
      <c r="P42" s="60">
        <v>8.27903266561162E-3</v>
      </c>
      <c r="Q42" s="60">
        <v>5.2399473543904779E-3</v>
      </c>
      <c r="R42" s="60">
        <v>3.4333815044450618E-3</v>
      </c>
      <c r="S42" s="60">
        <v>3.5178672966988509E-3</v>
      </c>
      <c r="T42" s="60">
        <v>2.7171573248450176E-3</v>
      </c>
      <c r="U42" s="60">
        <v>2.0854774240647569E-3</v>
      </c>
      <c r="V42" s="60">
        <v>1.5122739048065751E-3</v>
      </c>
      <c r="W42" s="60">
        <v>0</v>
      </c>
      <c r="X42" s="60">
        <v>0</v>
      </c>
      <c r="Y42" s="60">
        <v>0</v>
      </c>
      <c r="Z42" s="60">
        <v>0</v>
      </c>
      <c r="AA42" s="60">
        <v>0</v>
      </c>
      <c r="AB42" s="60">
        <v>0</v>
      </c>
      <c r="AC42" s="60">
        <v>0</v>
      </c>
      <c r="AD42" s="60">
        <v>0</v>
      </c>
      <c r="AE42" s="60">
        <v>0</v>
      </c>
      <c r="AF42" s="60">
        <v>0</v>
      </c>
    </row>
    <row r="43" spans="1:32" ht="12.75" customHeight="1" outlineLevel="1" x14ac:dyDescent="0.2">
      <c r="B43" s="43"/>
      <c r="C43" s="3" t="s">
        <v>7</v>
      </c>
      <c r="D43" s="7" t="s">
        <v>16</v>
      </c>
      <c r="E43" s="60">
        <v>0.48855022340218379</v>
      </c>
      <c r="F43" s="60">
        <v>0.5612191396210453</v>
      </c>
      <c r="G43" s="60">
        <v>0.6449763303607966</v>
      </c>
      <c r="H43" s="60">
        <v>0.63409809537503514</v>
      </c>
      <c r="I43" s="60">
        <v>0.5354691023796968</v>
      </c>
      <c r="J43" s="60">
        <v>0.44611984928939841</v>
      </c>
      <c r="K43" s="60">
        <v>0.35498356796415026</v>
      </c>
      <c r="L43" s="60">
        <v>0.27047213586345453</v>
      </c>
      <c r="M43" s="60">
        <v>0.20424040521484682</v>
      </c>
      <c r="N43" s="60">
        <v>0.15229434278877163</v>
      </c>
      <c r="O43" s="60">
        <v>0.11134836692841837</v>
      </c>
      <c r="P43" s="60">
        <v>7.8640722417593914E-2</v>
      </c>
      <c r="Q43" s="60">
        <v>5.3722642264962275E-2</v>
      </c>
      <c r="R43" s="60">
        <v>3.5858851983862607E-2</v>
      </c>
      <c r="S43" s="60">
        <v>2.2925265590897397E-2</v>
      </c>
      <c r="T43" s="60">
        <v>1.4075481409838339E-2</v>
      </c>
      <c r="U43" s="60">
        <v>8.7787693638815625E-3</v>
      </c>
      <c r="V43" s="60">
        <v>5.7901849008855817E-3</v>
      </c>
      <c r="W43" s="60">
        <v>4.9940069134909405E-3</v>
      </c>
      <c r="X43" s="60">
        <v>3.5725163304150438E-3</v>
      </c>
      <c r="Y43" s="60">
        <v>2.4699382178411315E-3</v>
      </c>
      <c r="Z43" s="60">
        <v>1.4738704724713905E-3</v>
      </c>
      <c r="AA43" s="60">
        <v>1.1981500013141676E-3</v>
      </c>
      <c r="AB43" s="60">
        <v>5.7003883970793571E-4</v>
      </c>
      <c r="AC43" s="60">
        <v>0</v>
      </c>
      <c r="AD43" s="60">
        <v>0</v>
      </c>
      <c r="AE43" s="60">
        <v>0</v>
      </c>
      <c r="AF43" s="60">
        <v>0</v>
      </c>
    </row>
    <row r="44" spans="1:32" ht="12.75" customHeight="1" outlineLevel="1" x14ac:dyDescent="0.2">
      <c r="B44" s="43"/>
      <c r="C44" s="7" t="s">
        <v>8</v>
      </c>
      <c r="D44" s="7" t="s">
        <v>16</v>
      </c>
      <c r="E44" s="60">
        <v>0</v>
      </c>
      <c r="F44" s="60">
        <v>0</v>
      </c>
      <c r="G44" s="60">
        <v>0</v>
      </c>
      <c r="H44" s="60">
        <v>9.1352312599532054E-2</v>
      </c>
      <c r="I44" s="60">
        <v>0.25580047019574081</v>
      </c>
      <c r="J44" s="60">
        <v>0.40031917744011425</v>
      </c>
      <c r="K44" s="60">
        <v>0.53853213082940277</v>
      </c>
      <c r="L44" s="60">
        <v>0.6595525883006258</v>
      </c>
      <c r="M44" s="60">
        <v>0.58085435989801515</v>
      </c>
      <c r="N44" s="60">
        <v>0.47748959517130102</v>
      </c>
      <c r="O44" s="60">
        <v>0.39103912483219855</v>
      </c>
      <c r="P44" s="60">
        <v>0.31733277026652512</v>
      </c>
      <c r="Q44" s="60">
        <v>0.253209098557868</v>
      </c>
      <c r="R44" s="60">
        <v>0.19805390396410388</v>
      </c>
      <c r="S44" s="60">
        <v>0.15285792019194072</v>
      </c>
      <c r="T44" s="60">
        <v>0.11609930001576065</v>
      </c>
      <c r="U44" s="60">
        <v>8.5345286684439525E-2</v>
      </c>
      <c r="V44" s="60">
        <v>6.0732964743909594E-2</v>
      </c>
      <c r="W44" s="60">
        <v>4.130423350132377E-2</v>
      </c>
      <c r="X44" s="60">
        <v>2.6142898389235621E-2</v>
      </c>
      <c r="Y44" s="60">
        <v>1.572478113127803E-2</v>
      </c>
      <c r="Z44" s="60">
        <v>9.6829813854491294E-3</v>
      </c>
      <c r="AA44" s="60">
        <v>6.1546158423091699E-3</v>
      </c>
      <c r="AB44" s="60">
        <v>4.385727810685784E-3</v>
      </c>
      <c r="AC44" s="60">
        <v>3.5228651135914943E-3</v>
      </c>
      <c r="AD44" s="60">
        <v>2.6152995065367611E-3</v>
      </c>
      <c r="AE44" s="60">
        <v>2.0134060316030233E-3</v>
      </c>
      <c r="AF44" s="60">
        <v>1.5966308791872585E-3</v>
      </c>
    </row>
    <row r="45" spans="1:32" ht="12.75" customHeight="1" outlineLevel="1" x14ac:dyDescent="0.2">
      <c r="A45" s="4"/>
      <c r="B45" s="52"/>
      <c r="C45" s="11" t="s">
        <v>9</v>
      </c>
      <c r="D45" s="11" t="s">
        <v>3</v>
      </c>
      <c r="E45" s="60">
        <v>0</v>
      </c>
      <c r="F45" s="60">
        <v>0</v>
      </c>
      <c r="G45" s="60">
        <v>0</v>
      </c>
      <c r="H45" s="60">
        <v>0</v>
      </c>
      <c r="I45" s="60">
        <v>0</v>
      </c>
      <c r="J45" s="60">
        <v>0</v>
      </c>
      <c r="K45" s="60">
        <v>0</v>
      </c>
      <c r="L45" s="60">
        <v>0</v>
      </c>
      <c r="M45" s="60">
        <v>0.16914352241792294</v>
      </c>
      <c r="N45" s="60">
        <v>0.34013411038490532</v>
      </c>
      <c r="O45" s="60">
        <v>0.47653260738546943</v>
      </c>
      <c r="P45" s="60">
        <v>0.5875317528765257</v>
      </c>
      <c r="Q45" s="60">
        <v>0.67898352225256331</v>
      </c>
      <c r="R45" s="60">
        <v>0.7532086103239406</v>
      </c>
      <c r="S45" s="60">
        <v>0.81173083361589771</v>
      </c>
      <c r="T45" s="60">
        <v>0.85755113421927343</v>
      </c>
      <c r="U45" s="60">
        <v>0.89376829582672324</v>
      </c>
      <c r="V45" s="60">
        <v>0.92158486909840431</v>
      </c>
      <c r="W45" s="60">
        <v>0.94307892008157623</v>
      </c>
      <c r="X45" s="60">
        <v>0.9594786737715929</v>
      </c>
      <c r="Y45" s="60">
        <v>0.97087537602406049</v>
      </c>
      <c r="Z45" s="60">
        <v>0.97784103427892111</v>
      </c>
      <c r="AA45" s="60">
        <v>0.98159619052334923</v>
      </c>
      <c r="AB45" s="60">
        <v>0.98398346581003937</v>
      </c>
      <c r="AC45" s="60">
        <v>0.98541425628821988</v>
      </c>
      <c r="AD45" s="60">
        <v>0.98632248226017971</v>
      </c>
      <c r="AE45" s="60">
        <v>0.98692567302838341</v>
      </c>
      <c r="AF45" s="60">
        <v>0.98734357967246611</v>
      </c>
    </row>
    <row r="46" spans="1:32" ht="12.75" customHeight="1" outlineLevel="1" x14ac:dyDescent="0.2">
      <c r="A46" s="4"/>
      <c r="B46" s="52"/>
      <c r="C46" s="11"/>
      <c r="D46" s="11" t="s">
        <v>4</v>
      </c>
      <c r="E46" s="60">
        <v>0</v>
      </c>
      <c r="F46" s="60">
        <v>0</v>
      </c>
      <c r="G46" s="60">
        <v>0</v>
      </c>
      <c r="H46" s="60">
        <v>0</v>
      </c>
      <c r="I46" s="60">
        <v>0</v>
      </c>
      <c r="J46" s="60">
        <v>0</v>
      </c>
      <c r="K46" s="60">
        <v>0</v>
      </c>
      <c r="L46" s="60">
        <v>0</v>
      </c>
      <c r="M46" s="60">
        <v>1.0637957384774987E-3</v>
      </c>
      <c r="N46" s="60">
        <v>2.9174886578555285E-3</v>
      </c>
      <c r="O46" s="60">
        <v>4.6710034974197061E-3</v>
      </c>
      <c r="P46" s="60">
        <v>6.0950450156468331E-3</v>
      </c>
      <c r="Q46" s="60">
        <v>7.265615824589784E-3</v>
      </c>
      <c r="R46" s="60">
        <v>8.2160797483694873E-3</v>
      </c>
      <c r="S46" s="60">
        <v>8.9681133045651784E-3</v>
      </c>
      <c r="T46" s="60">
        <v>9.556927030282698E-3</v>
      </c>
      <c r="U46" s="60">
        <v>1.0022170700890813E-2</v>
      </c>
      <c r="V46" s="60">
        <v>1.0379707351994186E-2</v>
      </c>
      <c r="W46" s="60">
        <v>1.0622839503609063E-2</v>
      </c>
      <c r="X46" s="60">
        <v>1.0805911508756583E-2</v>
      </c>
      <c r="Y46" s="60">
        <v>1.0929904626820348E-2</v>
      </c>
      <c r="Z46" s="60">
        <v>1.1002113863158212E-2</v>
      </c>
      <c r="AA46" s="60">
        <v>1.1051043633027563E-2</v>
      </c>
      <c r="AB46" s="60">
        <v>1.1060767539566902E-2</v>
      </c>
      <c r="AC46" s="60">
        <v>1.1062878598188646E-2</v>
      </c>
      <c r="AD46" s="60">
        <v>1.1062218233283648E-2</v>
      </c>
      <c r="AE46" s="60">
        <v>1.1060920940013553E-2</v>
      </c>
      <c r="AF46" s="60">
        <v>1.1059789448346669E-2</v>
      </c>
    </row>
    <row r="47" spans="1:32" ht="12.75" customHeight="1" outlineLevel="1" x14ac:dyDescent="0.2">
      <c r="B47" s="43"/>
      <c r="C47" s="7"/>
      <c r="D47" s="7"/>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29"/>
    </row>
    <row r="48" spans="1:32" ht="12.75" customHeight="1" outlineLevel="1" x14ac:dyDescent="0.2">
      <c r="B48" s="43"/>
      <c r="C48" s="3"/>
      <c r="D48" s="1" t="s">
        <v>10</v>
      </c>
      <c r="E48" s="9">
        <f t="shared" ref="E48:AF48" si="1">SUM(E39:E46)</f>
        <v>1</v>
      </c>
      <c r="F48" s="9">
        <f t="shared" si="1"/>
        <v>1</v>
      </c>
      <c r="G48" s="9">
        <f t="shared" si="1"/>
        <v>1</v>
      </c>
      <c r="H48" s="9">
        <f t="shared" si="1"/>
        <v>0.99999999999999989</v>
      </c>
      <c r="I48" s="9">
        <f t="shared" si="1"/>
        <v>1</v>
      </c>
      <c r="J48" s="9">
        <f t="shared" si="1"/>
        <v>1</v>
      </c>
      <c r="K48" s="9">
        <f t="shared" si="1"/>
        <v>1</v>
      </c>
      <c r="L48" s="9">
        <f t="shared" si="1"/>
        <v>0.99999999999999978</v>
      </c>
      <c r="M48" s="9">
        <f t="shared" si="1"/>
        <v>0.99999999999999989</v>
      </c>
      <c r="N48" s="9">
        <f t="shared" si="1"/>
        <v>0.99999999999999978</v>
      </c>
      <c r="O48" s="9">
        <f t="shared" si="1"/>
        <v>1</v>
      </c>
      <c r="P48" s="9">
        <f t="shared" si="1"/>
        <v>1.0000000000000002</v>
      </c>
      <c r="Q48" s="9">
        <f t="shared" si="1"/>
        <v>1.0000000000000007</v>
      </c>
      <c r="R48" s="9">
        <f t="shared" si="1"/>
        <v>0.99999999999999956</v>
      </c>
      <c r="S48" s="9">
        <f t="shared" si="1"/>
        <v>0.99999999999999978</v>
      </c>
      <c r="T48" s="9">
        <f t="shared" si="1"/>
        <v>1.0000000000000002</v>
      </c>
      <c r="U48" s="9">
        <f t="shared" si="1"/>
        <v>0.99999999999999989</v>
      </c>
      <c r="V48" s="9">
        <f t="shared" si="1"/>
        <v>1.0000000000000002</v>
      </c>
      <c r="W48" s="9">
        <f t="shared" si="1"/>
        <v>1</v>
      </c>
      <c r="X48" s="9">
        <f t="shared" si="1"/>
        <v>1.0000000000000002</v>
      </c>
      <c r="Y48" s="9">
        <f t="shared" si="1"/>
        <v>1</v>
      </c>
      <c r="Z48" s="9">
        <f t="shared" si="1"/>
        <v>0.99999999999999978</v>
      </c>
      <c r="AA48" s="9">
        <f t="shared" si="1"/>
        <v>1.0000000000000002</v>
      </c>
      <c r="AB48" s="9">
        <f t="shared" si="1"/>
        <v>1</v>
      </c>
      <c r="AC48" s="9">
        <f t="shared" si="1"/>
        <v>1</v>
      </c>
      <c r="AD48" s="9">
        <f t="shared" si="1"/>
        <v>1</v>
      </c>
      <c r="AE48" s="9">
        <f t="shared" si="1"/>
        <v>1</v>
      </c>
      <c r="AF48" s="37">
        <f t="shared" si="1"/>
        <v>1</v>
      </c>
    </row>
    <row r="49" spans="2:32" ht="12.75" customHeight="1" outlineLevel="1" x14ac:dyDescent="0.2">
      <c r="B49" s="53"/>
      <c r="C49" s="54"/>
      <c r="D49" s="54"/>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6"/>
    </row>
    <row r="50" spans="2:32" ht="24" customHeight="1" x14ac:dyDescent="0.2">
      <c r="B50" s="8"/>
      <c r="C50" s="8"/>
      <c r="D50" s="8"/>
    </row>
    <row r="51" spans="2:32" s="16" customFormat="1" ht="15.75" customHeight="1" x14ac:dyDescent="0.25">
      <c r="B51" s="65" t="s">
        <v>134</v>
      </c>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7"/>
    </row>
    <row r="52" spans="2:32" ht="15" customHeight="1" outlineLevel="1" x14ac:dyDescent="0.2">
      <c r="B52" s="62" t="s">
        <v>67</v>
      </c>
      <c r="C52" s="17"/>
      <c r="D52" s="17"/>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29"/>
    </row>
    <row r="53" spans="2:32" ht="12.75" customHeight="1" outlineLevel="1" x14ac:dyDescent="0.2">
      <c r="B53" s="28"/>
      <c r="C53" s="17"/>
      <c r="D53" s="17"/>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29"/>
    </row>
    <row r="54" spans="2:32" s="5" customFormat="1" ht="12.75" customHeight="1" outlineLevel="1" x14ac:dyDescent="0.2">
      <c r="B54" s="64" t="s">
        <v>34</v>
      </c>
      <c r="C54" s="6" t="s">
        <v>14</v>
      </c>
      <c r="D54" s="6" t="s">
        <v>15</v>
      </c>
      <c r="E54" s="1">
        <v>2008</v>
      </c>
      <c r="F54" s="1">
        <v>2009</v>
      </c>
      <c r="G54" s="1">
        <v>2010</v>
      </c>
      <c r="H54" s="1">
        <v>2011</v>
      </c>
      <c r="I54" s="1">
        <v>2012</v>
      </c>
      <c r="J54" s="1">
        <v>2013</v>
      </c>
      <c r="K54" s="1">
        <v>2014</v>
      </c>
      <c r="L54" s="1">
        <v>2015</v>
      </c>
      <c r="M54" s="1">
        <v>2016</v>
      </c>
      <c r="N54" s="1">
        <v>2017</v>
      </c>
      <c r="O54" s="1">
        <v>2018</v>
      </c>
      <c r="P54" s="1">
        <v>2019</v>
      </c>
      <c r="Q54" s="1">
        <v>2020</v>
      </c>
      <c r="R54" s="1">
        <v>2021</v>
      </c>
      <c r="S54" s="1">
        <v>2022</v>
      </c>
      <c r="T54" s="1">
        <v>2023</v>
      </c>
      <c r="U54" s="1">
        <v>2024</v>
      </c>
      <c r="V54" s="1">
        <v>2025</v>
      </c>
      <c r="W54" s="1">
        <v>2026</v>
      </c>
      <c r="X54" s="1">
        <v>2027</v>
      </c>
      <c r="Y54" s="1">
        <v>2028</v>
      </c>
      <c r="Z54" s="1">
        <v>2029</v>
      </c>
      <c r="AA54" s="1">
        <v>2030</v>
      </c>
      <c r="AB54" s="1">
        <v>2031</v>
      </c>
      <c r="AC54" s="1">
        <v>2032</v>
      </c>
      <c r="AD54" s="1">
        <v>2033</v>
      </c>
      <c r="AE54" s="1">
        <v>2034</v>
      </c>
      <c r="AF54" s="32">
        <v>2035</v>
      </c>
    </row>
    <row r="55" spans="2:32" ht="12.75" customHeight="1" outlineLevel="1" x14ac:dyDescent="0.2">
      <c r="B55" s="42"/>
      <c r="C55" s="7" t="s">
        <v>1</v>
      </c>
      <c r="D55" s="7" t="s">
        <v>16</v>
      </c>
      <c r="E55" s="60">
        <v>4.468790098886212E-3</v>
      </c>
      <c r="F55" s="60">
        <v>3.360821508216311E-3</v>
      </c>
      <c r="G55" s="60">
        <v>2.5654662617307184E-3</v>
      </c>
      <c r="H55" s="60">
        <v>1.7895083109204398E-3</v>
      </c>
      <c r="I55" s="60">
        <v>1.4228267451467528E-3</v>
      </c>
      <c r="J55" s="60">
        <v>1.024577056337234E-3</v>
      </c>
      <c r="K55" s="60">
        <v>5.1750723954633812E-4</v>
      </c>
      <c r="L55" s="60">
        <v>0</v>
      </c>
      <c r="M55" s="60">
        <v>0</v>
      </c>
      <c r="N55" s="60">
        <v>0</v>
      </c>
      <c r="O55" s="60">
        <v>0</v>
      </c>
      <c r="P55" s="60">
        <v>0</v>
      </c>
      <c r="Q55" s="60">
        <v>0</v>
      </c>
      <c r="R55" s="60">
        <v>0</v>
      </c>
      <c r="S55" s="60">
        <v>0</v>
      </c>
      <c r="T55" s="60">
        <v>0</v>
      </c>
      <c r="U55" s="60">
        <v>0</v>
      </c>
      <c r="V55" s="60">
        <v>0</v>
      </c>
      <c r="W55" s="60">
        <v>0</v>
      </c>
      <c r="X55" s="60">
        <v>0</v>
      </c>
      <c r="Y55" s="60">
        <v>0</v>
      </c>
      <c r="Z55" s="60">
        <v>0</v>
      </c>
      <c r="AA55" s="60">
        <v>0</v>
      </c>
      <c r="AB55" s="60">
        <v>0</v>
      </c>
      <c r="AC55" s="60">
        <v>0</v>
      </c>
      <c r="AD55" s="60">
        <v>0</v>
      </c>
      <c r="AE55" s="60">
        <v>0</v>
      </c>
      <c r="AF55" s="60">
        <v>0</v>
      </c>
    </row>
    <row r="56" spans="2:32" ht="12.75" customHeight="1" outlineLevel="1" x14ac:dyDescent="0.2">
      <c r="B56" s="43"/>
      <c r="C56" s="7" t="s">
        <v>2</v>
      </c>
      <c r="D56" s="7" t="s">
        <v>16</v>
      </c>
      <c r="E56" s="60">
        <v>1.7942548606765734E-2</v>
      </c>
      <c r="F56" s="60">
        <v>1.1743931315963071E-2</v>
      </c>
      <c r="G56" s="60">
        <v>7.3597139246848109E-3</v>
      </c>
      <c r="H56" s="60">
        <v>4.6260330394271723E-3</v>
      </c>
      <c r="I56" s="60">
        <v>2.9868377465459817E-3</v>
      </c>
      <c r="J56" s="60">
        <v>2.115807466267969E-3</v>
      </c>
      <c r="K56" s="60">
        <v>1.8495300104370276E-3</v>
      </c>
      <c r="L56" s="60">
        <v>1.7073597977933052E-3</v>
      </c>
      <c r="M56" s="60">
        <v>1.2424471691793555E-3</v>
      </c>
      <c r="N56" s="60">
        <v>5.5804424741913905E-4</v>
      </c>
      <c r="O56" s="60">
        <v>0</v>
      </c>
      <c r="P56" s="60">
        <v>0</v>
      </c>
      <c r="Q56" s="60">
        <v>0</v>
      </c>
      <c r="R56" s="60">
        <v>0</v>
      </c>
      <c r="S56" s="60">
        <v>0</v>
      </c>
      <c r="T56" s="60">
        <v>0</v>
      </c>
      <c r="U56" s="60">
        <v>0</v>
      </c>
      <c r="V56" s="60">
        <v>0</v>
      </c>
      <c r="W56" s="60">
        <v>0</v>
      </c>
      <c r="X56" s="60">
        <v>0</v>
      </c>
      <c r="Y56" s="60">
        <v>0</v>
      </c>
      <c r="Z56" s="60">
        <v>0</v>
      </c>
      <c r="AA56" s="60">
        <v>0</v>
      </c>
      <c r="AB56" s="60">
        <v>0</v>
      </c>
      <c r="AC56" s="60">
        <v>0</v>
      </c>
      <c r="AD56" s="60">
        <v>0</v>
      </c>
      <c r="AE56" s="60">
        <v>0</v>
      </c>
      <c r="AF56" s="60">
        <v>0</v>
      </c>
    </row>
    <row r="57" spans="2:32" ht="12.75" customHeight="1" outlineLevel="1" x14ac:dyDescent="0.2">
      <c r="B57" s="43"/>
      <c r="C57" s="7" t="s">
        <v>5</v>
      </c>
      <c r="D57" s="7" t="s">
        <v>16</v>
      </c>
      <c r="E57" s="60">
        <v>0.12130382101869316</v>
      </c>
      <c r="F57" s="60">
        <v>9.8265359401864233E-2</v>
      </c>
      <c r="G57" s="60">
        <v>7.3646455946177761E-2</v>
      </c>
      <c r="H57" s="60">
        <v>5.195301583517159E-2</v>
      </c>
      <c r="I57" s="60">
        <v>3.4986505924862618E-2</v>
      </c>
      <c r="J57" s="60">
        <v>2.1594041893456248E-2</v>
      </c>
      <c r="K57" s="60">
        <v>1.2556620566800946E-2</v>
      </c>
      <c r="L57" s="60">
        <v>7.5162782259167206E-3</v>
      </c>
      <c r="M57" s="60">
        <v>4.6739181006374697E-3</v>
      </c>
      <c r="N57" s="60">
        <v>3.4093058650101595E-3</v>
      </c>
      <c r="O57" s="60">
        <v>2.9330618750149032E-3</v>
      </c>
      <c r="P57" s="60">
        <v>2.1206767580971442E-3</v>
      </c>
      <c r="Q57" s="60">
        <v>1.5791737456267564E-3</v>
      </c>
      <c r="R57" s="60">
        <v>1.229172475277968E-3</v>
      </c>
      <c r="S57" s="60">
        <v>0</v>
      </c>
      <c r="T57" s="60">
        <v>0</v>
      </c>
      <c r="U57" s="60">
        <v>0</v>
      </c>
      <c r="V57" s="60">
        <v>0</v>
      </c>
      <c r="W57" s="60">
        <v>0</v>
      </c>
      <c r="X57" s="60">
        <v>0</v>
      </c>
      <c r="Y57" s="60">
        <v>0</v>
      </c>
      <c r="Z57" s="60">
        <v>0</v>
      </c>
      <c r="AA57" s="60">
        <v>0</v>
      </c>
      <c r="AB57" s="60">
        <v>0</v>
      </c>
      <c r="AC57" s="60">
        <v>0</v>
      </c>
      <c r="AD57" s="60">
        <v>0</v>
      </c>
      <c r="AE57" s="60">
        <v>0</v>
      </c>
      <c r="AF57" s="60">
        <v>0</v>
      </c>
    </row>
    <row r="58" spans="2:32" ht="12.75" customHeight="1" outlineLevel="1" x14ac:dyDescent="0.2">
      <c r="B58" s="43"/>
      <c r="C58" s="7" t="s">
        <v>6</v>
      </c>
      <c r="D58" s="7" t="s">
        <v>16</v>
      </c>
      <c r="E58" s="60">
        <v>0.36773461687347109</v>
      </c>
      <c r="F58" s="60">
        <v>0.32541074815291104</v>
      </c>
      <c r="G58" s="60">
        <v>0.27145203350661012</v>
      </c>
      <c r="H58" s="60">
        <v>0.21618103483991358</v>
      </c>
      <c r="I58" s="60">
        <v>0.169334257008007</v>
      </c>
      <c r="J58" s="60">
        <v>0.12882654685442588</v>
      </c>
      <c r="K58" s="60">
        <v>9.1560643389662799E-2</v>
      </c>
      <c r="L58" s="60">
        <v>6.0751637812209471E-2</v>
      </c>
      <c r="M58" s="60">
        <v>3.8781551460920723E-2</v>
      </c>
      <c r="N58" s="60">
        <v>2.3197112884737005E-2</v>
      </c>
      <c r="O58" s="60">
        <v>1.347583548147906E-2</v>
      </c>
      <c r="P58" s="60">
        <v>8.27903266561162E-3</v>
      </c>
      <c r="Q58" s="60">
        <v>5.2399473543904779E-3</v>
      </c>
      <c r="R58" s="60">
        <v>3.4333815044450618E-3</v>
      </c>
      <c r="S58" s="60">
        <v>3.5178672966988509E-3</v>
      </c>
      <c r="T58" s="60">
        <v>2.7171573248450176E-3</v>
      </c>
      <c r="U58" s="60">
        <v>2.0854774240647569E-3</v>
      </c>
      <c r="V58" s="60">
        <v>1.5122739048065751E-3</v>
      </c>
      <c r="W58" s="60">
        <v>0</v>
      </c>
      <c r="X58" s="60">
        <v>0</v>
      </c>
      <c r="Y58" s="60">
        <v>0</v>
      </c>
      <c r="Z58" s="60">
        <v>0</v>
      </c>
      <c r="AA58" s="60">
        <v>0</v>
      </c>
      <c r="AB58" s="60">
        <v>0</v>
      </c>
      <c r="AC58" s="60">
        <v>0</v>
      </c>
      <c r="AD58" s="60">
        <v>0</v>
      </c>
      <c r="AE58" s="60">
        <v>0</v>
      </c>
      <c r="AF58" s="60">
        <v>0</v>
      </c>
    </row>
    <row r="59" spans="2:32" ht="12.75" customHeight="1" outlineLevel="1" x14ac:dyDescent="0.2">
      <c r="B59" s="43"/>
      <c r="C59" s="7" t="s">
        <v>7</v>
      </c>
      <c r="D59" s="7" t="s">
        <v>16</v>
      </c>
      <c r="E59" s="60">
        <v>0.48855022340218379</v>
      </c>
      <c r="F59" s="60">
        <v>0.5612191396210453</v>
      </c>
      <c r="G59" s="60">
        <v>0.6449763303607966</v>
      </c>
      <c r="H59" s="60">
        <v>0.63409809537503514</v>
      </c>
      <c r="I59" s="60">
        <v>0.5354691023796968</v>
      </c>
      <c r="J59" s="60">
        <v>0.44611984928939841</v>
      </c>
      <c r="K59" s="60">
        <v>0.35498356796415026</v>
      </c>
      <c r="L59" s="60">
        <v>0.27047213586345453</v>
      </c>
      <c r="M59" s="60">
        <v>0.20424040521484682</v>
      </c>
      <c r="N59" s="60">
        <v>0.15229434278877163</v>
      </c>
      <c r="O59" s="60">
        <v>0.11134836692841837</v>
      </c>
      <c r="P59" s="60">
        <v>7.8640722417593914E-2</v>
      </c>
      <c r="Q59" s="60">
        <v>5.3722642264962275E-2</v>
      </c>
      <c r="R59" s="60">
        <v>3.5858851983862607E-2</v>
      </c>
      <c r="S59" s="60">
        <v>2.2925265590897397E-2</v>
      </c>
      <c r="T59" s="60">
        <v>1.4075481409838339E-2</v>
      </c>
      <c r="U59" s="60">
        <v>8.7787693638815625E-3</v>
      </c>
      <c r="V59" s="60">
        <v>5.7901849008855817E-3</v>
      </c>
      <c r="W59" s="60">
        <v>4.9940069134909405E-3</v>
      </c>
      <c r="X59" s="60">
        <v>3.5725163304150438E-3</v>
      </c>
      <c r="Y59" s="60">
        <v>2.4699382178411315E-3</v>
      </c>
      <c r="Z59" s="60">
        <v>1.4738704724713905E-3</v>
      </c>
      <c r="AA59" s="60">
        <v>1.1981500013141676E-3</v>
      </c>
      <c r="AB59" s="60">
        <v>5.7003883970793571E-4</v>
      </c>
      <c r="AC59" s="60">
        <v>0</v>
      </c>
      <c r="AD59" s="60">
        <v>0</v>
      </c>
      <c r="AE59" s="60">
        <v>0</v>
      </c>
      <c r="AF59" s="60">
        <v>0</v>
      </c>
    </row>
    <row r="60" spans="2:32" ht="12.75" customHeight="1" outlineLevel="1" x14ac:dyDescent="0.2">
      <c r="B60" s="43"/>
      <c r="C60" s="7" t="s">
        <v>8</v>
      </c>
      <c r="D60" s="7" t="s">
        <v>3</v>
      </c>
      <c r="E60" s="60">
        <v>0</v>
      </c>
      <c r="F60" s="60">
        <v>0</v>
      </c>
      <c r="G60" s="60">
        <v>0</v>
      </c>
      <c r="H60" s="60">
        <v>9.0781360645784986E-2</v>
      </c>
      <c r="I60" s="60">
        <v>0.25376828283064268</v>
      </c>
      <c r="J60" s="60">
        <v>0.39656400173496181</v>
      </c>
      <c r="K60" s="60">
        <v>0.53320880052660125</v>
      </c>
      <c r="L60" s="60">
        <v>0.65285300615541075</v>
      </c>
      <c r="M60" s="60">
        <v>0.57401600503623351</v>
      </c>
      <c r="N60" s="60">
        <v>0.471591621854895</v>
      </c>
      <c r="O60" s="60">
        <v>0.3862115146058569</v>
      </c>
      <c r="P60" s="60">
        <v>0.31341508140082902</v>
      </c>
      <c r="Q60" s="60">
        <v>0.25008306030771082</v>
      </c>
      <c r="R60" s="60">
        <v>0.19560879403858369</v>
      </c>
      <c r="S60" s="60">
        <v>0.15097078537475664</v>
      </c>
      <c r="T60" s="60">
        <v>0.11466597532420804</v>
      </c>
      <c r="U60" s="60">
        <v>8.4291641169816814E-2</v>
      </c>
      <c r="V60" s="60">
        <v>5.9983175055713177E-2</v>
      </c>
      <c r="W60" s="60">
        <v>4.0794304692665449E-2</v>
      </c>
      <c r="X60" s="60">
        <v>2.5820146557269746E-2</v>
      </c>
      <c r="Y60" s="60">
        <v>1.5530648030891882E-2</v>
      </c>
      <c r="Z60" s="60">
        <v>9.5634384053818553E-3</v>
      </c>
      <c r="AA60" s="60">
        <v>6.0786329306757227E-3</v>
      </c>
      <c r="AB60" s="60">
        <v>4.3315830228995399E-3</v>
      </c>
      <c r="AC60" s="60">
        <v>3.479372951695303E-3</v>
      </c>
      <c r="AD60" s="60">
        <v>2.5830118583079122E-3</v>
      </c>
      <c r="AE60" s="60">
        <v>1.9885491670153317E-3</v>
      </c>
      <c r="AF60" s="60">
        <v>1.5769193868516132E-3</v>
      </c>
    </row>
    <row r="61" spans="2:32" ht="12.75" customHeight="1" outlineLevel="1" x14ac:dyDescent="0.2">
      <c r="B61" s="43"/>
      <c r="C61" s="7"/>
      <c r="D61" s="7" t="s">
        <v>4</v>
      </c>
      <c r="E61" s="60">
        <v>0</v>
      </c>
      <c r="F61" s="60">
        <v>0</v>
      </c>
      <c r="G61" s="60">
        <v>0</v>
      </c>
      <c r="H61" s="60">
        <v>5.7095195374707328E-4</v>
      </c>
      <c r="I61" s="60">
        <v>2.032187365098121E-3</v>
      </c>
      <c r="J61" s="60">
        <v>3.7551757051524416E-3</v>
      </c>
      <c r="K61" s="60">
        <v>5.3233303028015462E-3</v>
      </c>
      <c r="L61" s="60">
        <v>6.6995821452150222E-3</v>
      </c>
      <c r="M61" s="60">
        <v>6.8383548617816838E-3</v>
      </c>
      <c r="N61" s="60">
        <v>5.897973316406022E-3</v>
      </c>
      <c r="O61" s="60">
        <v>4.8276102263416498E-3</v>
      </c>
      <c r="P61" s="60">
        <v>3.917688865696105E-3</v>
      </c>
      <c r="Q61" s="60">
        <v>3.1260382501571652E-3</v>
      </c>
      <c r="R61" s="60">
        <v>2.4451099255201913E-3</v>
      </c>
      <c r="S61" s="60">
        <v>1.887134817184084E-3</v>
      </c>
      <c r="T61" s="60">
        <v>1.4333246915526102E-3</v>
      </c>
      <c r="U61" s="60">
        <v>1.0536455146227149E-3</v>
      </c>
      <c r="V61" s="60">
        <v>7.4978968819641798E-4</v>
      </c>
      <c r="W61" s="60">
        <v>5.0992880865832063E-4</v>
      </c>
      <c r="X61" s="60">
        <v>3.2275183196587328E-4</v>
      </c>
      <c r="Y61" s="60">
        <v>1.941331003861494E-4</v>
      </c>
      <c r="Z61" s="60">
        <v>1.1954298006727373E-4</v>
      </c>
      <c r="AA61" s="60">
        <v>7.5982911633446905E-5</v>
      </c>
      <c r="AB61" s="60">
        <v>5.4144787786244518E-5</v>
      </c>
      <c r="AC61" s="60">
        <v>4.3492161896191477E-5</v>
      </c>
      <c r="AD61" s="60">
        <v>3.2287648228849048E-5</v>
      </c>
      <c r="AE61" s="60">
        <v>2.4856864587691754E-5</v>
      </c>
      <c r="AF61" s="60">
        <v>1.9711492335645256E-5</v>
      </c>
    </row>
    <row r="62" spans="2:32" ht="12.75" customHeight="1" outlineLevel="1" x14ac:dyDescent="0.2">
      <c r="B62" s="43"/>
      <c r="C62" s="7" t="s">
        <v>9</v>
      </c>
      <c r="D62" s="7" t="s">
        <v>3</v>
      </c>
      <c r="E62" s="60">
        <v>0</v>
      </c>
      <c r="F62" s="60">
        <v>0</v>
      </c>
      <c r="G62" s="60">
        <v>0</v>
      </c>
      <c r="H62" s="60">
        <v>0</v>
      </c>
      <c r="I62" s="60">
        <v>0</v>
      </c>
      <c r="J62" s="60">
        <v>0</v>
      </c>
      <c r="K62" s="60">
        <v>0</v>
      </c>
      <c r="L62" s="60">
        <v>0</v>
      </c>
      <c r="M62" s="60">
        <v>0.16914352241792294</v>
      </c>
      <c r="N62" s="60">
        <v>0.34013411038490532</v>
      </c>
      <c r="O62" s="60">
        <v>0.47653260738546943</v>
      </c>
      <c r="P62" s="60">
        <v>0.5875317528765257</v>
      </c>
      <c r="Q62" s="60">
        <v>0.67898352225256331</v>
      </c>
      <c r="R62" s="60">
        <v>0.7532086103239406</v>
      </c>
      <c r="S62" s="60">
        <v>0.81173083361589771</v>
      </c>
      <c r="T62" s="60">
        <v>0.85755113421927343</v>
      </c>
      <c r="U62" s="60">
        <v>0.89376829582672324</v>
      </c>
      <c r="V62" s="60">
        <v>0.92158486909840431</v>
      </c>
      <c r="W62" s="60">
        <v>0.94307892008157623</v>
      </c>
      <c r="X62" s="60">
        <v>0.9594786737715929</v>
      </c>
      <c r="Y62" s="60">
        <v>0.97087537602406049</v>
      </c>
      <c r="Z62" s="60">
        <v>0.97784103427892111</v>
      </c>
      <c r="AA62" s="60">
        <v>0.98159619052334923</v>
      </c>
      <c r="AB62" s="60">
        <v>0.98398346581003937</v>
      </c>
      <c r="AC62" s="60">
        <v>0.98541425628821988</v>
      </c>
      <c r="AD62" s="60">
        <v>0.98632248226017971</v>
      </c>
      <c r="AE62" s="60">
        <v>0.98692567302838341</v>
      </c>
      <c r="AF62" s="60">
        <v>0.98734357967246611</v>
      </c>
    </row>
    <row r="63" spans="2:32" ht="12.75" customHeight="1" outlineLevel="1" x14ac:dyDescent="0.2">
      <c r="B63" s="43"/>
      <c r="C63" s="7"/>
      <c r="D63" s="7" t="s">
        <v>4</v>
      </c>
      <c r="E63" s="60">
        <v>0</v>
      </c>
      <c r="F63" s="60">
        <v>0</v>
      </c>
      <c r="G63" s="60">
        <v>0</v>
      </c>
      <c r="H63" s="60">
        <v>0</v>
      </c>
      <c r="I63" s="60">
        <v>0</v>
      </c>
      <c r="J63" s="60">
        <v>0</v>
      </c>
      <c r="K63" s="60">
        <v>0</v>
      </c>
      <c r="L63" s="60">
        <v>0</v>
      </c>
      <c r="M63" s="60">
        <v>1.0637957384774987E-3</v>
      </c>
      <c r="N63" s="60">
        <v>2.9174886578555285E-3</v>
      </c>
      <c r="O63" s="60">
        <v>4.6710034974197061E-3</v>
      </c>
      <c r="P63" s="60">
        <v>6.0950450156468331E-3</v>
      </c>
      <c r="Q63" s="60">
        <v>7.265615824589784E-3</v>
      </c>
      <c r="R63" s="60">
        <v>8.2160797483694873E-3</v>
      </c>
      <c r="S63" s="60">
        <v>8.9681133045651784E-3</v>
      </c>
      <c r="T63" s="60">
        <v>9.556927030282698E-3</v>
      </c>
      <c r="U63" s="60">
        <v>1.0022170700890813E-2</v>
      </c>
      <c r="V63" s="60">
        <v>1.0379707351994186E-2</v>
      </c>
      <c r="W63" s="60">
        <v>1.0622839503609063E-2</v>
      </c>
      <c r="X63" s="60">
        <v>1.0805911508756583E-2</v>
      </c>
      <c r="Y63" s="60">
        <v>1.0929904626820348E-2</v>
      </c>
      <c r="Z63" s="60">
        <v>1.1002113863158212E-2</v>
      </c>
      <c r="AA63" s="60">
        <v>1.1051043633027563E-2</v>
      </c>
      <c r="AB63" s="60">
        <v>1.1060767539566902E-2</v>
      </c>
      <c r="AC63" s="60">
        <v>1.1062878598188646E-2</v>
      </c>
      <c r="AD63" s="60">
        <v>1.1062218233283648E-2</v>
      </c>
      <c r="AE63" s="60">
        <v>1.1060920940013553E-2</v>
      </c>
      <c r="AF63" s="60">
        <v>1.1059789448346669E-2</v>
      </c>
    </row>
    <row r="64" spans="2:32" ht="12.75" customHeight="1" outlineLevel="1" x14ac:dyDescent="0.2">
      <c r="B64" s="43"/>
      <c r="C64" s="7"/>
      <c r="D64" s="7"/>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29"/>
    </row>
    <row r="65" spans="2:32" ht="12.75" customHeight="1" outlineLevel="1" x14ac:dyDescent="0.2">
      <c r="B65" s="43"/>
      <c r="C65" s="1"/>
      <c r="D65" s="1" t="s">
        <v>10</v>
      </c>
      <c r="E65" s="9">
        <f t="shared" ref="E65:AF65" si="2">SUM(E55:E63)</f>
        <v>1</v>
      </c>
      <c r="F65" s="9">
        <f t="shared" si="2"/>
        <v>1</v>
      </c>
      <c r="G65" s="9">
        <f t="shared" si="2"/>
        <v>1</v>
      </c>
      <c r="H65" s="9">
        <f t="shared" si="2"/>
        <v>1</v>
      </c>
      <c r="I65" s="9">
        <f t="shared" si="2"/>
        <v>1</v>
      </c>
      <c r="J65" s="9">
        <f t="shared" si="2"/>
        <v>1</v>
      </c>
      <c r="K65" s="9">
        <f t="shared" si="2"/>
        <v>1.0000000000000002</v>
      </c>
      <c r="L65" s="9">
        <f t="shared" si="2"/>
        <v>0.99999999999999989</v>
      </c>
      <c r="M65" s="9">
        <f t="shared" si="2"/>
        <v>0.99999999999999989</v>
      </c>
      <c r="N65" s="9">
        <f t="shared" si="2"/>
        <v>0.99999999999999978</v>
      </c>
      <c r="O65" s="9">
        <f t="shared" si="2"/>
        <v>0.99999999999999989</v>
      </c>
      <c r="P65" s="9">
        <f t="shared" si="2"/>
        <v>1.0000000000000002</v>
      </c>
      <c r="Q65" s="9">
        <f t="shared" si="2"/>
        <v>1.0000000000000007</v>
      </c>
      <c r="R65" s="9">
        <f t="shared" si="2"/>
        <v>0.99999999999999956</v>
      </c>
      <c r="S65" s="9">
        <f t="shared" si="2"/>
        <v>0.99999999999999978</v>
      </c>
      <c r="T65" s="9">
        <f t="shared" si="2"/>
        <v>1.0000000000000002</v>
      </c>
      <c r="U65" s="9">
        <f t="shared" si="2"/>
        <v>0.99999999999999989</v>
      </c>
      <c r="V65" s="9">
        <f t="shared" si="2"/>
        <v>1.0000000000000002</v>
      </c>
      <c r="W65" s="9">
        <f t="shared" si="2"/>
        <v>1</v>
      </c>
      <c r="X65" s="9">
        <f t="shared" si="2"/>
        <v>1.0000000000000002</v>
      </c>
      <c r="Y65" s="9">
        <f t="shared" si="2"/>
        <v>1</v>
      </c>
      <c r="Z65" s="9">
        <f t="shared" si="2"/>
        <v>0.99999999999999978</v>
      </c>
      <c r="AA65" s="9">
        <f t="shared" si="2"/>
        <v>1.0000000000000002</v>
      </c>
      <c r="AB65" s="9">
        <f t="shared" si="2"/>
        <v>1</v>
      </c>
      <c r="AC65" s="9">
        <f t="shared" si="2"/>
        <v>1</v>
      </c>
      <c r="AD65" s="9">
        <f t="shared" si="2"/>
        <v>1</v>
      </c>
      <c r="AE65" s="9">
        <f t="shared" si="2"/>
        <v>1</v>
      </c>
      <c r="AF65" s="37">
        <f t="shared" si="2"/>
        <v>1</v>
      </c>
    </row>
    <row r="66" spans="2:32" ht="12.75" customHeight="1" outlineLevel="1" x14ac:dyDescent="0.2">
      <c r="B66" s="44"/>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6"/>
    </row>
    <row r="67" spans="2:32" ht="24" customHeight="1" x14ac:dyDescent="0.2">
      <c r="B67" s="4"/>
    </row>
    <row r="68" spans="2:32" s="16" customFormat="1" ht="15.75" customHeight="1" x14ac:dyDescent="0.25">
      <c r="B68" s="65" t="s">
        <v>137</v>
      </c>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7"/>
    </row>
    <row r="69" spans="2:32" ht="12.75" customHeight="1" outlineLevel="1" x14ac:dyDescent="0.2">
      <c r="B69" s="28"/>
      <c r="C69" s="17"/>
      <c r="D69" s="17"/>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29"/>
    </row>
    <row r="70" spans="2:32" s="5" customFormat="1" ht="12.75" customHeight="1" outlineLevel="1" x14ac:dyDescent="0.2">
      <c r="B70" s="64" t="s">
        <v>34</v>
      </c>
      <c r="C70" s="6" t="s">
        <v>14</v>
      </c>
      <c r="D70" s="6" t="s">
        <v>15</v>
      </c>
      <c r="E70" s="1">
        <v>2008</v>
      </c>
      <c r="F70" s="1">
        <v>2009</v>
      </c>
      <c r="G70" s="1">
        <v>2010</v>
      </c>
      <c r="H70" s="1">
        <v>2011</v>
      </c>
      <c r="I70" s="1">
        <v>2012</v>
      </c>
      <c r="J70" s="1">
        <v>2013</v>
      </c>
      <c r="K70" s="1">
        <v>2014</v>
      </c>
      <c r="L70" s="1">
        <v>2015</v>
      </c>
      <c r="M70" s="1">
        <v>2016</v>
      </c>
      <c r="N70" s="1">
        <v>2017</v>
      </c>
      <c r="O70" s="1">
        <v>2018</v>
      </c>
      <c r="P70" s="1">
        <v>2019</v>
      </c>
      <c r="Q70" s="1">
        <v>2020</v>
      </c>
      <c r="R70" s="1">
        <v>2021</v>
      </c>
      <c r="S70" s="1">
        <v>2022</v>
      </c>
      <c r="T70" s="1">
        <v>2023</v>
      </c>
      <c r="U70" s="1">
        <v>2024</v>
      </c>
      <c r="V70" s="1">
        <v>2025</v>
      </c>
      <c r="W70" s="1">
        <v>2026</v>
      </c>
      <c r="X70" s="1">
        <v>2027</v>
      </c>
      <c r="Y70" s="1">
        <v>2028</v>
      </c>
      <c r="Z70" s="1">
        <v>2029</v>
      </c>
      <c r="AA70" s="1">
        <v>2030</v>
      </c>
      <c r="AB70" s="1">
        <v>2031</v>
      </c>
      <c r="AC70" s="1">
        <v>2032</v>
      </c>
      <c r="AD70" s="1">
        <v>2033</v>
      </c>
      <c r="AE70" s="1">
        <v>2034</v>
      </c>
      <c r="AF70" s="32">
        <v>2035</v>
      </c>
    </row>
    <row r="71" spans="2:32" ht="12.75" customHeight="1" outlineLevel="1" x14ac:dyDescent="0.2">
      <c r="B71" s="42"/>
      <c r="C71" s="7" t="s">
        <v>1</v>
      </c>
      <c r="D71" s="7" t="s">
        <v>16</v>
      </c>
      <c r="E71" s="60">
        <f t="shared" ref="E71:AF71" si="3">E39</f>
        <v>4.468790098886212E-3</v>
      </c>
      <c r="F71" s="60">
        <f t="shared" si="3"/>
        <v>3.360821508216311E-3</v>
      </c>
      <c r="G71" s="60">
        <f t="shared" si="3"/>
        <v>2.5654662617307184E-3</v>
      </c>
      <c r="H71" s="60">
        <f t="shared" si="3"/>
        <v>1.7895083109204398E-3</v>
      </c>
      <c r="I71" s="60">
        <f t="shared" si="3"/>
        <v>1.4228267451467528E-3</v>
      </c>
      <c r="J71" s="60">
        <f t="shared" si="3"/>
        <v>1.024577056337234E-3</v>
      </c>
      <c r="K71" s="60">
        <f t="shared" si="3"/>
        <v>5.1750723954633812E-4</v>
      </c>
      <c r="L71" s="60">
        <f t="shared" si="3"/>
        <v>0</v>
      </c>
      <c r="M71" s="60">
        <f t="shared" si="3"/>
        <v>0</v>
      </c>
      <c r="N71" s="60">
        <f t="shared" si="3"/>
        <v>0</v>
      </c>
      <c r="O71" s="60">
        <f t="shared" si="3"/>
        <v>0</v>
      </c>
      <c r="P71" s="60">
        <f t="shared" si="3"/>
        <v>0</v>
      </c>
      <c r="Q71" s="60">
        <f t="shared" si="3"/>
        <v>0</v>
      </c>
      <c r="R71" s="60">
        <f t="shared" si="3"/>
        <v>0</v>
      </c>
      <c r="S71" s="60">
        <f t="shared" si="3"/>
        <v>0</v>
      </c>
      <c r="T71" s="60">
        <f t="shared" si="3"/>
        <v>0</v>
      </c>
      <c r="U71" s="60">
        <f t="shared" si="3"/>
        <v>0</v>
      </c>
      <c r="V71" s="60">
        <f t="shared" si="3"/>
        <v>0</v>
      </c>
      <c r="W71" s="60">
        <f t="shared" si="3"/>
        <v>0</v>
      </c>
      <c r="X71" s="60">
        <f t="shared" si="3"/>
        <v>0</v>
      </c>
      <c r="Y71" s="60">
        <f t="shared" si="3"/>
        <v>0</v>
      </c>
      <c r="Z71" s="60">
        <f t="shared" si="3"/>
        <v>0</v>
      </c>
      <c r="AA71" s="60">
        <f t="shared" si="3"/>
        <v>0</v>
      </c>
      <c r="AB71" s="60">
        <f t="shared" si="3"/>
        <v>0</v>
      </c>
      <c r="AC71" s="60">
        <f t="shared" si="3"/>
        <v>0</v>
      </c>
      <c r="AD71" s="60">
        <f t="shared" si="3"/>
        <v>0</v>
      </c>
      <c r="AE71" s="60">
        <f t="shared" si="3"/>
        <v>0</v>
      </c>
      <c r="AF71" s="61">
        <f t="shared" si="3"/>
        <v>0</v>
      </c>
    </row>
    <row r="72" spans="2:32" ht="12.75" customHeight="1" outlineLevel="1" x14ac:dyDescent="0.2">
      <c r="B72" s="43"/>
      <c r="C72" s="7" t="s">
        <v>2</v>
      </c>
      <c r="D72" s="7" t="s">
        <v>16</v>
      </c>
      <c r="E72" s="60">
        <f t="shared" ref="E72:AF72" si="4">E40</f>
        <v>1.7942548606765734E-2</v>
      </c>
      <c r="F72" s="60">
        <f t="shared" si="4"/>
        <v>1.1743931315963071E-2</v>
      </c>
      <c r="G72" s="60">
        <f t="shared" si="4"/>
        <v>7.3597139246848109E-3</v>
      </c>
      <c r="H72" s="60">
        <f t="shared" si="4"/>
        <v>4.6260330394271723E-3</v>
      </c>
      <c r="I72" s="60">
        <f t="shared" si="4"/>
        <v>2.9868377465459817E-3</v>
      </c>
      <c r="J72" s="60">
        <f t="shared" si="4"/>
        <v>2.115807466267969E-3</v>
      </c>
      <c r="K72" s="60">
        <f t="shared" si="4"/>
        <v>1.8495300104370276E-3</v>
      </c>
      <c r="L72" s="60">
        <f t="shared" si="4"/>
        <v>1.7073597977933052E-3</v>
      </c>
      <c r="M72" s="60">
        <f t="shared" si="4"/>
        <v>1.2424471691793555E-3</v>
      </c>
      <c r="N72" s="60">
        <f t="shared" si="4"/>
        <v>5.5804424741913905E-4</v>
      </c>
      <c r="O72" s="60">
        <f t="shared" si="4"/>
        <v>0</v>
      </c>
      <c r="P72" s="60">
        <f t="shared" si="4"/>
        <v>0</v>
      </c>
      <c r="Q72" s="60">
        <f t="shared" si="4"/>
        <v>0</v>
      </c>
      <c r="R72" s="60">
        <f t="shared" si="4"/>
        <v>0</v>
      </c>
      <c r="S72" s="60">
        <f t="shared" si="4"/>
        <v>0</v>
      </c>
      <c r="T72" s="60">
        <f t="shared" si="4"/>
        <v>0</v>
      </c>
      <c r="U72" s="60">
        <f t="shared" si="4"/>
        <v>0</v>
      </c>
      <c r="V72" s="60">
        <f t="shared" si="4"/>
        <v>0</v>
      </c>
      <c r="W72" s="60">
        <f t="shared" si="4"/>
        <v>0</v>
      </c>
      <c r="X72" s="60">
        <f t="shared" si="4"/>
        <v>0</v>
      </c>
      <c r="Y72" s="60">
        <f t="shared" si="4"/>
        <v>0</v>
      </c>
      <c r="Z72" s="60">
        <f t="shared" si="4"/>
        <v>0</v>
      </c>
      <c r="AA72" s="60">
        <f t="shared" si="4"/>
        <v>0</v>
      </c>
      <c r="AB72" s="60">
        <f t="shared" si="4"/>
        <v>0</v>
      </c>
      <c r="AC72" s="60">
        <f t="shared" si="4"/>
        <v>0</v>
      </c>
      <c r="AD72" s="60">
        <f t="shared" si="4"/>
        <v>0</v>
      </c>
      <c r="AE72" s="60">
        <f t="shared" si="4"/>
        <v>0</v>
      </c>
      <c r="AF72" s="61">
        <f t="shared" si="4"/>
        <v>0</v>
      </c>
    </row>
    <row r="73" spans="2:32" ht="12.75" customHeight="1" outlineLevel="1" x14ac:dyDescent="0.2">
      <c r="B73" s="43"/>
      <c r="C73" s="7" t="s">
        <v>5</v>
      </c>
      <c r="D73" s="7" t="s">
        <v>16</v>
      </c>
      <c r="E73" s="60">
        <f t="shared" ref="E73:AF73" si="5">E41</f>
        <v>0.12130382101869316</v>
      </c>
      <c r="F73" s="60">
        <f t="shared" si="5"/>
        <v>9.8265359401864233E-2</v>
      </c>
      <c r="G73" s="60">
        <f t="shared" si="5"/>
        <v>7.3646455946177761E-2</v>
      </c>
      <c r="H73" s="60">
        <f t="shared" si="5"/>
        <v>5.195301583517159E-2</v>
      </c>
      <c r="I73" s="60">
        <f t="shared" si="5"/>
        <v>3.4986505924862618E-2</v>
      </c>
      <c r="J73" s="60">
        <f t="shared" si="5"/>
        <v>2.1594041893456248E-2</v>
      </c>
      <c r="K73" s="60">
        <f t="shared" si="5"/>
        <v>1.2556620566800946E-2</v>
      </c>
      <c r="L73" s="60">
        <f t="shared" si="5"/>
        <v>7.5162782259167206E-3</v>
      </c>
      <c r="M73" s="60">
        <f t="shared" si="5"/>
        <v>4.6739181006374697E-3</v>
      </c>
      <c r="N73" s="60">
        <f t="shared" si="5"/>
        <v>3.4093058650101595E-3</v>
      </c>
      <c r="O73" s="60">
        <f t="shared" si="5"/>
        <v>2.9330618750149032E-3</v>
      </c>
      <c r="P73" s="60">
        <f t="shared" si="5"/>
        <v>2.1206767580971442E-3</v>
      </c>
      <c r="Q73" s="60">
        <f t="shared" si="5"/>
        <v>1.5791737456267564E-3</v>
      </c>
      <c r="R73" s="60">
        <f t="shared" si="5"/>
        <v>1.229172475277968E-3</v>
      </c>
      <c r="S73" s="60">
        <f t="shared" si="5"/>
        <v>0</v>
      </c>
      <c r="T73" s="60">
        <f t="shared" si="5"/>
        <v>0</v>
      </c>
      <c r="U73" s="60">
        <f t="shared" si="5"/>
        <v>0</v>
      </c>
      <c r="V73" s="60">
        <f t="shared" si="5"/>
        <v>0</v>
      </c>
      <c r="W73" s="60">
        <f t="shared" si="5"/>
        <v>0</v>
      </c>
      <c r="X73" s="60">
        <f t="shared" si="5"/>
        <v>0</v>
      </c>
      <c r="Y73" s="60">
        <f t="shared" si="5"/>
        <v>0</v>
      </c>
      <c r="Z73" s="60">
        <f t="shared" si="5"/>
        <v>0</v>
      </c>
      <c r="AA73" s="60">
        <f t="shared" si="5"/>
        <v>0</v>
      </c>
      <c r="AB73" s="60">
        <f t="shared" si="5"/>
        <v>0</v>
      </c>
      <c r="AC73" s="60">
        <f t="shared" si="5"/>
        <v>0</v>
      </c>
      <c r="AD73" s="60">
        <f t="shared" si="5"/>
        <v>0</v>
      </c>
      <c r="AE73" s="60">
        <f t="shared" si="5"/>
        <v>0</v>
      </c>
      <c r="AF73" s="61">
        <f t="shared" si="5"/>
        <v>0</v>
      </c>
    </row>
    <row r="74" spans="2:32" ht="12.75" customHeight="1" outlineLevel="1" x14ac:dyDescent="0.2">
      <c r="B74" s="43"/>
      <c r="C74" s="7" t="s">
        <v>6</v>
      </c>
      <c r="D74" s="7" t="s">
        <v>16</v>
      </c>
      <c r="E74" s="60">
        <f t="shared" ref="E74:AF74" si="6">E42</f>
        <v>0.36773461687347109</v>
      </c>
      <c r="F74" s="60">
        <f t="shared" si="6"/>
        <v>0.32541074815291104</v>
      </c>
      <c r="G74" s="60">
        <f t="shared" si="6"/>
        <v>0.27145203350661012</v>
      </c>
      <c r="H74" s="60">
        <f t="shared" si="6"/>
        <v>0.21618103483991358</v>
      </c>
      <c r="I74" s="60">
        <f t="shared" si="6"/>
        <v>0.169334257008007</v>
      </c>
      <c r="J74" s="60">
        <f t="shared" si="6"/>
        <v>0.12882654685442588</v>
      </c>
      <c r="K74" s="60">
        <f t="shared" si="6"/>
        <v>9.1560643389662799E-2</v>
      </c>
      <c r="L74" s="60">
        <f t="shared" si="6"/>
        <v>6.0751637812209471E-2</v>
      </c>
      <c r="M74" s="60">
        <f t="shared" si="6"/>
        <v>3.8781551460920723E-2</v>
      </c>
      <c r="N74" s="60">
        <f t="shared" si="6"/>
        <v>2.3197112884737005E-2</v>
      </c>
      <c r="O74" s="60">
        <f t="shared" si="6"/>
        <v>1.347583548147906E-2</v>
      </c>
      <c r="P74" s="60">
        <f t="shared" si="6"/>
        <v>8.27903266561162E-3</v>
      </c>
      <c r="Q74" s="60">
        <f t="shared" si="6"/>
        <v>5.2399473543904779E-3</v>
      </c>
      <c r="R74" s="60">
        <f t="shared" si="6"/>
        <v>3.4333815044450618E-3</v>
      </c>
      <c r="S74" s="60">
        <f t="shared" si="6"/>
        <v>3.5178672966988509E-3</v>
      </c>
      <c r="T74" s="60">
        <f t="shared" si="6"/>
        <v>2.7171573248450176E-3</v>
      </c>
      <c r="U74" s="60">
        <f t="shared" si="6"/>
        <v>2.0854774240647569E-3</v>
      </c>
      <c r="V74" s="60">
        <f t="shared" si="6"/>
        <v>1.5122739048065751E-3</v>
      </c>
      <c r="W74" s="60">
        <f t="shared" si="6"/>
        <v>0</v>
      </c>
      <c r="X74" s="60">
        <f t="shared" si="6"/>
        <v>0</v>
      </c>
      <c r="Y74" s="60">
        <f t="shared" si="6"/>
        <v>0</v>
      </c>
      <c r="Z74" s="60">
        <f t="shared" si="6"/>
        <v>0</v>
      </c>
      <c r="AA74" s="60">
        <f t="shared" si="6"/>
        <v>0</v>
      </c>
      <c r="AB74" s="60">
        <f t="shared" si="6"/>
        <v>0</v>
      </c>
      <c r="AC74" s="60">
        <f t="shared" si="6"/>
        <v>0</v>
      </c>
      <c r="AD74" s="60">
        <f t="shared" si="6"/>
        <v>0</v>
      </c>
      <c r="AE74" s="60">
        <f t="shared" si="6"/>
        <v>0</v>
      </c>
      <c r="AF74" s="61">
        <f t="shared" si="6"/>
        <v>0</v>
      </c>
    </row>
    <row r="75" spans="2:32" ht="12.75" customHeight="1" outlineLevel="1" x14ac:dyDescent="0.2">
      <c r="B75" s="43"/>
      <c r="C75" s="7" t="s">
        <v>7</v>
      </c>
      <c r="D75" s="7" t="s">
        <v>16</v>
      </c>
      <c r="E75" s="60">
        <f t="shared" ref="E75:AF75" si="7">E43</f>
        <v>0.48855022340218379</v>
      </c>
      <c r="F75" s="60">
        <f t="shared" si="7"/>
        <v>0.5612191396210453</v>
      </c>
      <c r="G75" s="60">
        <f t="shared" si="7"/>
        <v>0.6449763303607966</v>
      </c>
      <c r="H75" s="60">
        <f t="shared" si="7"/>
        <v>0.63409809537503514</v>
      </c>
      <c r="I75" s="60">
        <f t="shared" si="7"/>
        <v>0.5354691023796968</v>
      </c>
      <c r="J75" s="60">
        <f t="shared" si="7"/>
        <v>0.44611984928939841</v>
      </c>
      <c r="K75" s="60">
        <f t="shared" si="7"/>
        <v>0.35498356796415026</v>
      </c>
      <c r="L75" s="60">
        <f t="shared" si="7"/>
        <v>0.27047213586345453</v>
      </c>
      <c r="M75" s="60">
        <f t="shared" si="7"/>
        <v>0.20424040521484682</v>
      </c>
      <c r="N75" s="60">
        <f t="shared" si="7"/>
        <v>0.15229434278877163</v>
      </c>
      <c r="O75" s="60">
        <f t="shared" si="7"/>
        <v>0.11134836692841837</v>
      </c>
      <c r="P75" s="60">
        <f t="shared" si="7"/>
        <v>7.8640722417593914E-2</v>
      </c>
      <c r="Q75" s="60">
        <f t="shared" si="7"/>
        <v>5.3722642264962275E-2</v>
      </c>
      <c r="R75" s="60">
        <f t="shared" si="7"/>
        <v>3.5858851983862607E-2</v>
      </c>
      <c r="S75" s="60">
        <f t="shared" si="7"/>
        <v>2.2925265590897397E-2</v>
      </c>
      <c r="T75" s="60">
        <f t="shared" si="7"/>
        <v>1.4075481409838339E-2</v>
      </c>
      <c r="U75" s="60">
        <f t="shared" si="7"/>
        <v>8.7787693638815625E-3</v>
      </c>
      <c r="V75" s="60">
        <f t="shared" si="7"/>
        <v>5.7901849008855817E-3</v>
      </c>
      <c r="W75" s="60">
        <f t="shared" si="7"/>
        <v>4.9940069134909405E-3</v>
      </c>
      <c r="X75" s="60">
        <f t="shared" si="7"/>
        <v>3.5725163304150438E-3</v>
      </c>
      <c r="Y75" s="60">
        <f t="shared" si="7"/>
        <v>2.4699382178411315E-3</v>
      </c>
      <c r="Z75" s="60">
        <f t="shared" si="7"/>
        <v>1.4738704724713905E-3</v>
      </c>
      <c r="AA75" s="60">
        <f t="shared" si="7"/>
        <v>1.1981500013141676E-3</v>
      </c>
      <c r="AB75" s="60">
        <f t="shared" si="7"/>
        <v>5.7003883970793571E-4</v>
      </c>
      <c r="AC75" s="60">
        <f t="shared" si="7"/>
        <v>0</v>
      </c>
      <c r="AD75" s="60">
        <f t="shared" si="7"/>
        <v>0</v>
      </c>
      <c r="AE75" s="60">
        <f t="shared" si="7"/>
        <v>0</v>
      </c>
      <c r="AF75" s="61">
        <f t="shared" si="7"/>
        <v>0</v>
      </c>
    </row>
    <row r="76" spans="2:32" ht="12.75" customHeight="1" outlineLevel="1" x14ac:dyDescent="0.2">
      <c r="B76" s="43"/>
      <c r="C76" s="7" t="s">
        <v>8</v>
      </c>
      <c r="D76" s="7" t="s">
        <v>16</v>
      </c>
      <c r="E76" s="60">
        <f t="shared" ref="E76:AF76" si="8">E44</f>
        <v>0</v>
      </c>
      <c r="F76" s="60">
        <f t="shared" si="8"/>
        <v>0</v>
      </c>
      <c r="G76" s="60">
        <f t="shared" si="8"/>
        <v>0</v>
      </c>
      <c r="H76" s="60">
        <f t="shared" si="8"/>
        <v>9.1352312599532054E-2</v>
      </c>
      <c r="I76" s="60">
        <f t="shared" si="8"/>
        <v>0.25580047019574081</v>
      </c>
      <c r="J76" s="60">
        <f t="shared" si="8"/>
        <v>0.40031917744011425</v>
      </c>
      <c r="K76" s="60">
        <f t="shared" si="8"/>
        <v>0.53853213082940277</v>
      </c>
      <c r="L76" s="60">
        <f t="shared" si="8"/>
        <v>0.6595525883006258</v>
      </c>
      <c r="M76" s="60">
        <f t="shared" si="8"/>
        <v>0.58085435989801515</v>
      </c>
      <c r="N76" s="60">
        <f t="shared" si="8"/>
        <v>0.47748959517130102</v>
      </c>
      <c r="O76" s="60">
        <f t="shared" si="8"/>
        <v>0.39103912483219855</v>
      </c>
      <c r="P76" s="60">
        <f t="shared" si="8"/>
        <v>0.31733277026652512</v>
      </c>
      <c r="Q76" s="60">
        <f t="shared" si="8"/>
        <v>0.253209098557868</v>
      </c>
      <c r="R76" s="60">
        <f t="shared" si="8"/>
        <v>0.19805390396410388</v>
      </c>
      <c r="S76" s="60">
        <f t="shared" si="8"/>
        <v>0.15285792019194072</v>
      </c>
      <c r="T76" s="60">
        <f t="shared" si="8"/>
        <v>0.11609930001576065</v>
      </c>
      <c r="U76" s="60">
        <f t="shared" si="8"/>
        <v>8.5345286684439525E-2</v>
      </c>
      <c r="V76" s="60">
        <f t="shared" si="8"/>
        <v>6.0732964743909594E-2</v>
      </c>
      <c r="W76" s="60">
        <f t="shared" si="8"/>
        <v>4.130423350132377E-2</v>
      </c>
      <c r="X76" s="60">
        <f t="shared" si="8"/>
        <v>2.6142898389235621E-2</v>
      </c>
      <c r="Y76" s="60">
        <f t="shared" si="8"/>
        <v>1.572478113127803E-2</v>
      </c>
      <c r="Z76" s="60">
        <f t="shared" si="8"/>
        <v>9.6829813854491294E-3</v>
      </c>
      <c r="AA76" s="60">
        <f t="shared" si="8"/>
        <v>6.1546158423091699E-3</v>
      </c>
      <c r="AB76" s="60">
        <f t="shared" si="8"/>
        <v>4.385727810685784E-3</v>
      </c>
      <c r="AC76" s="60">
        <f t="shared" si="8"/>
        <v>3.5228651135914943E-3</v>
      </c>
      <c r="AD76" s="60">
        <f t="shared" si="8"/>
        <v>2.6152995065367611E-3</v>
      </c>
      <c r="AE76" s="60">
        <f t="shared" si="8"/>
        <v>2.0134060316030233E-3</v>
      </c>
      <c r="AF76" s="61">
        <f t="shared" si="8"/>
        <v>1.5966308791872585E-3</v>
      </c>
    </row>
    <row r="77" spans="2:32" ht="12.75" customHeight="1" outlineLevel="1" x14ac:dyDescent="0.2">
      <c r="B77" s="43"/>
      <c r="C77" s="7" t="s">
        <v>9</v>
      </c>
      <c r="D77" s="7" t="s">
        <v>16</v>
      </c>
      <c r="E77" s="60">
        <f t="shared" ref="E77:AF77" si="9">E45+E46</f>
        <v>0</v>
      </c>
      <c r="F77" s="60">
        <f t="shared" si="9"/>
        <v>0</v>
      </c>
      <c r="G77" s="60">
        <f t="shared" si="9"/>
        <v>0</v>
      </c>
      <c r="H77" s="60">
        <f t="shared" si="9"/>
        <v>0</v>
      </c>
      <c r="I77" s="60">
        <f t="shared" si="9"/>
        <v>0</v>
      </c>
      <c r="J77" s="60">
        <f t="shared" si="9"/>
        <v>0</v>
      </c>
      <c r="K77" s="60">
        <f t="shared" si="9"/>
        <v>0</v>
      </c>
      <c r="L77" s="60">
        <f t="shared" si="9"/>
        <v>0</v>
      </c>
      <c r="M77" s="60">
        <f t="shared" si="9"/>
        <v>0.17020731815640044</v>
      </c>
      <c r="N77" s="60">
        <f t="shared" si="9"/>
        <v>0.34305159904276084</v>
      </c>
      <c r="O77" s="60">
        <f t="shared" si="9"/>
        <v>0.48120361088288915</v>
      </c>
      <c r="P77" s="60">
        <f t="shared" si="9"/>
        <v>0.59362679789217254</v>
      </c>
      <c r="Q77" s="60">
        <f t="shared" si="9"/>
        <v>0.68624913807715304</v>
      </c>
      <c r="R77" s="60">
        <f t="shared" si="9"/>
        <v>0.76142469007231006</v>
      </c>
      <c r="S77" s="60">
        <f t="shared" si="9"/>
        <v>0.82069894692046286</v>
      </c>
      <c r="T77" s="60">
        <f t="shared" si="9"/>
        <v>0.86710806124955608</v>
      </c>
      <c r="U77" s="60">
        <f t="shared" si="9"/>
        <v>0.90379046652761408</v>
      </c>
      <c r="V77" s="60">
        <f t="shared" si="9"/>
        <v>0.93196457645039854</v>
      </c>
      <c r="W77" s="60">
        <f t="shared" si="9"/>
        <v>0.95370175958518533</v>
      </c>
      <c r="X77" s="60">
        <f t="shared" si="9"/>
        <v>0.97028458528034944</v>
      </c>
      <c r="Y77" s="60">
        <f t="shared" si="9"/>
        <v>0.9818052806508808</v>
      </c>
      <c r="Z77" s="60">
        <f t="shared" si="9"/>
        <v>0.9888431481420793</v>
      </c>
      <c r="AA77" s="60">
        <f t="shared" si="9"/>
        <v>0.99264723415637679</v>
      </c>
      <c r="AB77" s="60">
        <f t="shared" si="9"/>
        <v>0.99504423334960623</v>
      </c>
      <c r="AC77" s="60">
        <f t="shared" si="9"/>
        <v>0.99647713488640854</v>
      </c>
      <c r="AD77" s="60">
        <f t="shared" si="9"/>
        <v>0.99738470049346339</v>
      </c>
      <c r="AE77" s="60">
        <f t="shared" si="9"/>
        <v>0.99798659396839695</v>
      </c>
      <c r="AF77" s="61">
        <f t="shared" si="9"/>
        <v>0.99840336912081273</v>
      </c>
    </row>
    <row r="78" spans="2:32" ht="12.75" customHeight="1" outlineLevel="1" x14ac:dyDescent="0.2">
      <c r="B78" s="43"/>
      <c r="C78" s="7"/>
      <c r="D78" s="7"/>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29"/>
    </row>
    <row r="79" spans="2:32" ht="12.75" customHeight="1" outlineLevel="1" x14ac:dyDescent="0.2">
      <c r="B79" s="43"/>
      <c r="C79" s="1"/>
      <c r="D79" s="1" t="s">
        <v>10</v>
      </c>
      <c r="E79" s="9">
        <f t="shared" ref="E79:AF79" si="10">SUM(E71:E77)</f>
        <v>1</v>
      </c>
      <c r="F79" s="9">
        <f t="shared" si="10"/>
        <v>1</v>
      </c>
      <c r="G79" s="9">
        <f t="shared" si="10"/>
        <v>1</v>
      </c>
      <c r="H79" s="9">
        <f t="shared" si="10"/>
        <v>0.99999999999999989</v>
      </c>
      <c r="I79" s="9">
        <f t="shared" si="10"/>
        <v>1</v>
      </c>
      <c r="J79" s="9">
        <f t="shared" si="10"/>
        <v>1</v>
      </c>
      <c r="K79" s="9">
        <f t="shared" si="10"/>
        <v>1</v>
      </c>
      <c r="L79" s="9">
        <f t="shared" si="10"/>
        <v>0.99999999999999978</v>
      </c>
      <c r="M79" s="9">
        <f t="shared" si="10"/>
        <v>0.99999999999999989</v>
      </c>
      <c r="N79" s="9">
        <f t="shared" si="10"/>
        <v>0.99999999999999978</v>
      </c>
      <c r="O79" s="9">
        <f t="shared" si="10"/>
        <v>1</v>
      </c>
      <c r="P79" s="9">
        <f t="shared" si="10"/>
        <v>1.0000000000000004</v>
      </c>
      <c r="Q79" s="9">
        <f t="shared" si="10"/>
        <v>1.0000000000000004</v>
      </c>
      <c r="R79" s="9">
        <f t="shared" si="10"/>
        <v>0.99999999999999956</v>
      </c>
      <c r="S79" s="9">
        <f t="shared" si="10"/>
        <v>0.99999999999999978</v>
      </c>
      <c r="T79" s="9">
        <f t="shared" si="10"/>
        <v>1</v>
      </c>
      <c r="U79" s="9">
        <f t="shared" si="10"/>
        <v>0.99999999999999989</v>
      </c>
      <c r="V79" s="9">
        <f t="shared" si="10"/>
        <v>1.0000000000000002</v>
      </c>
      <c r="W79" s="9">
        <f t="shared" si="10"/>
        <v>1</v>
      </c>
      <c r="X79" s="9">
        <f t="shared" si="10"/>
        <v>1</v>
      </c>
      <c r="Y79" s="9">
        <f t="shared" si="10"/>
        <v>1</v>
      </c>
      <c r="Z79" s="9">
        <f t="shared" si="10"/>
        <v>0.99999999999999978</v>
      </c>
      <c r="AA79" s="9">
        <f t="shared" si="10"/>
        <v>1.0000000000000002</v>
      </c>
      <c r="AB79" s="9">
        <f t="shared" si="10"/>
        <v>1</v>
      </c>
      <c r="AC79" s="9">
        <f t="shared" si="10"/>
        <v>1</v>
      </c>
      <c r="AD79" s="9">
        <f t="shared" si="10"/>
        <v>1.0000000000000002</v>
      </c>
      <c r="AE79" s="9">
        <f t="shared" si="10"/>
        <v>1</v>
      </c>
      <c r="AF79" s="37">
        <f t="shared" si="10"/>
        <v>1</v>
      </c>
    </row>
    <row r="80" spans="2:32" ht="12.75" customHeight="1" outlineLevel="1" x14ac:dyDescent="0.2">
      <c r="B80" s="44"/>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6"/>
    </row>
    <row r="81" spans="1:33" ht="24" customHeight="1" x14ac:dyDescent="0.2">
      <c r="B81" s="4"/>
    </row>
    <row r="82" spans="1:33" s="16" customFormat="1" ht="15.75" customHeight="1" x14ac:dyDescent="0.25">
      <c r="B82" s="66" t="s">
        <v>135</v>
      </c>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7"/>
    </row>
    <row r="83" spans="1:33" ht="15" customHeight="1" outlineLevel="1" x14ac:dyDescent="0.2">
      <c r="B83" s="62" t="s">
        <v>68</v>
      </c>
      <c r="C83" s="17"/>
      <c r="D83" s="17"/>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29"/>
    </row>
    <row r="84" spans="1:33" ht="12.75" customHeight="1" outlineLevel="1" x14ac:dyDescent="0.2">
      <c r="B84" s="164" t="s">
        <v>247</v>
      </c>
      <c r="C84" s="17"/>
      <c r="D84" s="17"/>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29"/>
    </row>
    <row r="85" spans="1:33" ht="12.75" customHeight="1" outlineLevel="1" x14ac:dyDescent="0.2">
      <c r="B85" s="28" t="s">
        <v>248</v>
      </c>
      <c r="C85" s="17"/>
      <c r="D85" s="17"/>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29"/>
    </row>
    <row r="86" spans="1:33" s="5" customFormat="1" ht="12.75" customHeight="1" outlineLevel="1" x14ac:dyDescent="0.2">
      <c r="B86" s="63" t="s">
        <v>34</v>
      </c>
      <c r="C86" s="6" t="s">
        <v>14</v>
      </c>
      <c r="D86" s="6" t="s">
        <v>15</v>
      </c>
      <c r="E86" s="1">
        <v>2008</v>
      </c>
      <c r="F86" s="1">
        <v>2009</v>
      </c>
      <c r="G86" s="1">
        <v>2010</v>
      </c>
      <c r="H86" s="1">
        <v>2011</v>
      </c>
      <c r="I86" s="1">
        <v>2012</v>
      </c>
      <c r="J86" s="1">
        <v>2013</v>
      </c>
      <c r="K86" s="1">
        <v>2014</v>
      </c>
      <c r="L86" s="1">
        <v>2015</v>
      </c>
      <c r="M86" s="1">
        <v>2016</v>
      </c>
      <c r="N86" s="1">
        <v>2017</v>
      </c>
      <c r="O86" s="1">
        <v>2018</v>
      </c>
      <c r="P86" s="1">
        <v>2019</v>
      </c>
      <c r="Q86" s="1">
        <v>2020</v>
      </c>
      <c r="R86" s="1">
        <v>2021</v>
      </c>
      <c r="S86" s="1">
        <v>2022</v>
      </c>
      <c r="T86" s="1">
        <v>2023</v>
      </c>
      <c r="U86" s="1">
        <v>2024</v>
      </c>
      <c r="V86" s="1">
        <v>2025</v>
      </c>
      <c r="W86" s="1">
        <v>2026</v>
      </c>
      <c r="X86" s="1">
        <v>2027</v>
      </c>
      <c r="Y86" s="1">
        <v>2028</v>
      </c>
      <c r="Z86" s="1">
        <v>2029</v>
      </c>
      <c r="AA86" s="1">
        <v>2030</v>
      </c>
      <c r="AB86" s="1">
        <v>2031</v>
      </c>
      <c r="AC86" s="1">
        <v>2032</v>
      </c>
      <c r="AD86" s="1">
        <v>2033</v>
      </c>
      <c r="AE86" s="1">
        <v>2034</v>
      </c>
      <c r="AF86" s="32">
        <v>2035</v>
      </c>
    </row>
    <row r="87" spans="1:33" s="4" customFormat="1" ht="12.75" customHeight="1" outlineLevel="1" x14ac:dyDescent="0.2">
      <c r="B87" s="33"/>
      <c r="C87" s="11" t="s">
        <v>1</v>
      </c>
      <c r="D87" s="11" t="s">
        <v>16</v>
      </c>
      <c r="E87" s="220">
        <v>5.9510201307369798E-3</v>
      </c>
      <c r="F87" s="220">
        <v>4.2793654861261864E-3</v>
      </c>
      <c r="G87" s="220">
        <v>3.9245036114617885E-3</v>
      </c>
      <c r="H87" s="220">
        <v>2.6903113606714935E-3</v>
      </c>
      <c r="I87" s="220">
        <v>2.7402883884553295E-3</v>
      </c>
      <c r="J87" s="220">
        <v>2.3755630931909686E-3</v>
      </c>
      <c r="K87" s="220">
        <v>1.7024541058230538E-3</v>
      </c>
      <c r="L87" s="220">
        <v>0</v>
      </c>
      <c r="M87" s="220">
        <v>0</v>
      </c>
      <c r="N87" s="220">
        <v>0</v>
      </c>
      <c r="O87" s="220">
        <v>0</v>
      </c>
      <c r="P87" s="220">
        <v>0</v>
      </c>
      <c r="Q87" s="220">
        <v>0</v>
      </c>
      <c r="R87" s="220">
        <v>0</v>
      </c>
      <c r="S87" s="220">
        <v>0</v>
      </c>
      <c r="T87" s="220">
        <v>0</v>
      </c>
      <c r="U87" s="220">
        <v>0</v>
      </c>
      <c r="V87" s="220">
        <v>0</v>
      </c>
      <c r="W87" s="220">
        <v>0</v>
      </c>
      <c r="X87" s="220">
        <v>0</v>
      </c>
      <c r="Y87" s="220">
        <v>0</v>
      </c>
      <c r="Z87" s="220">
        <v>0</v>
      </c>
      <c r="AA87" s="220">
        <v>0</v>
      </c>
      <c r="AB87" s="220"/>
      <c r="AC87" s="220"/>
      <c r="AD87" s="220"/>
      <c r="AE87" s="220"/>
      <c r="AF87" s="239"/>
      <c r="AG87" s="220"/>
    </row>
    <row r="88" spans="1:33" s="4" customFormat="1" ht="12.75" customHeight="1" outlineLevel="1" x14ac:dyDescent="0.2">
      <c r="A88" s="157"/>
      <c r="B88" s="158"/>
      <c r="C88" s="11" t="s">
        <v>2</v>
      </c>
      <c r="D88" s="11" t="s">
        <v>16</v>
      </c>
      <c r="E88" s="220">
        <v>2.7873428223150785E-2</v>
      </c>
      <c r="F88" s="220">
        <v>1.8372761598159582E-2</v>
      </c>
      <c r="G88" s="220">
        <v>8.4062601278194534E-3</v>
      </c>
      <c r="H88" s="220">
        <v>4.2759974931731197E-3</v>
      </c>
      <c r="I88" s="220">
        <v>3.2454354095236169E-3</v>
      </c>
      <c r="J88" s="220">
        <v>2.1811857373204833E-3</v>
      </c>
      <c r="K88" s="220">
        <v>4.2835029149578061E-4</v>
      </c>
      <c r="L88" s="220">
        <v>4.8680136663959258E-4</v>
      </c>
      <c r="M88" s="220">
        <v>5.187420178164846E-4</v>
      </c>
      <c r="N88" s="220">
        <v>5.6276722927324344E-4</v>
      </c>
      <c r="O88" s="220">
        <v>0</v>
      </c>
      <c r="P88" s="220">
        <v>0</v>
      </c>
      <c r="Q88" s="220">
        <v>0</v>
      </c>
      <c r="R88" s="220">
        <v>0</v>
      </c>
      <c r="S88" s="220">
        <v>0</v>
      </c>
      <c r="T88" s="220">
        <v>0</v>
      </c>
      <c r="U88" s="220">
        <v>0</v>
      </c>
      <c r="V88" s="220">
        <v>0</v>
      </c>
      <c r="W88" s="220">
        <v>0</v>
      </c>
      <c r="X88" s="220">
        <v>0</v>
      </c>
      <c r="Y88" s="220">
        <v>0</v>
      </c>
      <c r="Z88" s="220">
        <v>0</v>
      </c>
      <c r="AA88" s="220">
        <v>0</v>
      </c>
      <c r="AB88" s="220"/>
      <c r="AC88" s="220"/>
      <c r="AD88" s="220"/>
      <c r="AE88" s="220"/>
      <c r="AF88" s="239"/>
      <c r="AG88" s="220"/>
    </row>
    <row r="89" spans="1:33" s="4" customFormat="1" ht="12.75" customHeight="1" outlineLevel="1" x14ac:dyDescent="0.2">
      <c r="B89" s="52"/>
      <c r="C89" s="11" t="s">
        <v>5</v>
      </c>
      <c r="D89" s="11" t="s">
        <v>16</v>
      </c>
      <c r="E89" s="220">
        <v>6.4373019068763096E-2</v>
      </c>
      <c r="F89" s="220">
        <v>4.710638341316363E-2</v>
      </c>
      <c r="G89" s="220">
        <v>3.3215025722944755E-2</v>
      </c>
      <c r="H89" s="220">
        <v>1.5594494461902961E-2</v>
      </c>
      <c r="I89" s="220">
        <v>1.1524904821663937E-2</v>
      </c>
      <c r="J89" s="220">
        <v>6.8793746829854223E-3</v>
      </c>
      <c r="K89" s="220">
        <v>3.6961076043775468E-3</v>
      </c>
      <c r="L89" s="220">
        <v>1.6930539883945736E-3</v>
      </c>
      <c r="M89" s="220">
        <v>1.1795815850066612E-3</v>
      </c>
      <c r="N89" s="220">
        <v>9.4566167821188572E-4</v>
      </c>
      <c r="O89" s="220">
        <v>8.2650754585684874E-4</v>
      </c>
      <c r="P89" s="220">
        <v>4.8623268075950054E-4</v>
      </c>
      <c r="Q89" s="220">
        <v>0</v>
      </c>
      <c r="R89" s="220">
        <v>0</v>
      </c>
      <c r="S89" s="220">
        <v>0</v>
      </c>
      <c r="T89" s="220">
        <v>0</v>
      </c>
      <c r="U89" s="220">
        <v>0</v>
      </c>
      <c r="V89" s="220">
        <v>0</v>
      </c>
      <c r="W89" s="220">
        <v>0</v>
      </c>
      <c r="X89" s="220">
        <v>0</v>
      </c>
      <c r="Y89" s="220">
        <v>0</v>
      </c>
      <c r="Z89" s="220">
        <v>0</v>
      </c>
      <c r="AA89" s="220">
        <v>0</v>
      </c>
      <c r="AB89" s="220"/>
      <c r="AC89" s="220"/>
      <c r="AD89" s="220"/>
      <c r="AE89" s="220"/>
      <c r="AF89" s="239"/>
      <c r="AG89" s="220"/>
    </row>
    <row r="90" spans="1:33" s="4" customFormat="1" ht="12.75" customHeight="1" outlineLevel="1" x14ac:dyDescent="0.2">
      <c r="B90" s="52"/>
      <c r="C90" s="5" t="s">
        <v>6</v>
      </c>
      <c r="D90" s="11" t="s">
        <v>16</v>
      </c>
      <c r="E90" s="220">
        <v>0.37711833330797795</v>
      </c>
      <c r="F90" s="220">
        <v>0.33557673100330071</v>
      </c>
      <c r="G90" s="220">
        <v>0.2926046148917637</v>
      </c>
      <c r="H90" s="220">
        <v>0.24950975356371211</v>
      </c>
      <c r="I90" s="220">
        <v>0.22156315682017497</v>
      </c>
      <c r="J90" s="220">
        <v>0.15600544343847444</v>
      </c>
      <c r="K90" s="220">
        <v>0.10093524983837668</v>
      </c>
      <c r="L90" s="220">
        <v>6.0408296049335709E-2</v>
      </c>
      <c r="M90" s="220">
        <v>2.9453050878253832E-2</v>
      </c>
      <c r="N90" s="220">
        <v>1.858654494240786E-2</v>
      </c>
      <c r="O90" s="220">
        <v>1.0778434477285289E-2</v>
      </c>
      <c r="P90" s="220">
        <v>8.2924993822915509E-3</v>
      </c>
      <c r="Q90" s="220">
        <v>7.5821458257800912E-3</v>
      </c>
      <c r="R90" s="220">
        <v>4.2669034533953393E-3</v>
      </c>
      <c r="S90" s="220">
        <v>2.0244604253945599E-3</v>
      </c>
      <c r="T90" s="220">
        <v>2.4227413009032354E-3</v>
      </c>
      <c r="U90" s="220">
        <v>3.1534045604236422E-3</v>
      </c>
      <c r="V90" s="220">
        <v>0</v>
      </c>
      <c r="W90" s="220">
        <v>0</v>
      </c>
      <c r="X90" s="220">
        <v>0</v>
      </c>
      <c r="Y90" s="220">
        <v>0</v>
      </c>
      <c r="Z90" s="220">
        <v>0</v>
      </c>
      <c r="AA90" s="220">
        <v>0</v>
      </c>
      <c r="AB90" s="220"/>
      <c r="AC90" s="220"/>
      <c r="AD90" s="220"/>
      <c r="AE90" s="220"/>
      <c r="AF90" s="239"/>
      <c r="AG90" s="220"/>
    </row>
    <row r="91" spans="1:33" s="4" customFormat="1" ht="12.75" customHeight="1" outlineLevel="1" x14ac:dyDescent="0.2">
      <c r="B91" s="52"/>
      <c r="C91" s="5" t="s">
        <v>7</v>
      </c>
      <c r="D91" s="11" t="s">
        <v>16</v>
      </c>
      <c r="E91" s="220">
        <v>0.52468419926937115</v>
      </c>
      <c r="F91" s="220">
        <v>0.59466475849924993</v>
      </c>
      <c r="G91" s="220">
        <v>0.64122088271178379</v>
      </c>
      <c r="H91" s="220">
        <v>0.64471106277803747</v>
      </c>
      <c r="I91" s="220">
        <v>0.59286629861061746</v>
      </c>
      <c r="J91" s="220">
        <v>0.48654866074219727</v>
      </c>
      <c r="K91" s="220">
        <v>0.39593595111038493</v>
      </c>
      <c r="L91" s="220">
        <v>0.32849326516404925</v>
      </c>
      <c r="M91" s="220">
        <v>0.24048760197940156</v>
      </c>
      <c r="N91" s="220">
        <v>0.1870658541086361</v>
      </c>
      <c r="O91" s="220">
        <v>0.15126615366540322</v>
      </c>
      <c r="P91" s="220">
        <v>0.11083737130103834</v>
      </c>
      <c r="Q91" s="220">
        <v>7.4008786459695899E-2</v>
      </c>
      <c r="R91" s="220">
        <v>5.7503339626781939E-2</v>
      </c>
      <c r="S91" s="220">
        <v>4.7243478066572066E-2</v>
      </c>
      <c r="T91" s="220">
        <v>3.4907035691015734E-2</v>
      </c>
      <c r="U91" s="220">
        <v>2.4904314502730531E-2</v>
      </c>
      <c r="V91" s="220">
        <v>1.6160374649551612E-2</v>
      </c>
      <c r="W91" s="220">
        <v>1.3216710369409496E-2</v>
      </c>
      <c r="X91" s="220">
        <v>9.7702464608125511E-3</v>
      </c>
      <c r="Y91" s="220">
        <v>4.4972628479953251E-3</v>
      </c>
      <c r="Z91" s="220">
        <v>0</v>
      </c>
      <c r="AA91" s="220">
        <v>0</v>
      </c>
      <c r="AB91" s="220"/>
      <c r="AC91" s="220"/>
      <c r="AD91" s="220"/>
      <c r="AE91" s="220"/>
      <c r="AF91" s="239"/>
      <c r="AG91" s="220"/>
    </row>
    <row r="92" spans="1:33" s="4" customFormat="1" ht="12.75" customHeight="1" outlineLevel="1" x14ac:dyDescent="0.2">
      <c r="B92" s="52"/>
      <c r="C92" s="11" t="s">
        <v>8</v>
      </c>
      <c r="D92" s="11" t="s">
        <v>16</v>
      </c>
      <c r="E92" s="220">
        <v>0</v>
      </c>
      <c r="F92" s="220">
        <v>0</v>
      </c>
      <c r="G92" s="220">
        <v>2.0628712934226485E-2</v>
      </c>
      <c r="H92" s="220">
        <v>8.3218380342502909E-2</v>
      </c>
      <c r="I92" s="220">
        <v>0.16805991594956474</v>
      </c>
      <c r="J92" s="220">
        <v>0.34600977230583146</v>
      </c>
      <c r="K92" s="220">
        <v>0.49730188704954209</v>
      </c>
      <c r="L92" s="220">
        <v>0.57872821828936594</v>
      </c>
      <c r="M92" s="220">
        <v>0.58430209363912011</v>
      </c>
      <c r="N92" s="220">
        <v>0.50660838243458706</v>
      </c>
      <c r="O92" s="220">
        <v>0.43110318260682978</v>
      </c>
      <c r="P92" s="220">
        <v>0.36537871688834583</v>
      </c>
      <c r="Q92" s="220">
        <v>0.29374716861931949</v>
      </c>
      <c r="R92" s="220">
        <v>0.2281874117475117</v>
      </c>
      <c r="S92" s="220">
        <v>0.17731879974797224</v>
      </c>
      <c r="T92" s="220">
        <v>0.12585544664037898</v>
      </c>
      <c r="U92" s="220">
        <v>9.3377648589869189E-2</v>
      </c>
      <c r="V92" s="220">
        <v>7.5110723202941002E-2</v>
      </c>
      <c r="W92" s="220">
        <v>5.174216725246953E-2</v>
      </c>
      <c r="X92" s="220">
        <v>3.3154187481699231E-2</v>
      </c>
      <c r="Y92" s="220">
        <v>1.9565391336963184E-2</v>
      </c>
      <c r="Z92" s="220">
        <v>9.6168956447635293E-3</v>
      </c>
      <c r="AA92" s="220">
        <v>0</v>
      </c>
      <c r="AB92" s="220"/>
      <c r="AC92" s="220"/>
      <c r="AD92" s="220"/>
      <c r="AE92" s="220"/>
      <c r="AF92" s="239"/>
      <c r="AG92" s="220"/>
    </row>
    <row r="93" spans="1:33" s="4" customFormat="1" ht="12.75" customHeight="1" outlineLevel="1" x14ac:dyDescent="0.2">
      <c r="A93" s="157"/>
      <c r="B93" s="158"/>
      <c r="C93" s="11" t="s">
        <v>9</v>
      </c>
      <c r="D93" s="11" t="s">
        <v>3</v>
      </c>
      <c r="E93" s="219"/>
      <c r="F93" s="219"/>
      <c r="G93" s="219"/>
      <c r="H93" s="219"/>
      <c r="I93" s="219"/>
      <c r="J93" s="219"/>
      <c r="K93" s="219"/>
      <c r="L93" s="220">
        <v>3.0001675360075877E-2</v>
      </c>
      <c r="M93" s="237">
        <v>0.1431585615885238</v>
      </c>
      <c r="N93" s="237">
        <v>0.28379653457196413</v>
      </c>
      <c r="O93" s="237">
        <v>0.40208446373558138</v>
      </c>
      <c r="P93" s="237">
        <v>0.50971737979480236</v>
      </c>
      <c r="Q93" s="237">
        <v>0.61804833395208292</v>
      </c>
      <c r="R93" s="237">
        <v>0.70238070166545163</v>
      </c>
      <c r="S93" s="237">
        <v>0.76496185849124509</v>
      </c>
      <c r="T93" s="237">
        <v>0.8275917301142931</v>
      </c>
      <c r="U93" s="237">
        <v>0.86882219198801136</v>
      </c>
      <c r="V93" s="237">
        <v>0.89860798091838168</v>
      </c>
      <c r="W93" s="237">
        <v>0.92462613501706414</v>
      </c>
      <c r="X93" s="237">
        <v>0.94641676138213404</v>
      </c>
      <c r="Y93" s="237">
        <v>0.96507276571781597</v>
      </c>
      <c r="Z93" s="237">
        <v>0.97936385655770941</v>
      </c>
      <c r="AA93" s="237">
        <v>0.98886709875092782</v>
      </c>
      <c r="AB93" s="237">
        <f>AA93</f>
        <v>0.98886709875092782</v>
      </c>
      <c r="AC93" s="237">
        <f t="shared" ref="AC93:AF93" si="11">AB93</f>
        <v>0.98886709875092782</v>
      </c>
      <c r="AD93" s="237">
        <f t="shared" si="11"/>
        <v>0.98886709875092782</v>
      </c>
      <c r="AE93" s="237">
        <f t="shared" si="11"/>
        <v>0.98886709875092782</v>
      </c>
      <c r="AF93" s="240">
        <f t="shared" si="11"/>
        <v>0.98886709875092782</v>
      </c>
      <c r="AG93" s="219"/>
    </row>
    <row r="94" spans="1:33" s="4" customFormat="1" ht="12.75" customHeight="1" outlineLevel="1" x14ac:dyDescent="0.2">
      <c r="B94" s="158"/>
      <c r="C94" s="11"/>
      <c r="D94" s="11" t="s">
        <v>4</v>
      </c>
      <c r="E94" s="219"/>
      <c r="F94" s="219"/>
      <c r="G94" s="219"/>
      <c r="H94" s="219"/>
      <c r="I94" s="219"/>
      <c r="J94" s="219"/>
      <c r="K94" s="219"/>
      <c r="L94" s="220">
        <v>1.8868978213884129E-4</v>
      </c>
      <c r="M94" s="237">
        <v>9.0036831187750475E-4</v>
      </c>
      <c r="N94" s="237">
        <v>2.4342550349197617E-3</v>
      </c>
      <c r="O94" s="237">
        <v>3.9412579690434341E-3</v>
      </c>
      <c r="P94" s="237">
        <v>5.2877999527623518E-3</v>
      </c>
      <c r="Q94" s="237">
        <v>6.6135651431217819E-3</v>
      </c>
      <c r="R94" s="237">
        <v>7.6616435068594738E-3</v>
      </c>
      <c r="S94" s="237">
        <v>8.4514032688161305E-3</v>
      </c>
      <c r="T94" s="237">
        <v>9.2230462534090042E-3</v>
      </c>
      <c r="U94" s="237">
        <v>9.7424403589653815E-3</v>
      </c>
      <c r="V94" s="237">
        <v>1.0120921229125817E-2</v>
      </c>
      <c r="W94" s="237">
        <v>1.041498736105672E-2</v>
      </c>
      <c r="X94" s="237">
        <v>1.0658804675354235E-2</v>
      </c>
      <c r="Y94" s="237">
        <v>1.0864580097225639E-2</v>
      </c>
      <c r="Z94" s="237">
        <v>1.1019247797527144E-2</v>
      </c>
      <c r="AA94" s="237">
        <v>1.1132901249072171E-2</v>
      </c>
      <c r="AB94" s="237">
        <f>AA94</f>
        <v>1.1132901249072171E-2</v>
      </c>
      <c r="AC94" s="237">
        <f t="shared" ref="AC94:AF94" si="12">AB94</f>
        <v>1.1132901249072171E-2</v>
      </c>
      <c r="AD94" s="237">
        <f t="shared" si="12"/>
        <v>1.1132901249072171E-2</v>
      </c>
      <c r="AE94" s="237">
        <f t="shared" si="12"/>
        <v>1.1132901249072171E-2</v>
      </c>
      <c r="AF94" s="240">
        <f t="shared" si="12"/>
        <v>1.1132901249072171E-2</v>
      </c>
      <c r="AG94" s="219"/>
    </row>
    <row r="95" spans="1:33" s="4" customFormat="1" ht="12.75" customHeight="1" outlineLevel="1" x14ac:dyDescent="0.2">
      <c r="B95" s="52"/>
      <c r="C95" s="11"/>
      <c r="D95" s="11"/>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36"/>
    </row>
    <row r="96" spans="1:33" ht="12.75" customHeight="1" outlineLevel="1" x14ac:dyDescent="0.2">
      <c r="B96" s="43"/>
      <c r="C96" s="3"/>
      <c r="D96" s="1" t="s">
        <v>10</v>
      </c>
      <c r="E96" s="9">
        <f>SUM(E87:E94)</f>
        <v>1</v>
      </c>
      <c r="F96" s="9">
        <f t="shared" ref="F96:AF96" si="13">SUM(F87:F94)</f>
        <v>1</v>
      </c>
      <c r="G96" s="9">
        <f t="shared" si="13"/>
        <v>1</v>
      </c>
      <c r="H96" s="9">
        <f t="shared" si="13"/>
        <v>1</v>
      </c>
      <c r="I96" s="9">
        <f t="shared" si="13"/>
        <v>1</v>
      </c>
      <c r="J96" s="9">
        <f t="shared" si="13"/>
        <v>1</v>
      </c>
      <c r="K96" s="9">
        <f t="shared" si="13"/>
        <v>1</v>
      </c>
      <c r="L96" s="9">
        <f t="shared" si="13"/>
        <v>0.99999999999999978</v>
      </c>
      <c r="M96" s="9">
        <f t="shared" si="13"/>
        <v>0.99999999999999989</v>
      </c>
      <c r="N96" s="9">
        <f t="shared" si="13"/>
        <v>1</v>
      </c>
      <c r="O96" s="9">
        <f t="shared" si="13"/>
        <v>1</v>
      </c>
      <c r="P96" s="9">
        <f t="shared" si="13"/>
        <v>1</v>
      </c>
      <c r="Q96" s="9">
        <f t="shared" si="13"/>
        <v>1.0000000000000002</v>
      </c>
      <c r="R96" s="9">
        <f t="shared" si="13"/>
        <v>1</v>
      </c>
      <c r="S96" s="9">
        <f t="shared" si="13"/>
        <v>1</v>
      </c>
      <c r="T96" s="9">
        <f t="shared" si="13"/>
        <v>1</v>
      </c>
      <c r="U96" s="9">
        <f t="shared" si="13"/>
        <v>1</v>
      </c>
      <c r="V96" s="9">
        <f t="shared" si="13"/>
        <v>1.0000000000000002</v>
      </c>
      <c r="W96" s="9">
        <f t="shared" si="13"/>
        <v>0.99999999999999989</v>
      </c>
      <c r="X96" s="9">
        <f t="shared" si="13"/>
        <v>1</v>
      </c>
      <c r="Y96" s="9">
        <f t="shared" si="13"/>
        <v>1</v>
      </c>
      <c r="Z96" s="9">
        <f t="shared" si="13"/>
        <v>1</v>
      </c>
      <c r="AA96" s="9">
        <f t="shared" si="13"/>
        <v>1</v>
      </c>
      <c r="AB96" s="9">
        <f t="shared" si="13"/>
        <v>1</v>
      </c>
      <c r="AC96" s="9">
        <f t="shared" si="13"/>
        <v>1</v>
      </c>
      <c r="AD96" s="9">
        <f t="shared" si="13"/>
        <v>1</v>
      </c>
      <c r="AE96" s="9">
        <f t="shared" si="13"/>
        <v>1</v>
      </c>
      <c r="AF96" s="37">
        <f t="shared" si="13"/>
        <v>1</v>
      </c>
    </row>
    <row r="97" spans="1:32" ht="12.75" customHeight="1" outlineLevel="1" x14ac:dyDescent="0.2">
      <c r="B97" s="53"/>
      <c r="C97" s="54"/>
      <c r="D97" s="54"/>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6"/>
    </row>
    <row r="98" spans="1:32" ht="24" customHeight="1" x14ac:dyDescent="0.2">
      <c r="B98" s="8"/>
      <c r="C98" s="8"/>
      <c r="D98" s="8"/>
    </row>
    <row r="99" spans="1:32" s="16" customFormat="1" ht="15.75" customHeight="1" x14ac:dyDescent="0.25">
      <c r="B99" s="66" t="s">
        <v>136</v>
      </c>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7"/>
    </row>
    <row r="100" spans="1:32" ht="15" customHeight="1" outlineLevel="1" x14ac:dyDescent="0.2">
      <c r="B100" s="71" t="s">
        <v>67</v>
      </c>
      <c r="C100" s="153"/>
      <c r="D100" s="153"/>
      <c r="E100" s="72"/>
      <c r="F100" s="72"/>
      <c r="G100" s="72"/>
      <c r="H100" s="72"/>
      <c r="I100" s="72"/>
      <c r="J100" s="72"/>
      <c r="K100" s="72"/>
      <c r="L100" s="72"/>
      <c r="M100" s="72"/>
      <c r="N100" s="72"/>
      <c r="O100" s="72"/>
      <c r="P100" s="72"/>
      <c r="Q100" s="72"/>
      <c r="R100" s="72"/>
      <c r="S100" s="72"/>
      <c r="T100" s="72"/>
      <c r="U100" s="72"/>
      <c r="V100" s="72"/>
      <c r="W100" s="72"/>
      <c r="X100" s="72"/>
      <c r="Y100" s="72"/>
      <c r="Z100" s="72"/>
      <c r="AA100" s="72"/>
      <c r="AB100" s="72"/>
      <c r="AC100" s="72"/>
      <c r="AD100" s="72"/>
      <c r="AE100" s="72"/>
      <c r="AF100" s="73"/>
    </row>
    <row r="101" spans="1:32" ht="12.75" customHeight="1" outlineLevel="1" x14ac:dyDescent="0.2">
      <c r="B101" s="164" t="s">
        <v>247</v>
      </c>
      <c r="C101" s="17"/>
      <c r="D101" s="17"/>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29"/>
    </row>
    <row r="102" spans="1:32" ht="12.75" customHeight="1" outlineLevel="1" x14ac:dyDescent="0.2">
      <c r="B102" s="28" t="s">
        <v>248</v>
      </c>
      <c r="C102" s="17"/>
      <c r="D102" s="17"/>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29"/>
    </row>
    <row r="103" spans="1:32" s="5" customFormat="1" ht="12.75" customHeight="1" outlineLevel="1" x14ac:dyDescent="0.2">
      <c r="B103" s="63" t="s">
        <v>34</v>
      </c>
      <c r="C103" s="6" t="s">
        <v>14</v>
      </c>
      <c r="D103" s="6" t="s">
        <v>15</v>
      </c>
      <c r="E103" s="1">
        <v>2008</v>
      </c>
      <c r="F103" s="1">
        <v>2009</v>
      </c>
      <c r="G103" s="1">
        <v>2010</v>
      </c>
      <c r="H103" s="1">
        <v>2011</v>
      </c>
      <c r="I103" s="1">
        <v>2012</v>
      </c>
      <c r="J103" s="1">
        <v>2013</v>
      </c>
      <c r="K103" s="1">
        <v>2014</v>
      </c>
      <c r="L103" s="1">
        <v>2015</v>
      </c>
      <c r="M103" s="1">
        <v>2016</v>
      </c>
      <c r="N103" s="1">
        <v>2017</v>
      </c>
      <c r="O103" s="1">
        <v>2018</v>
      </c>
      <c r="P103" s="1">
        <v>2019</v>
      </c>
      <c r="Q103" s="1">
        <v>2020</v>
      </c>
      <c r="R103" s="1">
        <v>2021</v>
      </c>
      <c r="S103" s="1">
        <v>2022</v>
      </c>
      <c r="T103" s="1">
        <v>2023</v>
      </c>
      <c r="U103" s="1">
        <v>2024</v>
      </c>
      <c r="V103" s="1">
        <v>2025</v>
      </c>
      <c r="W103" s="1">
        <v>2026</v>
      </c>
      <c r="X103" s="1">
        <v>2027</v>
      </c>
      <c r="Y103" s="1">
        <v>2028</v>
      </c>
      <c r="Z103" s="1">
        <v>2029</v>
      </c>
      <c r="AA103" s="1">
        <v>2030</v>
      </c>
      <c r="AB103" s="1">
        <v>2031</v>
      </c>
      <c r="AC103" s="1">
        <v>2032</v>
      </c>
      <c r="AD103" s="1">
        <v>2033</v>
      </c>
      <c r="AE103" s="1">
        <v>2034</v>
      </c>
      <c r="AF103" s="32">
        <v>2035</v>
      </c>
    </row>
    <row r="104" spans="1:32" s="4" customFormat="1" ht="12.75" customHeight="1" outlineLevel="1" x14ac:dyDescent="0.2">
      <c r="A104" s="157"/>
      <c r="B104" s="159"/>
      <c r="C104" s="58" t="s">
        <v>1</v>
      </c>
      <c r="D104" s="58" t="s">
        <v>16</v>
      </c>
      <c r="E104" s="58">
        <v>5.9510201307369798E-3</v>
      </c>
      <c r="F104" s="58">
        <v>4.2793654861261864E-3</v>
      </c>
      <c r="G104" s="58">
        <v>3.9245036114617885E-3</v>
      </c>
      <c r="H104" s="58">
        <v>2.6903113606714935E-3</v>
      </c>
      <c r="I104" s="58">
        <v>2.7402883884553295E-3</v>
      </c>
      <c r="J104" s="58">
        <v>2.3755630931909686E-3</v>
      </c>
      <c r="K104" s="58">
        <v>1.7024541058230538E-3</v>
      </c>
      <c r="L104" s="58">
        <v>0</v>
      </c>
      <c r="M104" s="58">
        <v>0</v>
      </c>
      <c r="N104" s="58">
        <v>0</v>
      </c>
      <c r="O104" s="58">
        <v>0</v>
      </c>
      <c r="P104" s="58">
        <v>0</v>
      </c>
      <c r="Q104" s="58">
        <v>0</v>
      </c>
      <c r="R104" s="58">
        <v>0</v>
      </c>
      <c r="S104" s="58">
        <v>0</v>
      </c>
      <c r="T104" s="58">
        <v>0</v>
      </c>
      <c r="U104" s="58">
        <v>0</v>
      </c>
      <c r="V104" s="58">
        <v>0</v>
      </c>
      <c r="W104" s="58">
        <v>0</v>
      </c>
      <c r="X104" s="58">
        <v>0</v>
      </c>
      <c r="Y104" s="58">
        <v>0</v>
      </c>
      <c r="Z104" s="58">
        <v>0</v>
      </c>
      <c r="AA104" s="58">
        <v>0</v>
      </c>
      <c r="AB104" s="58">
        <f>AA104</f>
        <v>0</v>
      </c>
      <c r="AC104" s="58">
        <f t="shared" ref="AC104:AF104" si="14">AB104</f>
        <v>0</v>
      </c>
      <c r="AD104" s="58">
        <f t="shared" si="14"/>
        <v>0</v>
      </c>
      <c r="AE104" s="58">
        <f t="shared" si="14"/>
        <v>0</v>
      </c>
      <c r="AF104" s="59">
        <f t="shared" si="14"/>
        <v>0</v>
      </c>
    </row>
    <row r="105" spans="1:32" s="4" customFormat="1" ht="12.75" customHeight="1" outlineLevel="1" x14ac:dyDescent="0.2">
      <c r="B105" s="52"/>
      <c r="C105" s="58" t="s">
        <v>2</v>
      </c>
      <c r="D105" s="58" t="s">
        <v>16</v>
      </c>
      <c r="E105" s="58">
        <v>2.1808142476522636E-2</v>
      </c>
      <c r="F105" s="58">
        <v>1.2248507732106388E-2</v>
      </c>
      <c r="G105" s="58">
        <v>5.5646549570507638E-3</v>
      </c>
      <c r="H105" s="58">
        <v>5.9329212248094849E-4</v>
      </c>
      <c r="I105" s="58">
        <v>5.1410205568170741E-4</v>
      </c>
      <c r="J105" s="58">
        <v>4.2565766568650128E-4</v>
      </c>
      <c r="K105" s="58">
        <v>4.2835029149578061E-4</v>
      </c>
      <c r="L105" s="58">
        <v>4.8680136663959258E-4</v>
      </c>
      <c r="M105" s="58">
        <v>5.187420178164846E-4</v>
      </c>
      <c r="N105" s="58">
        <v>5.6276722927324344E-4</v>
      </c>
      <c r="O105" s="58">
        <v>0</v>
      </c>
      <c r="P105" s="58">
        <v>0</v>
      </c>
      <c r="Q105" s="58">
        <v>0</v>
      </c>
      <c r="R105" s="58">
        <v>0</v>
      </c>
      <c r="S105" s="58">
        <v>0</v>
      </c>
      <c r="T105" s="58">
        <v>0</v>
      </c>
      <c r="U105" s="58">
        <v>0</v>
      </c>
      <c r="V105" s="58">
        <v>0</v>
      </c>
      <c r="W105" s="58">
        <v>0</v>
      </c>
      <c r="X105" s="58">
        <v>0</v>
      </c>
      <c r="Y105" s="58">
        <v>0</v>
      </c>
      <c r="Z105" s="58">
        <v>0</v>
      </c>
      <c r="AA105" s="58">
        <v>0</v>
      </c>
      <c r="AB105" s="58">
        <f t="shared" ref="AB105:AF115" si="15">AA105</f>
        <v>0</v>
      </c>
      <c r="AC105" s="58">
        <f t="shared" si="15"/>
        <v>0</v>
      </c>
      <c r="AD105" s="58">
        <f t="shared" si="15"/>
        <v>0</v>
      </c>
      <c r="AE105" s="58">
        <f t="shared" si="15"/>
        <v>0</v>
      </c>
      <c r="AF105" s="59">
        <f t="shared" si="15"/>
        <v>0</v>
      </c>
    </row>
    <row r="106" spans="1:32" s="4" customFormat="1" ht="12.75" customHeight="1" outlineLevel="1" x14ac:dyDescent="0.2">
      <c r="B106" s="52"/>
      <c r="C106" s="58" t="s">
        <v>5</v>
      </c>
      <c r="D106" s="58" t="s">
        <v>16</v>
      </c>
      <c r="E106" s="58">
        <v>4.8044316333055559E-2</v>
      </c>
      <c r="F106" s="58">
        <v>3.4144808635741826E-2</v>
      </c>
      <c r="G106" s="58">
        <v>1.863505625801587E-2</v>
      </c>
      <c r="H106" s="58">
        <v>3.4750313186888496E-3</v>
      </c>
      <c r="I106" s="58">
        <v>2.3979425440054285E-3</v>
      </c>
      <c r="J106" s="58">
        <v>1.2638187286774184E-3</v>
      </c>
      <c r="K106" s="58">
        <v>5.0254332066436425E-4</v>
      </c>
      <c r="L106" s="58">
        <v>0</v>
      </c>
      <c r="M106" s="58">
        <v>0</v>
      </c>
      <c r="N106" s="58">
        <v>0</v>
      </c>
      <c r="O106" s="58">
        <v>0</v>
      </c>
      <c r="P106" s="58">
        <v>0</v>
      </c>
      <c r="Q106" s="58">
        <v>0</v>
      </c>
      <c r="R106" s="58">
        <v>0</v>
      </c>
      <c r="S106" s="58">
        <v>0</v>
      </c>
      <c r="T106" s="58">
        <v>0</v>
      </c>
      <c r="U106" s="58">
        <v>0</v>
      </c>
      <c r="V106" s="58">
        <v>0</v>
      </c>
      <c r="W106" s="58">
        <v>0</v>
      </c>
      <c r="X106" s="58">
        <v>0</v>
      </c>
      <c r="Y106" s="58">
        <v>0</v>
      </c>
      <c r="Z106" s="58">
        <v>0</v>
      </c>
      <c r="AA106" s="58">
        <v>0</v>
      </c>
      <c r="AB106" s="58">
        <f t="shared" si="15"/>
        <v>0</v>
      </c>
      <c r="AC106" s="58">
        <f t="shared" si="15"/>
        <v>0</v>
      </c>
      <c r="AD106" s="58">
        <f t="shared" si="15"/>
        <v>0</v>
      </c>
      <c r="AE106" s="58">
        <f t="shared" si="15"/>
        <v>0</v>
      </c>
      <c r="AF106" s="59">
        <f t="shared" si="15"/>
        <v>0</v>
      </c>
    </row>
    <row r="107" spans="1:32" s="4" customFormat="1" ht="12.75" customHeight="1" outlineLevel="1" x14ac:dyDescent="0.2">
      <c r="B107" s="52"/>
      <c r="C107" s="58" t="s">
        <v>6</v>
      </c>
      <c r="D107" s="58" t="s">
        <v>16</v>
      </c>
      <c r="E107" s="58">
        <v>0.37711833330797795</v>
      </c>
      <c r="F107" s="58">
        <v>0.33557673100330071</v>
      </c>
      <c r="G107" s="58">
        <v>0.2926046148917637</v>
      </c>
      <c r="H107" s="58">
        <v>0.24950975356371211</v>
      </c>
      <c r="I107" s="58">
        <v>0.22156315682017497</v>
      </c>
      <c r="J107" s="58">
        <v>0.15600544343847444</v>
      </c>
      <c r="K107" s="58">
        <v>0.10093524983837668</v>
      </c>
      <c r="L107" s="58">
        <v>6.0408296049335709E-2</v>
      </c>
      <c r="M107" s="58">
        <v>2.9453050878253832E-2</v>
      </c>
      <c r="N107" s="58">
        <v>1.858654494240786E-2</v>
      </c>
      <c r="O107" s="58">
        <v>1.0778434477285289E-2</v>
      </c>
      <c r="P107" s="58">
        <v>8.2924993822915509E-3</v>
      </c>
      <c r="Q107" s="58">
        <v>7.5821458257800912E-3</v>
      </c>
      <c r="R107" s="58">
        <v>4.2669034533953393E-3</v>
      </c>
      <c r="S107" s="58">
        <v>2.0244604253945599E-3</v>
      </c>
      <c r="T107" s="58">
        <v>2.4227413009032354E-3</v>
      </c>
      <c r="U107" s="58">
        <v>3.1534045604236422E-3</v>
      </c>
      <c r="V107" s="58">
        <v>0</v>
      </c>
      <c r="W107" s="58">
        <v>0</v>
      </c>
      <c r="X107" s="58">
        <v>0</v>
      </c>
      <c r="Y107" s="58">
        <v>0</v>
      </c>
      <c r="Z107" s="58">
        <v>0</v>
      </c>
      <c r="AA107" s="58">
        <v>0</v>
      </c>
      <c r="AB107" s="58">
        <f t="shared" si="15"/>
        <v>0</v>
      </c>
      <c r="AC107" s="58">
        <f t="shared" si="15"/>
        <v>0</v>
      </c>
      <c r="AD107" s="58">
        <f t="shared" si="15"/>
        <v>0</v>
      </c>
      <c r="AE107" s="58">
        <f t="shared" si="15"/>
        <v>0</v>
      </c>
      <c r="AF107" s="59">
        <f t="shared" si="15"/>
        <v>0</v>
      </c>
    </row>
    <row r="108" spans="1:32" s="4" customFormat="1" ht="12.75" customHeight="1" outlineLevel="1" x14ac:dyDescent="0.2">
      <c r="B108" s="52"/>
      <c r="C108" s="58" t="s">
        <v>7</v>
      </c>
      <c r="D108" s="58" t="s">
        <v>16</v>
      </c>
      <c r="E108" s="58">
        <v>0.52468419926937115</v>
      </c>
      <c r="F108" s="58">
        <v>0.59466475849924993</v>
      </c>
      <c r="G108" s="58">
        <v>0.64122088271178379</v>
      </c>
      <c r="H108" s="58">
        <v>0.64471106277803747</v>
      </c>
      <c r="I108" s="58">
        <v>0.59286629861061746</v>
      </c>
      <c r="J108" s="58">
        <v>0.48654866074219727</v>
      </c>
      <c r="K108" s="58">
        <v>0.39593595111038493</v>
      </c>
      <c r="L108" s="58">
        <v>0.32849326516404925</v>
      </c>
      <c r="M108" s="58">
        <v>0.24048760197940156</v>
      </c>
      <c r="N108" s="58">
        <v>0.1870658541086361</v>
      </c>
      <c r="O108" s="58">
        <v>0.15126615366540322</v>
      </c>
      <c r="P108" s="58">
        <v>0.11083737130103834</v>
      </c>
      <c r="Q108" s="58">
        <v>7.4008786459695899E-2</v>
      </c>
      <c r="R108" s="58">
        <v>5.7503339626781939E-2</v>
      </c>
      <c r="S108" s="58">
        <v>4.7243478066572066E-2</v>
      </c>
      <c r="T108" s="58">
        <v>3.4907035691015734E-2</v>
      </c>
      <c r="U108" s="58">
        <v>2.4904314502730531E-2</v>
      </c>
      <c r="V108" s="58">
        <v>1.6160374649551612E-2</v>
      </c>
      <c r="W108" s="58">
        <v>1.3216710369409496E-2</v>
      </c>
      <c r="X108" s="58">
        <v>9.7702464608125511E-3</v>
      </c>
      <c r="Y108" s="58">
        <v>4.4972628479953251E-3</v>
      </c>
      <c r="Z108" s="58">
        <v>0</v>
      </c>
      <c r="AA108" s="58">
        <v>0</v>
      </c>
      <c r="AB108" s="58">
        <f t="shared" si="15"/>
        <v>0</v>
      </c>
      <c r="AC108" s="58">
        <f t="shared" si="15"/>
        <v>0</v>
      </c>
      <c r="AD108" s="58">
        <f t="shared" si="15"/>
        <v>0</v>
      </c>
      <c r="AE108" s="58">
        <f t="shared" si="15"/>
        <v>0</v>
      </c>
      <c r="AF108" s="59">
        <f t="shared" si="15"/>
        <v>0</v>
      </c>
    </row>
    <row r="109" spans="1:32" s="4" customFormat="1" ht="12.75" customHeight="1" outlineLevel="1" x14ac:dyDescent="0.2">
      <c r="B109" s="52"/>
      <c r="C109" s="58" t="s">
        <v>175</v>
      </c>
      <c r="D109" s="58" t="s">
        <v>167</v>
      </c>
      <c r="E109" s="58">
        <v>6.0652857466281474E-3</v>
      </c>
      <c r="F109" s="58">
        <v>6.1242538660531941E-3</v>
      </c>
      <c r="G109" s="58">
        <v>2.8416051707686901E-3</v>
      </c>
      <c r="H109" s="58">
        <v>3.6827053706921715E-3</v>
      </c>
      <c r="I109" s="58">
        <v>2.7313333538419096E-3</v>
      </c>
      <c r="J109" s="58">
        <v>1.7555280716339819E-3</v>
      </c>
      <c r="K109" s="58">
        <v>0</v>
      </c>
      <c r="L109" s="58">
        <v>0</v>
      </c>
      <c r="M109" s="58">
        <v>0</v>
      </c>
      <c r="N109" s="58">
        <v>0</v>
      </c>
      <c r="O109" s="58">
        <v>0</v>
      </c>
      <c r="P109" s="58">
        <v>0</v>
      </c>
      <c r="Q109" s="58">
        <v>0</v>
      </c>
      <c r="R109" s="58">
        <v>0</v>
      </c>
      <c r="S109" s="58">
        <v>0</v>
      </c>
      <c r="T109" s="58">
        <v>0</v>
      </c>
      <c r="U109" s="58">
        <v>0</v>
      </c>
      <c r="V109" s="58">
        <v>0</v>
      </c>
      <c r="W109" s="58">
        <v>0</v>
      </c>
      <c r="X109" s="58">
        <v>0</v>
      </c>
      <c r="Y109" s="58">
        <v>0</v>
      </c>
      <c r="Z109" s="58">
        <v>0</v>
      </c>
      <c r="AA109" s="58">
        <v>0</v>
      </c>
      <c r="AB109" s="58">
        <f t="shared" si="15"/>
        <v>0</v>
      </c>
      <c r="AC109" s="58">
        <f t="shared" si="15"/>
        <v>0</v>
      </c>
      <c r="AD109" s="58">
        <f t="shared" si="15"/>
        <v>0</v>
      </c>
      <c r="AE109" s="58">
        <f t="shared" si="15"/>
        <v>0</v>
      </c>
      <c r="AF109" s="59">
        <f t="shared" si="15"/>
        <v>0</v>
      </c>
    </row>
    <row r="110" spans="1:32" s="4" customFormat="1" ht="12.75" customHeight="1" outlineLevel="1" x14ac:dyDescent="0.2">
      <c r="B110" s="52"/>
      <c r="C110" s="58" t="s">
        <v>176</v>
      </c>
      <c r="D110" s="58" t="s">
        <v>167</v>
      </c>
      <c r="E110" s="58">
        <v>1.6328702735707534E-2</v>
      </c>
      <c r="F110" s="58">
        <v>1.2961574777421802E-2</v>
      </c>
      <c r="G110" s="58">
        <v>1.4579969464928885E-2</v>
      </c>
      <c r="H110" s="58">
        <v>1.2119463143214111E-2</v>
      </c>
      <c r="I110" s="58">
        <v>9.1269622776585079E-3</v>
      </c>
      <c r="J110" s="58">
        <v>5.6155559543080037E-3</v>
      </c>
      <c r="K110" s="58">
        <v>3.1935642837131826E-3</v>
      </c>
      <c r="L110" s="58">
        <v>1.6930539883945736E-3</v>
      </c>
      <c r="M110" s="58">
        <v>1.1795815850066612E-3</v>
      </c>
      <c r="N110" s="58">
        <v>9.4566167821188572E-4</v>
      </c>
      <c r="O110" s="58">
        <v>8.2650754585684874E-4</v>
      </c>
      <c r="P110" s="58">
        <v>4.8623268075950054E-4</v>
      </c>
      <c r="Q110" s="58">
        <v>0</v>
      </c>
      <c r="R110" s="58">
        <v>0</v>
      </c>
      <c r="S110" s="58">
        <v>0</v>
      </c>
      <c r="T110" s="58">
        <v>0</v>
      </c>
      <c r="U110" s="58">
        <v>0</v>
      </c>
      <c r="V110" s="58">
        <v>0</v>
      </c>
      <c r="W110" s="58">
        <v>0</v>
      </c>
      <c r="X110" s="58">
        <v>0</v>
      </c>
      <c r="Y110" s="58">
        <v>0</v>
      </c>
      <c r="Z110" s="58">
        <v>0</v>
      </c>
      <c r="AA110" s="58">
        <v>0</v>
      </c>
      <c r="AB110" s="58">
        <f t="shared" si="15"/>
        <v>0</v>
      </c>
      <c r="AC110" s="58">
        <f t="shared" si="15"/>
        <v>0</v>
      </c>
      <c r="AD110" s="58">
        <f t="shared" si="15"/>
        <v>0</v>
      </c>
      <c r="AE110" s="58">
        <f t="shared" si="15"/>
        <v>0</v>
      </c>
      <c r="AF110" s="59">
        <f t="shared" si="15"/>
        <v>0</v>
      </c>
    </row>
    <row r="111" spans="1:32" s="4" customFormat="1" ht="12.75" customHeight="1" outlineLevel="1" x14ac:dyDescent="0.2">
      <c r="B111" s="52"/>
      <c r="C111" s="58" t="s">
        <v>177</v>
      </c>
      <c r="D111" s="58" t="s">
        <v>167</v>
      </c>
      <c r="E111" s="58">
        <v>0</v>
      </c>
      <c r="F111" s="58">
        <v>0</v>
      </c>
      <c r="G111" s="58">
        <v>0</v>
      </c>
      <c r="H111" s="58">
        <v>0</v>
      </c>
      <c r="I111" s="58">
        <v>0</v>
      </c>
      <c r="J111" s="58">
        <v>0</v>
      </c>
      <c r="K111" s="58">
        <v>0</v>
      </c>
      <c r="L111" s="58">
        <v>0</v>
      </c>
      <c r="M111" s="58">
        <v>0</v>
      </c>
      <c r="N111" s="58">
        <v>0</v>
      </c>
      <c r="O111" s="58">
        <v>0</v>
      </c>
      <c r="P111" s="58">
        <v>0</v>
      </c>
      <c r="Q111" s="58">
        <v>0</v>
      </c>
      <c r="R111" s="58">
        <v>0</v>
      </c>
      <c r="S111" s="58">
        <v>0</v>
      </c>
      <c r="T111" s="58">
        <v>0</v>
      </c>
      <c r="U111" s="58">
        <v>0</v>
      </c>
      <c r="V111" s="58">
        <v>0</v>
      </c>
      <c r="W111" s="58">
        <v>0</v>
      </c>
      <c r="X111" s="58">
        <v>0</v>
      </c>
      <c r="Y111" s="58">
        <v>0</v>
      </c>
      <c r="Z111" s="58">
        <v>0</v>
      </c>
      <c r="AA111" s="58">
        <v>0</v>
      </c>
      <c r="AB111" s="58">
        <f t="shared" si="15"/>
        <v>0</v>
      </c>
      <c r="AC111" s="58">
        <f t="shared" si="15"/>
        <v>0</v>
      </c>
      <c r="AD111" s="58">
        <f t="shared" si="15"/>
        <v>0</v>
      </c>
      <c r="AE111" s="58">
        <f t="shared" si="15"/>
        <v>0</v>
      </c>
      <c r="AF111" s="59">
        <f t="shared" si="15"/>
        <v>0</v>
      </c>
    </row>
    <row r="112" spans="1:32" s="4" customFormat="1" ht="12.75" customHeight="1" outlineLevel="1" x14ac:dyDescent="0.2">
      <c r="A112" s="157"/>
      <c r="B112" s="158"/>
      <c r="C112" s="58" t="s">
        <v>8</v>
      </c>
      <c r="D112" s="58" t="s">
        <v>3</v>
      </c>
      <c r="E112" s="237"/>
      <c r="F112" s="237"/>
      <c r="G112" s="237">
        <v>2.0499783478387573E-2</v>
      </c>
      <c r="H112" s="237">
        <v>8.2698265465362283E-2</v>
      </c>
      <c r="I112" s="237">
        <v>0.16672477673926217</v>
      </c>
      <c r="J112" s="237">
        <v>0.34276404348759976</v>
      </c>
      <c r="K112" s="237">
        <v>0.49238611312739183</v>
      </c>
      <c r="L112" s="237">
        <v>0.57284963133972866</v>
      </c>
      <c r="M112" s="237">
        <v>0.57742314886630686</v>
      </c>
      <c r="N112" s="237">
        <v>0.50035073252622653</v>
      </c>
      <c r="O112" s="237">
        <v>0.42578095779402042</v>
      </c>
      <c r="P112" s="237">
        <v>0.36086786813574601</v>
      </c>
      <c r="Q112" s="237">
        <v>0.29012066036898698</v>
      </c>
      <c r="R112" s="237">
        <v>0.22537028320737584</v>
      </c>
      <c r="S112" s="237">
        <v>0.1751296787634298</v>
      </c>
      <c r="T112" s="237">
        <v>0.12430167569420146</v>
      </c>
      <c r="U112" s="237">
        <v>9.2224838113451058E-2</v>
      </c>
      <c r="V112" s="237">
        <v>7.4183430323892338E-2</v>
      </c>
      <c r="W112" s="237">
        <v>5.1103375064167442E-2</v>
      </c>
      <c r="X112" s="237">
        <v>3.2744876525135039E-2</v>
      </c>
      <c r="Y112" s="237">
        <v>1.932384329576611E-2</v>
      </c>
      <c r="Z112" s="237">
        <v>9.4981685380380529E-3</v>
      </c>
      <c r="AA112" s="237">
        <v>0</v>
      </c>
      <c r="AB112" s="58">
        <f t="shared" si="15"/>
        <v>0</v>
      </c>
      <c r="AC112" s="58">
        <f t="shared" si="15"/>
        <v>0</v>
      </c>
      <c r="AD112" s="58">
        <f t="shared" si="15"/>
        <v>0</v>
      </c>
      <c r="AE112" s="58">
        <f t="shared" si="15"/>
        <v>0</v>
      </c>
      <c r="AF112" s="59">
        <f t="shared" si="15"/>
        <v>0</v>
      </c>
    </row>
    <row r="113" spans="2:32" s="4" customFormat="1" ht="12.75" customHeight="1" outlineLevel="1" x14ac:dyDescent="0.2">
      <c r="B113" s="158"/>
      <c r="C113" s="58"/>
      <c r="D113" s="58" t="s">
        <v>4</v>
      </c>
      <c r="E113" s="237"/>
      <c r="F113" s="237"/>
      <c r="G113" s="237">
        <v>1.2892945583891505E-4</v>
      </c>
      <c r="H113" s="237">
        <v>5.2011487714064128E-4</v>
      </c>
      <c r="I113" s="237">
        <v>1.3351392103025314E-3</v>
      </c>
      <c r="J113" s="237">
        <v>3.2457288182316953E-3</v>
      </c>
      <c r="K113" s="237">
        <v>4.9157739221503136E-3</v>
      </c>
      <c r="L113" s="237">
        <v>5.8785869496372637E-3</v>
      </c>
      <c r="M113" s="237">
        <v>6.878944772813346E-3</v>
      </c>
      <c r="N113" s="237">
        <v>6.2576499083605583E-3</v>
      </c>
      <c r="O113" s="237">
        <v>5.3222248128093072E-3</v>
      </c>
      <c r="P113" s="237">
        <v>4.5108487525998258E-3</v>
      </c>
      <c r="Q113" s="237">
        <v>3.6265082503324836E-3</v>
      </c>
      <c r="R113" s="237">
        <v>2.8171285401358587E-3</v>
      </c>
      <c r="S113" s="237">
        <v>2.189120984542439E-3</v>
      </c>
      <c r="T113" s="237">
        <v>1.5537709461775288E-3</v>
      </c>
      <c r="U113" s="237">
        <v>1.1528104764181432E-3</v>
      </c>
      <c r="V113" s="237">
        <v>9.2729287904865843E-4</v>
      </c>
      <c r="W113" s="237">
        <v>6.3879218830209604E-4</v>
      </c>
      <c r="X113" s="237">
        <v>4.0931095656418981E-4</v>
      </c>
      <c r="Y113" s="237">
        <v>2.4154804119707745E-4</v>
      </c>
      <c r="Z113" s="237">
        <v>1.1872710672547618E-4</v>
      </c>
      <c r="AA113" s="237">
        <v>0</v>
      </c>
      <c r="AB113" s="58">
        <f t="shared" si="15"/>
        <v>0</v>
      </c>
      <c r="AC113" s="58">
        <f t="shared" si="15"/>
        <v>0</v>
      </c>
      <c r="AD113" s="58">
        <f t="shared" si="15"/>
        <v>0</v>
      </c>
      <c r="AE113" s="58">
        <f t="shared" si="15"/>
        <v>0</v>
      </c>
      <c r="AF113" s="59">
        <f t="shared" si="15"/>
        <v>0</v>
      </c>
    </row>
    <row r="114" spans="2:32" s="4" customFormat="1" ht="12.75" customHeight="1" outlineLevel="1" x14ac:dyDescent="0.2">
      <c r="B114" s="158"/>
      <c r="C114" s="58" t="s">
        <v>9</v>
      </c>
      <c r="D114" s="58" t="s">
        <v>3</v>
      </c>
      <c r="E114" s="237"/>
      <c r="F114" s="237"/>
      <c r="G114" s="237"/>
      <c r="H114" s="237"/>
      <c r="I114" s="237"/>
      <c r="J114" s="237"/>
      <c r="K114" s="237"/>
      <c r="L114" s="237">
        <v>3.0001675360075877E-2</v>
      </c>
      <c r="M114" s="237">
        <v>0.1431585615885238</v>
      </c>
      <c r="N114" s="237">
        <v>0.28379653457196413</v>
      </c>
      <c r="O114" s="237">
        <v>0.40208446373558138</v>
      </c>
      <c r="P114" s="237">
        <v>0.50971737979480236</v>
      </c>
      <c r="Q114" s="237">
        <v>0.61804833395208292</v>
      </c>
      <c r="R114" s="237">
        <v>0.70238070166545163</v>
      </c>
      <c r="S114" s="237">
        <v>0.76496185849124509</v>
      </c>
      <c r="T114" s="237">
        <v>0.8275917301142931</v>
      </c>
      <c r="U114" s="237">
        <v>0.86882219198801136</v>
      </c>
      <c r="V114" s="237">
        <v>0.89860798091838168</v>
      </c>
      <c r="W114" s="237">
        <v>0.92462613501706414</v>
      </c>
      <c r="X114" s="237">
        <v>0.94641676138213404</v>
      </c>
      <c r="Y114" s="237">
        <v>0.96507276571781597</v>
      </c>
      <c r="Z114" s="237">
        <v>0.97936385655770941</v>
      </c>
      <c r="AA114" s="237">
        <v>0.98886709875092782</v>
      </c>
      <c r="AB114" s="58">
        <f t="shared" si="15"/>
        <v>0.98886709875092782</v>
      </c>
      <c r="AC114" s="58">
        <f t="shared" si="15"/>
        <v>0.98886709875092782</v>
      </c>
      <c r="AD114" s="58">
        <f t="shared" si="15"/>
        <v>0.98886709875092782</v>
      </c>
      <c r="AE114" s="58">
        <f t="shared" si="15"/>
        <v>0.98886709875092782</v>
      </c>
      <c r="AF114" s="59">
        <f t="shared" si="15"/>
        <v>0.98886709875092782</v>
      </c>
    </row>
    <row r="115" spans="2:32" s="4" customFormat="1" ht="12.75" customHeight="1" outlineLevel="1" x14ac:dyDescent="0.2">
      <c r="B115" s="158"/>
      <c r="C115" s="58"/>
      <c r="D115" s="58" t="s">
        <v>4</v>
      </c>
      <c r="E115" s="237"/>
      <c r="F115" s="237"/>
      <c r="G115" s="237"/>
      <c r="H115" s="237"/>
      <c r="I115" s="237"/>
      <c r="J115" s="237"/>
      <c r="K115" s="237"/>
      <c r="L115" s="237">
        <v>1.8868978213884129E-4</v>
      </c>
      <c r="M115" s="237">
        <v>9.0036831187750475E-4</v>
      </c>
      <c r="N115" s="237">
        <v>2.4342550349197617E-3</v>
      </c>
      <c r="O115" s="237">
        <v>3.9412579690434341E-3</v>
      </c>
      <c r="P115" s="237">
        <v>5.2877999527623518E-3</v>
      </c>
      <c r="Q115" s="237">
        <v>6.6135651431217819E-3</v>
      </c>
      <c r="R115" s="237">
        <v>7.6616435068594738E-3</v>
      </c>
      <c r="S115" s="237">
        <v>8.4514032688161305E-3</v>
      </c>
      <c r="T115" s="237">
        <v>9.2230462534090042E-3</v>
      </c>
      <c r="U115" s="237">
        <v>9.7424403589653815E-3</v>
      </c>
      <c r="V115" s="237">
        <v>1.0120921229125817E-2</v>
      </c>
      <c r="W115" s="237">
        <v>1.041498736105672E-2</v>
      </c>
      <c r="X115" s="237">
        <v>1.0658804675354235E-2</v>
      </c>
      <c r="Y115" s="237">
        <v>1.0864580097225639E-2</v>
      </c>
      <c r="Z115" s="237">
        <v>1.1019247797527144E-2</v>
      </c>
      <c r="AA115" s="237">
        <v>1.1132901249072171E-2</v>
      </c>
      <c r="AB115" s="58">
        <f t="shared" si="15"/>
        <v>1.1132901249072171E-2</v>
      </c>
      <c r="AC115" s="58">
        <f t="shared" si="15"/>
        <v>1.1132901249072171E-2</v>
      </c>
      <c r="AD115" s="58">
        <f t="shared" si="15"/>
        <v>1.1132901249072171E-2</v>
      </c>
      <c r="AE115" s="58">
        <f t="shared" si="15"/>
        <v>1.1132901249072171E-2</v>
      </c>
      <c r="AF115" s="59">
        <f t="shared" si="15"/>
        <v>1.1132901249072171E-2</v>
      </c>
    </row>
    <row r="116" spans="2:32" s="4" customFormat="1" ht="12.75" customHeight="1" outlineLevel="1" x14ac:dyDescent="0.2">
      <c r="B116" s="52"/>
      <c r="C116" s="11"/>
      <c r="D116" s="11"/>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36"/>
    </row>
    <row r="117" spans="2:32" ht="12.75" customHeight="1" outlineLevel="1" x14ac:dyDescent="0.2">
      <c r="B117" s="43"/>
      <c r="C117" s="1"/>
      <c r="D117" s="1" t="s">
        <v>10</v>
      </c>
      <c r="E117" s="9">
        <f>SUM(E104:E115)</f>
        <v>0.99999999999999989</v>
      </c>
      <c r="F117" s="9">
        <f t="shared" ref="F117:AF117" si="16">SUM(F104:F115)</f>
        <v>1</v>
      </c>
      <c r="G117" s="9">
        <f t="shared" si="16"/>
        <v>1</v>
      </c>
      <c r="H117" s="9">
        <f t="shared" si="16"/>
        <v>1</v>
      </c>
      <c r="I117" s="9">
        <f t="shared" si="16"/>
        <v>1</v>
      </c>
      <c r="J117" s="9">
        <f t="shared" si="16"/>
        <v>1</v>
      </c>
      <c r="K117" s="9">
        <f t="shared" si="16"/>
        <v>1.0000000000000002</v>
      </c>
      <c r="L117" s="9">
        <f t="shared" si="16"/>
        <v>0.99999999999999978</v>
      </c>
      <c r="M117" s="9">
        <f t="shared" si="16"/>
        <v>1</v>
      </c>
      <c r="N117" s="9">
        <f t="shared" si="16"/>
        <v>1</v>
      </c>
      <c r="O117" s="9">
        <f t="shared" si="16"/>
        <v>0.99999999999999989</v>
      </c>
      <c r="P117" s="9">
        <f t="shared" si="16"/>
        <v>1</v>
      </c>
      <c r="Q117" s="9">
        <f t="shared" si="16"/>
        <v>1.0000000000000002</v>
      </c>
      <c r="R117" s="9">
        <f t="shared" si="16"/>
        <v>1</v>
      </c>
      <c r="S117" s="9">
        <f t="shared" si="16"/>
        <v>1</v>
      </c>
      <c r="T117" s="9">
        <f t="shared" si="16"/>
        <v>1.0000000000000002</v>
      </c>
      <c r="U117" s="9">
        <f t="shared" si="16"/>
        <v>1.0000000000000002</v>
      </c>
      <c r="V117" s="9">
        <f t="shared" si="16"/>
        <v>1.0000000000000002</v>
      </c>
      <c r="W117" s="9">
        <f t="shared" si="16"/>
        <v>0.99999999999999989</v>
      </c>
      <c r="X117" s="9">
        <f t="shared" si="16"/>
        <v>1</v>
      </c>
      <c r="Y117" s="9">
        <f t="shared" si="16"/>
        <v>1.0000000000000002</v>
      </c>
      <c r="Z117" s="9">
        <f t="shared" si="16"/>
        <v>1</v>
      </c>
      <c r="AA117" s="9">
        <f t="shared" si="16"/>
        <v>1</v>
      </c>
      <c r="AB117" s="9">
        <f t="shared" si="16"/>
        <v>1</v>
      </c>
      <c r="AC117" s="9">
        <f t="shared" si="16"/>
        <v>1</v>
      </c>
      <c r="AD117" s="9">
        <f t="shared" si="16"/>
        <v>1</v>
      </c>
      <c r="AE117" s="9">
        <f t="shared" si="16"/>
        <v>1</v>
      </c>
      <c r="AF117" s="37">
        <f t="shared" si="16"/>
        <v>1</v>
      </c>
    </row>
    <row r="118" spans="2:32" ht="12.75" customHeight="1" outlineLevel="1" x14ac:dyDescent="0.2">
      <c r="B118" s="44"/>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6"/>
    </row>
    <row r="119" spans="2:32" ht="24" customHeight="1" x14ac:dyDescent="0.2">
      <c r="B119" s="4"/>
    </row>
    <row r="120" spans="2:32" s="16" customFormat="1" ht="15.75" customHeight="1" x14ac:dyDescent="0.25">
      <c r="B120" s="66" t="s">
        <v>138</v>
      </c>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7"/>
    </row>
    <row r="121" spans="2:32" ht="12.75" customHeight="1" outlineLevel="1" x14ac:dyDescent="0.2">
      <c r="B121" s="28" t="s">
        <v>248</v>
      </c>
      <c r="C121" s="17"/>
      <c r="D121" s="17"/>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29"/>
    </row>
    <row r="122" spans="2:32" s="5" customFormat="1" ht="12.75" customHeight="1" outlineLevel="1" x14ac:dyDescent="0.2">
      <c r="B122" s="63" t="s">
        <v>34</v>
      </c>
      <c r="C122" s="6" t="s">
        <v>14</v>
      </c>
      <c r="D122" s="6" t="s">
        <v>15</v>
      </c>
      <c r="E122" s="1">
        <v>2008</v>
      </c>
      <c r="F122" s="1">
        <v>2009</v>
      </c>
      <c r="G122" s="1">
        <v>2010</v>
      </c>
      <c r="H122" s="1">
        <v>2011</v>
      </c>
      <c r="I122" s="1">
        <v>2012</v>
      </c>
      <c r="J122" s="1">
        <v>2013</v>
      </c>
      <c r="K122" s="1">
        <v>2014</v>
      </c>
      <c r="L122" s="1">
        <v>2015</v>
      </c>
      <c r="M122" s="1">
        <v>2016</v>
      </c>
      <c r="N122" s="1">
        <v>2017</v>
      </c>
      <c r="O122" s="1">
        <v>2018</v>
      </c>
      <c r="P122" s="1">
        <v>2019</v>
      </c>
      <c r="Q122" s="1">
        <v>2020</v>
      </c>
      <c r="R122" s="1">
        <v>2021</v>
      </c>
      <c r="S122" s="1">
        <v>2022</v>
      </c>
      <c r="T122" s="1">
        <v>2023</v>
      </c>
      <c r="U122" s="1">
        <v>2024</v>
      </c>
      <c r="V122" s="1">
        <v>2025</v>
      </c>
      <c r="W122" s="1">
        <v>2026</v>
      </c>
      <c r="X122" s="1">
        <v>2027</v>
      </c>
      <c r="Y122" s="1">
        <v>2028</v>
      </c>
      <c r="Z122" s="1">
        <v>2029</v>
      </c>
      <c r="AA122" s="1">
        <v>2030</v>
      </c>
      <c r="AB122" s="1">
        <v>2031</v>
      </c>
      <c r="AC122" s="1">
        <v>2032</v>
      </c>
      <c r="AD122" s="1">
        <v>2033</v>
      </c>
      <c r="AE122" s="1">
        <v>2034</v>
      </c>
      <c r="AF122" s="32">
        <v>2035</v>
      </c>
    </row>
    <row r="123" spans="2:32" ht="12.75" customHeight="1" outlineLevel="1" x14ac:dyDescent="0.2">
      <c r="B123" s="42"/>
      <c r="C123" s="7" t="s">
        <v>1</v>
      </c>
      <c r="D123" s="7" t="s">
        <v>16</v>
      </c>
      <c r="E123" s="60">
        <f t="shared" ref="E123:AF123" si="17">E87</f>
        <v>5.9510201307369798E-3</v>
      </c>
      <c r="F123" s="60">
        <f t="shared" si="17"/>
        <v>4.2793654861261864E-3</v>
      </c>
      <c r="G123" s="60">
        <f t="shared" si="17"/>
        <v>3.9245036114617885E-3</v>
      </c>
      <c r="H123" s="60">
        <f t="shared" si="17"/>
        <v>2.6903113606714935E-3</v>
      </c>
      <c r="I123" s="60">
        <f t="shared" si="17"/>
        <v>2.7402883884553295E-3</v>
      </c>
      <c r="J123" s="60">
        <f t="shared" si="17"/>
        <v>2.3755630931909686E-3</v>
      </c>
      <c r="K123" s="60">
        <f t="shared" si="17"/>
        <v>1.7024541058230538E-3</v>
      </c>
      <c r="L123" s="60">
        <f t="shared" si="17"/>
        <v>0</v>
      </c>
      <c r="M123" s="60">
        <f t="shared" si="17"/>
        <v>0</v>
      </c>
      <c r="N123" s="60">
        <f t="shared" si="17"/>
        <v>0</v>
      </c>
      <c r="O123" s="60">
        <f t="shared" si="17"/>
        <v>0</v>
      </c>
      <c r="P123" s="60">
        <f t="shared" si="17"/>
        <v>0</v>
      </c>
      <c r="Q123" s="60">
        <f t="shared" si="17"/>
        <v>0</v>
      </c>
      <c r="R123" s="60">
        <f t="shared" si="17"/>
        <v>0</v>
      </c>
      <c r="S123" s="60">
        <f t="shared" si="17"/>
        <v>0</v>
      </c>
      <c r="T123" s="60">
        <f t="shared" si="17"/>
        <v>0</v>
      </c>
      <c r="U123" s="60">
        <f t="shared" si="17"/>
        <v>0</v>
      </c>
      <c r="V123" s="60">
        <f t="shared" si="17"/>
        <v>0</v>
      </c>
      <c r="W123" s="60">
        <f t="shared" si="17"/>
        <v>0</v>
      </c>
      <c r="X123" s="60">
        <f t="shared" si="17"/>
        <v>0</v>
      </c>
      <c r="Y123" s="60">
        <f t="shared" si="17"/>
        <v>0</v>
      </c>
      <c r="Z123" s="60">
        <f t="shared" si="17"/>
        <v>0</v>
      </c>
      <c r="AA123" s="60">
        <f t="shared" si="17"/>
        <v>0</v>
      </c>
      <c r="AB123" s="60">
        <f t="shared" si="17"/>
        <v>0</v>
      </c>
      <c r="AC123" s="60">
        <f t="shared" si="17"/>
        <v>0</v>
      </c>
      <c r="AD123" s="60">
        <f t="shared" si="17"/>
        <v>0</v>
      </c>
      <c r="AE123" s="60">
        <f t="shared" si="17"/>
        <v>0</v>
      </c>
      <c r="AF123" s="61">
        <f t="shared" si="17"/>
        <v>0</v>
      </c>
    </row>
    <row r="124" spans="2:32" ht="12.75" customHeight="1" outlineLevel="1" x14ac:dyDescent="0.2">
      <c r="B124" s="43"/>
      <c r="C124" s="7" t="s">
        <v>2</v>
      </c>
      <c r="D124" s="7" t="s">
        <v>16</v>
      </c>
      <c r="E124" s="60">
        <f t="shared" ref="E124:AF124" si="18">E88</f>
        <v>2.7873428223150785E-2</v>
      </c>
      <c r="F124" s="60">
        <f t="shared" si="18"/>
        <v>1.8372761598159582E-2</v>
      </c>
      <c r="G124" s="60">
        <f t="shared" si="18"/>
        <v>8.4062601278194534E-3</v>
      </c>
      <c r="H124" s="60">
        <f t="shared" si="18"/>
        <v>4.2759974931731197E-3</v>
      </c>
      <c r="I124" s="60">
        <f t="shared" si="18"/>
        <v>3.2454354095236169E-3</v>
      </c>
      <c r="J124" s="60">
        <f t="shared" si="18"/>
        <v>2.1811857373204833E-3</v>
      </c>
      <c r="K124" s="60">
        <f t="shared" si="18"/>
        <v>4.2835029149578061E-4</v>
      </c>
      <c r="L124" s="60">
        <f t="shared" si="18"/>
        <v>4.8680136663959258E-4</v>
      </c>
      <c r="M124" s="60">
        <f t="shared" si="18"/>
        <v>5.187420178164846E-4</v>
      </c>
      <c r="N124" s="60">
        <f t="shared" si="18"/>
        <v>5.6276722927324344E-4</v>
      </c>
      <c r="O124" s="60">
        <f t="shared" si="18"/>
        <v>0</v>
      </c>
      <c r="P124" s="60">
        <f t="shared" si="18"/>
        <v>0</v>
      </c>
      <c r="Q124" s="60">
        <f t="shared" si="18"/>
        <v>0</v>
      </c>
      <c r="R124" s="60">
        <f t="shared" si="18"/>
        <v>0</v>
      </c>
      <c r="S124" s="60">
        <f t="shared" si="18"/>
        <v>0</v>
      </c>
      <c r="T124" s="60">
        <f t="shared" si="18"/>
        <v>0</v>
      </c>
      <c r="U124" s="60">
        <f t="shared" si="18"/>
        <v>0</v>
      </c>
      <c r="V124" s="60">
        <f t="shared" si="18"/>
        <v>0</v>
      </c>
      <c r="W124" s="60">
        <f t="shared" si="18"/>
        <v>0</v>
      </c>
      <c r="X124" s="60">
        <f t="shared" si="18"/>
        <v>0</v>
      </c>
      <c r="Y124" s="60">
        <f t="shared" si="18"/>
        <v>0</v>
      </c>
      <c r="Z124" s="60">
        <f t="shared" si="18"/>
        <v>0</v>
      </c>
      <c r="AA124" s="60">
        <f t="shared" si="18"/>
        <v>0</v>
      </c>
      <c r="AB124" s="60">
        <f t="shared" si="18"/>
        <v>0</v>
      </c>
      <c r="AC124" s="60">
        <f t="shared" si="18"/>
        <v>0</v>
      </c>
      <c r="AD124" s="60">
        <f t="shared" si="18"/>
        <v>0</v>
      </c>
      <c r="AE124" s="60">
        <f t="shared" si="18"/>
        <v>0</v>
      </c>
      <c r="AF124" s="61">
        <f t="shared" si="18"/>
        <v>0</v>
      </c>
    </row>
    <row r="125" spans="2:32" ht="12.75" customHeight="1" outlineLevel="1" x14ac:dyDescent="0.2">
      <c r="B125" s="43"/>
      <c r="C125" s="7" t="s">
        <v>5</v>
      </c>
      <c r="D125" s="7" t="s">
        <v>16</v>
      </c>
      <c r="E125" s="60">
        <f t="shared" ref="E125:AF125" si="19">E89</f>
        <v>6.4373019068763096E-2</v>
      </c>
      <c r="F125" s="60">
        <f t="shared" si="19"/>
        <v>4.710638341316363E-2</v>
      </c>
      <c r="G125" s="60">
        <f t="shared" si="19"/>
        <v>3.3215025722944755E-2</v>
      </c>
      <c r="H125" s="60">
        <f t="shared" si="19"/>
        <v>1.5594494461902961E-2</v>
      </c>
      <c r="I125" s="60">
        <f t="shared" si="19"/>
        <v>1.1524904821663937E-2</v>
      </c>
      <c r="J125" s="60">
        <f t="shared" si="19"/>
        <v>6.8793746829854223E-3</v>
      </c>
      <c r="K125" s="60">
        <f t="shared" si="19"/>
        <v>3.6961076043775468E-3</v>
      </c>
      <c r="L125" s="60">
        <f t="shared" si="19"/>
        <v>1.6930539883945736E-3</v>
      </c>
      <c r="M125" s="60">
        <f t="shared" si="19"/>
        <v>1.1795815850066612E-3</v>
      </c>
      <c r="N125" s="60">
        <f t="shared" si="19"/>
        <v>9.4566167821188572E-4</v>
      </c>
      <c r="O125" s="60">
        <f t="shared" si="19"/>
        <v>8.2650754585684874E-4</v>
      </c>
      <c r="P125" s="60">
        <f t="shared" si="19"/>
        <v>4.8623268075950054E-4</v>
      </c>
      <c r="Q125" s="60">
        <f t="shared" si="19"/>
        <v>0</v>
      </c>
      <c r="R125" s="60">
        <f t="shared" si="19"/>
        <v>0</v>
      </c>
      <c r="S125" s="60">
        <f t="shared" si="19"/>
        <v>0</v>
      </c>
      <c r="T125" s="60">
        <f t="shared" si="19"/>
        <v>0</v>
      </c>
      <c r="U125" s="60">
        <f t="shared" si="19"/>
        <v>0</v>
      </c>
      <c r="V125" s="60">
        <f t="shared" si="19"/>
        <v>0</v>
      </c>
      <c r="W125" s="60">
        <f t="shared" si="19"/>
        <v>0</v>
      </c>
      <c r="X125" s="60">
        <f t="shared" si="19"/>
        <v>0</v>
      </c>
      <c r="Y125" s="60">
        <f t="shared" si="19"/>
        <v>0</v>
      </c>
      <c r="Z125" s="60">
        <f t="shared" si="19"/>
        <v>0</v>
      </c>
      <c r="AA125" s="60">
        <f t="shared" si="19"/>
        <v>0</v>
      </c>
      <c r="AB125" s="60">
        <f t="shared" si="19"/>
        <v>0</v>
      </c>
      <c r="AC125" s="60">
        <f t="shared" si="19"/>
        <v>0</v>
      </c>
      <c r="AD125" s="60">
        <f t="shared" si="19"/>
        <v>0</v>
      </c>
      <c r="AE125" s="60">
        <f t="shared" si="19"/>
        <v>0</v>
      </c>
      <c r="AF125" s="61">
        <f t="shared" si="19"/>
        <v>0</v>
      </c>
    </row>
    <row r="126" spans="2:32" ht="12.75" customHeight="1" outlineLevel="1" x14ac:dyDescent="0.2">
      <c r="B126" s="43"/>
      <c r="C126" s="7" t="s">
        <v>6</v>
      </c>
      <c r="D126" s="7" t="s">
        <v>16</v>
      </c>
      <c r="E126" s="60">
        <f t="shared" ref="E126:AF126" si="20">E90</f>
        <v>0.37711833330797795</v>
      </c>
      <c r="F126" s="60">
        <f t="shared" si="20"/>
        <v>0.33557673100330071</v>
      </c>
      <c r="G126" s="60">
        <f t="shared" si="20"/>
        <v>0.2926046148917637</v>
      </c>
      <c r="H126" s="60">
        <f t="shared" si="20"/>
        <v>0.24950975356371211</v>
      </c>
      <c r="I126" s="60">
        <f t="shared" si="20"/>
        <v>0.22156315682017497</v>
      </c>
      <c r="J126" s="60">
        <f t="shared" si="20"/>
        <v>0.15600544343847444</v>
      </c>
      <c r="K126" s="60">
        <f t="shared" si="20"/>
        <v>0.10093524983837668</v>
      </c>
      <c r="L126" s="60">
        <f t="shared" si="20"/>
        <v>6.0408296049335709E-2</v>
      </c>
      <c r="M126" s="60">
        <f t="shared" si="20"/>
        <v>2.9453050878253832E-2</v>
      </c>
      <c r="N126" s="60">
        <f t="shared" si="20"/>
        <v>1.858654494240786E-2</v>
      </c>
      <c r="O126" s="60">
        <f t="shared" si="20"/>
        <v>1.0778434477285289E-2</v>
      </c>
      <c r="P126" s="60">
        <f t="shared" si="20"/>
        <v>8.2924993822915509E-3</v>
      </c>
      <c r="Q126" s="60">
        <f t="shared" si="20"/>
        <v>7.5821458257800912E-3</v>
      </c>
      <c r="R126" s="60">
        <f t="shared" si="20"/>
        <v>4.2669034533953393E-3</v>
      </c>
      <c r="S126" s="60">
        <f t="shared" si="20"/>
        <v>2.0244604253945599E-3</v>
      </c>
      <c r="T126" s="60">
        <f t="shared" si="20"/>
        <v>2.4227413009032354E-3</v>
      </c>
      <c r="U126" s="60">
        <f t="shared" si="20"/>
        <v>3.1534045604236422E-3</v>
      </c>
      <c r="V126" s="60">
        <f t="shared" si="20"/>
        <v>0</v>
      </c>
      <c r="W126" s="60">
        <f t="shared" si="20"/>
        <v>0</v>
      </c>
      <c r="X126" s="60">
        <f t="shared" si="20"/>
        <v>0</v>
      </c>
      <c r="Y126" s="60">
        <f t="shared" si="20"/>
        <v>0</v>
      </c>
      <c r="Z126" s="60">
        <f t="shared" si="20"/>
        <v>0</v>
      </c>
      <c r="AA126" s="60">
        <f t="shared" si="20"/>
        <v>0</v>
      </c>
      <c r="AB126" s="60">
        <f t="shared" si="20"/>
        <v>0</v>
      </c>
      <c r="AC126" s="60">
        <f t="shared" si="20"/>
        <v>0</v>
      </c>
      <c r="AD126" s="60">
        <f t="shared" si="20"/>
        <v>0</v>
      </c>
      <c r="AE126" s="60">
        <f t="shared" si="20"/>
        <v>0</v>
      </c>
      <c r="AF126" s="61">
        <f t="shared" si="20"/>
        <v>0</v>
      </c>
    </row>
    <row r="127" spans="2:32" ht="12.75" customHeight="1" outlineLevel="1" x14ac:dyDescent="0.2">
      <c r="B127" s="43"/>
      <c r="C127" s="7" t="s">
        <v>7</v>
      </c>
      <c r="D127" s="7" t="s">
        <v>16</v>
      </c>
      <c r="E127" s="60">
        <f t="shared" ref="E127:AF127" si="21">E91</f>
        <v>0.52468419926937115</v>
      </c>
      <c r="F127" s="60">
        <f t="shared" si="21"/>
        <v>0.59466475849924993</v>
      </c>
      <c r="G127" s="60">
        <f t="shared" si="21"/>
        <v>0.64122088271178379</v>
      </c>
      <c r="H127" s="60">
        <f t="shared" si="21"/>
        <v>0.64471106277803747</v>
      </c>
      <c r="I127" s="60">
        <f t="shared" si="21"/>
        <v>0.59286629861061746</v>
      </c>
      <c r="J127" s="60">
        <f t="shared" si="21"/>
        <v>0.48654866074219727</v>
      </c>
      <c r="K127" s="60">
        <f t="shared" si="21"/>
        <v>0.39593595111038493</v>
      </c>
      <c r="L127" s="60">
        <f t="shared" si="21"/>
        <v>0.32849326516404925</v>
      </c>
      <c r="M127" s="60">
        <f t="shared" si="21"/>
        <v>0.24048760197940156</v>
      </c>
      <c r="N127" s="60">
        <f t="shared" si="21"/>
        <v>0.1870658541086361</v>
      </c>
      <c r="O127" s="60">
        <f t="shared" si="21"/>
        <v>0.15126615366540322</v>
      </c>
      <c r="P127" s="60">
        <f t="shared" si="21"/>
        <v>0.11083737130103834</v>
      </c>
      <c r="Q127" s="60">
        <f t="shared" si="21"/>
        <v>7.4008786459695899E-2</v>
      </c>
      <c r="R127" s="60">
        <f t="shared" si="21"/>
        <v>5.7503339626781939E-2</v>
      </c>
      <c r="S127" s="60">
        <f t="shared" si="21"/>
        <v>4.7243478066572066E-2</v>
      </c>
      <c r="T127" s="60">
        <f t="shared" si="21"/>
        <v>3.4907035691015734E-2</v>
      </c>
      <c r="U127" s="60">
        <f t="shared" si="21"/>
        <v>2.4904314502730531E-2</v>
      </c>
      <c r="V127" s="60">
        <f t="shared" si="21"/>
        <v>1.6160374649551612E-2</v>
      </c>
      <c r="W127" s="60">
        <f t="shared" si="21"/>
        <v>1.3216710369409496E-2</v>
      </c>
      <c r="X127" s="60">
        <f t="shared" si="21"/>
        <v>9.7702464608125511E-3</v>
      </c>
      <c r="Y127" s="60">
        <f t="shared" si="21"/>
        <v>4.4972628479953251E-3</v>
      </c>
      <c r="Z127" s="60">
        <f t="shared" si="21"/>
        <v>0</v>
      </c>
      <c r="AA127" s="60">
        <f t="shared" si="21"/>
        <v>0</v>
      </c>
      <c r="AB127" s="60">
        <f t="shared" si="21"/>
        <v>0</v>
      </c>
      <c r="AC127" s="60">
        <f t="shared" si="21"/>
        <v>0</v>
      </c>
      <c r="AD127" s="60">
        <f t="shared" si="21"/>
        <v>0</v>
      </c>
      <c r="AE127" s="60">
        <f t="shared" si="21"/>
        <v>0</v>
      </c>
      <c r="AF127" s="61">
        <f t="shared" si="21"/>
        <v>0</v>
      </c>
    </row>
    <row r="128" spans="2:32" ht="12.75" customHeight="1" outlineLevel="1" x14ac:dyDescent="0.2">
      <c r="B128" s="43"/>
      <c r="C128" s="7" t="s">
        <v>8</v>
      </c>
      <c r="D128" s="7" t="s">
        <v>16</v>
      </c>
      <c r="E128" s="60">
        <f t="shared" ref="E128:AF128" si="22">E92</f>
        <v>0</v>
      </c>
      <c r="F128" s="60">
        <f t="shared" si="22"/>
        <v>0</v>
      </c>
      <c r="G128" s="60">
        <f t="shared" si="22"/>
        <v>2.0628712934226485E-2</v>
      </c>
      <c r="H128" s="60">
        <f t="shared" si="22"/>
        <v>8.3218380342502909E-2</v>
      </c>
      <c r="I128" s="60">
        <f t="shared" si="22"/>
        <v>0.16805991594956474</v>
      </c>
      <c r="J128" s="60">
        <f t="shared" si="22"/>
        <v>0.34600977230583146</v>
      </c>
      <c r="K128" s="60">
        <f t="shared" si="22"/>
        <v>0.49730188704954209</v>
      </c>
      <c r="L128" s="60">
        <f t="shared" si="22"/>
        <v>0.57872821828936594</v>
      </c>
      <c r="M128" s="60">
        <f t="shared" si="22"/>
        <v>0.58430209363912011</v>
      </c>
      <c r="N128" s="60">
        <f t="shared" si="22"/>
        <v>0.50660838243458706</v>
      </c>
      <c r="O128" s="60">
        <f t="shared" si="22"/>
        <v>0.43110318260682978</v>
      </c>
      <c r="P128" s="60">
        <f t="shared" si="22"/>
        <v>0.36537871688834583</v>
      </c>
      <c r="Q128" s="60">
        <f t="shared" si="22"/>
        <v>0.29374716861931949</v>
      </c>
      <c r="R128" s="60">
        <f t="shared" si="22"/>
        <v>0.2281874117475117</v>
      </c>
      <c r="S128" s="60">
        <f t="shared" si="22"/>
        <v>0.17731879974797224</v>
      </c>
      <c r="T128" s="60">
        <f t="shared" si="22"/>
        <v>0.12585544664037898</v>
      </c>
      <c r="U128" s="60">
        <f t="shared" si="22"/>
        <v>9.3377648589869189E-2</v>
      </c>
      <c r="V128" s="60">
        <f t="shared" si="22"/>
        <v>7.5110723202941002E-2</v>
      </c>
      <c r="W128" s="60">
        <f t="shared" si="22"/>
        <v>5.174216725246953E-2</v>
      </c>
      <c r="X128" s="60">
        <f t="shared" si="22"/>
        <v>3.3154187481699231E-2</v>
      </c>
      <c r="Y128" s="60">
        <f t="shared" si="22"/>
        <v>1.9565391336963184E-2</v>
      </c>
      <c r="Z128" s="60">
        <f t="shared" si="22"/>
        <v>9.6168956447635293E-3</v>
      </c>
      <c r="AA128" s="60">
        <f t="shared" si="22"/>
        <v>0</v>
      </c>
      <c r="AB128" s="60">
        <f t="shared" si="22"/>
        <v>0</v>
      </c>
      <c r="AC128" s="60">
        <f t="shared" si="22"/>
        <v>0</v>
      </c>
      <c r="AD128" s="60">
        <f t="shared" si="22"/>
        <v>0</v>
      </c>
      <c r="AE128" s="60">
        <f t="shared" si="22"/>
        <v>0</v>
      </c>
      <c r="AF128" s="61">
        <f t="shared" si="22"/>
        <v>0</v>
      </c>
    </row>
    <row r="129" spans="2:32" ht="12.75" customHeight="1" outlineLevel="1" x14ac:dyDescent="0.2">
      <c r="B129" s="43"/>
      <c r="C129" s="7" t="s">
        <v>9</v>
      </c>
      <c r="D129" s="7" t="s">
        <v>16</v>
      </c>
      <c r="E129" s="60">
        <f>SUM(E93:E94)</f>
        <v>0</v>
      </c>
      <c r="F129" s="60">
        <f t="shared" ref="F129:AF129" si="23">SUM(F93:F94)</f>
        <v>0</v>
      </c>
      <c r="G129" s="60">
        <f t="shared" si="23"/>
        <v>0</v>
      </c>
      <c r="H129" s="60">
        <f t="shared" si="23"/>
        <v>0</v>
      </c>
      <c r="I129" s="60">
        <f t="shared" si="23"/>
        <v>0</v>
      </c>
      <c r="J129" s="60">
        <f t="shared" si="23"/>
        <v>0</v>
      </c>
      <c r="K129" s="60">
        <f t="shared" si="23"/>
        <v>0</v>
      </c>
      <c r="L129" s="60">
        <f t="shared" si="23"/>
        <v>3.0190365142214719E-2</v>
      </c>
      <c r="M129" s="60">
        <f t="shared" si="23"/>
        <v>0.14405892990040131</v>
      </c>
      <c r="N129" s="60">
        <f t="shared" si="23"/>
        <v>0.28623078960688392</v>
      </c>
      <c r="O129" s="60">
        <f t="shared" si="23"/>
        <v>0.40602572170462481</v>
      </c>
      <c r="P129" s="60">
        <f t="shared" si="23"/>
        <v>0.51500517974756477</v>
      </c>
      <c r="Q129" s="60">
        <f t="shared" si="23"/>
        <v>0.62466189909520475</v>
      </c>
      <c r="R129" s="60">
        <f t="shared" si="23"/>
        <v>0.71004234517231113</v>
      </c>
      <c r="S129" s="60">
        <f t="shared" si="23"/>
        <v>0.7734132617600612</v>
      </c>
      <c r="T129" s="60">
        <f t="shared" si="23"/>
        <v>0.83681477636770207</v>
      </c>
      <c r="U129" s="60">
        <f t="shared" si="23"/>
        <v>0.87856463234697679</v>
      </c>
      <c r="V129" s="60">
        <f t="shared" si="23"/>
        <v>0.90872890214750746</v>
      </c>
      <c r="W129" s="60">
        <f t="shared" si="23"/>
        <v>0.93504112237812087</v>
      </c>
      <c r="X129" s="60">
        <f t="shared" si="23"/>
        <v>0.95707556605748823</v>
      </c>
      <c r="Y129" s="60">
        <f t="shared" si="23"/>
        <v>0.97593734581504166</v>
      </c>
      <c r="Z129" s="60">
        <f t="shared" si="23"/>
        <v>0.99038310435523658</v>
      </c>
      <c r="AA129" s="60">
        <f t="shared" si="23"/>
        <v>1</v>
      </c>
      <c r="AB129" s="60">
        <f t="shared" si="23"/>
        <v>1</v>
      </c>
      <c r="AC129" s="60">
        <f t="shared" si="23"/>
        <v>1</v>
      </c>
      <c r="AD129" s="60">
        <f t="shared" si="23"/>
        <v>1</v>
      </c>
      <c r="AE129" s="60">
        <f t="shared" si="23"/>
        <v>1</v>
      </c>
      <c r="AF129" s="61">
        <f t="shared" si="23"/>
        <v>1</v>
      </c>
    </row>
    <row r="130" spans="2:32" ht="12.75" customHeight="1" outlineLevel="1" x14ac:dyDescent="0.2">
      <c r="B130" s="43"/>
      <c r="C130" s="7"/>
      <c r="D130" s="7"/>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29"/>
    </row>
    <row r="131" spans="2:32" ht="12.75" customHeight="1" outlineLevel="1" x14ac:dyDescent="0.2">
      <c r="B131" s="43"/>
      <c r="C131" s="1"/>
      <c r="D131" s="1" t="s">
        <v>10</v>
      </c>
      <c r="E131" s="9">
        <f t="shared" ref="E131:AF131" si="24">SUM(E123:E129)</f>
        <v>1</v>
      </c>
      <c r="F131" s="9">
        <f t="shared" si="24"/>
        <v>1</v>
      </c>
      <c r="G131" s="9">
        <f t="shared" si="24"/>
        <v>1</v>
      </c>
      <c r="H131" s="9">
        <f t="shared" si="24"/>
        <v>1</v>
      </c>
      <c r="I131" s="9">
        <f t="shared" si="24"/>
        <v>1</v>
      </c>
      <c r="J131" s="9">
        <f t="shared" si="24"/>
        <v>1</v>
      </c>
      <c r="K131" s="9">
        <f t="shared" si="24"/>
        <v>1</v>
      </c>
      <c r="L131" s="9">
        <f t="shared" si="24"/>
        <v>0.99999999999999978</v>
      </c>
      <c r="M131" s="9">
        <f t="shared" si="24"/>
        <v>1</v>
      </c>
      <c r="N131" s="9">
        <f t="shared" si="24"/>
        <v>1</v>
      </c>
      <c r="O131" s="9">
        <f t="shared" si="24"/>
        <v>1</v>
      </c>
      <c r="P131" s="9">
        <f t="shared" si="24"/>
        <v>1</v>
      </c>
      <c r="Q131" s="9">
        <f t="shared" si="24"/>
        <v>1.0000000000000002</v>
      </c>
      <c r="R131" s="9">
        <f t="shared" si="24"/>
        <v>1</v>
      </c>
      <c r="S131" s="9">
        <f t="shared" si="24"/>
        <v>1</v>
      </c>
      <c r="T131" s="9">
        <f t="shared" si="24"/>
        <v>1</v>
      </c>
      <c r="U131" s="9">
        <f t="shared" si="24"/>
        <v>1.0000000000000002</v>
      </c>
      <c r="V131" s="9">
        <f t="shared" si="24"/>
        <v>1</v>
      </c>
      <c r="W131" s="9">
        <f t="shared" si="24"/>
        <v>0.99999999999999989</v>
      </c>
      <c r="X131" s="9">
        <f t="shared" si="24"/>
        <v>1</v>
      </c>
      <c r="Y131" s="9">
        <f t="shared" si="24"/>
        <v>1.0000000000000002</v>
      </c>
      <c r="Z131" s="9">
        <f t="shared" si="24"/>
        <v>1</v>
      </c>
      <c r="AA131" s="9">
        <f t="shared" si="24"/>
        <v>1</v>
      </c>
      <c r="AB131" s="9">
        <f t="shared" si="24"/>
        <v>1</v>
      </c>
      <c r="AC131" s="9">
        <f t="shared" si="24"/>
        <v>1</v>
      </c>
      <c r="AD131" s="9">
        <f t="shared" si="24"/>
        <v>1</v>
      </c>
      <c r="AE131" s="9">
        <f t="shared" si="24"/>
        <v>1</v>
      </c>
      <c r="AF131" s="37">
        <f t="shared" si="24"/>
        <v>1</v>
      </c>
    </row>
    <row r="132" spans="2:32" ht="12.75" customHeight="1" outlineLevel="1" x14ac:dyDescent="0.2">
      <c r="B132" s="44"/>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6"/>
    </row>
    <row r="133" spans="2:32" ht="24" customHeight="1" x14ac:dyDescent="0.2">
      <c r="B133" s="4"/>
    </row>
    <row r="134" spans="2:32" ht="18" x14ac:dyDescent="0.25">
      <c r="B134" s="18" t="s">
        <v>96</v>
      </c>
    </row>
    <row r="135" spans="2:32" x14ac:dyDescent="0.2">
      <c r="B135" s="3"/>
    </row>
    <row r="136" spans="2:32" ht="15.75" x14ac:dyDescent="0.25">
      <c r="B136" s="25" t="s">
        <v>74</v>
      </c>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7"/>
    </row>
    <row r="137" spans="2:32" ht="12.75" customHeight="1" outlineLevel="1" x14ac:dyDescent="0.2">
      <c r="B137" s="31" t="s">
        <v>32</v>
      </c>
      <c r="C137" s="1" t="s">
        <v>23</v>
      </c>
      <c r="D137" s="6" t="s">
        <v>24</v>
      </c>
      <c r="E137" s="1">
        <v>2008</v>
      </c>
      <c r="F137" s="1">
        <v>2009</v>
      </c>
      <c r="G137" s="1">
        <v>2010</v>
      </c>
      <c r="H137" s="1">
        <v>2011</v>
      </c>
      <c r="I137" s="1">
        <v>2012</v>
      </c>
      <c r="J137" s="1">
        <v>2013</v>
      </c>
      <c r="K137" s="1">
        <v>2014</v>
      </c>
      <c r="L137" s="1">
        <v>2015</v>
      </c>
      <c r="M137" s="1">
        <v>2016</v>
      </c>
      <c r="N137" s="1">
        <v>2017</v>
      </c>
      <c r="O137" s="1">
        <v>2018</v>
      </c>
      <c r="P137" s="1">
        <v>2019</v>
      </c>
      <c r="Q137" s="1">
        <v>2020</v>
      </c>
      <c r="R137" s="1">
        <v>2021</v>
      </c>
      <c r="S137" s="1">
        <v>2022</v>
      </c>
      <c r="T137" s="1">
        <v>2023</v>
      </c>
      <c r="U137" s="1">
        <v>2024</v>
      </c>
      <c r="V137" s="1">
        <v>2025</v>
      </c>
      <c r="W137" s="1">
        <v>2026</v>
      </c>
      <c r="X137" s="1">
        <v>2027</v>
      </c>
      <c r="Y137" s="1">
        <v>2028</v>
      </c>
      <c r="Z137" s="1">
        <v>2029</v>
      </c>
      <c r="AA137" s="1">
        <v>2030</v>
      </c>
      <c r="AB137" s="1">
        <v>2031</v>
      </c>
      <c r="AC137" s="1">
        <v>2032</v>
      </c>
      <c r="AD137" s="1">
        <v>2033</v>
      </c>
      <c r="AE137" s="1">
        <v>2034</v>
      </c>
      <c r="AF137" s="32">
        <v>2035</v>
      </c>
    </row>
    <row r="138" spans="2:32" ht="12.75" customHeight="1" outlineLevel="1" x14ac:dyDescent="0.2">
      <c r="B138" s="31"/>
      <c r="C138" s="192" t="s">
        <v>19</v>
      </c>
      <c r="D138" s="5" t="s">
        <v>222</v>
      </c>
      <c r="E138" s="203">
        <v>0</v>
      </c>
      <c r="F138" s="203">
        <v>0</v>
      </c>
      <c r="G138" s="203">
        <v>0</v>
      </c>
      <c r="H138" s="203">
        <v>0</v>
      </c>
      <c r="I138" s="203">
        <v>3.8867582976986599E-4</v>
      </c>
      <c r="J138" s="203">
        <v>1.4371891149646176E-3</v>
      </c>
      <c r="K138" s="203">
        <v>3.4796981249565445E-3</v>
      </c>
      <c r="L138" s="203">
        <v>6.382609209889172E-3</v>
      </c>
      <c r="M138" s="203">
        <v>9.552579801511538E-3</v>
      </c>
      <c r="N138" s="203">
        <v>1.3034031330240866E-2</v>
      </c>
      <c r="O138" s="203">
        <v>1.6893091201251535E-2</v>
      </c>
      <c r="P138" s="203">
        <v>2.1239590816614588E-2</v>
      </c>
      <c r="Q138" s="203">
        <v>2.6056598153719274E-2</v>
      </c>
      <c r="R138" s="203">
        <v>3.1415622814124924E-2</v>
      </c>
      <c r="S138" s="203">
        <v>3.7126758545215945E-2</v>
      </c>
      <c r="T138" s="203">
        <v>4.3114076558515471E-2</v>
      </c>
      <c r="U138" s="203">
        <v>4.9165694948570468E-2</v>
      </c>
      <c r="V138" s="203">
        <v>5.5443881962637949E-2</v>
      </c>
      <c r="W138" s="203">
        <v>6.2607536445614842E-2</v>
      </c>
      <c r="X138" s="203">
        <v>7.0765982719061232E-2</v>
      </c>
      <c r="Y138" s="203">
        <v>7.9959417756863257E-2</v>
      </c>
      <c r="Z138" s="203">
        <v>9.032693265545827E-2</v>
      </c>
      <c r="AA138" s="203">
        <v>0.10202910677152074</v>
      </c>
      <c r="AB138" s="203">
        <v>0.11313623300974431</v>
      </c>
      <c r="AC138" s="203">
        <v>0.12342928368260044</v>
      </c>
      <c r="AD138" s="203">
        <v>0.13277163760911123</v>
      </c>
      <c r="AE138" s="203">
        <v>0.14103424089756578</v>
      </c>
      <c r="AF138" s="216">
        <v>0.14811258685948614</v>
      </c>
    </row>
    <row r="139" spans="2:32" ht="12.75" customHeight="1" outlineLevel="1" x14ac:dyDescent="0.2">
      <c r="B139" s="49"/>
      <c r="C139" s="192"/>
      <c r="D139" s="12" t="s">
        <v>69</v>
      </c>
      <c r="E139" s="203">
        <v>6.2999999999999945E-2</v>
      </c>
      <c r="F139" s="203">
        <v>5.8517402788562996E-2</v>
      </c>
      <c r="G139" s="203">
        <v>5.2809129958318095E-2</v>
      </c>
      <c r="H139" s="203">
        <v>4.870388636079559E-2</v>
      </c>
      <c r="I139" s="203">
        <v>3.2663537125238409E-2</v>
      </c>
      <c r="J139" s="203">
        <v>2.9399451578027484E-2</v>
      </c>
      <c r="K139" s="203">
        <v>2.6433674952122239E-2</v>
      </c>
      <c r="L139" s="203">
        <v>2.3631010495210776E-2</v>
      </c>
      <c r="M139" s="203">
        <v>2.1247670710244429E-2</v>
      </c>
      <c r="N139" s="203">
        <v>1.9252919498224979E-2</v>
      </c>
      <c r="O139" s="203">
        <v>1.7606818310489273E-2</v>
      </c>
      <c r="P139" s="203">
        <v>1.6276948861320875E-2</v>
      </c>
      <c r="Q139" s="203">
        <v>1.5232468123605578E-2</v>
      </c>
      <c r="R139" s="203">
        <v>1.4424999170793042E-2</v>
      </c>
      <c r="S139" s="203">
        <v>1.3811791273206383E-2</v>
      </c>
      <c r="T139" s="203">
        <v>1.3336474930199269E-2</v>
      </c>
      <c r="U139" s="203">
        <v>1.2967748728446953E-2</v>
      </c>
      <c r="V139" s="203">
        <v>1.268892306715875E-2</v>
      </c>
      <c r="W139" s="203">
        <v>1.2462651592362681E-2</v>
      </c>
      <c r="X139" s="203">
        <v>1.2290151563860792E-2</v>
      </c>
      <c r="Y139" s="203">
        <v>1.2129396915643877E-2</v>
      </c>
      <c r="Z139" s="203">
        <v>1.1963293334619544E-2</v>
      </c>
      <c r="AA139" s="203">
        <v>1.1791653746380722E-2</v>
      </c>
      <c r="AB139" s="203">
        <v>1.1636693889522759E-2</v>
      </c>
      <c r="AC139" s="203">
        <v>1.1501636979625793E-2</v>
      </c>
      <c r="AD139" s="203">
        <v>1.1379054327253677E-2</v>
      </c>
      <c r="AE139" s="203">
        <v>1.127063927098792E-2</v>
      </c>
      <c r="AF139" s="216">
        <v>1.117776306128254E-2</v>
      </c>
    </row>
    <row r="140" spans="2:32" ht="12.75" customHeight="1" outlineLevel="1" x14ac:dyDescent="0.2">
      <c r="B140" s="49"/>
      <c r="C140" s="192"/>
      <c r="D140" s="12" t="s">
        <v>70</v>
      </c>
      <c r="E140" s="203">
        <v>0.93700000000000006</v>
      </c>
      <c r="F140" s="203">
        <v>0.94148259721143701</v>
      </c>
      <c r="G140" s="203">
        <v>0.9471908700416819</v>
      </c>
      <c r="H140" s="203">
        <v>0.95129611363920441</v>
      </c>
      <c r="I140" s="203">
        <v>0.96694778704499174</v>
      </c>
      <c r="J140" s="203">
        <v>0.96916335930700792</v>
      </c>
      <c r="K140" s="203">
        <v>0.97008662692292125</v>
      </c>
      <c r="L140" s="203">
        <v>0.96998638029490003</v>
      </c>
      <c r="M140" s="203">
        <v>0.96919974948824394</v>
      </c>
      <c r="N140" s="203">
        <v>0.96771304917153422</v>
      </c>
      <c r="O140" s="203">
        <v>0.96550009048825924</v>
      </c>
      <c r="P140" s="203">
        <v>0.96248346032206444</v>
      </c>
      <c r="Q140" s="203">
        <v>0.95871093372267513</v>
      </c>
      <c r="R140" s="203">
        <v>0.95415937801508199</v>
      </c>
      <c r="S140" s="203">
        <v>0.94906145018157761</v>
      </c>
      <c r="T140" s="203">
        <v>0.94354944851128519</v>
      </c>
      <c r="U140" s="203">
        <v>0.93786655632298255</v>
      </c>
      <c r="V140" s="203">
        <v>0.93186719497020332</v>
      </c>
      <c r="W140" s="203">
        <v>0.9249298119620224</v>
      </c>
      <c r="X140" s="203">
        <v>0.91694386571707798</v>
      </c>
      <c r="Y140" s="203">
        <v>0.90791118532749293</v>
      </c>
      <c r="Z140" s="203">
        <v>0.89770977400992213</v>
      </c>
      <c r="AA140" s="203">
        <v>0.88617923948209854</v>
      </c>
      <c r="AB140" s="203">
        <v>0.875227073100733</v>
      </c>
      <c r="AC140" s="203">
        <v>0.86506907933777377</v>
      </c>
      <c r="AD140" s="203">
        <v>0.85584930806363502</v>
      </c>
      <c r="AE140" s="203">
        <v>0.8476951198314463</v>
      </c>
      <c r="AF140" s="216">
        <v>0.84070965007923137</v>
      </c>
    </row>
    <row r="141" spans="2:32" ht="12.75" customHeight="1" outlineLevel="1" x14ac:dyDescent="0.2">
      <c r="B141" s="49"/>
      <c r="C141" s="192"/>
      <c r="D141" s="12"/>
      <c r="E141" s="203"/>
      <c r="F141" s="203"/>
      <c r="G141" s="203"/>
      <c r="H141" s="203"/>
      <c r="I141" s="203"/>
      <c r="J141" s="203"/>
      <c r="K141" s="203"/>
      <c r="L141" s="203"/>
      <c r="M141" s="203"/>
      <c r="N141" s="203"/>
      <c r="O141" s="203"/>
      <c r="P141" s="203"/>
      <c r="Q141" s="203"/>
      <c r="R141" s="203"/>
      <c r="S141" s="203"/>
      <c r="T141" s="203"/>
      <c r="U141" s="203"/>
      <c r="V141" s="203"/>
      <c r="W141" s="203"/>
      <c r="X141" s="203"/>
      <c r="Y141" s="203"/>
      <c r="Z141" s="203"/>
      <c r="AA141" s="203"/>
      <c r="AB141" s="203"/>
      <c r="AC141" s="203"/>
      <c r="AD141" s="203"/>
      <c r="AE141" s="203"/>
      <c r="AF141" s="216"/>
    </row>
    <row r="142" spans="2:32" ht="12.75" customHeight="1" outlineLevel="1" x14ac:dyDescent="0.2">
      <c r="B142" s="49"/>
      <c r="C142" s="192" t="s">
        <v>20</v>
      </c>
      <c r="D142" s="12" t="s">
        <v>69</v>
      </c>
      <c r="E142" s="203">
        <v>6.2999999999999945E-2</v>
      </c>
      <c r="F142" s="203">
        <v>5.8517402788562996E-2</v>
      </c>
      <c r="G142" s="203">
        <v>5.2809129958318095E-2</v>
      </c>
      <c r="H142" s="203">
        <v>4.870388636079559E-2</v>
      </c>
      <c r="I142" s="203">
        <v>3.267623758899707E-2</v>
      </c>
      <c r="J142" s="203">
        <v>2.944176496215644E-2</v>
      </c>
      <c r="K142" s="203">
        <v>2.6525977345754903E-2</v>
      </c>
      <c r="L142" s="203">
        <v>2.3782806857295165E-2</v>
      </c>
      <c r="M142" s="203">
        <v>2.1452598368105535E-2</v>
      </c>
      <c r="N142" s="203">
        <v>1.9507176649843583E-2</v>
      </c>
      <c r="O142" s="203">
        <v>1.7909362809791381E-2</v>
      </c>
      <c r="P142" s="203">
        <v>1.6630166799351143E-2</v>
      </c>
      <c r="Q142" s="203">
        <v>1.563999313998099E-2</v>
      </c>
      <c r="R142" s="203">
        <v>1.4892867891079797E-2</v>
      </c>
      <c r="S142" s="203">
        <v>1.4344350511120707E-2</v>
      </c>
      <c r="T142" s="203">
        <v>1.3937371847036917E-2</v>
      </c>
      <c r="U142" s="203">
        <v>1.3638284461923724E-2</v>
      </c>
      <c r="V142" s="203">
        <v>1.3433741865464088E-2</v>
      </c>
      <c r="W142" s="203">
        <v>1.329502004433347E-2</v>
      </c>
      <c r="X142" s="203">
        <v>1.32261102535004E-2</v>
      </c>
      <c r="Y142" s="203">
        <v>1.31835455410797E-2</v>
      </c>
      <c r="Z142" s="203">
        <v>1.3151200979866327E-2</v>
      </c>
      <c r="AA142" s="203">
        <v>1.3131443162913812E-2</v>
      </c>
      <c r="AB142" s="203">
        <v>1.3121174099844148E-2</v>
      </c>
      <c r="AC142" s="203">
        <v>1.3121174099844259E-2</v>
      </c>
      <c r="AD142" s="203">
        <v>1.3121174099844255E-2</v>
      </c>
      <c r="AE142" s="203">
        <v>1.3121174099844255E-2</v>
      </c>
      <c r="AF142" s="216">
        <v>1.3121174099844146E-2</v>
      </c>
    </row>
    <row r="143" spans="2:32" ht="12.75" customHeight="1" outlineLevel="1" x14ac:dyDescent="0.2">
      <c r="B143" s="49"/>
      <c r="C143" s="192"/>
      <c r="D143" s="12" t="s">
        <v>70</v>
      </c>
      <c r="E143" s="203">
        <v>0.93700000000000006</v>
      </c>
      <c r="F143" s="203">
        <v>0.94148259721143701</v>
      </c>
      <c r="G143" s="203">
        <v>0.9471908700416819</v>
      </c>
      <c r="H143" s="203">
        <v>0.95129611363920441</v>
      </c>
      <c r="I143" s="203">
        <v>0.96732376241100293</v>
      </c>
      <c r="J143" s="203">
        <v>0.97055823503784355</v>
      </c>
      <c r="K143" s="203">
        <v>0.9734740226542451</v>
      </c>
      <c r="L143" s="203">
        <v>0.97621719314270483</v>
      </c>
      <c r="M143" s="203">
        <v>0.97854740163189446</v>
      </c>
      <c r="N143" s="203">
        <v>0.98049282335015642</v>
      </c>
      <c r="O143" s="203">
        <v>0.98209063719020862</v>
      </c>
      <c r="P143" s="203">
        <v>0.98336983320064886</v>
      </c>
      <c r="Q143" s="203">
        <v>0.98436000686001901</v>
      </c>
      <c r="R143" s="203">
        <v>0.9851071321089202</v>
      </c>
      <c r="S143" s="203">
        <v>0.98565564948887929</v>
      </c>
      <c r="T143" s="203">
        <v>0.98606262815296308</v>
      </c>
      <c r="U143" s="203">
        <v>0.98636171553807628</v>
      </c>
      <c r="V143" s="203">
        <v>0.98656625813453591</v>
      </c>
      <c r="W143" s="203">
        <v>0.98670497995566653</v>
      </c>
      <c r="X143" s="203">
        <v>0.9867738897464996</v>
      </c>
      <c r="Y143" s="203">
        <v>0.9868164544589203</v>
      </c>
      <c r="Z143" s="203">
        <v>0.98684879902013367</v>
      </c>
      <c r="AA143" s="203">
        <v>0.98686855683708619</v>
      </c>
      <c r="AB143" s="203">
        <v>0.98687882590015585</v>
      </c>
      <c r="AC143" s="203">
        <v>0.98687882590015574</v>
      </c>
      <c r="AD143" s="203">
        <v>0.98687882590015574</v>
      </c>
      <c r="AE143" s="203">
        <v>0.98687882590015574</v>
      </c>
      <c r="AF143" s="216">
        <v>0.98687882590015585</v>
      </c>
    </row>
    <row r="144" spans="2:32" ht="12.75" customHeight="1" outlineLevel="1" x14ac:dyDescent="0.2">
      <c r="B144" s="49"/>
      <c r="C144" s="192"/>
      <c r="D144" s="12"/>
      <c r="E144" s="203"/>
      <c r="F144" s="203"/>
      <c r="G144" s="203"/>
      <c r="H144" s="203"/>
      <c r="I144" s="203"/>
      <c r="J144" s="203"/>
      <c r="K144" s="203"/>
      <c r="L144" s="203"/>
      <c r="M144" s="203"/>
      <c r="N144" s="203"/>
      <c r="O144" s="203"/>
      <c r="P144" s="203"/>
      <c r="Q144" s="203"/>
      <c r="R144" s="203"/>
      <c r="S144" s="203"/>
      <c r="T144" s="203"/>
      <c r="U144" s="203"/>
      <c r="V144" s="203"/>
      <c r="W144" s="203"/>
      <c r="X144" s="203"/>
      <c r="Y144" s="203"/>
      <c r="Z144" s="203"/>
      <c r="AA144" s="203"/>
      <c r="AB144" s="203"/>
      <c r="AC144" s="203"/>
      <c r="AD144" s="203"/>
      <c r="AE144" s="203"/>
      <c r="AF144" s="216"/>
    </row>
    <row r="145" spans="2:32" ht="12.75" customHeight="1" outlineLevel="1" x14ac:dyDescent="0.2">
      <c r="B145" s="49"/>
      <c r="C145" s="192" t="s">
        <v>21</v>
      </c>
      <c r="D145" s="12" t="s">
        <v>69</v>
      </c>
      <c r="E145" s="203">
        <v>6.2999999999999945E-2</v>
      </c>
      <c r="F145" s="203">
        <v>5.8517402788562996E-2</v>
      </c>
      <c r="G145" s="203">
        <v>5.2809129958318095E-2</v>
      </c>
      <c r="H145" s="203">
        <v>4.870388636079559E-2</v>
      </c>
      <c r="I145" s="203">
        <v>3.267623758899707E-2</v>
      </c>
      <c r="J145" s="203">
        <v>2.944176496215644E-2</v>
      </c>
      <c r="K145" s="203">
        <v>2.6525977345754903E-2</v>
      </c>
      <c r="L145" s="203">
        <v>2.3782806857295165E-2</v>
      </c>
      <c r="M145" s="203">
        <v>2.1452598368105535E-2</v>
      </c>
      <c r="N145" s="203">
        <v>1.9507176649843583E-2</v>
      </c>
      <c r="O145" s="203">
        <v>1.7909362809791381E-2</v>
      </c>
      <c r="P145" s="203">
        <v>1.6630166799351143E-2</v>
      </c>
      <c r="Q145" s="203">
        <v>1.563999313998099E-2</v>
      </c>
      <c r="R145" s="203">
        <v>1.4892867891079797E-2</v>
      </c>
      <c r="S145" s="203">
        <v>1.4344350511120707E-2</v>
      </c>
      <c r="T145" s="203">
        <v>1.3937371847036917E-2</v>
      </c>
      <c r="U145" s="203">
        <v>1.3638284461923724E-2</v>
      </c>
      <c r="V145" s="203">
        <v>1.3433741865464088E-2</v>
      </c>
      <c r="W145" s="203">
        <v>1.329502004433347E-2</v>
      </c>
      <c r="X145" s="203">
        <v>1.32261102535004E-2</v>
      </c>
      <c r="Y145" s="203">
        <v>1.31835455410797E-2</v>
      </c>
      <c r="Z145" s="203">
        <v>1.3151200979866327E-2</v>
      </c>
      <c r="AA145" s="203">
        <v>1.3131443162913812E-2</v>
      </c>
      <c r="AB145" s="203">
        <v>1.3121174099844148E-2</v>
      </c>
      <c r="AC145" s="203">
        <v>1.3121174099844259E-2</v>
      </c>
      <c r="AD145" s="203">
        <v>1.3121174099844255E-2</v>
      </c>
      <c r="AE145" s="203">
        <v>1.3121174099844255E-2</v>
      </c>
      <c r="AF145" s="216">
        <v>1.3121174099844146E-2</v>
      </c>
    </row>
    <row r="146" spans="2:32" ht="12.75" customHeight="1" outlineLevel="1" x14ac:dyDescent="0.2">
      <c r="B146" s="49"/>
      <c r="C146" s="12"/>
      <c r="D146" s="12" t="s">
        <v>70</v>
      </c>
      <c r="E146" s="203">
        <v>0.93700000000000006</v>
      </c>
      <c r="F146" s="203">
        <v>0.94148259721143701</v>
      </c>
      <c r="G146" s="203">
        <v>0.9471908700416819</v>
      </c>
      <c r="H146" s="203">
        <v>0.95129611363920441</v>
      </c>
      <c r="I146" s="203">
        <v>0.96732376241100293</v>
      </c>
      <c r="J146" s="203">
        <v>0.97055823503784355</v>
      </c>
      <c r="K146" s="203">
        <v>0.9734740226542451</v>
      </c>
      <c r="L146" s="203">
        <v>0.97621719314270483</v>
      </c>
      <c r="M146" s="203">
        <v>0.97854740163189446</v>
      </c>
      <c r="N146" s="203">
        <v>0.98049282335015642</v>
      </c>
      <c r="O146" s="203">
        <v>0.98209063719020862</v>
      </c>
      <c r="P146" s="203">
        <v>0.98336983320064886</v>
      </c>
      <c r="Q146" s="203">
        <v>0.98436000686001901</v>
      </c>
      <c r="R146" s="203">
        <v>0.9851071321089202</v>
      </c>
      <c r="S146" s="203">
        <v>0.98565564948887929</v>
      </c>
      <c r="T146" s="203">
        <v>0.98606262815296308</v>
      </c>
      <c r="U146" s="203">
        <v>0.98636171553807628</v>
      </c>
      <c r="V146" s="203">
        <v>0.98656625813453591</v>
      </c>
      <c r="W146" s="203">
        <v>0.98670497995566653</v>
      </c>
      <c r="X146" s="203">
        <v>0.9867738897464996</v>
      </c>
      <c r="Y146" s="203">
        <v>0.9868164544589203</v>
      </c>
      <c r="Z146" s="203">
        <v>0.98684879902013367</v>
      </c>
      <c r="AA146" s="203">
        <v>0.98686855683708619</v>
      </c>
      <c r="AB146" s="203">
        <v>0.98687882590015585</v>
      </c>
      <c r="AC146" s="203">
        <v>0.98687882590015574</v>
      </c>
      <c r="AD146" s="203">
        <v>0.98687882590015574</v>
      </c>
      <c r="AE146" s="203">
        <v>0.98687882590015574</v>
      </c>
      <c r="AF146" s="216">
        <v>0.98687882590015585</v>
      </c>
    </row>
    <row r="147" spans="2:32" ht="12.75" customHeight="1" outlineLevel="1" x14ac:dyDescent="0.2">
      <c r="B147" s="44"/>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6"/>
    </row>
    <row r="150" spans="2:32" ht="18" x14ac:dyDescent="0.25">
      <c r="B150" s="18" t="s">
        <v>112</v>
      </c>
    </row>
    <row r="152" spans="2:32" ht="15.75" x14ac:dyDescent="0.25">
      <c r="B152" s="25" t="s">
        <v>196</v>
      </c>
      <c r="C152" s="26"/>
      <c r="D152" s="27"/>
    </row>
    <row r="153" spans="2:32" ht="15" x14ac:dyDescent="0.2">
      <c r="B153" s="71" t="s">
        <v>116</v>
      </c>
      <c r="C153" s="3"/>
      <c r="D153" s="29"/>
    </row>
    <row r="154" spans="2:32" ht="15" x14ac:dyDescent="0.2">
      <c r="B154" s="62"/>
      <c r="C154" s="3"/>
      <c r="D154" s="29"/>
    </row>
    <row r="155" spans="2:32" ht="15" x14ac:dyDescent="0.25">
      <c r="B155" s="116" t="s">
        <v>33</v>
      </c>
      <c r="C155" s="117" t="s">
        <v>113</v>
      </c>
      <c r="D155" s="142">
        <v>6.1753737520279073E-2</v>
      </c>
    </row>
    <row r="156" spans="2:32" ht="15" x14ac:dyDescent="0.25">
      <c r="B156" s="116"/>
      <c r="C156" s="117" t="s">
        <v>114</v>
      </c>
      <c r="D156" s="142">
        <v>0.25741710034041759</v>
      </c>
    </row>
    <row r="157" spans="2:32" ht="15" x14ac:dyDescent="0.25">
      <c r="B157" s="116"/>
      <c r="C157" s="117" t="s">
        <v>115</v>
      </c>
      <c r="D157" s="142">
        <v>0.68082916213930333</v>
      </c>
    </row>
    <row r="158" spans="2:32" ht="15" x14ac:dyDescent="0.25">
      <c r="B158" s="116"/>
      <c r="C158" s="117"/>
      <c r="D158" s="142"/>
    </row>
    <row r="159" spans="2:32" ht="15" x14ac:dyDescent="0.25">
      <c r="B159" s="116" t="s">
        <v>34</v>
      </c>
      <c r="C159" s="117" t="s">
        <v>113</v>
      </c>
      <c r="D159" s="142">
        <v>6.1753737520279073E-2</v>
      </c>
    </row>
    <row r="160" spans="2:32" ht="15" x14ac:dyDescent="0.25">
      <c r="B160" s="116"/>
      <c r="C160" s="117" t="s">
        <v>114</v>
      </c>
      <c r="D160" s="142">
        <v>0.25741710034041759</v>
      </c>
    </row>
    <row r="161" spans="1:5" ht="15" x14ac:dyDescent="0.25">
      <c r="B161" s="116"/>
      <c r="C161" s="117" t="s">
        <v>115</v>
      </c>
      <c r="D161" s="142">
        <v>0.68082916213930333</v>
      </c>
    </row>
    <row r="162" spans="1:5" x14ac:dyDescent="0.2">
      <c r="B162" s="38"/>
      <c r="C162" s="39"/>
      <c r="D162" s="46"/>
    </row>
    <row r="165" spans="1:5" ht="15.75" x14ac:dyDescent="0.25">
      <c r="B165" s="25" t="s">
        <v>183</v>
      </c>
      <c r="C165" s="26"/>
      <c r="D165" s="27"/>
    </row>
    <row r="166" spans="1:5" x14ac:dyDescent="0.2">
      <c r="A166" s="157"/>
      <c r="B166" s="164" t="s">
        <v>223</v>
      </c>
      <c r="C166" s="3"/>
      <c r="D166" s="29"/>
      <c r="E166" s="4"/>
    </row>
    <row r="167" spans="1:5" ht="15" x14ac:dyDescent="0.2">
      <c r="B167" s="62"/>
      <c r="C167" s="3"/>
      <c r="D167" s="29"/>
    </row>
    <row r="168" spans="1:5" ht="15" x14ac:dyDescent="0.25">
      <c r="B168" s="116" t="s">
        <v>33</v>
      </c>
      <c r="C168" s="117" t="s">
        <v>113</v>
      </c>
      <c r="D168" s="221">
        <v>6.1753737520279073E-2</v>
      </c>
    </row>
    <row r="169" spans="1:5" ht="15" x14ac:dyDescent="0.25">
      <c r="B169" s="116"/>
      <c r="C169" s="117" t="s">
        <v>114</v>
      </c>
      <c r="D169" s="221">
        <v>0.25741710034041759</v>
      </c>
    </row>
    <row r="170" spans="1:5" ht="15" x14ac:dyDescent="0.25">
      <c r="B170" s="116"/>
      <c r="C170" s="117" t="s">
        <v>115</v>
      </c>
      <c r="D170" s="221">
        <v>0.68082916213930333</v>
      </c>
    </row>
    <row r="171" spans="1:5" ht="15" x14ac:dyDescent="0.25">
      <c r="B171" s="116"/>
      <c r="C171" s="117"/>
      <c r="D171" s="221"/>
    </row>
    <row r="172" spans="1:5" ht="15" x14ac:dyDescent="0.25">
      <c r="B172" s="116" t="s">
        <v>34</v>
      </c>
      <c r="C172" s="117" t="s">
        <v>113</v>
      </c>
      <c r="D172" s="221">
        <v>0.23350918428776835</v>
      </c>
    </row>
    <row r="173" spans="1:5" ht="15" x14ac:dyDescent="0.25">
      <c r="B173" s="116"/>
      <c r="C173" s="117" t="s">
        <v>114</v>
      </c>
      <c r="D173" s="221">
        <v>0.22282788498690853</v>
      </c>
    </row>
    <row r="174" spans="1:5" ht="15" x14ac:dyDescent="0.25">
      <c r="B174" s="116"/>
      <c r="C174" s="117" t="s">
        <v>115</v>
      </c>
      <c r="D174" s="221">
        <v>0.54366293072532312</v>
      </c>
    </row>
    <row r="175" spans="1:5" x14ac:dyDescent="0.2">
      <c r="B175" s="38"/>
      <c r="C175" s="39"/>
      <c r="D175" s="46"/>
    </row>
  </sheetData>
  <conditionalFormatting sqref="E32:AF32 E65:AF65 E48:AF48 E79:AF79 E131:AF131 E117:AF117 E96:AF96">
    <cfRule type="cellIs" dxfId="19" priority="19" stopIfTrue="1" operator="lessThan">
      <formula>1</formula>
    </cfRule>
    <cfRule type="cellIs" dxfId="18" priority="20" stopIfTrue="1" operator="greaterThan">
      <formula>1</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00B050"/>
  </sheetPr>
  <dimension ref="A1:BI86"/>
  <sheetViews>
    <sheetView showGridLines="0" zoomScale="70" zoomScaleNormal="70" workbookViewId="0">
      <selection activeCell="B1" sqref="B1"/>
    </sheetView>
  </sheetViews>
  <sheetFormatPr defaultRowHeight="12.75" outlineLevelRow="1" x14ac:dyDescent="0.2"/>
  <cols>
    <col min="1" max="1" width="12.7109375" style="2" customWidth="1"/>
    <col min="2" max="2" width="13.42578125" style="2" customWidth="1"/>
    <col min="3" max="3" width="16.7109375" style="2" bestFit="1" customWidth="1"/>
    <col min="4" max="4" width="8.42578125" style="2" customWidth="1"/>
    <col min="5" max="5" width="9.140625" style="2"/>
    <col min="6" max="6" width="9.5703125" style="2" customWidth="1"/>
    <col min="7" max="7" width="8.85546875" style="2" customWidth="1"/>
    <col min="8" max="16384" width="9.140625" style="2"/>
  </cols>
  <sheetData>
    <row r="1" spans="2:32" ht="15.75" x14ac:dyDescent="0.25">
      <c r="B1" s="24" t="s">
        <v>11</v>
      </c>
      <c r="C1" s="21" t="str">
        <f>QA!$D$13</f>
        <v>Base 2013 (v3.0)</v>
      </c>
    </row>
    <row r="2" spans="2:32" ht="15.75" x14ac:dyDescent="0.25">
      <c r="B2" s="24" t="s">
        <v>12</v>
      </c>
      <c r="C2" s="22">
        <f>Basic_fleet_split!C2</f>
        <v>41807</v>
      </c>
    </row>
    <row r="4" spans="2:32" ht="15.75" x14ac:dyDescent="0.25">
      <c r="B4" s="19" t="s">
        <v>153</v>
      </c>
      <c r="C4" s="3"/>
      <c r="D4" s="3"/>
    </row>
    <row r="5" spans="2:32" ht="15" x14ac:dyDescent="0.2">
      <c r="B5" s="20" t="s">
        <v>75</v>
      </c>
    </row>
    <row r="6" spans="2:32" ht="15" x14ac:dyDescent="0.2">
      <c r="B6" s="20" t="s">
        <v>95</v>
      </c>
    </row>
    <row r="7" spans="2:32" ht="15" x14ac:dyDescent="0.2">
      <c r="B7" s="20" t="s">
        <v>90</v>
      </c>
    </row>
    <row r="8" spans="2:32" ht="15" x14ac:dyDescent="0.2">
      <c r="B8" s="20"/>
    </row>
    <row r="11" spans="2:32" ht="18" x14ac:dyDescent="0.25">
      <c r="B11" s="18" t="s">
        <v>71</v>
      </c>
    </row>
    <row r="13" spans="2:32" ht="15.75" x14ac:dyDescent="0.25">
      <c r="B13" s="25" t="s">
        <v>144</v>
      </c>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7"/>
    </row>
    <row r="14" spans="2:32" outlineLevel="1" x14ac:dyDescent="0.2">
      <c r="B14" s="28"/>
      <c r="C14" s="17"/>
      <c r="D14" s="17"/>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29"/>
    </row>
    <row r="15" spans="2:32" outlineLevel="1" x14ac:dyDescent="0.2">
      <c r="B15" s="64" t="s">
        <v>35</v>
      </c>
      <c r="C15" s="6" t="s">
        <v>14</v>
      </c>
      <c r="D15" s="6"/>
      <c r="E15" s="1">
        <v>2008</v>
      </c>
      <c r="F15" s="1">
        <v>2009</v>
      </c>
      <c r="G15" s="1">
        <v>2010</v>
      </c>
      <c r="H15" s="1">
        <v>2011</v>
      </c>
      <c r="I15" s="1">
        <v>2012</v>
      </c>
      <c r="J15" s="1">
        <v>2013</v>
      </c>
      <c r="K15" s="1">
        <v>2014</v>
      </c>
      <c r="L15" s="1">
        <v>2015</v>
      </c>
      <c r="M15" s="1">
        <v>2016</v>
      </c>
      <c r="N15" s="1">
        <v>2017</v>
      </c>
      <c r="O15" s="1">
        <v>2018</v>
      </c>
      <c r="P15" s="1">
        <v>2019</v>
      </c>
      <c r="Q15" s="1">
        <v>2020</v>
      </c>
      <c r="R15" s="1">
        <v>2021</v>
      </c>
      <c r="S15" s="1">
        <v>2022</v>
      </c>
      <c r="T15" s="1">
        <v>2023</v>
      </c>
      <c r="U15" s="1">
        <v>2024</v>
      </c>
      <c r="V15" s="1">
        <v>2025</v>
      </c>
      <c r="W15" s="1">
        <v>2026</v>
      </c>
      <c r="X15" s="1">
        <v>2027</v>
      </c>
      <c r="Y15" s="1">
        <v>2028</v>
      </c>
      <c r="Z15" s="1">
        <v>2029</v>
      </c>
      <c r="AA15" s="1">
        <v>2030</v>
      </c>
      <c r="AB15" s="1">
        <v>2031</v>
      </c>
      <c r="AC15" s="1">
        <v>2032</v>
      </c>
      <c r="AD15" s="1">
        <v>2033</v>
      </c>
      <c r="AE15" s="1">
        <v>2034</v>
      </c>
      <c r="AF15" s="32">
        <v>2035</v>
      </c>
    </row>
    <row r="16" spans="2:32" outlineLevel="1" x14ac:dyDescent="0.2">
      <c r="B16" s="42"/>
      <c r="C16" s="7" t="s">
        <v>83</v>
      </c>
      <c r="D16" s="7"/>
      <c r="E16" s="60">
        <v>0</v>
      </c>
      <c r="F16" s="60">
        <v>0</v>
      </c>
      <c r="G16" s="60">
        <v>0</v>
      </c>
      <c r="H16" s="60">
        <v>0</v>
      </c>
      <c r="I16" s="60">
        <v>0</v>
      </c>
      <c r="J16" s="60">
        <v>0</v>
      </c>
      <c r="K16" s="60">
        <v>0</v>
      </c>
      <c r="L16" s="60">
        <v>0</v>
      </c>
      <c r="M16" s="60">
        <v>0</v>
      </c>
      <c r="N16" s="60">
        <v>0</v>
      </c>
      <c r="O16" s="60">
        <v>0</v>
      </c>
      <c r="P16" s="60">
        <v>0</v>
      </c>
      <c r="Q16" s="60">
        <v>0</v>
      </c>
      <c r="R16" s="60">
        <v>0</v>
      </c>
      <c r="S16" s="60">
        <v>0</v>
      </c>
      <c r="T16" s="60">
        <v>0</v>
      </c>
      <c r="U16" s="60">
        <v>0</v>
      </c>
      <c r="V16" s="60">
        <v>0</v>
      </c>
      <c r="W16" s="60">
        <v>0</v>
      </c>
      <c r="X16" s="60">
        <v>0</v>
      </c>
      <c r="Y16" s="60">
        <v>0</v>
      </c>
      <c r="Z16" s="60">
        <v>0</v>
      </c>
      <c r="AA16" s="60">
        <v>0</v>
      </c>
      <c r="AB16" s="60">
        <v>0</v>
      </c>
      <c r="AC16" s="60">
        <v>0</v>
      </c>
      <c r="AD16" s="60">
        <v>0</v>
      </c>
      <c r="AE16" s="60">
        <v>0</v>
      </c>
      <c r="AF16" s="61">
        <v>0</v>
      </c>
    </row>
    <row r="17" spans="2:61" outlineLevel="1" x14ac:dyDescent="0.2">
      <c r="B17" s="43"/>
      <c r="C17" s="7" t="s">
        <v>84</v>
      </c>
      <c r="D17" s="7"/>
      <c r="E17" s="60">
        <v>2.2491803270416281E-2</v>
      </c>
      <c r="F17" s="60">
        <v>1.2818998408490195E-2</v>
      </c>
      <c r="G17" s="60">
        <v>4.9128342627649361E-3</v>
      </c>
      <c r="H17" s="60">
        <v>0</v>
      </c>
      <c r="I17" s="60">
        <v>0</v>
      </c>
      <c r="J17" s="60">
        <v>0</v>
      </c>
      <c r="K17" s="60">
        <v>0</v>
      </c>
      <c r="L17" s="60">
        <v>0</v>
      </c>
      <c r="M17" s="60">
        <v>0</v>
      </c>
      <c r="N17" s="60">
        <v>0</v>
      </c>
      <c r="O17" s="60">
        <v>0</v>
      </c>
      <c r="P17" s="60">
        <v>0</v>
      </c>
      <c r="Q17" s="60">
        <v>0</v>
      </c>
      <c r="R17" s="60">
        <v>0</v>
      </c>
      <c r="S17" s="60">
        <v>0</v>
      </c>
      <c r="T17" s="60">
        <v>0</v>
      </c>
      <c r="U17" s="60">
        <v>0</v>
      </c>
      <c r="V17" s="60">
        <v>0</v>
      </c>
      <c r="W17" s="60">
        <v>0</v>
      </c>
      <c r="X17" s="60">
        <v>0</v>
      </c>
      <c r="Y17" s="60">
        <v>0</v>
      </c>
      <c r="Z17" s="60">
        <v>0</v>
      </c>
      <c r="AA17" s="60">
        <v>0</v>
      </c>
      <c r="AB17" s="60">
        <v>0</v>
      </c>
      <c r="AC17" s="60">
        <v>0</v>
      </c>
      <c r="AD17" s="60">
        <v>0</v>
      </c>
      <c r="AE17" s="60">
        <v>0</v>
      </c>
      <c r="AF17" s="61">
        <v>0</v>
      </c>
    </row>
    <row r="18" spans="2:61" outlineLevel="1" x14ac:dyDescent="0.2">
      <c r="B18" s="43"/>
      <c r="C18" s="7" t="s">
        <v>85</v>
      </c>
      <c r="D18" s="7"/>
      <c r="E18" s="60">
        <v>0.16169431978487234</v>
      </c>
      <c r="F18" s="60">
        <v>0.13068986895139356</v>
      </c>
      <c r="G18" s="60">
        <v>0.10423695010933297</v>
      </c>
      <c r="H18" s="60">
        <v>8.1240084845579846E-2</v>
      </c>
      <c r="I18" s="60">
        <v>5.8526641111780506E-2</v>
      </c>
      <c r="J18" s="60">
        <v>3.7625206123832154E-2</v>
      </c>
      <c r="K18" s="60">
        <v>2.0851639217536654E-2</v>
      </c>
      <c r="L18" s="60">
        <v>7.988852033132144E-3</v>
      </c>
      <c r="M18" s="60">
        <v>0</v>
      </c>
      <c r="N18" s="60">
        <v>0</v>
      </c>
      <c r="O18" s="60">
        <v>0</v>
      </c>
      <c r="P18" s="60">
        <v>0</v>
      </c>
      <c r="Q18" s="60">
        <v>0</v>
      </c>
      <c r="R18" s="60">
        <v>0</v>
      </c>
      <c r="S18" s="60">
        <v>0</v>
      </c>
      <c r="T18" s="60">
        <v>0</v>
      </c>
      <c r="U18" s="60">
        <v>0</v>
      </c>
      <c r="V18" s="60">
        <v>0</v>
      </c>
      <c r="W18" s="60">
        <v>0</v>
      </c>
      <c r="X18" s="60">
        <v>0</v>
      </c>
      <c r="Y18" s="60">
        <v>0</v>
      </c>
      <c r="Z18" s="60">
        <v>0</v>
      </c>
      <c r="AA18" s="60">
        <v>0</v>
      </c>
      <c r="AB18" s="60">
        <v>0</v>
      </c>
      <c r="AC18" s="60">
        <v>0</v>
      </c>
      <c r="AD18" s="60">
        <v>0</v>
      </c>
      <c r="AE18" s="60">
        <v>0</v>
      </c>
      <c r="AF18" s="61">
        <v>0</v>
      </c>
    </row>
    <row r="19" spans="2:61" outlineLevel="1" x14ac:dyDescent="0.2">
      <c r="B19" s="43"/>
      <c r="C19" s="7" t="s">
        <v>86</v>
      </c>
      <c r="D19" s="7"/>
      <c r="E19" s="60">
        <v>0.51315503170049781</v>
      </c>
      <c r="F19" s="60">
        <v>0.4669248192036366</v>
      </c>
      <c r="G19" s="60">
        <v>0.41415305206894631</v>
      </c>
      <c r="H19" s="60">
        <v>0.35728474532484206</v>
      </c>
      <c r="I19" s="60">
        <v>0.29894510292284249</v>
      </c>
      <c r="J19" s="60">
        <v>0.24422362581241083</v>
      </c>
      <c r="K19" s="60">
        <v>0.19462178674372366</v>
      </c>
      <c r="L19" s="60">
        <v>0.14896737647017319</v>
      </c>
      <c r="M19" s="60">
        <v>0.10973271884939872</v>
      </c>
      <c r="N19" s="60">
        <v>7.3294797757326058E-2</v>
      </c>
      <c r="O19" s="60">
        <v>4.4413739273253046E-2</v>
      </c>
      <c r="P19" s="60">
        <v>2.3061751108969217E-2</v>
      </c>
      <c r="Q19" s="60">
        <v>8.2206335967469225E-3</v>
      </c>
      <c r="R19" s="60">
        <v>0</v>
      </c>
      <c r="S19" s="60">
        <v>0</v>
      </c>
      <c r="T19" s="60">
        <v>0</v>
      </c>
      <c r="U19" s="60">
        <v>0</v>
      </c>
      <c r="V19" s="60">
        <v>0</v>
      </c>
      <c r="W19" s="60">
        <v>0</v>
      </c>
      <c r="X19" s="60">
        <v>0</v>
      </c>
      <c r="Y19" s="60">
        <v>0</v>
      </c>
      <c r="Z19" s="60">
        <v>0</v>
      </c>
      <c r="AA19" s="60">
        <v>0</v>
      </c>
      <c r="AB19" s="60">
        <v>0</v>
      </c>
      <c r="AC19" s="60">
        <v>0</v>
      </c>
      <c r="AD19" s="60">
        <v>0</v>
      </c>
      <c r="AE19" s="60">
        <v>0</v>
      </c>
      <c r="AF19" s="61">
        <v>0</v>
      </c>
    </row>
    <row r="20" spans="2:61" outlineLevel="1" x14ac:dyDescent="0.2">
      <c r="B20" s="43"/>
      <c r="C20" s="7" t="s">
        <v>87</v>
      </c>
      <c r="D20" s="7"/>
      <c r="E20" s="60">
        <v>0.26456937748698017</v>
      </c>
      <c r="F20" s="60">
        <v>0.25564082916352293</v>
      </c>
      <c r="G20" s="60">
        <v>0.25819971928429114</v>
      </c>
      <c r="H20" s="60">
        <v>0.25189754325870939</v>
      </c>
      <c r="I20" s="60">
        <v>0.23127109569967771</v>
      </c>
      <c r="J20" s="60">
        <v>0.20260056680773192</v>
      </c>
      <c r="K20" s="60">
        <v>0.16889559843430693</v>
      </c>
      <c r="L20" s="60">
        <v>0.13624527230863362</v>
      </c>
      <c r="M20" s="60">
        <v>0.10737814605045631</v>
      </c>
      <c r="N20" s="60">
        <v>8.1125204282493965E-2</v>
      </c>
      <c r="O20" s="60">
        <v>6.103416521533233E-2</v>
      </c>
      <c r="P20" s="60">
        <v>4.5543292398379197E-2</v>
      </c>
      <c r="Q20" s="60">
        <v>3.2218971477883204E-2</v>
      </c>
      <c r="R20" s="60">
        <v>2.0260933145893001E-2</v>
      </c>
      <c r="S20" s="60">
        <v>7.7014138070091286E-3</v>
      </c>
      <c r="T20" s="60">
        <v>0</v>
      </c>
      <c r="U20" s="60">
        <v>0</v>
      </c>
      <c r="V20" s="60">
        <v>0</v>
      </c>
      <c r="W20" s="60">
        <v>0</v>
      </c>
      <c r="X20" s="60">
        <v>0</v>
      </c>
      <c r="Y20" s="60">
        <v>0</v>
      </c>
      <c r="Z20" s="60">
        <v>0</v>
      </c>
      <c r="AA20" s="60">
        <v>0</v>
      </c>
      <c r="AB20" s="60">
        <v>0</v>
      </c>
      <c r="AC20" s="60">
        <v>0</v>
      </c>
      <c r="AD20" s="60">
        <v>0</v>
      </c>
      <c r="AE20" s="60">
        <v>0</v>
      </c>
      <c r="AF20" s="61">
        <v>0</v>
      </c>
    </row>
    <row r="21" spans="2:61" outlineLevel="1" x14ac:dyDescent="0.2">
      <c r="B21" s="43"/>
      <c r="C21" s="7" t="s">
        <v>88</v>
      </c>
      <c r="D21" s="7"/>
      <c r="E21" s="60">
        <v>3.8089467757233292E-2</v>
      </c>
      <c r="F21" s="60">
        <v>0.13392548427295681</v>
      </c>
      <c r="G21" s="60">
        <v>0.21849744427466475</v>
      </c>
      <c r="H21" s="60">
        <v>0.30957762657086879</v>
      </c>
      <c r="I21" s="60">
        <v>0.41125716026569925</v>
      </c>
      <c r="J21" s="60">
        <v>0.45489012566915765</v>
      </c>
      <c r="K21" s="60">
        <v>0.42653842920727314</v>
      </c>
      <c r="L21" s="60">
        <v>0.38759745150922331</v>
      </c>
      <c r="M21" s="60">
        <v>0.33554001864920502</v>
      </c>
      <c r="N21" s="60">
        <v>0.27800742544481455</v>
      </c>
      <c r="O21" s="60">
        <v>0.2219251159221638</v>
      </c>
      <c r="P21" s="60">
        <v>0.17187257039646509</v>
      </c>
      <c r="Q21" s="60">
        <v>0.13104832680603701</v>
      </c>
      <c r="R21" s="60">
        <v>9.8125077570418398E-2</v>
      </c>
      <c r="S21" s="60">
        <v>7.1522600035283976E-2</v>
      </c>
      <c r="T21" s="60">
        <v>4.999512293002549E-2</v>
      </c>
      <c r="U21" s="60">
        <v>3.1364191139294881E-2</v>
      </c>
      <c r="V21" s="60">
        <v>1.8177786864192465E-2</v>
      </c>
      <c r="W21" s="60">
        <v>9.0572493942709578E-3</v>
      </c>
      <c r="X21" s="60">
        <v>2.7059391183636844E-3</v>
      </c>
      <c r="Y21" s="60">
        <v>0</v>
      </c>
      <c r="Z21" s="60">
        <v>0</v>
      </c>
      <c r="AA21" s="60">
        <v>0</v>
      </c>
      <c r="AB21" s="60">
        <v>0</v>
      </c>
      <c r="AC21" s="60">
        <v>0</v>
      </c>
      <c r="AD21" s="60">
        <v>0</v>
      </c>
      <c r="AE21" s="60">
        <v>0</v>
      </c>
      <c r="AF21" s="61">
        <v>0</v>
      </c>
    </row>
    <row r="22" spans="2:61" outlineLevel="1" x14ac:dyDescent="0.2">
      <c r="B22" s="43"/>
      <c r="C22" s="7" t="s">
        <v>89</v>
      </c>
      <c r="D22" s="7"/>
      <c r="E22" s="60">
        <v>0</v>
      </c>
      <c r="F22" s="60">
        <v>0</v>
      </c>
      <c r="G22" s="60">
        <v>0</v>
      </c>
      <c r="H22" s="60">
        <v>0</v>
      </c>
      <c r="I22" s="60">
        <v>0</v>
      </c>
      <c r="J22" s="60">
        <v>6.0660475586867373E-2</v>
      </c>
      <c r="K22" s="60">
        <v>0.18909254639715958</v>
      </c>
      <c r="L22" s="60">
        <v>0.31920104767883778</v>
      </c>
      <c r="M22" s="60">
        <v>0.44734911645093989</v>
      </c>
      <c r="N22" s="60">
        <v>0.56757257251536541</v>
      </c>
      <c r="O22" s="60">
        <v>0.67262697958925077</v>
      </c>
      <c r="P22" s="60">
        <v>0.7595223860961865</v>
      </c>
      <c r="Q22" s="60">
        <v>0.82851206811933287</v>
      </c>
      <c r="R22" s="60">
        <v>0.88161398928368861</v>
      </c>
      <c r="S22" s="60">
        <v>0.92077598615770684</v>
      </c>
      <c r="T22" s="60">
        <v>0.9500048770699745</v>
      </c>
      <c r="U22" s="60">
        <v>0.96863580886070511</v>
      </c>
      <c r="V22" s="60">
        <v>0.98182221313580753</v>
      </c>
      <c r="W22" s="60">
        <v>0.99094275060572912</v>
      </c>
      <c r="X22" s="60">
        <v>0.9972940608816363</v>
      </c>
      <c r="Y22" s="60">
        <v>1</v>
      </c>
      <c r="Z22" s="60">
        <v>1</v>
      </c>
      <c r="AA22" s="60">
        <v>1</v>
      </c>
      <c r="AB22" s="60">
        <v>1</v>
      </c>
      <c r="AC22" s="60">
        <v>1</v>
      </c>
      <c r="AD22" s="60">
        <v>1</v>
      </c>
      <c r="AE22" s="60">
        <v>1</v>
      </c>
      <c r="AF22" s="61">
        <v>1</v>
      </c>
    </row>
    <row r="23" spans="2:61" outlineLevel="1" x14ac:dyDescent="0.2">
      <c r="B23" s="43"/>
      <c r="C23" s="7"/>
      <c r="D23" s="7"/>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29"/>
    </row>
    <row r="24" spans="2:61" outlineLevel="1" x14ac:dyDescent="0.2">
      <c r="B24" s="43"/>
      <c r="C24" s="1" t="s">
        <v>10</v>
      </c>
      <c r="D24" s="3"/>
      <c r="E24" s="9">
        <f t="shared" ref="E24:AF24" si="0">SUM(E16:E22)</f>
        <v>0.99999999999999989</v>
      </c>
      <c r="F24" s="9">
        <f t="shared" si="0"/>
        <v>1</v>
      </c>
      <c r="G24" s="9">
        <f t="shared" si="0"/>
        <v>1.0000000000000002</v>
      </c>
      <c r="H24" s="9">
        <f t="shared" si="0"/>
        <v>1</v>
      </c>
      <c r="I24" s="9">
        <f t="shared" si="0"/>
        <v>1</v>
      </c>
      <c r="J24" s="9">
        <f t="shared" si="0"/>
        <v>1</v>
      </c>
      <c r="K24" s="9">
        <f t="shared" si="0"/>
        <v>1</v>
      </c>
      <c r="L24" s="9">
        <f t="shared" si="0"/>
        <v>1</v>
      </c>
      <c r="M24" s="9">
        <f t="shared" si="0"/>
        <v>0.99999999999999989</v>
      </c>
      <c r="N24" s="9">
        <f t="shared" si="0"/>
        <v>1</v>
      </c>
      <c r="O24" s="9">
        <f t="shared" si="0"/>
        <v>1</v>
      </c>
      <c r="P24" s="9">
        <f t="shared" si="0"/>
        <v>1</v>
      </c>
      <c r="Q24" s="9">
        <f t="shared" si="0"/>
        <v>1</v>
      </c>
      <c r="R24" s="9">
        <f t="shared" si="0"/>
        <v>1</v>
      </c>
      <c r="S24" s="9">
        <f t="shared" si="0"/>
        <v>1</v>
      </c>
      <c r="T24" s="9">
        <f t="shared" si="0"/>
        <v>1</v>
      </c>
      <c r="U24" s="9">
        <f t="shared" si="0"/>
        <v>1</v>
      </c>
      <c r="V24" s="9">
        <f t="shared" si="0"/>
        <v>1</v>
      </c>
      <c r="W24" s="9">
        <f t="shared" si="0"/>
        <v>1</v>
      </c>
      <c r="X24" s="9">
        <f t="shared" si="0"/>
        <v>1</v>
      </c>
      <c r="Y24" s="9">
        <f t="shared" si="0"/>
        <v>1</v>
      </c>
      <c r="Z24" s="9">
        <f t="shared" si="0"/>
        <v>1</v>
      </c>
      <c r="AA24" s="9">
        <f t="shared" si="0"/>
        <v>1</v>
      </c>
      <c r="AB24" s="9">
        <f t="shared" si="0"/>
        <v>1</v>
      </c>
      <c r="AC24" s="9">
        <f t="shared" si="0"/>
        <v>1</v>
      </c>
      <c r="AD24" s="9">
        <f t="shared" si="0"/>
        <v>1</v>
      </c>
      <c r="AE24" s="9">
        <f t="shared" si="0"/>
        <v>1</v>
      </c>
      <c r="AF24" s="37">
        <f t="shared" si="0"/>
        <v>1</v>
      </c>
    </row>
    <row r="25" spans="2:61" outlineLevel="1" x14ac:dyDescent="0.2">
      <c r="B25" s="44"/>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6"/>
    </row>
    <row r="26" spans="2:61" ht="21" customHeight="1" x14ac:dyDescent="0.2"/>
    <row r="27" spans="2:61" ht="15.75" x14ac:dyDescent="0.25">
      <c r="B27" s="67" t="s">
        <v>145</v>
      </c>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7"/>
      <c r="AG27" s="16"/>
    </row>
    <row r="28" spans="2:61" outlineLevel="1" x14ac:dyDescent="0.2">
      <c r="B28" s="164" t="s">
        <v>223</v>
      </c>
      <c r="C28" s="17"/>
      <c r="D28" s="17"/>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29"/>
    </row>
    <row r="29" spans="2:61" outlineLevel="1" x14ac:dyDescent="0.2">
      <c r="B29" s="63" t="s">
        <v>35</v>
      </c>
      <c r="C29" s="6" t="s">
        <v>14</v>
      </c>
      <c r="D29" s="6"/>
      <c r="E29" s="1">
        <v>2008</v>
      </c>
      <c r="F29" s="1">
        <v>2009</v>
      </c>
      <c r="G29" s="1">
        <v>2010</v>
      </c>
      <c r="H29" s="1">
        <v>2011</v>
      </c>
      <c r="I29" s="1">
        <v>2012</v>
      </c>
      <c r="J29" s="1">
        <v>2013</v>
      </c>
      <c r="K29" s="1">
        <v>2014</v>
      </c>
      <c r="L29" s="1">
        <v>2015</v>
      </c>
      <c r="M29" s="1">
        <v>2016</v>
      </c>
      <c r="N29" s="1">
        <v>2017</v>
      </c>
      <c r="O29" s="1">
        <v>2018</v>
      </c>
      <c r="P29" s="1">
        <v>2019</v>
      </c>
      <c r="Q29" s="1">
        <v>2020</v>
      </c>
      <c r="R29" s="1">
        <v>2021</v>
      </c>
      <c r="S29" s="1">
        <v>2022</v>
      </c>
      <c r="T29" s="1">
        <v>2023</v>
      </c>
      <c r="U29" s="1">
        <v>2024</v>
      </c>
      <c r="V29" s="1">
        <v>2025</v>
      </c>
      <c r="W29" s="1">
        <v>2026</v>
      </c>
      <c r="X29" s="1">
        <v>2027</v>
      </c>
      <c r="Y29" s="1">
        <v>2028</v>
      </c>
      <c r="Z29" s="1">
        <v>2029</v>
      </c>
      <c r="AA29" s="1">
        <v>2030</v>
      </c>
      <c r="AB29" s="1">
        <v>2031</v>
      </c>
      <c r="AC29" s="1">
        <v>2032</v>
      </c>
      <c r="AD29" s="1">
        <v>2033</v>
      </c>
      <c r="AE29" s="1">
        <v>2034</v>
      </c>
      <c r="AF29" s="32">
        <v>2035</v>
      </c>
      <c r="AG29" s="5"/>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32"/>
    </row>
    <row r="30" spans="2:61" s="201" customFormat="1" outlineLevel="1" x14ac:dyDescent="0.2">
      <c r="B30" s="159"/>
      <c r="C30" s="222" t="s">
        <v>83</v>
      </c>
      <c r="D30" s="222"/>
      <c r="E30" s="174">
        <v>5.7580150424245743E-3</v>
      </c>
      <c r="F30" s="174">
        <v>4.7563521608415763E-3</v>
      </c>
      <c r="G30" s="174">
        <v>2.7626904753996801E-3</v>
      </c>
      <c r="H30" s="174">
        <v>0</v>
      </c>
      <c r="I30" s="174">
        <v>0</v>
      </c>
      <c r="J30" s="174">
        <v>0</v>
      </c>
      <c r="K30" s="174">
        <v>0</v>
      </c>
      <c r="L30" s="174">
        <v>0</v>
      </c>
      <c r="M30" s="174">
        <v>0</v>
      </c>
      <c r="N30" s="174">
        <v>0</v>
      </c>
      <c r="O30" s="174">
        <v>0</v>
      </c>
      <c r="P30" s="174">
        <v>0</v>
      </c>
      <c r="Q30" s="174">
        <v>0</v>
      </c>
      <c r="R30" s="174">
        <v>0</v>
      </c>
      <c r="S30" s="174">
        <v>0</v>
      </c>
      <c r="T30" s="174">
        <v>0</v>
      </c>
      <c r="U30" s="174">
        <v>0</v>
      </c>
      <c r="V30" s="174">
        <v>0</v>
      </c>
      <c r="W30" s="174">
        <v>0</v>
      </c>
      <c r="X30" s="174">
        <v>0</v>
      </c>
      <c r="Y30" s="174">
        <v>0</v>
      </c>
      <c r="Z30" s="174">
        <v>0</v>
      </c>
      <c r="AA30" s="174">
        <v>0</v>
      </c>
      <c r="AB30" s="174">
        <f>AA30</f>
        <v>0</v>
      </c>
      <c r="AC30" s="174">
        <f t="shared" ref="AC30:AF30" si="1">AB30</f>
        <v>0</v>
      </c>
      <c r="AD30" s="174">
        <f t="shared" si="1"/>
        <v>0</v>
      </c>
      <c r="AE30" s="174">
        <f t="shared" si="1"/>
        <v>0</v>
      </c>
      <c r="AF30" s="177">
        <f t="shared" si="1"/>
        <v>0</v>
      </c>
      <c r="AH30" s="223"/>
      <c r="AI30" s="223"/>
      <c r="AJ30" s="223"/>
      <c r="AK30" s="223"/>
      <c r="AL30" s="223"/>
      <c r="AM30" s="223"/>
      <c r="AN30" s="223"/>
      <c r="AO30" s="223"/>
      <c r="AP30" s="223"/>
      <c r="AQ30" s="223"/>
      <c r="AR30" s="223"/>
      <c r="AS30" s="223"/>
      <c r="AT30" s="223"/>
      <c r="AU30" s="223"/>
      <c r="AV30" s="223"/>
      <c r="AW30" s="223"/>
      <c r="AX30" s="223"/>
      <c r="AY30" s="223"/>
      <c r="AZ30" s="223"/>
      <c r="BA30" s="223"/>
      <c r="BB30" s="223"/>
      <c r="BC30" s="223"/>
      <c r="BD30" s="223"/>
      <c r="BE30" s="223"/>
      <c r="BF30" s="223"/>
      <c r="BG30" s="223"/>
      <c r="BH30" s="223"/>
      <c r="BI30" s="223"/>
    </row>
    <row r="31" spans="2:61" s="201" customFormat="1" outlineLevel="1" x14ac:dyDescent="0.2">
      <c r="B31" s="159"/>
      <c r="C31" s="222" t="s">
        <v>84</v>
      </c>
      <c r="D31" s="222"/>
      <c r="E31" s="174">
        <v>5.2189955304095502E-3</v>
      </c>
      <c r="F31" s="174">
        <v>4.3134913794324855E-3</v>
      </c>
      <c r="G31" s="174">
        <v>3.662064701269336E-3</v>
      </c>
      <c r="H31" s="174">
        <v>0</v>
      </c>
      <c r="I31" s="174">
        <v>0</v>
      </c>
      <c r="J31" s="174">
        <v>0</v>
      </c>
      <c r="K31" s="174">
        <v>0</v>
      </c>
      <c r="L31" s="174">
        <v>0</v>
      </c>
      <c r="M31" s="174">
        <v>0</v>
      </c>
      <c r="N31" s="174">
        <v>0</v>
      </c>
      <c r="O31" s="174">
        <v>0</v>
      </c>
      <c r="P31" s="174">
        <v>0</v>
      </c>
      <c r="Q31" s="174">
        <v>0</v>
      </c>
      <c r="R31" s="174">
        <v>0</v>
      </c>
      <c r="S31" s="174">
        <v>0</v>
      </c>
      <c r="T31" s="174">
        <v>0</v>
      </c>
      <c r="U31" s="174">
        <v>0</v>
      </c>
      <c r="V31" s="174">
        <v>0</v>
      </c>
      <c r="W31" s="174">
        <v>0</v>
      </c>
      <c r="X31" s="174">
        <v>0</v>
      </c>
      <c r="Y31" s="174">
        <v>0</v>
      </c>
      <c r="Z31" s="174">
        <v>0</v>
      </c>
      <c r="AA31" s="174">
        <v>0</v>
      </c>
      <c r="AB31" s="174">
        <f t="shared" ref="AB31:AF39" si="2">AA31</f>
        <v>0</v>
      </c>
      <c r="AC31" s="174">
        <f t="shared" si="2"/>
        <v>0</v>
      </c>
      <c r="AD31" s="174">
        <f t="shared" si="2"/>
        <v>0</v>
      </c>
      <c r="AE31" s="174">
        <f t="shared" si="2"/>
        <v>0</v>
      </c>
      <c r="AF31" s="177">
        <f t="shared" si="2"/>
        <v>0</v>
      </c>
      <c r="AH31" s="223"/>
      <c r="AI31" s="223"/>
      <c r="AJ31" s="223"/>
      <c r="AK31" s="223"/>
      <c r="AL31" s="223"/>
      <c r="AM31" s="223"/>
      <c r="AN31" s="223"/>
      <c r="AO31" s="223"/>
      <c r="AP31" s="223"/>
      <c r="AQ31" s="223"/>
      <c r="AR31" s="223"/>
      <c r="AS31" s="223"/>
      <c r="AT31" s="223"/>
      <c r="AU31" s="223"/>
      <c r="AV31" s="223"/>
      <c r="AW31" s="223"/>
      <c r="AX31" s="223"/>
      <c r="AY31" s="223"/>
      <c r="AZ31" s="223"/>
      <c r="BA31" s="223"/>
      <c r="BB31" s="223"/>
      <c r="BC31" s="223"/>
      <c r="BD31" s="223"/>
      <c r="BE31" s="223"/>
      <c r="BF31" s="223"/>
      <c r="BG31" s="223"/>
      <c r="BH31" s="223"/>
      <c r="BI31" s="223"/>
    </row>
    <row r="32" spans="2:61" s="201" customFormat="1" outlineLevel="1" x14ac:dyDescent="0.2">
      <c r="B32" s="159"/>
      <c r="C32" s="222" t="s">
        <v>85</v>
      </c>
      <c r="D32" s="222"/>
      <c r="E32" s="174">
        <v>1.5405083277835926E-2</v>
      </c>
      <c r="F32" s="174">
        <v>1.2346299260912963E-2</v>
      </c>
      <c r="G32" s="174">
        <v>4.3362978762043272E-3</v>
      </c>
      <c r="H32" s="174">
        <v>2.9416637151372356E-3</v>
      </c>
      <c r="I32" s="174">
        <v>2.1624702398526231E-3</v>
      </c>
      <c r="J32" s="174">
        <v>1.5721916568404953E-3</v>
      </c>
      <c r="K32" s="174">
        <v>1.0018988536052834E-3</v>
      </c>
      <c r="L32" s="174">
        <v>4.9252028053335336E-4</v>
      </c>
      <c r="M32" s="174">
        <v>0</v>
      </c>
      <c r="N32" s="174">
        <v>0</v>
      </c>
      <c r="O32" s="174">
        <v>0</v>
      </c>
      <c r="P32" s="174">
        <v>0</v>
      </c>
      <c r="Q32" s="174">
        <v>0</v>
      </c>
      <c r="R32" s="174">
        <v>0</v>
      </c>
      <c r="S32" s="174">
        <v>0</v>
      </c>
      <c r="T32" s="174">
        <v>0</v>
      </c>
      <c r="U32" s="174">
        <v>0</v>
      </c>
      <c r="V32" s="174">
        <v>0</v>
      </c>
      <c r="W32" s="174">
        <v>0</v>
      </c>
      <c r="X32" s="174">
        <v>0</v>
      </c>
      <c r="Y32" s="174">
        <v>0</v>
      </c>
      <c r="Z32" s="174">
        <v>0</v>
      </c>
      <c r="AA32" s="174">
        <v>0</v>
      </c>
      <c r="AB32" s="174">
        <f t="shared" si="2"/>
        <v>0</v>
      </c>
      <c r="AC32" s="174">
        <f t="shared" si="2"/>
        <v>0</v>
      </c>
      <c r="AD32" s="174">
        <f t="shared" si="2"/>
        <v>0</v>
      </c>
      <c r="AE32" s="174">
        <f t="shared" si="2"/>
        <v>0</v>
      </c>
      <c r="AF32" s="177">
        <f t="shared" si="2"/>
        <v>0</v>
      </c>
      <c r="AH32" s="223"/>
      <c r="AI32" s="223"/>
      <c r="AJ32" s="223"/>
      <c r="AK32" s="223"/>
      <c r="AL32" s="223"/>
      <c r="AM32" s="223"/>
      <c r="AN32" s="223"/>
      <c r="AO32" s="223"/>
      <c r="AP32" s="223"/>
      <c r="AQ32" s="223"/>
      <c r="AR32" s="223"/>
      <c r="AS32" s="223"/>
      <c r="AT32" s="223"/>
      <c r="AU32" s="223"/>
      <c r="AV32" s="223"/>
      <c r="AW32" s="223"/>
      <c r="AX32" s="223"/>
      <c r="AY32" s="223"/>
      <c r="AZ32" s="223"/>
      <c r="BA32" s="223"/>
      <c r="BB32" s="223"/>
      <c r="BC32" s="223"/>
      <c r="BD32" s="223"/>
      <c r="BE32" s="223"/>
      <c r="BF32" s="223"/>
      <c r="BG32" s="223"/>
      <c r="BH32" s="223"/>
      <c r="BI32" s="223"/>
    </row>
    <row r="33" spans="1:61" s="201" customFormat="1" outlineLevel="1" x14ac:dyDescent="0.2">
      <c r="B33" s="159"/>
      <c r="C33" s="222" t="s">
        <v>86</v>
      </c>
      <c r="D33" s="222"/>
      <c r="E33" s="174">
        <v>0.57647756476712753</v>
      </c>
      <c r="F33" s="174">
        <v>0.51377752876853355</v>
      </c>
      <c r="G33" s="174">
        <v>0.43984434170957631</v>
      </c>
      <c r="H33" s="174">
        <v>0.19526888998225606</v>
      </c>
      <c r="I33" s="174">
        <v>6.9589441885098913E-2</v>
      </c>
      <c r="J33" s="174">
        <v>4.4562815169243576E-2</v>
      </c>
      <c r="K33" s="174">
        <v>2.3307301487818656E-2</v>
      </c>
      <c r="L33" s="174">
        <v>5.0994516630179345E-3</v>
      </c>
      <c r="M33" s="174">
        <v>3.7527289429661738E-3</v>
      </c>
      <c r="N33" s="174">
        <v>2.6508039100558941E-3</v>
      </c>
      <c r="O33" s="174">
        <v>3.8790450255619534E-3</v>
      </c>
      <c r="P33" s="174">
        <v>2.7898890231582434E-3</v>
      </c>
      <c r="Q33" s="174">
        <v>0</v>
      </c>
      <c r="R33" s="174">
        <v>0</v>
      </c>
      <c r="S33" s="174">
        <v>0</v>
      </c>
      <c r="T33" s="174">
        <v>0</v>
      </c>
      <c r="U33" s="174">
        <v>0</v>
      </c>
      <c r="V33" s="174">
        <v>0</v>
      </c>
      <c r="W33" s="174">
        <v>0</v>
      </c>
      <c r="X33" s="174">
        <v>0</v>
      </c>
      <c r="Y33" s="174">
        <v>0</v>
      </c>
      <c r="Z33" s="174">
        <v>0</v>
      </c>
      <c r="AA33" s="174">
        <v>0</v>
      </c>
      <c r="AB33" s="174">
        <f t="shared" si="2"/>
        <v>0</v>
      </c>
      <c r="AC33" s="174">
        <f t="shared" si="2"/>
        <v>0</v>
      </c>
      <c r="AD33" s="174">
        <f t="shared" si="2"/>
        <v>0</v>
      </c>
      <c r="AE33" s="174">
        <f t="shared" si="2"/>
        <v>0</v>
      </c>
      <c r="AF33" s="177">
        <f t="shared" si="2"/>
        <v>0</v>
      </c>
      <c r="AH33" s="223"/>
      <c r="AI33" s="223"/>
      <c r="AJ33" s="223"/>
      <c r="AK33" s="223"/>
      <c r="AL33" s="223"/>
      <c r="AM33" s="223"/>
      <c r="AN33" s="223"/>
      <c r="AO33" s="223"/>
      <c r="AP33" s="223"/>
      <c r="AQ33" s="223"/>
      <c r="AR33" s="223"/>
      <c r="AS33" s="223"/>
      <c r="AT33" s="223"/>
      <c r="AU33" s="223"/>
      <c r="AV33" s="223"/>
      <c r="AW33" s="223"/>
      <c r="AX33" s="223"/>
      <c r="AY33" s="223"/>
      <c r="AZ33" s="223"/>
      <c r="BA33" s="223"/>
      <c r="BB33" s="223"/>
      <c r="BC33" s="223"/>
      <c r="BD33" s="223"/>
      <c r="BE33" s="223"/>
      <c r="BF33" s="223"/>
      <c r="BG33" s="223"/>
      <c r="BH33" s="223"/>
      <c r="BI33" s="223"/>
    </row>
    <row r="34" spans="1:61" s="201" customFormat="1" outlineLevel="1" x14ac:dyDescent="0.2">
      <c r="B34" s="159"/>
      <c r="C34" s="222" t="s">
        <v>87</v>
      </c>
      <c r="D34" s="222"/>
      <c r="E34" s="174">
        <v>0.38854579698867681</v>
      </c>
      <c r="F34" s="174">
        <v>0.44741700120530598</v>
      </c>
      <c r="G34" s="174">
        <v>0.47792889387244825</v>
      </c>
      <c r="H34" s="174">
        <v>0.48193240441999446</v>
      </c>
      <c r="I34" s="174">
        <v>0.46615383005692423</v>
      </c>
      <c r="J34" s="174">
        <v>0.38717100729973092</v>
      </c>
      <c r="K34" s="174">
        <v>0.30801934796777031</v>
      </c>
      <c r="L34" s="174">
        <v>0.23809139756516123</v>
      </c>
      <c r="M34" s="174">
        <v>0.19054099286950718</v>
      </c>
      <c r="N34" s="174">
        <v>0.15246622908324162</v>
      </c>
      <c r="O34" s="174">
        <v>0.12335627583591469</v>
      </c>
      <c r="P34" s="174">
        <v>9.9579364595597464E-2</v>
      </c>
      <c r="Q34" s="174">
        <v>5.9928053725824243E-2</v>
      </c>
      <c r="R34" s="174">
        <v>3.0995169568983873E-2</v>
      </c>
      <c r="S34" s="174">
        <v>6.3441800010238473E-3</v>
      </c>
      <c r="T34" s="174">
        <v>0</v>
      </c>
      <c r="U34" s="174">
        <v>0</v>
      </c>
      <c r="V34" s="174">
        <v>0</v>
      </c>
      <c r="W34" s="174">
        <v>0</v>
      </c>
      <c r="X34" s="174">
        <v>0</v>
      </c>
      <c r="Y34" s="174">
        <v>0</v>
      </c>
      <c r="Z34" s="174">
        <v>0</v>
      </c>
      <c r="AA34" s="174">
        <v>0</v>
      </c>
      <c r="AB34" s="174">
        <f t="shared" si="2"/>
        <v>0</v>
      </c>
      <c r="AC34" s="174">
        <f t="shared" si="2"/>
        <v>0</v>
      </c>
      <c r="AD34" s="174">
        <f t="shared" si="2"/>
        <v>0</v>
      </c>
      <c r="AE34" s="174">
        <f t="shared" si="2"/>
        <v>0</v>
      </c>
      <c r="AF34" s="177">
        <f t="shared" si="2"/>
        <v>0</v>
      </c>
      <c r="AH34" s="223"/>
      <c r="AI34" s="223"/>
      <c r="AJ34" s="223"/>
      <c r="AK34" s="223"/>
      <c r="AL34" s="223"/>
      <c r="AM34" s="223"/>
      <c r="AN34" s="223"/>
      <c r="AO34" s="223"/>
      <c r="AP34" s="223"/>
      <c r="AQ34" s="223"/>
      <c r="AR34" s="223"/>
      <c r="AS34" s="223"/>
      <c r="AT34" s="223"/>
      <c r="AU34" s="223"/>
      <c r="AV34" s="223"/>
      <c r="AW34" s="223"/>
      <c r="AX34" s="223"/>
      <c r="AY34" s="223"/>
      <c r="AZ34" s="223"/>
      <c r="BA34" s="223"/>
      <c r="BB34" s="223"/>
      <c r="BC34" s="223"/>
      <c r="BD34" s="223"/>
      <c r="BE34" s="223"/>
      <c r="BF34" s="223"/>
      <c r="BG34" s="223"/>
      <c r="BH34" s="223"/>
      <c r="BI34" s="223"/>
    </row>
    <row r="35" spans="1:61" s="201" customFormat="1" outlineLevel="1" x14ac:dyDescent="0.2">
      <c r="B35" s="159"/>
      <c r="C35" s="222" t="s">
        <v>88</v>
      </c>
      <c r="D35" s="222"/>
      <c r="E35" s="174">
        <v>3.4595166342470079E-3</v>
      </c>
      <c r="F35" s="174">
        <v>1.4855084504817581E-2</v>
      </c>
      <c r="G35" s="174">
        <v>6.188038386386184E-2</v>
      </c>
      <c r="H35" s="174">
        <v>0.2697161264791974</v>
      </c>
      <c r="I35" s="174">
        <v>0.40655307560087994</v>
      </c>
      <c r="J35" s="174">
        <v>0.4889112322869219</v>
      </c>
      <c r="K35" s="174">
        <v>0.49667255822728523</v>
      </c>
      <c r="L35" s="174">
        <v>0.49474570561698855</v>
      </c>
      <c r="M35" s="174">
        <v>0.44942113097849068</v>
      </c>
      <c r="N35" s="174">
        <v>0.39287480640023703</v>
      </c>
      <c r="O35" s="174">
        <v>0.33484136268802012</v>
      </c>
      <c r="P35" s="174">
        <v>0.27982828052290959</v>
      </c>
      <c r="Q35" s="174">
        <v>0.23867615080743523</v>
      </c>
      <c r="R35" s="174">
        <v>0.19838151390180744</v>
      </c>
      <c r="S35" s="174">
        <v>0.1635841446195565</v>
      </c>
      <c r="T35" s="174">
        <v>0.11429242796898167</v>
      </c>
      <c r="U35" s="174">
        <v>7.2313008020531311E-2</v>
      </c>
      <c r="V35" s="174">
        <v>3.3251917820076381E-2</v>
      </c>
      <c r="W35" s="174">
        <v>5.8045076999059244E-3</v>
      </c>
      <c r="X35" s="174">
        <v>0</v>
      </c>
      <c r="Y35" s="174">
        <v>0</v>
      </c>
      <c r="Z35" s="174">
        <v>0</v>
      </c>
      <c r="AA35" s="174">
        <v>0</v>
      </c>
      <c r="AB35" s="174">
        <f t="shared" si="2"/>
        <v>0</v>
      </c>
      <c r="AC35" s="174">
        <f t="shared" si="2"/>
        <v>0</v>
      </c>
      <c r="AD35" s="174">
        <f t="shared" si="2"/>
        <v>0</v>
      </c>
      <c r="AE35" s="174">
        <f t="shared" si="2"/>
        <v>0</v>
      </c>
      <c r="AF35" s="177">
        <f t="shared" si="2"/>
        <v>0</v>
      </c>
      <c r="AH35" s="223"/>
      <c r="AI35" s="223"/>
      <c r="AJ35" s="223"/>
      <c r="AK35" s="223"/>
      <c r="AL35" s="223"/>
      <c r="AM35" s="223"/>
      <c r="AN35" s="223"/>
      <c r="AO35" s="223"/>
      <c r="AP35" s="223"/>
      <c r="AQ35" s="223"/>
      <c r="AR35" s="223"/>
      <c r="AS35" s="223"/>
      <c r="AT35" s="223"/>
      <c r="AU35" s="223"/>
      <c r="AV35" s="223"/>
      <c r="AW35" s="223"/>
      <c r="AX35" s="223"/>
      <c r="AY35" s="223"/>
      <c r="AZ35" s="223"/>
      <c r="BA35" s="223"/>
      <c r="BB35" s="223"/>
      <c r="BC35" s="223"/>
      <c r="BD35" s="223"/>
      <c r="BE35" s="223"/>
      <c r="BF35" s="223"/>
      <c r="BG35" s="223"/>
      <c r="BH35" s="223"/>
      <c r="BI35" s="223"/>
    </row>
    <row r="36" spans="1:61" s="201" customFormat="1" outlineLevel="1" x14ac:dyDescent="0.2">
      <c r="B36" s="159"/>
      <c r="C36" s="222" t="s">
        <v>89</v>
      </c>
      <c r="D36" s="222"/>
      <c r="E36" s="174">
        <v>0</v>
      </c>
      <c r="F36" s="174">
        <v>0</v>
      </c>
      <c r="G36" s="174">
        <v>0</v>
      </c>
      <c r="H36" s="174">
        <v>0</v>
      </c>
      <c r="I36" s="174">
        <v>0</v>
      </c>
      <c r="J36" s="174">
        <v>1.5798425190517849E-2</v>
      </c>
      <c r="K36" s="174">
        <v>0.10390668605529908</v>
      </c>
      <c r="L36" s="174">
        <v>0.19161634781685946</v>
      </c>
      <c r="M36" s="174">
        <v>0.30663987672780402</v>
      </c>
      <c r="N36" s="174">
        <v>0.41850319956529775</v>
      </c>
      <c r="O36" s="174">
        <v>0.52240713634825542</v>
      </c>
      <c r="P36" s="174">
        <v>0.61264379652839518</v>
      </c>
      <c r="Q36" s="174">
        <v>0.69809672233094466</v>
      </c>
      <c r="R36" s="174">
        <v>0.77062331652920868</v>
      </c>
      <c r="S36" s="174">
        <v>0.83007167537941962</v>
      </c>
      <c r="T36" s="174">
        <v>0.88570757203101824</v>
      </c>
      <c r="U36" s="174">
        <v>0.92768699197946869</v>
      </c>
      <c r="V36" s="174">
        <v>0.96674808217992358</v>
      </c>
      <c r="W36" s="174">
        <v>0.99419549230009407</v>
      </c>
      <c r="X36" s="174">
        <v>1</v>
      </c>
      <c r="Y36" s="174">
        <v>1</v>
      </c>
      <c r="Z36" s="174">
        <v>1</v>
      </c>
      <c r="AA36" s="174">
        <v>1</v>
      </c>
      <c r="AB36" s="174">
        <f t="shared" si="2"/>
        <v>1</v>
      </c>
      <c r="AC36" s="174">
        <f t="shared" si="2"/>
        <v>1</v>
      </c>
      <c r="AD36" s="174">
        <f t="shared" si="2"/>
        <v>1</v>
      </c>
      <c r="AE36" s="174">
        <f t="shared" si="2"/>
        <v>1</v>
      </c>
      <c r="AF36" s="177">
        <f t="shared" si="2"/>
        <v>1</v>
      </c>
      <c r="AH36" s="223"/>
      <c r="AI36" s="223"/>
      <c r="AJ36" s="223"/>
      <c r="AK36" s="223"/>
      <c r="AL36" s="223"/>
      <c r="AM36" s="223"/>
      <c r="AN36" s="223"/>
      <c r="AO36" s="223"/>
      <c r="AP36" s="223"/>
      <c r="AQ36" s="223"/>
      <c r="AR36" s="223"/>
      <c r="AS36" s="223"/>
      <c r="AT36" s="223"/>
      <c r="AU36" s="223"/>
      <c r="AV36" s="223"/>
      <c r="AW36" s="223"/>
      <c r="AX36" s="223"/>
      <c r="AY36" s="223"/>
      <c r="AZ36" s="223"/>
      <c r="BA36" s="223"/>
      <c r="BB36" s="223"/>
      <c r="BC36" s="223"/>
      <c r="BD36" s="223"/>
      <c r="BE36" s="223"/>
      <c r="BF36" s="223"/>
      <c r="BG36" s="223"/>
      <c r="BH36" s="223"/>
      <c r="BI36" s="223"/>
    </row>
    <row r="37" spans="1:61" s="201" customFormat="1" outlineLevel="1" x14ac:dyDescent="0.2">
      <c r="B37" s="159"/>
      <c r="C37" s="222" t="s">
        <v>178</v>
      </c>
      <c r="D37" s="222" t="s">
        <v>167</v>
      </c>
      <c r="E37" s="174">
        <v>0</v>
      </c>
      <c r="F37" s="174">
        <v>0</v>
      </c>
      <c r="G37" s="174">
        <v>0</v>
      </c>
      <c r="H37" s="174">
        <v>0</v>
      </c>
      <c r="I37" s="174">
        <v>0</v>
      </c>
      <c r="J37" s="174">
        <v>0</v>
      </c>
      <c r="K37" s="174">
        <v>0</v>
      </c>
      <c r="L37" s="174">
        <v>0</v>
      </c>
      <c r="M37" s="174">
        <v>0</v>
      </c>
      <c r="N37" s="174">
        <v>0</v>
      </c>
      <c r="O37" s="174">
        <v>0</v>
      </c>
      <c r="P37" s="174">
        <v>0</v>
      </c>
      <c r="Q37" s="174">
        <v>0</v>
      </c>
      <c r="R37" s="174">
        <v>0</v>
      </c>
      <c r="S37" s="174">
        <v>0</v>
      </c>
      <c r="T37" s="174">
        <v>0</v>
      </c>
      <c r="U37" s="174">
        <v>0</v>
      </c>
      <c r="V37" s="174">
        <v>0</v>
      </c>
      <c r="W37" s="174">
        <v>0</v>
      </c>
      <c r="X37" s="174">
        <v>0</v>
      </c>
      <c r="Y37" s="174">
        <v>0</v>
      </c>
      <c r="Z37" s="174">
        <v>0</v>
      </c>
      <c r="AA37" s="174">
        <v>0</v>
      </c>
      <c r="AB37" s="174">
        <f t="shared" si="2"/>
        <v>0</v>
      </c>
      <c r="AC37" s="174">
        <f t="shared" si="2"/>
        <v>0</v>
      </c>
      <c r="AD37" s="174">
        <f t="shared" si="2"/>
        <v>0</v>
      </c>
      <c r="AE37" s="174">
        <f t="shared" si="2"/>
        <v>0</v>
      </c>
      <c r="AF37" s="177">
        <f t="shared" si="2"/>
        <v>0</v>
      </c>
      <c r="AH37" s="223"/>
      <c r="AI37" s="223"/>
      <c r="AJ37" s="223"/>
      <c r="AK37" s="223"/>
      <c r="AL37" s="223"/>
      <c r="AM37" s="223"/>
      <c r="AN37" s="223"/>
      <c r="AO37" s="223"/>
      <c r="AP37" s="223"/>
      <c r="AQ37" s="223"/>
      <c r="AR37" s="223"/>
      <c r="AS37" s="223"/>
      <c r="AT37" s="223"/>
      <c r="AU37" s="223"/>
      <c r="AV37" s="223"/>
      <c r="AW37" s="223"/>
      <c r="AX37" s="223"/>
      <c r="AY37" s="223"/>
      <c r="AZ37" s="223"/>
      <c r="BA37" s="223"/>
      <c r="BB37" s="223"/>
      <c r="BC37" s="223"/>
      <c r="BD37" s="223"/>
      <c r="BE37" s="223"/>
      <c r="BF37" s="223"/>
      <c r="BG37" s="223"/>
      <c r="BH37" s="223"/>
      <c r="BI37" s="223"/>
    </row>
    <row r="38" spans="1:61" s="201" customFormat="1" outlineLevel="1" x14ac:dyDescent="0.2">
      <c r="B38" s="159"/>
      <c r="C38" s="222" t="s">
        <v>179</v>
      </c>
      <c r="D38" s="222" t="s">
        <v>167</v>
      </c>
      <c r="E38" s="174">
        <v>5.135027759278642E-3</v>
      </c>
      <c r="F38" s="174">
        <v>2.5342427201560319E-3</v>
      </c>
      <c r="G38" s="174">
        <v>9.5853275012403108E-3</v>
      </c>
      <c r="H38" s="174">
        <v>5.3037292370045853E-3</v>
      </c>
      <c r="I38" s="174">
        <v>4.6725538634264331E-3</v>
      </c>
      <c r="J38" s="174">
        <v>4.3342785523457165E-3</v>
      </c>
      <c r="K38" s="174">
        <v>3.9557363046824655E-3</v>
      </c>
      <c r="L38" s="174">
        <v>3.7018879887361703E-3</v>
      </c>
      <c r="M38" s="174">
        <v>0</v>
      </c>
      <c r="N38" s="174">
        <v>0</v>
      </c>
      <c r="O38" s="174">
        <v>0</v>
      </c>
      <c r="P38" s="174">
        <v>0</v>
      </c>
      <c r="Q38" s="174">
        <v>0</v>
      </c>
      <c r="R38" s="174">
        <v>0</v>
      </c>
      <c r="S38" s="174">
        <v>0</v>
      </c>
      <c r="T38" s="174">
        <v>0</v>
      </c>
      <c r="U38" s="174">
        <v>0</v>
      </c>
      <c r="V38" s="174">
        <v>0</v>
      </c>
      <c r="W38" s="174">
        <v>0</v>
      </c>
      <c r="X38" s="174">
        <v>0</v>
      </c>
      <c r="Y38" s="174">
        <v>0</v>
      </c>
      <c r="Z38" s="174">
        <v>0</v>
      </c>
      <c r="AA38" s="174">
        <v>0</v>
      </c>
      <c r="AB38" s="174">
        <f t="shared" si="2"/>
        <v>0</v>
      </c>
      <c r="AC38" s="174">
        <f t="shared" si="2"/>
        <v>0</v>
      </c>
      <c r="AD38" s="174">
        <f t="shared" si="2"/>
        <v>0</v>
      </c>
      <c r="AE38" s="174">
        <f t="shared" si="2"/>
        <v>0</v>
      </c>
      <c r="AF38" s="177">
        <f t="shared" si="2"/>
        <v>0</v>
      </c>
      <c r="AH38" s="223"/>
      <c r="AI38" s="223"/>
      <c r="AJ38" s="223"/>
      <c r="AK38" s="223"/>
      <c r="AL38" s="223"/>
      <c r="AM38" s="223"/>
      <c r="AN38" s="223"/>
      <c r="AO38" s="223"/>
      <c r="AP38" s="223"/>
      <c r="AQ38" s="223"/>
      <c r="AR38" s="223"/>
      <c r="AS38" s="223"/>
      <c r="AT38" s="223"/>
      <c r="AU38" s="223"/>
      <c r="AV38" s="223"/>
      <c r="AW38" s="223"/>
      <c r="AX38" s="223"/>
      <c r="AY38" s="223"/>
      <c r="AZ38" s="223"/>
      <c r="BA38" s="223"/>
      <c r="BB38" s="223"/>
      <c r="BC38" s="223"/>
      <c r="BD38" s="223"/>
      <c r="BE38" s="223"/>
      <c r="BF38" s="223"/>
      <c r="BG38" s="223"/>
      <c r="BH38" s="223"/>
      <c r="BI38" s="223"/>
    </row>
    <row r="39" spans="1:61" s="201" customFormat="1" outlineLevel="1" x14ac:dyDescent="0.2">
      <c r="B39" s="159"/>
      <c r="C39" s="222" t="s">
        <v>180</v>
      </c>
      <c r="D39" s="222" t="s">
        <v>167</v>
      </c>
      <c r="E39" s="174">
        <v>0</v>
      </c>
      <c r="F39" s="174">
        <v>0</v>
      </c>
      <c r="G39" s="174">
        <v>0</v>
      </c>
      <c r="H39" s="174">
        <v>4.4837186166410428E-2</v>
      </c>
      <c r="I39" s="174">
        <v>5.0868628353817766E-2</v>
      </c>
      <c r="J39" s="174">
        <v>5.7650049844399698E-2</v>
      </c>
      <c r="K39" s="174">
        <v>6.3136471103538996E-2</v>
      </c>
      <c r="L39" s="174">
        <v>6.6252689068703227E-2</v>
      </c>
      <c r="M39" s="174">
        <v>4.964527048123199E-2</v>
      </c>
      <c r="N39" s="174">
        <v>3.3504961041167639E-2</v>
      </c>
      <c r="O39" s="174">
        <v>1.5516180102247814E-2</v>
      </c>
      <c r="P39" s="174">
        <v>5.1586693299395022E-3</v>
      </c>
      <c r="Q39" s="174">
        <v>3.2990731357957362E-3</v>
      </c>
      <c r="R39" s="174">
        <v>0</v>
      </c>
      <c r="S39" s="174">
        <v>0</v>
      </c>
      <c r="T39" s="174">
        <v>0</v>
      </c>
      <c r="U39" s="174">
        <v>0</v>
      </c>
      <c r="V39" s="174">
        <v>0</v>
      </c>
      <c r="W39" s="174">
        <v>0</v>
      </c>
      <c r="X39" s="174">
        <v>0</v>
      </c>
      <c r="Y39" s="174">
        <v>0</v>
      </c>
      <c r="Z39" s="174">
        <v>0</v>
      </c>
      <c r="AA39" s="174">
        <v>0</v>
      </c>
      <c r="AB39" s="174">
        <f t="shared" si="2"/>
        <v>0</v>
      </c>
      <c r="AC39" s="174">
        <f t="shared" si="2"/>
        <v>0</v>
      </c>
      <c r="AD39" s="174">
        <f t="shared" si="2"/>
        <v>0</v>
      </c>
      <c r="AE39" s="174">
        <f t="shared" si="2"/>
        <v>0</v>
      </c>
      <c r="AF39" s="177">
        <f t="shared" si="2"/>
        <v>0</v>
      </c>
      <c r="AH39" s="223"/>
      <c r="AI39" s="223"/>
      <c r="AJ39" s="223"/>
      <c r="AK39" s="223"/>
      <c r="AL39" s="223"/>
      <c r="AM39" s="223"/>
      <c r="AN39" s="223"/>
      <c r="AO39" s="223"/>
      <c r="AP39" s="223"/>
      <c r="AQ39" s="223"/>
      <c r="AR39" s="223"/>
      <c r="AS39" s="223"/>
      <c r="AT39" s="223"/>
      <c r="AU39" s="223"/>
      <c r="AV39" s="223"/>
      <c r="AW39" s="223"/>
      <c r="AX39" s="223"/>
      <c r="AY39" s="223"/>
      <c r="AZ39" s="223"/>
      <c r="BA39" s="223"/>
      <c r="BB39" s="223"/>
      <c r="BC39" s="223"/>
      <c r="BD39" s="223"/>
      <c r="BE39" s="223"/>
      <c r="BF39" s="223"/>
      <c r="BG39" s="223"/>
      <c r="BH39" s="223"/>
      <c r="BI39" s="223"/>
    </row>
    <row r="40" spans="1:61" outlineLevel="1" x14ac:dyDescent="0.2">
      <c r="B40" s="43"/>
      <c r="C40" s="7"/>
      <c r="D40" s="7"/>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29"/>
      <c r="AH40" s="223"/>
      <c r="AI40" s="223"/>
      <c r="AJ40" s="223"/>
      <c r="AK40" s="223"/>
      <c r="AL40" s="223"/>
      <c r="AM40" s="223"/>
      <c r="AN40" s="223"/>
      <c r="AO40" s="223"/>
      <c r="AP40" s="223"/>
      <c r="AQ40" s="223"/>
      <c r="AR40" s="223"/>
      <c r="AS40" s="223"/>
      <c r="AT40" s="223"/>
      <c r="AU40" s="223"/>
      <c r="AV40" s="223"/>
      <c r="AW40" s="223"/>
      <c r="AX40" s="223"/>
      <c r="AY40" s="223"/>
      <c r="AZ40" s="223"/>
      <c r="BA40" s="223"/>
      <c r="BB40" s="223"/>
      <c r="BC40" s="223"/>
      <c r="BD40" s="223"/>
      <c r="BE40" s="223"/>
      <c r="BF40" s="223"/>
      <c r="BG40" s="223"/>
      <c r="BH40" s="223"/>
      <c r="BI40" s="223"/>
    </row>
    <row r="41" spans="1:61" outlineLevel="1" x14ac:dyDescent="0.2">
      <c r="B41" s="43"/>
      <c r="C41" s="1" t="s">
        <v>10</v>
      </c>
      <c r="D41" s="3"/>
      <c r="E41" s="9">
        <f t="shared" ref="E41:AF41" si="3">SUM(E30:E39)</f>
        <v>1</v>
      </c>
      <c r="F41" s="9">
        <f t="shared" si="3"/>
        <v>1.0000000000000002</v>
      </c>
      <c r="G41" s="9">
        <f t="shared" si="3"/>
        <v>1.0000000000000002</v>
      </c>
      <c r="H41" s="9">
        <f t="shared" si="3"/>
        <v>1.0000000000000002</v>
      </c>
      <c r="I41" s="9">
        <f t="shared" si="3"/>
        <v>1</v>
      </c>
      <c r="J41" s="9">
        <f t="shared" si="3"/>
        <v>1.0000000000000002</v>
      </c>
      <c r="K41" s="9">
        <f t="shared" si="3"/>
        <v>1</v>
      </c>
      <c r="L41" s="9">
        <f t="shared" si="3"/>
        <v>0.99999999999999989</v>
      </c>
      <c r="M41" s="9">
        <f t="shared" si="3"/>
        <v>1</v>
      </c>
      <c r="N41" s="9">
        <f t="shared" si="3"/>
        <v>0.99999999999999989</v>
      </c>
      <c r="O41" s="9">
        <f t="shared" si="3"/>
        <v>1</v>
      </c>
      <c r="P41" s="9">
        <f t="shared" si="3"/>
        <v>1</v>
      </c>
      <c r="Q41" s="9">
        <f t="shared" si="3"/>
        <v>0.99999999999999989</v>
      </c>
      <c r="R41" s="9">
        <f t="shared" si="3"/>
        <v>1</v>
      </c>
      <c r="S41" s="9">
        <f t="shared" si="3"/>
        <v>1</v>
      </c>
      <c r="T41" s="9">
        <f t="shared" si="3"/>
        <v>0.99999999999999989</v>
      </c>
      <c r="U41" s="9">
        <f t="shared" si="3"/>
        <v>1</v>
      </c>
      <c r="V41" s="9">
        <f t="shared" si="3"/>
        <v>1</v>
      </c>
      <c r="W41" s="9">
        <f t="shared" si="3"/>
        <v>1</v>
      </c>
      <c r="X41" s="9">
        <f t="shared" si="3"/>
        <v>1</v>
      </c>
      <c r="Y41" s="9">
        <f t="shared" si="3"/>
        <v>1</v>
      </c>
      <c r="Z41" s="9">
        <f t="shared" si="3"/>
        <v>1</v>
      </c>
      <c r="AA41" s="9">
        <f t="shared" si="3"/>
        <v>1</v>
      </c>
      <c r="AB41" s="9">
        <f t="shared" si="3"/>
        <v>1</v>
      </c>
      <c r="AC41" s="9">
        <f t="shared" si="3"/>
        <v>1</v>
      </c>
      <c r="AD41" s="9">
        <f t="shared" si="3"/>
        <v>1</v>
      </c>
      <c r="AE41" s="9">
        <f t="shared" si="3"/>
        <v>1</v>
      </c>
      <c r="AF41" s="37">
        <f t="shared" si="3"/>
        <v>1</v>
      </c>
      <c r="AH41" s="223"/>
      <c r="AI41" s="223"/>
      <c r="AJ41" s="223"/>
      <c r="AK41" s="223"/>
      <c r="AL41" s="223"/>
      <c r="AM41" s="223"/>
      <c r="AN41" s="223"/>
      <c r="AO41" s="223"/>
      <c r="AP41" s="223"/>
      <c r="AQ41" s="223"/>
      <c r="AR41" s="223"/>
      <c r="AS41" s="223"/>
      <c r="AT41" s="223"/>
      <c r="AU41" s="223"/>
      <c r="AV41" s="223"/>
      <c r="AW41" s="223"/>
      <c r="AX41" s="223"/>
      <c r="AY41" s="223"/>
      <c r="AZ41" s="223"/>
      <c r="BA41" s="223"/>
      <c r="BB41" s="223"/>
      <c r="BC41" s="223"/>
      <c r="BD41" s="223"/>
      <c r="BE41" s="223"/>
      <c r="BF41" s="223"/>
      <c r="BG41" s="223"/>
      <c r="BH41" s="223"/>
      <c r="BI41" s="223"/>
    </row>
    <row r="42" spans="1:61" outlineLevel="1" x14ac:dyDescent="0.2">
      <c r="B42" s="44"/>
      <c r="C42" s="45"/>
      <c r="D42" s="45"/>
      <c r="E42" s="45"/>
      <c r="F42" s="45"/>
      <c r="G42" s="45"/>
      <c r="H42" s="156"/>
      <c r="I42" s="156"/>
      <c r="J42" s="156"/>
      <c r="K42" s="156"/>
      <c r="L42" s="156"/>
      <c r="M42" s="156"/>
      <c r="N42" s="156"/>
      <c r="O42" s="45"/>
      <c r="P42" s="45"/>
      <c r="Q42" s="45"/>
      <c r="R42" s="45"/>
      <c r="S42" s="45"/>
      <c r="T42" s="45"/>
      <c r="U42" s="45"/>
      <c r="V42" s="45"/>
      <c r="W42" s="45"/>
      <c r="X42" s="45"/>
      <c r="Y42" s="45"/>
      <c r="Z42" s="45"/>
      <c r="AA42" s="45"/>
      <c r="AB42" s="45"/>
      <c r="AC42" s="45"/>
      <c r="AD42" s="45"/>
      <c r="AE42" s="45"/>
      <c r="AF42" s="46"/>
    </row>
    <row r="43" spans="1:61" ht="21" customHeight="1" x14ac:dyDescent="0.2"/>
    <row r="44" spans="1:61" ht="15.75" x14ac:dyDescent="0.25">
      <c r="B44" s="150" t="s">
        <v>197</v>
      </c>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7"/>
      <c r="AG44" s="16"/>
    </row>
    <row r="45" spans="1:61" outlineLevel="1" x14ac:dyDescent="0.2">
      <c r="B45" s="165" t="s">
        <v>223</v>
      </c>
      <c r="C45" s="153"/>
      <c r="D45" s="153"/>
      <c r="E45" s="72"/>
      <c r="F45" s="72"/>
      <c r="G45" s="72"/>
      <c r="H45" s="72"/>
      <c r="I45" s="72"/>
      <c r="J45" s="72"/>
      <c r="K45" s="72"/>
      <c r="L45" s="72"/>
      <c r="M45" s="72"/>
      <c r="N45" s="72"/>
      <c r="O45" s="72"/>
      <c r="P45" s="72"/>
      <c r="Q45" s="72"/>
      <c r="R45" s="72"/>
      <c r="S45" s="72"/>
      <c r="T45" s="72"/>
      <c r="U45" s="72"/>
      <c r="V45" s="72"/>
      <c r="W45" s="72"/>
      <c r="X45" s="72"/>
      <c r="Y45" s="72"/>
      <c r="Z45" s="72"/>
      <c r="AA45" s="72"/>
      <c r="AB45" s="72"/>
      <c r="AC45" s="72"/>
      <c r="AD45" s="72"/>
      <c r="AE45" s="72"/>
      <c r="AF45" s="73"/>
    </row>
    <row r="46" spans="1:61" outlineLevel="1" x14ac:dyDescent="0.2">
      <c r="A46" s="157"/>
      <c r="B46" s="63" t="s">
        <v>35</v>
      </c>
      <c r="C46" s="6" t="s">
        <v>14</v>
      </c>
      <c r="D46" s="6"/>
      <c r="E46" s="1">
        <v>2008</v>
      </c>
      <c r="F46" s="1">
        <v>2009</v>
      </c>
      <c r="G46" s="1">
        <v>2010</v>
      </c>
      <c r="H46" s="1">
        <v>2011</v>
      </c>
      <c r="I46" s="1">
        <v>2012</v>
      </c>
      <c r="J46" s="1">
        <v>2013</v>
      </c>
      <c r="K46" s="1">
        <v>2014</v>
      </c>
      <c r="L46" s="1">
        <v>2015</v>
      </c>
      <c r="M46" s="1">
        <v>2016</v>
      </c>
      <c r="N46" s="1">
        <v>2017</v>
      </c>
      <c r="O46" s="1">
        <v>2018</v>
      </c>
      <c r="P46" s="1">
        <v>2019</v>
      </c>
      <c r="Q46" s="1">
        <v>2020</v>
      </c>
      <c r="R46" s="1">
        <v>2021</v>
      </c>
      <c r="S46" s="1">
        <v>2022</v>
      </c>
      <c r="T46" s="1">
        <v>2023</v>
      </c>
      <c r="U46" s="1">
        <v>2024</v>
      </c>
      <c r="V46" s="1">
        <v>2025</v>
      </c>
      <c r="W46" s="1">
        <v>2026</v>
      </c>
      <c r="X46" s="1">
        <v>2027</v>
      </c>
      <c r="Y46" s="1">
        <v>2028</v>
      </c>
      <c r="Z46" s="1">
        <v>2029</v>
      </c>
      <c r="AA46" s="1">
        <v>2030</v>
      </c>
      <c r="AB46" s="1">
        <v>2031</v>
      </c>
      <c r="AC46" s="1">
        <v>2032</v>
      </c>
      <c r="AD46" s="1">
        <v>2033</v>
      </c>
      <c r="AE46" s="1">
        <v>2034</v>
      </c>
      <c r="AF46" s="32">
        <v>2035</v>
      </c>
      <c r="AG46" s="5"/>
    </row>
    <row r="47" spans="1:61" s="4" customFormat="1" outlineLevel="1" x14ac:dyDescent="0.2">
      <c r="A47" s="157"/>
      <c r="B47" s="159"/>
      <c r="C47" s="11" t="s">
        <v>83</v>
      </c>
      <c r="D47" s="11"/>
      <c r="E47" s="174">
        <f>E30</f>
        <v>5.7580150424245743E-3</v>
      </c>
      <c r="F47" s="174">
        <f t="shared" ref="F47:AF47" si="4">F30</f>
        <v>4.7563521608415763E-3</v>
      </c>
      <c r="G47" s="174">
        <f t="shared" si="4"/>
        <v>2.7626904753996801E-3</v>
      </c>
      <c r="H47" s="174">
        <f t="shared" si="4"/>
        <v>0</v>
      </c>
      <c r="I47" s="174">
        <f t="shared" si="4"/>
        <v>0</v>
      </c>
      <c r="J47" s="174">
        <f t="shared" si="4"/>
        <v>0</v>
      </c>
      <c r="K47" s="174">
        <f t="shared" si="4"/>
        <v>0</v>
      </c>
      <c r="L47" s="174">
        <f t="shared" si="4"/>
        <v>0</v>
      </c>
      <c r="M47" s="174">
        <f t="shared" si="4"/>
        <v>0</v>
      </c>
      <c r="N47" s="174">
        <f t="shared" si="4"/>
        <v>0</v>
      </c>
      <c r="O47" s="174">
        <f t="shared" si="4"/>
        <v>0</v>
      </c>
      <c r="P47" s="174">
        <f t="shared" si="4"/>
        <v>0</v>
      </c>
      <c r="Q47" s="174">
        <f t="shared" si="4"/>
        <v>0</v>
      </c>
      <c r="R47" s="174">
        <f t="shared" si="4"/>
        <v>0</v>
      </c>
      <c r="S47" s="174">
        <f t="shared" si="4"/>
        <v>0</v>
      </c>
      <c r="T47" s="174">
        <f t="shared" si="4"/>
        <v>0</v>
      </c>
      <c r="U47" s="174">
        <f t="shared" si="4"/>
        <v>0</v>
      </c>
      <c r="V47" s="174">
        <f t="shared" si="4"/>
        <v>0</v>
      </c>
      <c r="W47" s="174">
        <f t="shared" si="4"/>
        <v>0</v>
      </c>
      <c r="X47" s="174">
        <f t="shared" si="4"/>
        <v>0</v>
      </c>
      <c r="Y47" s="174">
        <f t="shared" si="4"/>
        <v>0</v>
      </c>
      <c r="Z47" s="174">
        <f t="shared" si="4"/>
        <v>0</v>
      </c>
      <c r="AA47" s="174">
        <f t="shared" si="4"/>
        <v>0</v>
      </c>
      <c r="AB47" s="174">
        <f t="shared" si="4"/>
        <v>0</v>
      </c>
      <c r="AC47" s="174">
        <f t="shared" si="4"/>
        <v>0</v>
      </c>
      <c r="AD47" s="174">
        <f t="shared" si="4"/>
        <v>0</v>
      </c>
      <c r="AE47" s="174">
        <f t="shared" si="4"/>
        <v>0</v>
      </c>
      <c r="AF47" s="177">
        <f t="shared" si="4"/>
        <v>0</v>
      </c>
    </row>
    <row r="48" spans="1:61" s="4" customFormat="1" outlineLevel="1" x14ac:dyDescent="0.2">
      <c r="B48" s="52"/>
      <c r="C48" s="11" t="s">
        <v>84</v>
      </c>
      <c r="D48" s="11"/>
      <c r="E48" s="174">
        <f>E31+E37</f>
        <v>5.2189955304095502E-3</v>
      </c>
      <c r="F48" s="174">
        <f t="shared" ref="F48:AF50" si="5">F31+F37</f>
        <v>4.3134913794324855E-3</v>
      </c>
      <c r="G48" s="174">
        <f t="shared" si="5"/>
        <v>3.662064701269336E-3</v>
      </c>
      <c r="H48" s="174">
        <f t="shared" si="5"/>
        <v>0</v>
      </c>
      <c r="I48" s="174">
        <f t="shared" si="5"/>
        <v>0</v>
      </c>
      <c r="J48" s="174">
        <f t="shared" si="5"/>
        <v>0</v>
      </c>
      <c r="K48" s="174">
        <f t="shared" si="5"/>
        <v>0</v>
      </c>
      <c r="L48" s="174">
        <f t="shared" si="5"/>
        <v>0</v>
      </c>
      <c r="M48" s="174">
        <f t="shared" si="5"/>
        <v>0</v>
      </c>
      <c r="N48" s="174">
        <f t="shared" si="5"/>
        <v>0</v>
      </c>
      <c r="O48" s="174">
        <f t="shared" si="5"/>
        <v>0</v>
      </c>
      <c r="P48" s="174">
        <f t="shared" si="5"/>
        <v>0</v>
      </c>
      <c r="Q48" s="174">
        <f t="shared" si="5"/>
        <v>0</v>
      </c>
      <c r="R48" s="174">
        <f t="shared" si="5"/>
        <v>0</v>
      </c>
      <c r="S48" s="174">
        <f t="shared" si="5"/>
        <v>0</v>
      </c>
      <c r="T48" s="174">
        <f t="shared" si="5"/>
        <v>0</v>
      </c>
      <c r="U48" s="174">
        <f t="shared" si="5"/>
        <v>0</v>
      </c>
      <c r="V48" s="174">
        <f t="shared" si="5"/>
        <v>0</v>
      </c>
      <c r="W48" s="174">
        <f t="shared" si="5"/>
        <v>0</v>
      </c>
      <c r="X48" s="174">
        <f t="shared" si="5"/>
        <v>0</v>
      </c>
      <c r="Y48" s="174">
        <f t="shared" si="5"/>
        <v>0</v>
      </c>
      <c r="Z48" s="174">
        <f t="shared" si="5"/>
        <v>0</v>
      </c>
      <c r="AA48" s="174">
        <f t="shared" si="5"/>
        <v>0</v>
      </c>
      <c r="AB48" s="174">
        <f t="shared" si="5"/>
        <v>0</v>
      </c>
      <c r="AC48" s="174">
        <f t="shared" si="5"/>
        <v>0</v>
      </c>
      <c r="AD48" s="174">
        <f t="shared" si="5"/>
        <v>0</v>
      </c>
      <c r="AE48" s="174">
        <f t="shared" si="5"/>
        <v>0</v>
      </c>
      <c r="AF48" s="177">
        <f t="shared" si="5"/>
        <v>0</v>
      </c>
    </row>
    <row r="49" spans="2:32" s="4" customFormat="1" outlineLevel="1" x14ac:dyDescent="0.2">
      <c r="B49" s="52"/>
      <c r="C49" s="11" t="s">
        <v>85</v>
      </c>
      <c r="D49" s="11"/>
      <c r="E49" s="174">
        <f t="shared" ref="E49:T50" si="6">E32+E38</f>
        <v>2.0540111037114568E-2</v>
      </c>
      <c r="F49" s="174">
        <f t="shared" si="6"/>
        <v>1.4880541981068994E-2</v>
      </c>
      <c r="G49" s="174">
        <f t="shared" si="6"/>
        <v>1.3921625377444638E-2</v>
      </c>
      <c r="H49" s="174">
        <f t="shared" si="6"/>
        <v>8.2453929521418209E-3</v>
      </c>
      <c r="I49" s="174">
        <f t="shared" si="6"/>
        <v>6.8350241032790558E-3</v>
      </c>
      <c r="J49" s="174">
        <f t="shared" si="6"/>
        <v>5.9064702091862122E-3</v>
      </c>
      <c r="K49" s="174">
        <f t="shared" si="6"/>
        <v>4.9576351582877494E-3</v>
      </c>
      <c r="L49" s="174">
        <f t="shared" si="6"/>
        <v>4.1944082692695235E-3</v>
      </c>
      <c r="M49" s="174">
        <f t="shared" si="6"/>
        <v>0</v>
      </c>
      <c r="N49" s="174">
        <f t="shared" si="6"/>
        <v>0</v>
      </c>
      <c r="O49" s="174">
        <f t="shared" si="6"/>
        <v>0</v>
      </c>
      <c r="P49" s="174">
        <f t="shared" si="6"/>
        <v>0</v>
      </c>
      <c r="Q49" s="174">
        <f t="shared" si="6"/>
        <v>0</v>
      </c>
      <c r="R49" s="174">
        <f t="shared" si="6"/>
        <v>0</v>
      </c>
      <c r="S49" s="174">
        <f t="shared" si="6"/>
        <v>0</v>
      </c>
      <c r="T49" s="174">
        <f t="shared" si="6"/>
        <v>0</v>
      </c>
      <c r="U49" s="174">
        <f t="shared" si="5"/>
        <v>0</v>
      </c>
      <c r="V49" s="174">
        <f t="shared" si="5"/>
        <v>0</v>
      </c>
      <c r="W49" s="174">
        <f t="shared" si="5"/>
        <v>0</v>
      </c>
      <c r="X49" s="174">
        <f t="shared" si="5"/>
        <v>0</v>
      </c>
      <c r="Y49" s="174">
        <f t="shared" si="5"/>
        <v>0</v>
      </c>
      <c r="Z49" s="174">
        <f t="shared" si="5"/>
        <v>0</v>
      </c>
      <c r="AA49" s="174">
        <f t="shared" si="5"/>
        <v>0</v>
      </c>
      <c r="AB49" s="174">
        <f t="shared" si="5"/>
        <v>0</v>
      </c>
      <c r="AC49" s="174">
        <f t="shared" si="5"/>
        <v>0</v>
      </c>
      <c r="AD49" s="174">
        <f t="shared" si="5"/>
        <v>0</v>
      </c>
      <c r="AE49" s="174">
        <f t="shared" si="5"/>
        <v>0</v>
      </c>
      <c r="AF49" s="177">
        <f t="shared" si="5"/>
        <v>0</v>
      </c>
    </row>
    <row r="50" spans="2:32" s="4" customFormat="1" outlineLevel="1" x14ac:dyDescent="0.2">
      <c r="B50" s="52"/>
      <c r="C50" s="11" t="s">
        <v>86</v>
      </c>
      <c r="D50" s="11"/>
      <c r="E50" s="174">
        <f t="shared" si="6"/>
        <v>0.57647756476712753</v>
      </c>
      <c r="F50" s="174">
        <f t="shared" si="5"/>
        <v>0.51377752876853355</v>
      </c>
      <c r="G50" s="174">
        <f t="shared" si="5"/>
        <v>0.43984434170957631</v>
      </c>
      <c r="H50" s="174">
        <f t="shared" si="5"/>
        <v>0.24010607614866647</v>
      </c>
      <c r="I50" s="174">
        <f t="shared" si="5"/>
        <v>0.12045807023891668</v>
      </c>
      <c r="J50" s="174">
        <f t="shared" si="5"/>
        <v>0.10221286501364327</v>
      </c>
      <c r="K50" s="174">
        <f t="shared" si="5"/>
        <v>8.6443772591357659E-2</v>
      </c>
      <c r="L50" s="174">
        <f t="shared" si="5"/>
        <v>7.1352140731721164E-2</v>
      </c>
      <c r="M50" s="174">
        <f t="shared" si="5"/>
        <v>5.3397999424198164E-2</v>
      </c>
      <c r="N50" s="174">
        <f t="shared" si="5"/>
        <v>3.615576495122353E-2</v>
      </c>
      <c r="O50" s="174">
        <f t="shared" si="5"/>
        <v>1.9395225127809768E-2</v>
      </c>
      <c r="P50" s="174">
        <f t="shared" si="5"/>
        <v>7.9485583530977452E-3</v>
      </c>
      <c r="Q50" s="174">
        <f t="shared" si="5"/>
        <v>3.2990731357957362E-3</v>
      </c>
      <c r="R50" s="174">
        <f t="shared" si="5"/>
        <v>0</v>
      </c>
      <c r="S50" s="174">
        <f t="shared" si="5"/>
        <v>0</v>
      </c>
      <c r="T50" s="174">
        <f t="shared" si="5"/>
        <v>0</v>
      </c>
      <c r="U50" s="174">
        <f t="shared" si="5"/>
        <v>0</v>
      </c>
      <c r="V50" s="174">
        <f t="shared" si="5"/>
        <v>0</v>
      </c>
      <c r="W50" s="174">
        <f t="shared" si="5"/>
        <v>0</v>
      </c>
      <c r="X50" s="174">
        <f t="shared" si="5"/>
        <v>0</v>
      </c>
      <c r="Y50" s="174">
        <f t="shared" si="5"/>
        <v>0</v>
      </c>
      <c r="Z50" s="174">
        <f t="shared" si="5"/>
        <v>0</v>
      </c>
      <c r="AA50" s="174">
        <f t="shared" si="5"/>
        <v>0</v>
      </c>
      <c r="AB50" s="174">
        <f t="shared" si="5"/>
        <v>0</v>
      </c>
      <c r="AC50" s="174">
        <f t="shared" si="5"/>
        <v>0</v>
      </c>
      <c r="AD50" s="174">
        <f t="shared" si="5"/>
        <v>0</v>
      </c>
      <c r="AE50" s="174">
        <f t="shared" si="5"/>
        <v>0</v>
      </c>
      <c r="AF50" s="177">
        <f t="shared" si="5"/>
        <v>0</v>
      </c>
    </row>
    <row r="51" spans="2:32" s="4" customFormat="1" outlineLevel="1" x14ac:dyDescent="0.2">
      <c r="B51" s="52"/>
      <c r="C51" s="11" t="s">
        <v>87</v>
      </c>
      <c r="D51" s="11"/>
      <c r="E51" s="174">
        <f>E34</f>
        <v>0.38854579698867681</v>
      </c>
      <c r="F51" s="174">
        <f t="shared" ref="F51:AF51" si="7">F34</f>
        <v>0.44741700120530598</v>
      </c>
      <c r="G51" s="174">
        <f t="shared" si="7"/>
        <v>0.47792889387244825</v>
      </c>
      <c r="H51" s="174">
        <f t="shared" si="7"/>
        <v>0.48193240441999446</v>
      </c>
      <c r="I51" s="174">
        <f t="shared" si="7"/>
        <v>0.46615383005692423</v>
      </c>
      <c r="J51" s="174">
        <f t="shared" si="7"/>
        <v>0.38717100729973092</v>
      </c>
      <c r="K51" s="174">
        <f t="shared" si="7"/>
        <v>0.30801934796777031</v>
      </c>
      <c r="L51" s="174">
        <f t="shared" si="7"/>
        <v>0.23809139756516123</v>
      </c>
      <c r="M51" s="174">
        <f t="shared" si="7"/>
        <v>0.19054099286950718</v>
      </c>
      <c r="N51" s="174">
        <f t="shared" si="7"/>
        <v>0.15246622908324162</v>
      </c>
      <c r="O51" s="174">
        <f t="shared" si="7"/>
        <v>0.12335627583591469</v>
      </c>
      <c r="P51" s="174">
        <f t="shared" si="7"/>
        <v>9.9579364595597464E-2</v>
      </c>
      <c r="Q51" s="174">
        <f t="shared" si="7"/>
        <v>5.9928053725824243E-2</v>
      </c>
      <c r="R51" s="174">
        <f t="shared" si="7"/>
        <v>3.0995169568983873E-2</v>
      </c>
      <c r="S51" s="174">
        <f t="shared" si="7"/>
        <v>6.3441800010238473E-3</v>
      </c>
      <c r="T51" s="174">
        <f t="shared" si="7"/>
        <v>0</v>
      </c>
      <c r="U51" s="174">
        <f t="shared" si="7"/>
        <v>0</v>
      </c>
      <c r="V51" s="174">
        <f t="shared" si="7"/>
        <v>0</v>
      </c>
      <c r="W51" s="174">
        <f t="shared" si="7"/>
        <v>0</v>
      </c>
      <c r="X51" s="174">
        <f t="shared" si="7"/>
        <v>0</v>
      </c>
      <c r="Y51" s="174">
        <f t="shared" si="7"/>
        <v>0</v>
      </c>
      <c r="Z51" s="174">
        <f t="shared" si="7"/>
        <v>0</v>
      </c>
      <c r="AA51" s="174">
        <f t="shared" si="7"/>
        <v>0</v>
      </c>
      <c r="AB51" s="174">
        <f t="shared" si="7"/>
        <v>0</v>
      </c>
      <c r="AC51" s="174">
        <f t="shared" si="7"/>
        <v>0</v>
      </c>
      <c r="AD51" s="174">
        <f t="shared" si="7"/>
        <v>0</v>
      </c>
      <c r="AE51" s="174">
        <f t="shared" si="7"/>
        <v>0</v>
      </c>
      <c r="AF51" s="177">
        <f t="shared" si="7"/>
        <v>0</v>
      </c>
    </row>
    <row r="52" spans="2:32" s="4" customFormat="1" outlineLevel="1" x14ac:dyDescent="0.2">
      <c r="B52" s="52"/>
      <c r="C52" s="11" t="s">
        <v>88</v>
      </c>
      <c r="D52" s="11"/>
      <c r="E52" s="174">
        <f>E35</f>
        <v>3.4595166342470079E-3</v>
      </c>
      <c r="F52" s="174">
        <f t="shared" ref="F52:AF52" si="8">F35</f>
        <v>1.4855084504817581E-2</v>
      </c>
      <c r="G52" s="174">
        <f t="shared" si="8"/>
        <v>6.188038386386184E-2</v>
      </c>
      <c r="H52" s="174">
        <f t="shared" si="8"/>
        <v>0.2697161264791974</v>
      </c>
      <c r="I52" s="174">
        <f t="shared" si="8"/>
        <v>0.40655307560087994</v>
      </c>
      <c r="J52" s="174">
        <f t="shared" si="8"/>
        <v>0.4889112322869219</v>
      </c>
      <c r="K52" s="174">
        <f t="shared" si="8"/>
        <v>0.49667255822728523</v>
      </c>
      <c r="L52" s="174">
        <f t="shared" si="8"/>
        <v>0.49474570561698855</v>
      </c>
      <c r="M52" s="174">
        <f t="shared" si="8"/>
        <v>0.44942113097849068</v>
      </c>
      <c r="N52" s="174">
        <f t="shared" si="8"/>
        <v>0.39287480640023703</v>
      </c>
      <c r="O52" s="174">
        <f t="shared" si="8"/>
        <v>0.33484136268802012</v>
      </c>
      <c r="P52" s="174">
        <f t="shared" si="8"/>
        <v>0.27982828052290959</v>
      </c>
      <c r="Q52" s="174">
        <f t="shared" si="8"/>
        <v>0.23867615080743523</v>
      </c>
      <c r="R52" s="174">
        <f t="shared" si="8"/>
        <v>0.19838151390180744</v>
      </c>
      <c r="S52" s="174">
        <f t="shared" si="8"/>
        <v>0.1635841446195565</v>
      </c>
      <c r="T52" s="174">
        <f t="shared" si="8"/>
        <v>0.11429242796898167</v>
      </c>
      <c r="U52" s="174">
        <f t="shared" si="8"/>
        <v>7.2313008020531311E-2</v>
      </c>
      <c r="V52" s="174">
        <f t="shared" si="8"/>
        <v>3.3251917820076381E-2</v>
      </c>
      <c r="W52" s="174">
        <f t="shared" si="8"/>
        <v>5.8045076999059244E-3</v>
      </c>
      <c r="X52" s="174">
        <f t="shared" si="8"/>
        <v>0</v>
      </c>
      <c r="Y52" s="174">
        <f t="shared" si="8"/>
        <v>0</v>
      </c>
      <c r="Z52" s="174">
        <f t="shared" si="8"/>
        <v>0</v>
      </c>
      <c r="AA52" s="174">
        <f t="shared" si="8"/>
        <v>0</v>
      </c>
      <c r="AB52" s="174">
        <f t="shared" si="8"/>
        <v>0</v>
      </c>
      <c r="AC52" s="174">
        <f t="shared" si="8"/>
        <v>0</v>
      </c>
      <c r="AD52" s="174">
        <f t="shared" si="8"/>
        <v>0</v>
      </c>
      <c r="AE52" s="174">
        <f t="shared" si="8"/>
        <v>0</v>
      </c>
      <c r="AF52" s="177">
        <f t="shared" si="8"/>
        <v>0</v>
      </c>
    </row>
    <row r="53" spans="2:32" s="4" customFormat="1" outlineLevel="1" x14ac:dyDescent="0.2">
      <c r="B53" s="52"/>
      <c r="C53" s="11" t="s">
        <v>89</v>
      </c>
      <c r="D53" s="11"/>
      <c r="E53" s="174">
        <f>E36</f>
        <v>0</v>
      </c>
      <c r="F53" s="174">
        <f t="shared" ref="F53:AF53" si="9">F36</f>
        <v>0</v>
      </c>
      <c r="G53" s="174">
        <f t="shared" si="9"/>
        <v>0</v>
      </c>
      <c r="H53" s="174">
        <f t="shared" si="9"/>
        <v>0</v>
      </c>
      <c r="I53" s="174">
        <f t="shared" si="9"/>
        <v>0</v>
      </c>
      <c r="J53" s="174">
        <f t="shared" si="9"/>
        <v>1.5798425190517849E-2</v>
      </c>
      <c r="K53" s="174">
        <f t="shared" si="9"/>
        <v>0.10390668605529908</v>
      </c>
      <c r="L53" s="174">
        <f t="shared" si="9"/>
        <v>0.19161634781685946</v>
      </c>
      <c r="M53" s="174">
        <f t="shared" si="9"/>
        <v>0.30663987672780402</v>
      </c>
      <c r="N53" s="174">
        <f t="shared" si="9"/>
        <v>0.41850319956529775</v>
      </c>
      <c r="O53" s="174">
        <f t="shared" si="9"/>
        <v>0.52240713634825542</v>
      </c>
      <c r="P53" s="174">
        <f t="shared" si="9"/>
        <v>0.61264379652839518</v>
      </c>
      <c r="Q53" s="174">
        <f t="shared" si="9"/>
        <v>0.69809672233094466</v>
      </c>
      <c r="R53" s="174">
        <f t="shared" si="9"/>
        <v>0.77062331652920868</v>
      </c>
      <c r="S53" s="174">
        <f t="shared" si="9"/>
        <v>0.83007167537941962</v>
      </c>
      <c r="T53" s="174">
        <f t="shared" si="9"/>
        <v>0.88570757203101824</v>
      </c>
      <c r="U53" s="174">
        <f t="shared" si="9"/>
        <v>0.92768699197946869</v>
      </c>
      <c r="V53" s="174">
        <f t="shared" si="9"/>
        <v>0.96674808217992358</v>
      </c>
      <c r="W53" s="174">
        <f t="shared" si="9"/>
        <v>0.99419549230009407</v>
      </c>
      <c r="X53" s="174">
        <f t="shared" si="9"/>
        <v>1</v>
      </c>
      <c r="Y53" s="174">
        <f t="shared" si="9"/>
        <v>1</v>
      </c>
      <c r="Z53" s="174">
        <f t="shared" si="9"/>
        <v>1</v>
      </c>
      <c r="AA53" s="174">
        <f t="shared" si="9"/>
        <v>1</v>
      </c>
      <c r="AB53" s="174">
        <f t="shared" si="9"/>
        <v>1</v>
      </c>
      <c r="AC53" s="174">
        <f t="shared" si="9"/>
        <v>1</v>
      </c>
      <c r="AD53" s="174">
        <f t="shared" si="9"/>
        <v>1</v>
      </c>
      <c r="AE53" s="174">
        <f t="shared" si="9"/>
        <v>1</v>
      </c>
      <c r="AF53" s="177">
        <f t="shared" si="9"/>
        <v>1</v>
      </c>
    </row>
    <row r="54" spans="2:32" outlineLevel="1" x14ac:dyDescent="0.2">
      <c r="B54" s="43"/>
      <c r="C54" s="7"/>
      <c r="D54" s="7"/>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29"/>
    </row>
    <row r="55" spans="2:32" outlineLevel="1" x14ac:dyDescent="0.2">
      <c r="B55" s="43"/>
      <c r="C55" s="1" t="s">
        <v>10</v>
      </c>
      <c r="D55" s="3"/>
      <c r="E55" s="9">
        <f>SUM(E47:E53)</f>
        <v>1</v>
      </c>
      <c r="F55" s="9">
        <f t="shared" ref="F55:AF55" si="10">SUM(F47:F53)</f>
        <v>1.0000000000000002</v>
      </c>
      <c r="G55" s="9">
        <f t="shared" si="10"/>
        <v>1</v>
      </c>
      <c r="H55" s="9">
        <f t="shared" si="10"/>
        <v>1.0000000000000002</v>
      </c>
      <c r="I55" s="9">
        <f t="shared" si="10"/>
        <v>0.99999999999999989</v>
      </c>
      <c r="J55" s="9">
        <f t="shared" si="10"/>
        <v>1.0000000000000002</v>
      </c>
      <c r="K55" s="9">
        <f t="shared" si="10"/>
        <v>1</v>
      </c>
      <c r="L55" s="9">
        <f t="shared" si="10"/>
        <v>0.99999999999999989</v>
      </c>
      <c r="M55" s="9">
        <f t="shared" si="10"/>
        <v>1</v>
      </c>
      <c r="N55" s="9">
        <f t="shared" si="10"/>
        <v>1</v>
      </c>
      <c r="O55" s="9">
        <f t="shared" si="10"/>
        <v>1</v>
      </c>
      <c r="P55" s="9">
        <f t="shared" si="10"/>
        <v>1</v>
      </c>
      <c r="Q55" s="9">
        <f t="shared" si="10"/>
        <v>0.99999999999999989</v>
      </c>
      <c r="R55" s="9">
        <f t="shared" si="10"/>
        <v>1</v>
      </c>
      <c r="S55" s="9">
        <f t="shared" si="10"/>
        <v>1</v>
      </c>
      <c r="T55" s="9">
        <f t="shared" si="10"/>
        <v>0.99999999999999989</v>
      </c>
      <c r="U55" s="9">
        <f t="shared" si="10"/>
        <v>1</v>
      </c>
      <c r="V55" s="9">
        <f t="shared" si="10"/>
        <v>1</v>
      </c>
      <c r="W55" s="9">
        <f t="shared" si="10"/>
        <v>1</v>
      </c>
      <c r="X55" s="9">
        <f t="shared" si="10"/>
        <v>1</v>
      </c>
      <c r="Y55" s="9">
        <f t="shared" si="10"/>
        <v>1</v>
      </c>
      <c r="Z55" s="9">
        <f t="shared" si="10"/>
        <v>1</v>
      </c>
      <c r="AA55" s="9">
        <f t="shared" si="10"/>
        <v>1</v>
      </c>
      <c r="AB55" s="9">
        <f t="shared" si="10"/>
        <v>1</v>
      </c>
      <c r="AC55" s="9">
        <f t="shared" si="10"/>
        <v>1</v>
      </c>
      <c r="AD55" s="9">
        <f t="shared" si="10"/>
        <v>1</v>
      </c>
      <c r="AE55" s="9">
        <f t="shared" si="10"/>
        <v>1</v>
      </c>
      <c r="AF55" s="37">
        <f t="shared" si="10"/>
        <v>1</v>
      </c>
    </row>
    <row r="56" spans="2:32" outlineLevel="1" x14ac:dyDescent="0.2">
      <c r="B56" s="44"/>
      <c r="C56" s="45"/>
      <c r="D56" s="45"/>
      <c r="E56" s="45"/>
      <c r="F56" s="45"/>
      <c r="G56" s="45"/>
      <c r="H56" s="156"/>
      <c r="I56" s="156"/>
      <c r="J56" s="156"/>
      <c r="K56" s="156"/>
      <c r="L56" s="156"/>
      <c r="M56" s="156"/>
      <c r="N56" s="156"/>
      <c r="O56" s="156"/>
      <c r="P56" s="156"/>
      <c r="Q56" s="156"/>
      <c r="R56" s="156"/>
      <c r="S56" s="156"/>
      <c r="T56" s="45"/>
      <c r="U56" s="45"/>
      <c r="V56" s="45"/>
      <c r="W56" s="45"/>
      <c r="X56" s="45"/>
      <c r="Y56" s="45"/>
      <c r="Z56" s="45"/>
      <c r="AA56" s="45"/>
      <c r="AB56" s="45"/>
      <c r="AC56" s="45"/>
      <c r="AD56" s="45"/>
      <c r="AE56" s="45"/>
      <c r="AF56" s="46"/>
    </row>
    <row r="57" spans="2:32" ht="19.5" customHeight="1" x14ac:dyDescent="0.2">
      <c r="B57" s="4"/>
    </row>
    <row r="58" spans="2:32" x14ac:dyDescent="0.2">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row>
    <row r="60" spans="2:32" ht="18" x14ac:dyDescent="0.25">
      <c r="B60" s="18" t="s">
        <v>95</v>
      </c>
    </row>
    <row r="61" spans="2:32" x14ac:dyDescent="0.2">
      <c r="B61" s="3"/>
    </row>
    <row r="62" spans="2:32" ht="15.75" x14ac:dyDescent="0.25">
      <c r="B62" s="25" t="s">
        <v>74</v>
      </c>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7"/>
    </row>
    <row r="63" spans="2:32" ht="15" outlineLevel="1" x14ac:dyDescent="0.2">
      <c r="B63" s="71" t="s">
        <v>224</v>
      </c>
      <c r="C63" s="72"/>
      <c r="D63" s="72"/>
      <c r="E63" s="72"/>
      <c r="F63" s="72"/>
      <c r="G63" s="72"/>
      <c r="H63" s="72"/>
      <c r="I63" s="72"/>
      <c r="J63" s="72"/>
      <c r="K63" s="72"/>
      <c r="L63" s="72"/>
      <c r="M63" s="72"/>
      <c r="N63" s="72"/>
      <c r="O63" s="72"/>
      <c r="P63" s="72"/>
      <c r="Q63" s="72"/>
      <c r="R63" s="72"/>
      <c r="S63" s="72"/>
      <c r="T63" s="72"/>
      <c r="U63" s="72"/>
      <c r="V63" s="72"/>
      <c r="W63" s="72"/>
      <c r="X63" s="72"/>
      <c r="Y63" s="72"/>
      <c r="Z63" s="72"/>
      <c r="AA63" s="72"/>
      <c r="AB63" s="72"/>
      <c r="AC63" s="72"/>
      <c r="AD63" s="72"/>
      <c r="AE63" s="72"/>
      <c r="AF63" s="73"/>
    </row>
    <row r="64" spans="2:32" outlineLevel="1" x14ac:dyDescent="0.2">
      <c r="B64" s="30"/>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29"/>
    </row>
    <row r="65" spans="2:32" outlineLevel="1" x14ac:dyDescent="0.2">
      <c r="B65" s="31" t="s">
        <v>35</v>
      </c>
      <c r="C65" s="78" t="s">
        <v>93</v>
      </c>
      <c r="D65" s="3"/>
      <c r="E65" s="69">
        <v>2008</v>
      </c>
      <c r="F65" s="69">
        <v>2009</v>
      </c>
      <c r="G65" s="69">
        <v>2010</v>
      </c>
      <c r="H65" s="69">
        <v>2011</v>
      </c>
      <c r="I65" s="69">
        <v>2012</v>
      </c>
      <c r="J65" s="69">
        <v>2013</v>
      </c>
      <c r="K65" s="69">
        <v>2014</v>
      </c>
      <c r="L65" s="69">
        <v>2015</v>
      </c>
      <c r="M65" s="69">
        <v>2016</v>
      </c>
      <c r="N65" s="69">
        <v>2017</v>
      </c>
      <c r="O65" s="69">
        <v>2018</v>
      </c>
      <c r="P65" s="69">
        <v>2019</v>
      </c>
      <c r="Q65" s="69">
        <v>2020</v>
      </c>
      <c r="R65" s="69">
        <v>2021</v>
      </c>
      <c r="S65" s="69">
        <v>2022</v>
      </c>
      <c r="T65" s="69">
        <v>2023</v>
      </c>
      <c r="U65" s="69">
        <v>2024</v>
      </c>
      <c r="V65" s="69">
        <v>2025</v>
      </c>
      <c r="W65" s="69">
        <v>2026</v>
      </c>
      <c r="X65" s="69">
        <v>2027</v>
      </c>
      <c r="Y65" s="69">
        <v>2028</v>
      </c>
      <c r="Z65" s="69">
        <v>2029</v>
      </c>
      <c r="AA65" s="69">
        <v>2030</v>
      </c>
      <c r="AB65" s="69">
        <v>2031</v>
      </c>
      <c r="AC65" s="69">
        <v>2032</v>
      </c>
      <c r="AD65" s="69">
        <v>2033</v>
      </c>
      <c r="AE65" s="69">
        <v>2034</v>
      </c>
      <c r="AF65" s="74">
        <v>2035</v>
      </c>
    </row>
    <row r="66" spans="2:32" outlineLevel="1" x14ac:dyDescent="0.2">
      <c r="B66" s="35"/>
      <c r="C66" s="5" t="s">
        <v>36</v>
      </c>
      <c r="D66" s="5"/>
      <c r="E66" s="57">
        <v>0.34017419161077184</v>
      </c>
      <c r="F66" s="57">
        <v>0.34769560557341905</v>
      </c>
      <c r="G66" s="57">
        <v>0.33409164770880728</v>
      </c>
      <c r="H66" s="57">
        <v>0.33409164770880728</v>
      </c>
      <c r="I66" s="57">
        <v>0.33409164770880728</v>
      </c>
      <c r="J66" s="57">
        <v>0.33409164770880728</v>
      </c>
      <c r="K66" s="57">
        <v>0.33409164770880728</v>
      </c>
      <c r="L66" s="57">
        <v>0.33409164770880728</v>
      </c>
      <c r="M66" s="57">
        <v>0.33409164770880728</v>
      </c>
      <c r="N66" s="57">
        <v>0.33409164770880728</v>
      </c>
      <c r="O66" s="57">
        <v>0.33409164770880728</v>
      </c>
      <c r="P66" s="57">
        <v>0.33409164770880728</v>
      </c>
      <c r="Q66" s="57">
        <v>0.33409164770880728</v>
      </c>
      <c r="R66" s="57">
        <v>0.33409164770880728</v>
      </c>
      <c r="S66" s="57">
        <v>0.33409164770880728</v>
      </c>
      <c r="T66" s="57">
        <v>0.33409164770880728</v>
      </c>
      <c r="U66" s="57">
        <v>0.33409164770880728</v>
      </c>
      <c r="V66" s="57">
        <v>0.33409164770880728</v>
      </c>
      <c r="W66" s="57">
        <v>0.33409164770880728</v>
      </c>
      <c r="X66" s="57">
        <v>0.33409164770880728</v>
      </c>
      <c r="Y66" s="57">
        <v>0.33409164770880728</v>
      </c>
      <c r="Z66" s="57">
        <v>0.33409164770880728</v>
      </c>
      <c r="AA66" s="57">
        <v>0.33409164770880728</v>
      </c>
      <c r="AB66" s="57">
        <v>0.33409164770880728</v>
      </c>
      <c r="AC66" s="57">
        <v>0.33409164770880728</v>
      </c>
      <c r="AD66" s="57">
        <v>0.33409164770880728</v>
      </c>
      <c r="AE66" s="57">
        <v>0.33409164770880728</v>
      </c>
      <c r="AF66" s="144">
        <v>0.33409164770880728</v>
      </c>
    </row>
    <row r="67" spans="2:32" outlineLevel="1" x14ac:dyDescent="0.2">
      <c r="B67" s="35"/>
      <c r="C67" s="5" t="s">
        <v>37</v>
      </c>
      <c r="D67" s="5"/>
      <c r="E67" s="57">
        <v>5.4109520472519775E-2</v>
      </c>
      <c r="F67" s="57">
        <v>6.2593783494105035E-2</v>
      </c>
      <c r="G67" s="57">
        <v>6.066515003791572E-2</v>
      </c>
      <c r="H67" s="57">
        <v>6.066515003791572E-2</v>
      </c>
      <c r="I67" s="57">
        <v>6.066515003791572E-2</v>
      </c>
      <c r="J67" s="57">
        <v>6.066515003791572E-2</v>
      </c>
      <c r="K67" s="57">
        <v>6.066515003791572E-2</v>
      </c>
      <c r="L67" s="57">
        <v>6.066515003791572E-2</v>
      </c>
      <c r="M67" s="57">
        <v>6.066515003791572E-2</v>
      </c>
      <c r="N67" s="57">
        <v>6.066515003791572E-2</v>
      </c>
      <c r="O67" s="57">
        <v>6.066515003791572E-2</v>
      </c>
      <c r="P67" s="57">
        <v>6.066515003791572E-2</v>
      </c>
      <c r="Q67" s="57">
        <v>6.066515003791572E-2</v>
      </c>
      <c r="R67" s="57">
        <v>6.066515003791572E-2</v>
      </c>
      <c r="S67" s="57">
        <v>6.066515003791572E-2</v>
      </c>
      <c r="T67" s="57">
        <v>6.066515003791572E-2</v>
      </c>
      <c r="U67" s="57">
        <v>6.066515003791572E-2</v>
      </c>
      <c r="V67" s="57">
        <v>6.066515003791572E-2</v>
      </c>
      <c r="W67" s="57">
        <v>6.066515003791572E-2</v>
      </c>
      <c r="X67" s="57">
        <v>6.066515003791572E-2</v>
      </c>
      <c r="Y67" s="57">
        <v>6.066515003791572E-2</v>
      </c>
      <c r="Z67" s="57">
        <v>6.066515003791572E-2</v>
      </c>
      <c r="AA67" s="57">
        <v>6.066515003791572E-2</v>
      </c>
      <c r="AB67" s="57">
        <v>6.066515003791572E-2</v>
      </c>
      <c r="AC67" s="57">
        <v>6.066515003791572E-2</v>
      </c>
      <c r="AD67" s="57">
        <v>6.066515003791572E-2</v>
      </c>
      <c r="AE67" s="57">
        <v>6.066515003791572E-2</v>
      </c>
      <c r="AF67" s="144">
        <v>6.066515003791572E-2</v>
      </c>
    </row>
    <row r="68" spans="2:32" outlineLevel="1" x14ac:dyDescent="0.2">
      <c r="B68" s="35"/>
      <c r="C68" s="5" t="s">
        <v>38</v>
      </c>
      <c r="D68" s="5"/>
      <c r="E68" s="57">
        <v>2.1643808189007907E-2</v>
      </c>
      <c r="F68" s="57">
        <v>2.5037513397642014E-2</v>
      </c>
      <c r="G68" s="57">
        <v>2.4266060015166287E-2</v>
      </c>
      <c r="H68" s="57">
        <v>2.4266060015166287E-2</v>
      </c>
      <c r="I68" s="57">
        <v>2.4266060015166287E-2</v>
      </c>
      <c r="J68" s="57">
        <v>2.4266060015166287E-2</v>
      </c>
      <c r="K68" s="57">
        <v>2.4266060015166287E-2</v>
      </c>
      <c r="L68" s="57">
        <v>2.4266060015166287E-2</v>
      </c>
      <c r="M68" s="57">
        <v>2.4266060015166287E-2</v>
      </c>
      <c r="N68" s="57">
        <v>2.4266060015166287E-2</v>
      </c>
      <c r="O68" s="57">
        <v>2.4266060015166287E-2</v>
      </c>
      <c r="P68" s="57">
        <v>2.4266060015166287E-2</v>
      </c>
      <c r="Q68" s="57">
        <v>2.4266060015166287E-2</v>
      </c>
      <c r="R68" s="57">
        <v>2.4266060015166287E-2</v>
      </c>
      <c r="S68" s="57">
        <v>2.4266060015166287E-2</v>
      </c>
      <c r="T68" s="57">
        <v>2.4266060015166287E-2</v>
      </c>
      <c r="U68" s="57">
        <v>2.4266060015166287E-2</v>
      </c>
      <c r="V68" s="57">
        <v>2.4266060015166287E-2</v>
      </c>
      <c r="W68" s="57">
        <v>2.4266060015166287E-2</v>
      </c>
      <c r="X68" s="57">
        <v>2.4266060015166287E-2</v>
      </c>
      <c r="Y68" s="57">
        <v>2.4266060015166287E-2</v>
      </c>
      <c r="Z68" s="57">
        <v>2.4266060015166287E-2</v>
      </c>
      <c r="AA68" s="57">
        <v>2.4266060015166287E-2</v>
      </c>
      <c r="AB68" s="57">
        <v>2.4266060015166287E-2</v>
      </c>
      <c r="AC68" s="57">
        <v>2.4266060015166287E-2</v>
      </c>
      <c r="AD68" s="57">
        <v>2.4266060015166287E-2</v>
      </c>
      <c r="AE68" s="57">
        <v>2.4266060015166287E-2</v>
      </c>
      <c r="AF68" s="144">
        <v>2.4266060015166287E-2</v>
      </c>
    </row>
    <row r="69" spans="2:32" outlineLevel="1" x14ac:dyDescent="0.2">
      <c r="B69" s="35"/>
      <c r="C69" s="5" t="s">
        <v>39</v>
      </c>
      <c r="D69" s="5"/>
      <c r="E69" s="57">
        <v>0.11412220108786332</v>
      </c>
      <c r="F69" s="57">
        <v>0.11797784923186852</v>
      </c>
      <c r="G69" s="57">
        <v>0.11569710757231069</v>
      </c>
      <c r="H69" s="57">
        <v>0.11569710757231069</v>
      </c>
      <c r="I69" s="57">
        <v>0.11569710757231069</v>
      </c>
      <c r="J69" s="57">
        <v>0.11569710757231069</v>
      </c>
      <c r="K69" s="57">
        <v>0.11569710757231069</v>
      </c>
      <c r="L69" s="57">
        <v>0.11569710757231069</v>
      </c>
      <c r="M69" s="57">
        <v>0.11569710757231069</v>
      </c>
      <c r="N69" s="57">
        <v>0.11569710757231069</v>
      </c>
      <c r="O69" s="57">
        <v>0.11569710757231069</v>
      </c>
      <c r="P69" s="57">
        <v>0.11569710757231069</v>
      </c>
      <c r="Q69" s="57">
        <v>0.11569710757231069</v>
      </c>
      <c r="R69" s="57">
        <v>0.11569710757231069</v>
      </c>
      <c r="S69" s="57">
        <v>0.11569710757231069</v>
      </c>
      <c r="T69" s="57">
        <v>0.11569710757231069</v>
      </c>
      <c r="U69" s="57">
        <v>0.11569710757231069</v>
      </c>
      <c r="V69" s="57">
        <v>0.11569710757231069</v>
      </c>
      <c r="W69" s="57">
        <v>0.11569710757231069</v>
      </c>
      <c r="X69" s="57">
        <v>0.11569710757231069</v>
      </c>
      <c r="Y69" s="57">
        <v>0.11569710757231069</v>
      </c>
      <c r="Z69" s="57">
        <v>0.11569710757231069</v>
      </c>
      <c r="AA69" s="57">
        <v>0.11569710757231069</v>
      </c>
      <c r="AB69" s="57">
        <v>0.11569710757231069</v>
      </c>
      <c r="AC69" s="57">
        <v>0.11569710757231069</v>
      </c>
      <c r="AD69" s="57">
        <v>0.11569710757231069</v>
      </c>
      <c r="AE69" s="57">
        <v>0.11569710757231069</v>
      </c>
      <c r="AF69" s="144">
        <v>0.11569710757231069</v>
      </c>
    </row>
    <row r="70" spans="2:32" outlineLevel="1" x14ac:dyDescent="0.2">
      <c r="B70" s="35"/>
      <c r="C70" s="5" t="s">
        <v>40</v>
      </c>
      <c r="D70" s="5"/>
      <c r="E70" s="57">
        <v>0.16331297760870292</v>
      </c>
      <c r="F70" s="57">
        <v>0.160843158270811</v>
      </c>
      <c r="G70" s="57">
        <v>0.15859603509912251</v>
      </c>
      <c r="H70" s="57">
        <v>0.15859603509912251</v>
      </c>
      <c r="I70" s="57">
        <v>0.15859603509912251</v>
      </c>
      <c r="J70" s="57">
        <v>0.15859603509912251</v>
      </c>
      <c r="K70" s="57">
        <v>0.15859603509912251</v>
      </c>
      <c r="L70" s="57">
        <v>0.15859603509912251</v>
      </c>
      <c r="M70" s="57">
        <v>0.15859603509912251</v>
      </c>
      <c r="N70" s="57">
        <v>0.15859603509912251</v>
      </c>
      <c r="O70" s="57">
        <v>0.15859603509912251</v>
      </c>
      <c r="P70" s="57">
        <v>0.15859603509912251</v>
      </c>
      <c r="Q70" s="57">
        <v>0.15859603509912251</v>
      </c>
      <c r="R70" s="57">
        <v>0.15859603509912251</v>
      </c>
      <c r="S70" s="57">
        <v>0.15859603509912251</v>
      </c>
      <c r="T70" s="57">
        <v>0.15859603509912251</v>
      </c>
      <c r="U70" s="57">
        <v>0.15859603509912251</v>
      </c>
      <c r="V70" s="57">
        <v>0.15859603509912251</v>
      </c>
      <c r="W70" s="57">
        <v>0.15859603509912251</v>
      </c>
      <c r="X70" s="57">
        <v>0.15859603509912251</v>
      </c>
      <c r="Y70" s="57">
        <v>0.15859603509912251</v>
      </c>
      <c r="Z70" s="57">
        <v>0.15859603509912251</v>
      </c>
      <c r="AA70" s="57">
        <v>0.15859603509912251</v>
      </c>
      <c r="AB70" s="57">
        <v>0.15859603509912251</v>
      </c>
      <c r="AC70" s="57">
        <v>0.15859603509912251</v>
      </c>
      <c r="AD70" s="57">
        <v>0.15859603509912251</v>
      </c>
      <c r="AE70" s="57">
        <v>0.15859603509912251</v>
      </c>
      <c r="AF70" s="144">
        <v>0.15859603509912251</v>
      </c>
    </row>
    <row r="71" spans="2:32" outlineLevel="1" x14ac:dyDescent="0.2">
      <c r="B71" s="35"/>
      <c r="C71" s="5" t="s">
        <v>41</v>
      </c>
      <c r="D71" s="5"/>
      <c r="E71" s="57">
        <v>8.7610657437466918E-2</v>
      </c>
      <c r="F71" s="57">
        <v>8.1672025723472666E-2</v>
      </c>
      <c r="G71" s="57">
        <v>8.762399987619357E-2</v>
      </c>
      <c r="H71" s="57">
        <v>8.762399987619357E-2</v>
      </c>
      <c r="I71" s="57">
        <v>8.762399987619357E-2</v>
      </c>
      <c r="J71" s="57">
        <v>8.762399987619357E-2</v>
      </c>
      <c r="K71" s="57">
        <v>8.762399987619357E-2</v>
      </c>
      <c r="L71" s="57">
        <v>8.762399987619357E-2</v>
      </c>
      <c r="M71" s="57">
        <v>8.762399987619357E-2</v>
      </c>
      <c r="N71" s="57">
        <v>8.762399987619357E-2</v>
      </c>
      <c r="O71" s="57">
        <v>8.762399987619357E-2</v>
      </c>
      <c r="P71" s="57">
        <v>8.762399987619357E-2</v>
      </c>
      <c r="Q71" s="57">
        <v>8.762399987619357E-2</v>
      </c>
      <c r="R71" s="57">
        <v>8.762399987619357E-2</v>
      </c>
      <c r="S71" s="57">
        <v>8.762399987619357E-2</v>
      </c>
      <c r="T71" s="57">
        <v>8.762399987619357E-2</v>
      </c>
      <c r="U71" s="57">
        <v>8.762399987619357E-2</v>
      </c>
      <c r="V71" s="57">
        <v>8.762399987619357E-2</v>
      </c>
      <c r="W71" s="57">
        <v>8.762399987619357E-2</v>
      </c>
      <c r="X71" s="57">
        <v>8.762399987619357E-2</v>
      </c>
      <c r="Y71" s="57">
        <v>8.762399987619357E-2</v>
      </c>
      <c r="Z71" s="57">
        <v>8.762399987619357E-2</v>
      </c>
      <c r="AA71" s="57">
        <v>8.762399987619357E-2</v>
      </c>
      <c r="AB71" s="57">
        <v>8.762399987619357E-2</v>
      </c>
      <c r="AC71" s="57">
        <v>8.762399987619357E-2</v>
      </c>
      <c r="AD71" s="57">
        <v>8.762399987619357E-2</v>
      </c>
      <c r="AE71" s="57">
        <v>8.762399987619357E-2</v>
      </c>
      <c r="AF71" s="144">
        <v>8.762399987619357E-2</v>
      </c>
    </row>
    <row r="72" spans="2:32" outlineLevel="1" x14ac:dyDescent="0.2">
      <c r="B72" s="35"/>
      <c r="C72" s="5" t="s">
        <v>42</v>
      </c>
      <c r="D72" s="5"/>
      <c r="E72" s="57">
        <v>0.17522131487493384</v>
      </c>
      <c r="F72" s="57">
        <v>0.16334405144694533</v>
      </c>
      <c r="G72" s="57">
        <v>0.17524799975238714</v>
      </c>
      <c r="H72" s="57">
        <v>0.17524799975238714</v>
      </c>
      <c r="I72" s="57">
        <v>0.17524799975238714</v>
      </c>
      <c r="J72" s="57">
        <v>0.17524799975238714</v>
      </c>
      <c r="K72" s="57">
        <v>0.17524799975238714</v>
      </c>
      <c r="L72" s="57">
        <v>0.17524799975238714</v>
      </c>
      <c r="M72" s="57">
        <v>0.17524799975238714</v>
      </c>
      <c r="N72" s="57">
        <v>0.17524799975238714</v>
      </c>
      <c r="O72" s="57">
        <v>0.17524799975238714</v>
      </c>
      <c r="P72" s="57">
        <v>0.17524799975238714</v>
      </c>
      <c r="Q72" s="57">
        <v>0.17524799975238714</v>
      </c>
      <c r="R72" s="57">
        <v>0.17524799975238714</v>
      </c>
      <c r="S72" s="57">
        <v>0.17524799975238714</v>
      </c>
      <c r="T72" s="57">
        <v>0.17524799975238714</v>
      </c>
      <c r="U72" s="57">
        <v>0.17524799975238714</v>
      </c>
      <c r="V72" s="57">
        <v>0.17524799975238714</v>
      </c>
      <c r="W72" s="57">
        <v>0.17524799975238714</v>
      </c>
      <c r="X72" s="57">
        <v>0.17524799975238714</v>
      </c>
      <c r="Y72" s="57">
        <v>0.17524799975238714</v>
      </c>
      <c r="Z72" s="57">
        <v>0.17524799975238714</v>
      </c>
      <c r="AA72" s="57">
        <v>0.17524799975238714</v>
      </c>
      <c r="AB72" s="57">
        <v>0.17524799975238714</v>
      </c>
      <c r="AC72" s="57">
        <v>0.17524799975238714</v>
      </c>
      <c r="AD72" s="57">
        <v>0.17524799975238714</v>
      </c>
      <c r="AE72" s="57">
        <v>0.17524799975238714</v>
      </c>
      <c r="AF72" s="144">
        <v>0.17524799975238714</v>
      </c>
    </row>
    <row r="73" spans="2:32" outlineLevel="1" x14ac:dyDescent="0.2">
      <c r="B73" s="35"/>
      <c r="C73" s="5" t="s">
        <v>43</v>
      </c>
      <c r="D73" s="5"/>
      <c r="E73" s="57">
        <v>4.3805328718733459E-2</v>
      </c>
      <c r="F73" s="57">
        <v>4.0836012861736333E-2</v>
      </c>
      <c r="G73" s="57">
        <v>4.3811999938096785E-2</v>
      </c>
      <c r="H73" s="57">
        <v>4.3811999938096785E-2</v>
      </c>
      <c r="I73" s="57">
        <v>4.3811999938096785E-2</v>
      </c>
      <c r="J73" s="57">
        <v>4.3811999938096785E-2</v>
      </c>
      <c r="K73" s="57">
        <v>4.3811999938096785E-2</v>
      </c>
      <c r="L73" s="57">
        <v>4.3811999938096785E-2</v>
      </c>
      <c r="M73" s="57">
        <v>4.3811999938096785E-2</v>
      </c>
      <c r="N73" s="57">
        <v>4.3811999938096785E-2</v>
      </c>
      <c r="O73" s="57">
        <v>4.3811999938096785E-2</v>
      </c>
      <c r="P73" s="57">
        <v>4.3811999938096785E-2</v>
      </c>
      <c r="Q73" s="57">
        <v>4.3811999938096785E-2</v>
      </c>
      <c r="R73" s="57">
        <v>4.3811999938096785E-2</v>
      </c>
      <c r="S73" s="57">
        <v>4.3811999938096785E-2</v>
      </c>
      <c r="T73" s="57">
        <v>4.3811999938096785E-2</v>
      </c>
      <c r="U73" s="57">
        <v>4.3811999938096785E-2</v>
      </c>
      <c r="V73" s="57">
        <v>4.3811999938096785E-2</v>
      </c>
      <c r="W73" s="57">
        <v>4.3811999938096785E-2</v>
      </c>
      <c r="X73" s="57">
        <v>4.3811999938096785E-2</v>
      </c>
      <c r="Y73" s="57">
        <v>4.3811999938096785E-2</v>
      </c>
      <c r="Z73" s="57">
        <v>4.3811999938096785E-2</v>
      </c>
      <c r="AA73" s="57">
        <v>4.3811999938096785E-2</v>
      </c>
      <c r="AB73" s="57">
        <v>4.3811999938096785E-2</v>
      </c>
      <c r="AC73" s="57">
        <v>4.3811999938096785E-2</v>
      </c>
      <c r="AD73" s="57">
        <v>4.3811999938096785E-2</v>
      </c>
      <c r="AE73" s="57">
        <v>4.3811999938096785E-2</v>
      </c>
      <c r="AF73" s="144">
        <v>4.3811999938096785E-2</v>
      </c>
    </row>
    <row r="74" spans="2:32" outlineLevel="1" x14ac:dyDescent="0.2">
      <c r="B74" s="35"/>
      <c r="C74" s="5"/>
      <c r="D74" s="5"/>
      <c r="E74" s="57"/>
      <c r="F74" s="57"/>
      <c r="G74" s="57"/>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5"/>
    </row>
    <row r="75" spans="2:32" outlineLevel="1" x14ac:dyDescent="0.2">
      <c r="B75" s="35"/>
      <c r="C75" s="6" t="s">
        <v>10</v>
      </c>
      <c r="D75" s="5"/>
      <c r="E75" s="57">
        <f t="shared" ref="E75:AF75" si="11">SUM(E66:E73)</f>
        <v>0.99999999999999989</v>
      </c>
      <c r="F75" s="57">
        <f t="shared" si="11"/>
        <v>0.99999999999999989</v>
      </c>
      <c r="G75" s="57">
        <f t="shared" si="11"/>
        <v>1</v>
      </c>
      <c r="H75" s="70">
        <f t="shared" si="11"/>
        <v>1</v>
      </c>
      <c r="I75" s="70">
        <f t="shared" si="11"/>
        <v>1</v>
      </c>
      <c r="J75" s="70">
        <f t="shared" si="11"/>
        <v>1</v>
      </c>
      <c r="K75" s="70">
        <f t="shared" si="11"/>
        <v>1</v>
      </c>
      <c r="L75" s="70">
        <f t="shared" si="11"/>
        <v>1</v>
      </c>
      <c r="M75" s="70">
        <f t="shared" si="11"/>
        <v>1</v>
      </c>
      <c r="N75" s="70">
        <f t="shared" si="11"/>
        <v>1</v>
      </c>
      <c r="O75" s="70">
        <f t="shared" si="11"/>
        <v>1</v>
      </c>
      <c r="P75" s="70">
        <f t="shared" si="11"/>
        <v>1</v>
      </c>
      <c r="Q75" s="70">
        <f t="shared" si="11"/>
        <v>1</v>
      </c>
      <c r="R75" s="70">
        <f t="shared" si="11"/>
        <v>1</v>
      </c>
      <c r="S75" s="70">
        <f t="shared" si="11"/>
        <v>1</v>
      </c>
      <c r="T75" s="70">
        <f t="shared" si="11"/>
        <v>1</v>
      </c>
      <c r="U75" s="70">
        <f t="shared" si="11"/>
        <v>1</v>
      </c>
      <c r="V75" s="70">
        <f t="shared" si="11"/>
        <v>1</v>
      </c>
      <c r="W75" s="70">
        <f t="shared" si="11"/>
        <v>1</v>
      </c>
      <c r="X75" s="70">
        <f t="shared" si="11"/>
        <v>1</v>
      </c>
      <c r="Y75" s="70">
        <f t="shared" si="11"/>
        <v>1</v>
      </c>
      <c r="Z75" s="70">
        <f t="shared" si="11"/>
        <v>1</v>
      </c>
      <c r="AA75" s="70">
        <f t="shared" si="11"/>
        <v>1</v>
      </c>
      <c r="AB75" s="70">
        <f t="shared" si="11"/>
        <v>1</v>
      </c>
      <c r="AC75" s="70">
        <f t="shared" si="11"/>
        <v>1</v>
      </c>
      <c r="AD75" s="70">
        <f t="shared" si="11"/>
        <v>1</v>
      </c>
      <c r="AE75" s="70">
        <f t="shared" si="11"/>
        <v>1</v>
      </c>
      <c r="AF75" s="75">
        <f t="shared" si="11"/>
        <v>1</v>
      </c>
    </row>
    <row r="76" spans="2:32" outlineLevel="1" x14ac:dyDescent="0.2">
      <c r="B76" s="76"/>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6"/>
    </row>
    <row r="79" spans="2:32" ht="18" x14ac:dyDescent="0.25">
      <c r="B79" s="18" t="s">
        <v>90</v>
      </c>
    </row>
    <row r="80" spans="2:32" ht="15.75" x14ac:dyDescent="0.25">
      <c r="B80" s="141" t="s">
        <v>251</v>
      </c>
    </row>
    <row r="81" spans="2:4" ht="15.75" x14ac:dyDescent="0.25">
      <c r="B81" s="25" t="s">
        <v>66</v>
      </c>
      <c r="C81" s="25"/>
      <c r="D81" s="77"/>
    </row>
    <row r="82" spans="2:4" x14ac:dyDescent="0.2">
      <c r="B82" s="49"/>
      <c r="C82" s="3"/>
      <c r="D82" s="29"/>
    </row>
    <row r="83" spans="2:4" x14ac:dyDescent="0.2">
      <c r="B83" s="31" t="s">
        <v>35</v>
      </c>
      <c r="C83" s="3" t="s">
        <v>91</v>
      </c>
      <c r="D83" s="143">
        <v>0.75</v>
      </c>
    </row>
    <row r="84" spans="2:4" x14ac:dyDescent="0.2">
      <c r="B84" s="49"/>
      <c r="C84" s="3"/>
      <c r="D84" s="29"/>
    </row>
    <row r="85" spans="2:4" x14ac:dyDescent="0.2">
      <c r="B85" s="49"/>
      <c r="C85" s="3" t="s">
        <v>92</v>
      </c>
      <c r="D85" s="143">
        <v>0.25</v>
      </c>
    </row>
    <row r="86" spans="2:4" x14ac:dyDescent="0.2">
      <c r="B86" s="44"/>
      <c r="C86" s="45"/>
      <c r="D86" s="46"/>
    </row>
  </sheetData>
  <conditionalFormatting sqref="E24:AF24 E41:AF41">
    <cfRule type="cellIs" dxfId="17" priority="27" stopIfTrue="1" operator="lessThan">
      <formula>1</formula>
    </cfRule>
    <cfRule type="cellIs" dxfId="16" priority="28" stopIfTrue="1" operator="greaterThan">
      <formula>1</formula>
    </cfRule>
  </conditionalFormatting>
  <conditionalFormatting sqref="F55:AF55">
    <cfRule type="cellIs" dxfId="15" priority="3" stopIfTrue="1" operator="lessThan">
      <formula>1</formula>
    </cfRule>
    <cfRule type="cellIs" dxfId="14" priority="4" stopIfTrue="1" operator="greaterThan">
      <formula>1</formula>
    </cfRule>
  </conditionalFormatting>
  <conditionalFormatting sqref="E55">
    <cfRule type="cellIs" dxfId="13" priority="1" stopIfTrue="1" operator="lessThan">
      <formula>1</formula>
    </cfRule>
    <cfRule type="cellIs" dxfId="12" priority="2" stopIfTrue="1" operator="greaterThan">
      <formula>1</formula>
    </cfRule>
  </conditionalFormatting>
  <pageMargins left="0.7" right="0.7" top="0.75" bottom="0.75" header="0.3" footer="0.3"/>
  <pageSetup orientation="portrait" r:id="rId1"/>
  <ignoredErrors>
    <ignoredError sqref="E24:AF24" formulaRange="1"/>
  </ignoredError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00B050"/>
  </sheetPr>
  <dimension ref="A1:BI83"/>
  <sheetViews>
    <sheetView showGridLines="0" zoomScale="70" zoomScaleNormal="70" workbookViewId="0">
      <selection activeCell="M3" sqref="M3"/>
    </sheetView>
  </sheetViews>
  <sheetFormatPr defaultRowHeight="12.75" outlineLevelRow="1" x14ac:dyDescent="0.2"/>
  <cols>
    <col min="1" max="1" width="12.7109375" style="2" customWidth="1"/>
    <col min="2" max="2" width="13.42578125" style="2" customWidth="1"/>
    <col min="3" max="3" width="16.7109375" style="2" bestFit="1" customWidth="1"/>
    <col min="4" max="4" width="7.85546875" style="2" bestFit="1" customWidth="1"/>
    <col min="5" max="5" width="9.140625" style="2"/>
    <col min="6" max="6" width="9.5703125" style="2" customWidth="1"/>
    <col min="7" max="7" width="8.85546875" style="2" customWidth="1"/>
    <col min="8" max="16384" width="9.140625" style="2"/>
  </cols>
  <sheetData>
    <row r="1" spans="2:32" ht="15.75" x14ac:dyDescent="0.25">
      <c r="B1" s="24" t="s">
        <v>11</v>
      </c>
      <c r="C1" s="21" t="str">
        <f>QA!$D$13</f>
        <v>Base 2013 (v3.0)</v>
      </c>
    </row>
    <row r="2" spans="2:32" ht="15.75" x14ac:dyDescent="0.25">
      <c r="B2" s="24" t="s">
        <v>12</v>
      </c>
      <c r="C2" s="22">
        <f>Basic_fleet_split!C2</f>
        <v>41807</v>
      </c>
    </row>
    <row r="4" spans="2:32" ht="15.75" x14ac:dyDescent="0.25">
      <c r="B4" s="19" t="s">
        <v>153</v>
      </c>
      <c r="C4" s="3"/>
      <c r="D4" s="3"/>
    </row>
    <row r="5" spans="2:32" ht="15" x14ac:dyDescent="0.2">
      <c r="B5" s="20" t="s">
        <v>76</v>
      </c>
    </row>
    <row r="6" spans="2:32" ht="15" x14ac:dyDescent="0.2">
      <c r="B6" s="20" t="s">
        <v>94</v>
      </c>
    </row>
    <row r="7" spans="2:32" ht="15" x14ac:dyDescent="0.2">
      <c r="B7" s="20" t="s">
        <v>90</v>
      </c>
    </row>
    <row r="8" spans="2:32" ht="15" x14ac:dyDescent="0.2">
      <c r="B8" s="20"/>
    </row>
    <row r="11" spans="2:32" ht="18" x14ac:dyDescent="0.25">
      <c r="B11" s="18" t="s">
        <v>77</v>
      </c>
    </row>
    <row r="13" spans="2:32" ht="15.75" x14ac:dyDescent="0.25">
      <c r="B13" s="25" t="s">
        <v>200</v>
      </c>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7"/>
    </row>
    <row r="14" spans="2:32" outlineLevel="1" x14ac:dyDescent="0.2">
      <c r="B14" s="28"/>
      <c r="C14" s="17"/>
      <c r="D14" s="17"/>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29"/>
    </row>
    <row r="15" spans="2:32" outlineLevel="1" x14ac:dyDescent="0.2">
      <c r="B15" s="64" t="s">
        <v>44</v>
      </c>
      <c r="C15" s="6" t="s">
        <v>14</v>
      </c>
      <c r="D15" s="6"/>
      <c r="E15" s="1">
        <v>2008</v>
      </c>
      <c r="F15" s="1">
        <v>2009</v>
      </c>
      <c r="G15" s="1">
        <v>2010</v>
      </c>
      <c r="H15" s="1">
        <v>2011</v>
      </c>
      <c r="I15" s="1">
        <v>2012</v>
      </c>
      <c r="J15" s="1">
        <v>2013</v>
      </c>
      <c r="K15" s="1">
        <v>2014</v>
      </c>
      <c r="L15" s="1">
        <v>2015</v>
      </c>
      <c r="M15" s="1">
        <v>2016</v>
      </c>
      <c r="N15" s="1">
        <v>2017</v>
      </c>
      <c r="O15" s="1">
        <v>2018</v>
      </c>
      <c r="P15" s="1">
        <v>2019</v>
      </c>
      <c r="Q15" s="1">
        <v>2020</v>
      </c>
      <c r="R15" s="1">
        <v>2021</v>
      </c>
      <c r="S15" s="1">
        <v>2022</v>
      </c>
      <c r="T15" s="1">
        <v>2023</v>
      </c>
      <c r="U15" s="1">
        <v>2024</v>
      </c>
      <c r="V15" s="1">
        <v>2025</v>
      </c>
      <c r="W15" s="1">
        <v>2026</v>
      </c>
      <c r="X15" s="1">
        <v>2027</v>
      </c>
      <c r="Y15" s="1">
        <v>2028</v>
      </c>
      <c r="Z15" s="1">
        <v>2029</v>
      </c>
      <c r="AA15" s="1">
        <v>2030</v>
      </c>
      <c r="AB15" s="1">
        <v>2031</v>
      </c>
      <c r="AC15" s="1">
        <v>2032</v>
      </c>
      <c r="AD15" s="1">
        <v>2033</v>
      </c>
      <c r="AE15" s="1">
        <v>2034</v>
      </c>
      <c r="AF15" s="32">
        <v>2035</v>
      </c>
    </row>
    <row r="16" spans="2:32" outlineLevel="1" x14ac:dyDescent="0.2">
      <c r="B16" s="42"/>
      <c r="C16" s="7" t="s">
        <v>83</v>
      </c>
      <c r="D16" s="7"/>
      <c r="E16" s="60">
        <v>0</v>
      </c>
      <c r="F16" s="60">
        <v>0</v>
      </c>
      <c r="G16" s="60">
        <v>0</v>
      </c>
      <c r="H16" s="60">
        <v>0</v>
      </c>
      <c r="I16" s="60">
        <v>0</v>
      </c>
      <c r="J16" s="60">
        <v>0</v>
      </c>
      <c r="K16" s="60">
        <v>0</v>
      </c>
      <c r="L16" s="60">
        <v>0</v>
      </c>
      <c r="M16" s="60">
        <v>0</v>
      </c>
      <c r="N16" s="60">
        <v>0</v>
      </c>
      <c r="O16" s="60">
        <v>0</v>
      </c>
      <c r="P16" s="60">
        <v>0</v>
      </c>
      <c r="Q16" s="60">
        <v>0</v>
      </c>
      <c r="R16" s="60">
        <v>0</v>
      </c>
      <c r="S16" s="60">
        <v>0</v>
      </c>
      <c r="T16" s="60">
        <v>0</v>
      </c>
      <c r="U16" s="60">
        <v>0</v>
      </c>
      <c r="V16" s="60">
        <v>0</v>
      </c>
      <c r="W16" s="60">
        <v>0</v>
      </c>
      <c r="X16" s="60">
        <v>0</v>
      </c>
      <c r="Y16" s="60">
        <v>0</v>
      </c>
      <c r="Z16" s="60">
        <v>0</v>
      </c>
      <c r="AA16" s="60">
        <v>0</v>
      </c>
      <c r="AB16" s="60">
        <v>0</v>
      </c>
      <c r="AC16" s="60">
        <v>0</v>
      </c>
      <c r="AD16" s="60">
        <v>0</v>
      </c>
      <c r="AE16" s="60">
        <v>0</v>
      </c>
      <c r="AF16" s="60">
        <v>0</v>
      </c>
    </row>
    <row r="17" spans="1:61" outlineLevel="1" x14ac:dyDescent="0.2">
      <c r="B17" s="43"/>
      <c r="C17" s="7" t="s">
        <v>84</v>
      </c>
      <c r="D17" s="7"/>
      <c r="E17" s="60">
        <v>3.1037516899057021E-3</v>
      </c>
      <c r="F17" s="60">
        <v>1.7223821401677036E-3</v>
      </c>
      <c r="G17" s="60">
        <v>5.560086335702763E-4</v>
      </c>
      <c r="H17" s="60">
        <v>0</v>
      </c>
      <c r="I17" s="60">
        <v>0</v>
      </c>
      <c r="J17" s="60">
        <v>0</v>
      </c>
      <c r="K17" s="60">
        <v>0</v>
      </c>
      <c r="L17" s="60">
        <v>0</v>
      </c>
      <c r="M17" s="60">
        <v>0</v>
      </c>
      <c r="N17" s="60">
        <v>0</v>
      </c>
      <c r="O17" s="60">
        <v>0</v>
      </c>
      <c r="P17" s="60">
        <v>0</v>
      </c>
      <c r="Q17" s="60">
        <v>0</v>
      </c>
      <c r="R17" s="60">
        <v>0</v>
      </c>
      <c r="S17" s="60">
        <v>0</v>
      </c>
      <c r="T17" s="60">
        <v>0</v>
      </c>
      <c r="U17" s="60">
        <v>0</v>
      </c>
      <c r="V17" s="60">
        <v>0</v>
      </c>
      <c r="W17" s="60">
        <v>0</v>
      </c>
      <c r="X17" s="60">
        <v>0</v>
      </c>
      <c r="Y17" s="60">
        <v>0</v>
      </c>
      <c r="Z17" s="60">
        <v>0</v>
      </c>
      <c r="AA17" s="60">
        <v>0</v>
      </c>
      <c r="AB17" s="60">
        <v>0</v>
      </c>
      <c r="AC17" s="60">
        <v>0</v>
      </c>
      <c r="AD17" s="60">
        <v>0</v>
      </c>
      <c r="AE17" s="60">
        <v>0</v>
      </c>
      <c r="AF17" s="60">
        <v>0</v>
      </c>
    </row>
    <row r="18" spans="1:61" outlineLevel="1" x14ac:dyDescent="0.2">
      <c r="B18" s="43"/>
      <c r="C18" s="7" t="s">
        <v>85</v>
      </c>
      <c r="D18" s="7"/>
      <c r="E18" s="60">
        <v>6.7881689321914948E-2</v>
      </c>
      <c r="F18" s="60">
        <v>4.4257002512841238E-2</v>
      </c>
      <c r="G18" s="60">
        <v>2.6829613286363893E-2</v>
      </c>
      <c r="H18" s="60">
        <v>1.5051094715023271E-2</v>
      </c>
      <c r="I18" s="60">
        <v>8.5299324790523105E-3</v>
      </c>
      <c r="J18" s="60">
        <v>4.5678503499259364E-3</v>
      </c>
      <c r="K18" s="60">
        <v>2.2623276843745919E-3</v>
      </c>
      <c r="L18" s="60">
        <v>7.0322911268693583E-4</v>
      </c>
      <c r="M18" s="60">
        <v>0</v>
      </c>
      <c r="N18" s="60">
        <v>0</v>
      </c>
      <c r="O18" s="60">
        <v>0</v>
      </c>
      <c r="P18" s="60">
        <v>0</v>
      </c>
      <c r="Q18" s="60">
        <v>0</v>
      </c>
      <c r="R18" s="60">
        <v>0</v>
      </c>
      <c r="S18" s="60">
        <v>0</v>
      </c>
      <c r="T18" s="60">
        <v>0</v>
      </c>
      <c r="U18" s="60">
        <v>0</v>
      </c>
      <c r="V18" s="60">
        <v>0</v>
      </c>
      <c r="W18" s="60">
        <v>0</v>
      </c>
      <c r="X18" s="60">
        <v>0</v>
      </c>
      <c r="Y18" s="60">
        <v>0</v>
      </c>
      <c r="Z18" s="60">
        <v>0</v>
      </c>
      <c r="AA18" s="60">
        <v>0</v>
      </c>
      <c r="AB18" s="60">
        <v>0</v>
      </c>
      <c r="AC18" s="60">
        <v>0</v>
      </c>
      <c r="AD18" s="60">
        <v>0</v>
      </c>
      <c r="AE18" s="60">
        <v>0</v>
      </c>
      <c r="AF18" s="60">
        <v>0</v>
      </c>
    </row>
    <row r="19" spans="1:61" outlineLevel="1" x14ac:dyDescent="0.2">
      <c r="B19" s="43"/>
      <c r="C19" s="7" t="s">
        <v>86</v>
      </c>
      <c r="D19" s="7"/>
      <c r="E19" s="60">
        <v>0.50213992658787987</v>
      </c>
      <c r="F19" s="60">
        <v>0.4173670643519477</v>
      </c>
      <c r="G19" s="60">
        <v>0.30688169674899035</v>
      </c>
      <c r="H19" s="60">
        <v>0.21371611221964648</v>
      </c>
      <c r="I19" s="60">
        <v>0.1440096572682231</v>
      </c>
      <c r="J19" s="60">
        <v>9.1693754548966264E-2</v>
      </c>
      <c r="K19" s="60">
        <v>5.4554827758069975E-2</v>
      </c>
      <c r="L19" s="60">
        <v>3.1116061145281183E-2</v>
      </c>
      <c r="M19" s="60">
        <v>1.6600329695502226E-2</v>
      </c>
      <c r="N19" s="60">
        <v>8.9058592875864949E-3</v>
      </c>
      <c r="O19" s="60">
        <v>4.5953729575063957E-3</v>
      </c>
      <c r="P19" s="60">
        <v>2.2134507049786046E-3</v>
      </c>
      <c r="Q19" s="60">
        <v>6.6736638324273862E-4</v>
      </c>
      <c r="R19" s="60">
        <v>0</v>
      </c>
      <c r="S19" s="60">
        <v>0</v>
      </c>
      <c r="T19" s="60">
        <v>0</v>
      </c>
      <c r="U19" s="60">
        <v>0</v>
      </c>
      <c r="V19" s="60">
        <v>0</v>
      </c>
      <c r="W19" s="60">
        <v>0</v>
      </c>
      <c r="X19" s="60">
        <v>0</v>
      </c>
      <c r="Y19" s="60">
        <v>0</v>
      </c>
      <c r="Z19" s="60">
        <v>0</v>
      </c>
      <c r="AA19" s="60">
        <v>0</v>
      </c>
      <c r="AB19" s="60">
        <v>0</v>
      </c>
      <c r="AC19" s="60">
        <v>0</v>
      </c>
      <c r="AD19" s="60">
        <v>0</v>
      </c>
      <c r="AE19" s="60">
        <v>0</v>
      </c>
      <c r="AF19" s="60">
        <v>0</v>
      </c>
    </row>
    <row r="20" spans="1:61" outlineLevel="1" x14ac:dyDescent="0.2">
      <c r="B20" s="43"/>
      <c r="C20" s="7" t="s">
        <v>87</v>
      </c>
      <c r="D20" s="7"/>
      <c r="E20" s="60">
        <v>0.37008821306748441</v>
      </c>
      <c r="F20" s="60">
        <v>0.34809270712087154</v>
      </c>
      <c r="G20" s="60">
        <v>0.31568774726739857</v>
      </c>
      <c r="H20" s="60">
        <v>0.26783832616002923</v>
      </c>
      <c r="I20" s="60">
        <v>0.19907804408265409</v>
      </c>
      <c r="J20" s="60">
        <v>0.13853078834810972</v>
      </c>
      <c r="K20" s="60">
        <v>9.4038845255612333E-2</v>
      </c>
      <c r="L20" s="60">
        <v>6.1067787335686893E-2</v>
      </c>
      <c r="M20" s="60">
        <v>3.7104694211222117E-2</v>
      </c>
      <c r="N20" s="60">
        <v>2.1203530363964992E-2</v>
      </c>
      <c r="O20" s="60">
        <v>1.0939332803313051E-2</v>
      </c>
      <c r="P20" s="60">
        <v>6.0409356454983638E-3</v>
      </c>
      <c r="Q20" s="60">
        <v>3.4653725763568949E-3</v>
      </c>
      <c r="R20" s="60">
        <v>1.9782320903603328E-3</v>
      </c>
      <c r="S20" s="60">
        <v>6.6042862845724524E-4</v>
      </c>
      <c r="T20" s="60">
        <v>0</v>
      </c>
      <c r="U20" s="60">
        <v>0</v>
      </c>
      <c r="V20" s="60">
        <v>0</v>
      </c>
      <c r="W20" s="60">
        <v>0</v>
      </c>
      <c r="X20" s="60">
        <v>0</v>
      </c>
      <c r="Y20" s="60">
        <v>0</v>
      </c>
      <c r="Z20" s="60">
        <v>0</v>
      </c>
      <c r="AA20" s="60">
        <v>0</v>
      </c>
      <c r="AB20" s="60">
        <v>0</v>
      </c>
      <c r="AC20" s="60">
        <v>0</v>
      </c>
      <c r="AD20" s="60">
        <v>0</v>
      </c>
      <c r="AE20" s="60">
        <v>0</v>
      </c>
      <c r="AF20" s="60">
        <v>0</v>
      </c>
    </row>
    <row r="21" spans="1:61" outlineLevel="1" x14ac:dyDescent="0.2">
      <c r="B21" s="43"/>
      <c r="C21" s="7" t="s">
        <v>88</v>
      </c>
      <c r="D21" s="7"/>
      <c r="E21" s="60">
        <v>5.6786419332814947E-2</v>
      </c>
      <c r="F21" s="60">
        <v>0.18856084387417171</v>
      </c>
      <c r="G21" s="60">
        <v>0.35004493406367682</v>
      </c>
      <c r="H21" s="60">
        <v>0.50339446690530099</v>
      </c>
      <c r="I21" s="60">
        <v>0.64838236617007061</v>
      </c>
      <c r="J21" s="60">
        <v>0.65916051922863028</v>
      </c>
      <c r="K21" s="60">
        <v>0.54011567475399402</v>
      </c>
      <c r="L21" s="60">
        <v>0.4236974321147553</v>
      </c>
      <c r="M21" s="60">
        <v>0.31157059667115677</v>
      </c>
      <c r="N21" s="60">
        <v>0.21200647301205131</v>
      </c>
      <c r="O21" s="60">
        <v>0.13870101258844197</v>
      </c>
      <c r="P21" s="60">
        <v>8.8016599876593729E-2</v>
      </c>
      <c r="Q21" s="60">
        <v>5.3334659027260416E-2</v>
      </c>
      <c r="R21" s="60">
        <v>3.0813327209935622E-2</v>
      </c>
      <c r="S21" s="60">
        <v>1.7050212631611682E-2</v>
      </c>
      <c r="T21" s="60">
        <v>9.0493315676550695E-3</v>
      </c>
      <c r="U21" s="60">
        <v>4.8306647186010356E-3</v>
      </c>
      <c r="V21" s="60">
        <v>2.4706181034303419E-3</v>
      </c>
      <c r="W21" s="60">
        <v>1.1212129600066529E-3</v>
      </c>
      <c r="X21" s="60">
        <v>2.8964818606631962E-4</v>
      </c>
      <c r="Y21" s="60">
        <v>0</v>
      </c>
      <c r="Z21" s="60">
        <v>0</v>
      </c>
      <c r="AA21" s="60">
        <v>0</v>
      </c>
      <c r="AB21" s="60">
        <v>0</v>
      </c>
      <c r="AC21" s="60">
        <v>0</v>
      </c>
      <c r="AD21" s="60">
        <v>0</v>
      </c>
      <c r="AE21" s="60">
        <v>0</v>
      </c>
      <c r="AF21" s="60">
        <v>0</v>
      </c>
    </row>
    <row r="22" spans="1:61" outlineLevel="1" x14ac:dyDescent="0.2">
      <c r="B22" s="43"/>
      <c r="C22" s="7" t="s">
        <v>89</v>
      </c>
      <c r="D22" s="7"/>
      <c r="E22" s="60">
        <v>0</v>
      </c>
      <c r="F22" s="60">
        <v>0</v>
      </c>
      <c r="G22" s="60">
        <v>0</v>
      </c>
      <c r="H22" s="60">
        <v>0</v>
      </c>
      <c r="I22" s="60">
        <v>0</v>
      </c>
      <c r="J22" s="60">
        <v>0.10604708752436777</v>
      </c>
      <c r="K22" s="60">
        <v>0.30902832454794904</v>
      </c>
      <c r="L22" s="60">
        <v>0.4834154902915897</v>
      </c>
      <c r="M22" s="60">
        <v>0.6347243794221189</v>
      </c>
      <c r="N22" s="60">
        <v>0.75788413733639726</v>
      </c>
      <c r="O22" s="60">
        <v>0.84576428165073869</v>
      </c>
      <c r="P22" s="60">
        <v>0.90372901377292925</v>
      </c>
      <c r="Q22" s="60">
        <v>0.94253260201314004</v>
      </c>
      <c r="R22" s="60">
        <v>0.96720844069970413</v>
      </c>
      <c r="S22" s="60">
        <v>0.98228935873993106</v>
      </c>
      <c r="T22" s="60">
        <v>0.99095066843234492</v>
      </c>
      <c r="U22" s="60">
        <v>0.99516933528139895</v>
      </c>
      <c r="V22" s="60">
        <v>0.99752938189656959</v>
      </c>
      <c r="W22" s="60">
        <v>0.99887878703999333</v>
      </c>
      <c r="X22" s="60">
        <v>0.99971035181393375</v>
      </c>
      <c r="Y22" s="60">
        <v>1</v>
      </c>
      <c r="Z22" s="60">
        <v>1</v>
      </c>
      <c r="AA22" s="60">
        <v>1</v>
      </c>
      <c r="AB22" s="60">
        <v>1</v>
      </c>
      <c r="AC22" s="60">
        <v>1</v>
      </c>
      <c r="AD22" s="60">
        <v>1</v>
      </c>
      <c r="AE22" s="60">
        <v>1</v>
      </c>
      <c r="AF22" s="60">
        <v>1</v>
      </c>
    </row>
    <row r="23" spans="1:61" outlineLevel="1" x14ac:dyDescent="0.2">
      <c r="B23" s="43"/>
      <c r="C23" s="7"/>
      <c r="D23" s="7"/>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29"/>
    </row>
    <row r="24" spans="1:61" outlineLevel="1" x14ac:dyDescent="0.2">
      <c r="B24" s="43"/>
      <c r="C24" s="1" t="s">
        <v>10</v>
      </c>
      <c r="D24" s="3"/>
      <c r="E24" s="9">
        <f t="shared" ref="E24:AF24" si="0">SUM(E16:E22)</f>
        <v>0.99999999999999989</v>
      </c>
      <c r="F24" s="9">
        <f t="shared" si="0"/>
        <v>0.99999999999999989</v>
      </c>
      <c r="G24" s="9">
        <f t="shared" si="0"/>
        <v>1</v>
      </c>
      <c r="H24" s="9">
        <f t="shared" si="0"/>
        <v>1</v>
      </c>
      <c r="I24" s="9">
        <f t="shared" si="0"/>
        <v>1</v>
      </c>
      <c r="J24" s="9">
        <f t="shared" si="0"/>
        <v>1</v>
      </c>
      <c r="K24" s="9">
        <f t="shared" si="0"/>
        <v>1</v>
      </c>
      <c r="L24" s="9">
        <f t="shared" si="0"/>
        <v>1</v>
      </c>
      <c r="M24" s="9">
        <f t="shared" si="0"/>
        <v>1</v>
      </c>
      <c r="N24" s="9">
        <f t="shared" si="0"/>
        <v>1</v>
      </c>
      <c r="O24" s="9">
        <f t="shared" si="0"/>
        <v>1</v>
      </c>
      <c r="P24" s="9">
        <f t="shared" si="0"/>
        <v>1</v>
      </c>
      <c r="Q24" s="9">
        <f t="shared" si="0"/>
        <v>1</v>
      </c>
      <c r="R24" s="9">
        <f t="shared" si="0"/>
        <v>1</v>
      </c>
      <c r="S24" s="9">
        <f t="shared" si="0"/>
        <v>1</v>
      </c>
      <c r="T24" s="9">
        <f t="shared" si="0"/>
        <v>1</v>
      </c>
      <c r="U24" s="9">
        <f t="shared" si="0"/>
        <v>1</v>
      </c>
      <c r="V24" s="9">
        <f t="shared" si="0"/>
        <v>0.99999999999999989</v>
      </c>
      <c r="W24" s="9">
        <f t="shared" si="0"/>
        <v>1</v>
      </c>
      <c r="X24" s="9">
        <f t="shared" si="0"/>
        <v>1</v>
      </c>
      <c r="Y24" s="9">
        <f t="shared" si="0"/>
        <v>1</v>
      </c>
      <c r="Z24" s="9">
        <f t="shared" si="0"/>
        <v>1</v>
      </c>
      <c r="AA24" s="9">
        <f t="shared" si="0"/>
        <v>1</v>
      </c>
      <c r="AB24" s="9">
        <f t="shared" si="0"/>
        <v>1</v>
      </c>
      <c r="AC24" s="9">
        <f t="shared" si="0"/>
        <v>1</v>
      </c>
      <c r="AD24" s="9">
        <f t="shared" si="0"/>
        <v>1</v>
      </c>
      <c r="AE24" s="9">
        <f t="shared" si="0"/>
        <v>1</v>
      </c>
      <c r="AF24" s="37">
        <f t="shared" si="0"/>
        <v>1</v>
      </c>
    </row>
    <row r="25" spans="1:61" outlineLevel="1" x14ac:dyDescent="0.2">
      <c r="B25" s="44"/>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6"/>
    </row>
    <row r="26" spans="1:61" ht="21" customHeight="1" x14ac:dyDescent="0.2"/>
    <row r="27" spans="1:61" ht="15.75" x14ac:dyDescent="0.25">
      <c r="B27" s="67" t="s">
        <v>146</v>
      </c>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7"/>
      <c r="AG27" s="16"/>
    </row>
    <row r="28" spans="1:61" outlineLevel="1" x14ac:dyDescent="0.2">
      <c r="B28" s="164" t="s">
        <v>223</v>
      </c>
      <c r="C28" s="153"/>
      <c r="D28" s="153"/>
      <c r="E28" s="72"/>
      <c r="F28" s="72"/>
      <c r="G28" s="72"/>
      <c r="H28" s="72"/>
      <c r="I28" s="72"/>
      <c r="J28" s="72"/>
      <c r="K28" s="72"/>
      <c r="L28" s="72"/>
      <c r="M28" s="72"/>
      <c r="N28" s="72"/>
      <c r="O28" s="72"/>
      <c r="P28" s="72"/>
      <c r="Q28" s="72"/>
      <c r="R28" s="72"/>
      <c r="S28" s="72"/>
      <c r="T28" s="72"/>
      <c r="U28" s="72"/>
      <c r="V28" s="72"/>
      <c r="W28" s="72"/>
      <c r="X28" s="72"/>
      <c r="Y28" s="72"/>
      <c r="Z28" s="72"/>
      <c r="AA28" s="72"/>
      <c r="AB28" s="72"/>
      <c r="AC28" s="72"/>
      <c r="AD28" s="72"/>
      <c r="AE28" s="72"/>
      <c r="AF28" s="73"/>
    </row>
    <row r="29" spans="1:61" outlineLevel="1" x14ac:dyDescent="0.2">
      <c r="B29" s="63" t="s">
        <v>44</v>
      </c>
      <c r="C29" s="6" t="s">
        <v>14</v>
      </c>
      <c r="D29" s="6"/>
      <c r="E29" s="1">
        <v>2008</v>
      </c>
      <c r="F29" s="1">
        <v>2009</v>
      </c>
      <c r="G29" s="1">
        <v>2010</v>
      </c>
      <c r="H29" s="1">
        <v>2011</v>
      </c>
      <c r="I29" s="1">
        <v>2012</v>
      </c>
      <c r="J29" s="1">
        <v>2013</v>
      </c>
      <c r="K29" s="1">
        <v>2014</v>
      </c>
      <c r="L29" s="1">
        <v>2015</v>
      </c>
      <c r="M29" s="1">
        <v>2016</v>
      </c>
      <c r="N29" s="1">
        <v>2017</v>
      </c>
      <c r="O29" s="1">
        <v>2018</v>
      </c>
      <c r="P29" s="1">
        <v>2019</v>
      </c>
      <c r="Q29" s="1">
        <v>2020</v>
      </c>
      <c r="R29" s="1">
        <v>2021</v>
      </c>
      <c r="S29" s="1">
        <v>2022</v>
      </c>
      <c r="T29" s="1">
        <v>2023</v>
      </c>
      <c r="U29" s="1">
        <v>2024</v>
      </c>
      <c r="V29" s="1">
        <v>2025</v>
      </c>
      <c r="W29" s="1">
        <v>2026</v>
      </c>
      <c r="X29" s="1">
        <v>2027</v>
      </c>
      <c r="Y29" s="1">
        <v>2028</v>
      </c>
      <c r="Z29" s="1">
        <v>2029</v>
      </c>
      <c r="AA29" s="1">
        <v>2030</v>
      </c>
      <c r="AB29" s="1">
        <v>2031</v>
      </c>
      <c r="AC29" s="1">
        <v>2032</v>
      </c>
      <c r="AD29" s="1">
        <v>2033</v>
      </c>
      <c r="AE29" s="1">
        <v>2034</v>
      </c>
      <c r="AF29" s="32">
        <v>2035</v>
      </c>
      <c r="AG29" s="5"/>
      <c r="AH29" s="1">
        <v>2008</v>
      </c>
      <c r="AI29" s="1">
        <v>2009</v>
      </c>
      <c r="AJ29" s="1">
        <v>2010</v>
      </c>
      <c r="AK29" s="1">
        <v>2011</v>
      </c>
      <c r="AL29" s="1">
        <v>2012</v>
      </c>
      <c r="AM29" s="1">
        <v>2013</v>
      </c>
      <c r="AN29" s="1">
        <v>2014</v>
      </c>
      <c r="AO29" s="1">
        <v>2015</v>
      </c>
      <c r="AP29" s="1">
        <v>2016</v>
      </c>
      <c r="AQ29" s="1">
        <v>2017</v>
      </c>
      <c r="AR29" s="1">
        <v>2018</v>
      </c>
      <c r="AS29" s="1">
        <v>2019</v>
      </c>
      <c r="AT29" s="1">
        <v>2020</v>
      </c>
      <c r="AU29" s="1">
        <v>2021</v>
      </c>
      <c r="AV29" s="1">
        <v>2022</v>
      </c>
      <c r="AW29" s="1">
        <v>2023</v>
      </c>
      <c r="AX29" s="1">
        <v>2024</v>
      </c>
      <c r="AY29" s="1">
        <v>2025</v>
      </c>
      <c r="AZ29" s="1">
        <v>2026</v>
      </c>
      <c r="BA29" s="1">
        <v>2027</v>
      </c>
      <c r="BB29" s="1">
        <v>2028</v>
      </c>
      <c r="BC29" s="1">
        <v>2029</v>
      </c>
      <c r="BD29" s="1">
        <v>2030</v>
      </c>
      <c r="BE29" s="1">
        <v>2031</v>
      </c>
      <c r="BF29" s="1">
        <v>2032</v>
      </c>
      <c r="BG29" s="1">
        <v>2033</v>
      </c>
      <c r="BH29" s="1">
        <v>2034</v>
      </c>
      <c r="BI29" s="32">
        <v>2035</v>
      </c>
    </row>
    <row r="30" spans="1:61" s="4" customFormat="1" outlineLevel="1" x14ac:dyDescent="0.2">
      <c r="A30" s="157"/>
      <c r="B30" s="159"/>
      <c r="C30" s="11" t="s">
        <v>83</v>
      </c>
      <c r="D30" s="11"/>
      <c r="E30" s="58">
        <v>4.6717146940617989E-4</v>
      </c>
      <c r="F30" s="58">
        <v>5.1670659119958811E-4</v>
      </c>
      <c r="G30" s="58">
        <v>5.2674248140697653E-4</v>
      </c>
      <c r="H30" s="58">
        <v>0</v>
      </c>
      <c r="I30" s="58">
        <v>0</v>
      </c>
      <c r="J30" s="58">
        <v>0</v>
      </c>
      <c r="K30" s="58">
        <v>0</v>
      </c>
      <c r="L30" s="58">
        <v>0</v>
      </c>
      <c r="M30" s="58">
        <v>0</v>
      </c>
      <c r="N30" s="58">
        <v>0</v>
      </c>
      <c r="O30" s="58">
        <v>0</v>
      </c>
      <c r="P30" s="58">
        <v>0</v>
      </c>
      <c r="Q30" s="58">
        <v>0</v>
      </c>
      <c r="R30" s="58">
        <v>0</v>
      </c>
      <c r="S30" s="58">
        <v>0</v>
      </c>
      <c r="T30" s="58">
        <v>0</v>
      </c>
      <c r="U30" s="58">
        <v>0</v>
      </c>
      <c r="V30" s="58">
        <v>0</v>
      </c>
      <c r="W30" s="58">
        <v>0</v>
      </c>
      <c r="X30" s="58">
        <v>0</v>
      </c>
      <c r="Y30" s="58">
        <v>0</v>
      </c>
      <c r="Z30" s="58">
        <v>0</v>
      </c>
      <c r="AA30" s="58">
        <v>0</v>
      </c>
      <c r="AB30" s="58"/>
      <c r="AC30" s="58"/>
      <c r="AD30" s="58"/>
      <c r="AE30" s="58"/>
      <c r="AF30" s="58"/>
      <c r="AH30" s="224">
        <v>0</v>
      </c>
      <c r="AI30" s="224">
        <v>0</v>
      </c>
      <c r="AJ30" s="224">
        <v>0</v>
      </c>
      <c r="AK30" s="224">
        <v>0</v>
      </c>
      <c r="AL30" s="224">
        <v>0</v>
      </c>
      <c r="AM30" s="224">
        <v>0</v>
      </c>
      <c r="AN30" s="224">
        <v>0</v>
      </c>
      <c r="AO30" s="224">
        <v>0</v>
      </c>
      <c r="AP30" s="224">
        <v>0</v>
      </c>
      <c r="AQ30" s="224">
        <v>0</v>
      </c>
      <c r="AR30" s="224">
        <v>0</v>
      </c>
      <c r="AS30" s="224">
        <v>0</v>
      </c>
      <c r="AT30" s="224">
        <v>0</v>
      </c>
      <c r="AU30" s="224">
        <v>0</v>
      </c>
      <c r="AV30" s="224">
        <v>0</v>
      </c>
      <c r="AW30" s="224">
        <v>0</v>
      </c>
      <c r="AX30" s="224">
        <v>0</v>
      </c>
      <c r="AY30" s="224">
        <v>0</v>
      </c>
      <c r="AZ30" s="224">
        <v>0</v>
      </c>
      <c r="BA30" s="224">
        <v>0</v>
      </c>
      <c r="BB30" s="224">
        <v>0</v>
      </c>
      <c r="BC30" s="224">
        <v>0</v>
      </c>
      <c r="BD30" s="224">
        <v>0</v>
      </c>
      <c r="BE30" s="224"/>
      <c r="BF30" s="224"/>
      <c r="BG30" s="224"/>
      <c r="BH30" s="224"/>
      <c r="BI30" s="224"/>
    </row>
    <row r="31" spans="1:61" s="4" customFormat="1" outlineLevel="1" x14ac:dyDescent="0.2">
      <c r="B31" s="52"/>
      <c r="C31" s="11" t="s">
        <v>84</v>
      </c>
      <c r="D31" s="11"/>
      <c r="E31" s="58">
        <v>9.7834303955118785E-4</v>
      </c>
      <c r="F31" s="58">
        <v>1.1409299074366666E-3</v>
      </c>
      <c r="G31" s="58">
        <v>0</v>
      </c>
      <c r="H31" s="58">
        <v>0</v>
      </c>
      <c r="I31" s="58">
        <v>0</v>
      </c>
      <c r="J31" s="58">
        <v>0</v>
      </c>
      <c r="K31" s="58">
        <v>0</v>
      </c>
      <c r="L31" s="58">
        <v>0</v>
      </c>
      <c r="M31" s="58">
        <v>0</v>
      </c>
      <c r="N31" s="58">
        <v>0</v>
      </c>
      <c r="O31" s="58">
        <v>0</v>
      </c>
      <c r="P31" s="58">
        <v>0</v>
      </c>
      <c r="Q31" s="58">
        <v>0</v>
      </c>
      <c r="R31" s="58">
        <v>0</v>
      </c>
      <c r="S31" s="58">
        <v>0</v>
      </c>
      <c r="T31" s="58">
        <v>0</v>
      </c>
      <c r="U31" s="58">
        <v>0</v>
      </c>
      <c r="V31" s="58">
        <v>0</v>
      </c>
      <c r="W31" s="58">
        <v>0</v>
      </c>
      <c r="X31" s="58">
        <v>0</v>
      </c>
      <c r="Y31" s="58">
        <v>0</v>
      </c>
      <c r="Z31" s="58">
        <v>0</v>
      </c>
      <c r="AA31" s="58">
        <v>0</v>
      </c>
      <c r="AB31" s="58"/>
      <c r="AC31" s="58"/>
      <c r="AD31" s="58"/>
      <c r="AE31" s="58"/>
      <c r="AF31" s="58"/>
      <c r="AH31" s="224">
        <v>0</v>
      </c>
      <c r="AI31" s="224">
        <v>0</v>
      </c>
      <c r="AJ31" s="224">
        <v>0</v>
      </c>
      <c r="AK31" s="224">
        <v>0</v>
      </c>
      <c r="AL31" s="224">
        <v>0</v>
      </c>
      <c r="AM31" s="224">
        <v>0</v>
      </c>
      <c r="AN31" s="224">
        <v>0</v>
      </c>
      <c r="AO31" s="224">
        <v>0</v>
      </c>
      <c r="AP31" s="224">
        <v>0</v>
      </c>
      <c r="AQ31" s="224">
        <v>0</v>
      </c>
      <c r="AR31" s="224">
        <v>0</v>
      </c>
      <c r="AS31" s="224">
        <v>0</v>
      </c>
      <c r="AT31" s="224">
        <v>0</v>
      </c>
      <c r="AU31" s="224">
        <v>0</v>
      </c>
      <c r="AV31" s="224">
        <v>0</v>
      </c>
      <c r="AW31" s="224">
        <v>0</v>
      </c>
      <c r="AX31" s="224">
        <v>0</v>
      </c>
      <c r="AY31" s="224">
        <v>0</v>
      </c>
      <c r="AZ31" s="224">
        <v>0</v>
      </c>
      <c r="BA31" s="224">
        <v>0</v>
      </c>
      <c r="BB31" s="224">
        <v>0</v>
      </c>
      <c r="BC31" s="224">
        <v>0</v>
      </c>
      <c r="BD31" s="224">
        <v>0</v>
      </c>
      <c r="BE31" s="224"/>
      <c r="BF31" s="224"/>
      <c r="BG31" s="224"/>
      <c r="BH31" s="224"/>
      <c r="BI31" s="224"/>
    </row>
    <row r="32" spans="1:61" s="4" customFormat="1" outlineLevel="1" x14ac:dyDescent="0.2">
      <c r="B32" s="52"/>
      <c r="C32" s="11" t="s">
        <v>85</v>
      </c>
      <c r="D32" s="11"/>
      <c r="E32" s="58">
        <v>7.8310065542482547E-3</v>
      </c>
      <c r="F32" s="58">
        <v>4.6862942716141753E-3</v>
      </c>
      <c r="G32" s="58">
        <v>4.1682911351529984E-3</v>
      </c>
      <c r="H32" s="58">
        <v>0</v>
      </c>
      <c r="I32" s="58">
        <v>8.7491512966540508E-5</v>
      </c>
      <c r="J32" s="58">
        <v>1.6901885933696384E-4</v>
      </c>
      <c r="K32" s="58">
        <v>2.608121046232986E-4</v>
      </c>
      <c r="L32" s="58">
        <v>3.1637497621836604E-4</v>
      </c>
      <c r="M32" s="58">
        <v>0</v>
      </c>
      <c r="N32" s="58">
        <v>0</v>
      </c>
      <c r="O32" s="58">
        <v>0</v>
      </c>
      <c r="P32" s="58">
        <v>0</v>
      </c>
      <c r="Q32" s="58">
        <v>0</v>
      </c>
      <c r="R32" s="58">
        <v>0</v>
      </c>
      <c r="S32" s="58">
        <v>0</v>
      </c>
      <c r="T32" s="58">
        <v>0</v>
      </c>
      <c r="U32" s="58">
        <v>0</v>
      </c>
      <c r="V32" s="58">
        <v>0</v>
      </c>
      <c r="W32" s="58">
        <v>0</v>
      </c>
      <c r="X32" s="58">
        <v>0</v>
      </c>
      <c r="Y32" s="58">
        <v>0</v>
      </c>
      <c r="Z32" s="58">
        <v>0</v>
      </c>
      <c r="AA32" s="58">
        <v>0</v>
      </c>
      <c r="AB32" s="58"/>
      <c r="AC32" s="58"/>
      <c r="AD32" s="58"/>
      <c r="AE32" s="58"/>
      <c r="AF32" s="58"/>
      <c r="AH32" s="224">
        <v>0</v>
      </c>
      <c r="AI32" s="224">
        <v>0</v>
      </c>
      <c r="AJ32" s="224">
        <v>0</v>
      </c>
      <c r="AK32" s="224">
        <v>0</v>
      </c>
      <c r="AL32" s="224">
        <v>0</v>
      </c>
      <c r="AM32" s="224">
        <v>0</v>
      </c>
      <c r="AN32" s="224">
        <v>0</v>
      </c>
      <c r="AO32" s="224">
        <v>0</v>
      </c>
      <c r="AP32" s="224">
        <v>0</v>
      </c>
      <c r="AQ32" s="224">
        <v>0</v>
      </c>
      <c r="AR32" s="224">
        <v>0</v>
      </c>
      <c r="AS32" s="224">
        <v>0</v>
      </c>
      <c r="AT32" s="224">
        <v>0</v>
      </c>
      <c r="AU32" s="224">
        <v>0</v>
      </c>
      <c r="AV32" s="224">
        <v>0</v>
      </c>
      <c r="AW32" s="224">
        <v>0</v>
      </c>
      <c r="AX32" s="224">
        <v>0</v>
      </c>
      <c r="AY32" s="224">
        <v>0</v>
      </c>
      <c r="AZ32" s="224">
        <v>0</v>
      </c>
      <c r="BA32" s="224">
        <v>0</v>
      </c>
      <c r="BB32" s="224">
        <v>0</v>
      </c>
      <c r="BC32" s="224">
        <v>0</v>
      </c>
      <c r="BD32" s="224">
        <v>0</v>
      </c>
      <c r="BE32" s="224"/>
      <c r="BF32" s="224"/>
      <c r="BG32" s="224"/>
      <c r="BH32" s="224"/>
      <c r="BI32" s="224"/>
    </row>
    <row r="33" spans="1:61" s="4" customFormat="1" outlineLevel="1" x14ac:dyDescent="0.2">
      <c r="B33" s="52"/>
      <c r="C33" s="11" t="s">
        <v>86</v>
      </c>
      <c r="D33" s="11"/>
      <c r="E33" s="58">
        <v>0.46220569263049072</v>
      </c>
      <c r="F33" s="58">
        <v>0.40790681614152818</v>
      </c>
      <c r="G33" s="58">
        <v>0.32534482712345969</v>
      </c>
      <c r="H33" s="58">
        <v>0.1391057680447752</v>
      </c>
      <c r="I33" s="58">
        <v>2.2213990213982276E-2</v>
      </c>
      <c r="J33" s="58">
        <v>1.4318131078251618E-2</v>
      </c>
      <c r="K33" s="58">
        <v>8.3813000110874222E-3</v>
      </c>
      <c r="L33" s="58">
        <v>3.823748234565627E-3</v>
      </c>
      <c r="M33" s="58">
        <v>2.5128978761033661E-3</v>
      </c>
      <c r="N33" s="58">
        <v>1.6053740319295848E-3</v>
      </c>
      <c r="O33" s="58">
        <v>9.8117658180901096E-4</v>
      </c>
      <c r="P33" s="58">
        <v>4.5924567926466296E-4</v>
      </c>
      <c r="Q33" s="58">
        <v>0</v>
      </c>
      <c r="R33" s="58">
        <v>0</v>
      </c>
      <c r="S33" s="58">
        <v>0</v>
      </c>
      <c r="T33" s="58">
        <v>0</v>
      </c>
      <c r="U33" s="58">
        <v>0</v>
      </c>
      <c r="V33" s="58">
        <v>0</v>
      </c>
      <c r="W33" s="58">
        <v>0</v>
      </c>
      <c r="X33" s="58">
        <v>0</v>
      </c>
      <c r="Y33" s="58">
        <v>0</v>
      </c>
      <c r="Z33" s="58">
        <v>0</v>
      </c>
      <c r="AA33" s="58">
        <v>0</v>
      </c>
      <c r="AB33" s="58"/>
      <c r="AC33" s="58"/>
      <c r="AD33" s="58"/>
      <c r="AE33" s="58"/>
      <c r="AF33" s="58"/>
      <c r="AH33" s="224">
        <v>0</v>
      </c>
      <c r="AI33" s="224">
        <v>0</v>
      </c>
      <c r="AJ33" s="224">
        <v>0</v>
      </c>
      <c r="AK33" s="224">
        <v>0</v>
      </c>
      <c r="AL33" s="224">
        <v>0</v>
      </c>
      <c r="AM33" s="224">
        <v>0</v>
      </c>
      <c r="AN33" s="224">
        <v>0</v>
      </c>
      <c r="AO33" s="224">
        <v>0</v>
      </c>
      <c r="AP33" s="224">
        <v>0</v>
      </c>
      <c r="AQ33" s="224">
        <v>0</v>
      </c>
      <c r="AR33" s="224">
        <v>0</v>
      </c>
      <c r="AS33" s="224">
        <v>0</v>
      </c>
      <c r="AT33" s="224">
        <v>0</v>
      </c>
      <c r="AU33" s="224">
        <v>0</v>
      </c>
      <c r="AV33" s="224">
        <v>0</v>
      </c>
      <c r="AW33" s="224">
        <v>0</v>
      </c>
      <c r="AX33" s="224">
        <v>0</v>
      </c>
      <c r="AY33" s="224">
        <v>0</v>
      </c>
      <c r="AZ33" s="224">
        <v>0</v>
      </c>
      <c r="BA33" s="224">
        <v>0</v>
      </c>
      <c r="BB33" s="224">
        <v>0</v>
      </c>
      <c r="BC33" s="224">
        <v>0</v>
      </c>
      <c r="BD33" s="224">
        <v>0</v>
      </c>
      <c r="BE33" s="224"/>
      <c r="BF33" s="224"/>
      <c r="BG33" s="224"/>
      <c r="BH33" s="224"/>
      <c r="BI33" s="224"/>
    </row>
    <row r="34" spans="1:61" s="4" customFormat="1" outlineLevel="1" x14ac:dyDescent="0.2">
      <c r="B34" s="52"/>
      <c r="C34" s="11" t="s">
        <v>87</v>
      </c>
      <c r="D34" s="11"/>
      <c r="E34" s="58">
        <v>0.52422543061656757</v>
      </c>
      <c r="F34" s="58">
        <v>0.56649047230682126</v>
      </c>
      <c r="G34" s="58">
        <v>0.58309448567247057</v>
      </c>
      <c r="H34" s="58">
        <v>0.44994859131896053</v>
      </c>
      <c r="I34" s="58">
        <v>0.41757021493681162</v>
      </c>
      <c r="J34" s="58">
        <v>0.27130293679642575</v>
      </c>
      <c r="K34" s="58">
        <v>0.18380998439707866</v>
      </c>
      <c r="L34" s="58">
        <v>0.10001205913687865</v>
      </c>
      <c r="M34" s="58">
        <v>7.2070935633286787E-2</v>
      </c>
      <c r="N34" s="58">
        <v>4.2591019348553971E-2</v>
      </c>
      <c r="O34" s="58">
        <v>2.6869262365222881E-2</v>
      </c>
      <c r="P34" s="58">
        <v>1.7372273766280595E-2</v>
      </c>
      <c r="Q34" s="58">
        <v>1.0499845093127923E-2</v>
      </c>
      <c r="R34" s="58">
        <v>1.2163887398645352E-3</v>
      </c>
      <c r="S34" s="58">
        <v>1.0295815654747006E-3</v>
      </c>
      <c r="T34" s="58">
        <v>0</v>
      </c>
      <c r="U34" s="58">
        <v>0</v>
      </c>
      <c r="V34" s="58">
        <v>0</v>
      </c>
      <c r="W34" s="58">
        <v>0</v>
      </c>
      <c r="X34" s="58">
        <v>0</v>
      </c>
      <c r="Y34" s="58">
        <v>0</v>
      </c>
      <c r="Z34" s="58">
        <v>0</v>
      </c>
      <c r="AA34" s="58">
        <v>0</v>
      </c>
      <c r="AB34" s="58"/>
      <c r="AC34" s="58"/>
      <c r="AD34" s="58"/>
      <c r="AE34" s="58"/>
      <c r="AF34" s="58"/>
      <c r="AH34" s="224">
        <v>0</v>
      </c>
      <c r="AI34" s="224">
        <v>0</v>
      </c>
      <c r="AJ34" s="224">
        <v>0</v>
      </c>
      <c r="AK34" s="224">
        <v>0</v>
      </c>
      <c r="AL34" s="224">
        <v>0</v>
      </c>
      <c r="AM34" s="224">
        <v>0</v>
      </c>
      <c r="AN34" s="224">
        <v>0</v>
      </c>
      <c r="AO34" s="224">
        <v>0</v>
      </c>
      <c r="AP34" s="224">
        <v>0</v>
      </c>
      <c r="AQ34" s="224">
        <v>0</v>
      </c>
      <c r="AR34" s="224">
        <v>0</v>
      </c>
      <c r="AS34" s="224">
        <v>0</v>
      </c>
      <c r="AT34" s="224">
        <v>0</v>
      </c>
      <c r="AU34" s="224">
        <v>0</v>
      </c>
      <c r="AV34" s="224">
        <v>0</v>
      </c>
      <c r="AW34" s="224">
        <v>0</v>
      </c>
      <c r="AX34" s="224">
        <v>0</v>
      </c>
      <c r="AY34" s="224">
        <v>0</v>
      </c>
      <c r="AZ34" s="224">
        <v>0</v>
      </c>
      <c r="BA34" s="224">
        <v>0</v>
      </c>
      <c r="BB34" s="224">
        <v>0</v>
      </c>
      <c r="BC34" s="224">
        <v>0</v>
      </c>
      <c r="BD34" s="224">
        <v>0</v>
      </c>
      <c r="BE34" s="224"/>
      <c r="BF34" s="224"/>
      <c r="BG34" s="224"/>
      <c r="BH34" s="224"/>
      <c r="BI34" s="224"/>
    </row>
    <row r="35" spans="1:61" s="4" customFormat="1" outlineLevel="1" x14ac:dyDescent="0.2">
      <c r="B35" s="52"/>
      <c r="C35" s="11" t="s">
        <v>88</v>
      </c>
      <c r="D35" s="11"/>
      <c r="E35" s="58">
        <v>4.2555513469134812E-3</v>
      </c>
      <c r="F35" s="58">
        <v>1.8776875644997297E-2</v>
      </c>
      <c r="G35" s="58">
        <v>8.061321688478025E-2</v>
      </c>
      <c r="H35" s="58">
        <v>0.3785776269597752</v>
      </c>
      <c r="I35" s="58">
        <v>0.51305270489236365</v>
      </c>
      <c r="J35" s="58">
        <v>0.53541731348730037</v>
      </c>
      <c r="K35" s="58">
        <v>0.52231503277011371</v>
      </c>
      <c r="L35" s="58">
        <v>0.47511368819537947</v>
      </c>
      <c r="M35" s="58">
        <v>0.35852824013925866</v>
      </c>
      <c r="N35" s="58">
        <v>0.28916324562227907</v>
      </c>
      <c r="O35" s="58">
        <v>0.20013819094089205</v>
      </c>
      <c r="P35" s="58">
        <v>0.11975627278490952</v>
      </c>
      <c r="Q35" s="58">
        <v>8.2315340556598393E-2</v>
      </c>
      <c r="R35" s="58">
        <v>5.6372945641247257E-2</v>
      </c>
      <c r="S35" s="58">
        <v>2.1453424268147957E-2</v>
      </c>
      <c r="T35" s="58">
        <v>4.056109780855935E-3</v>
      </c>
      <c r="U35" s="58">
        <v>0</v>
      </c>
      <c r="V35" s="58">
        <v>0</v>
      </c>
      <c r="W35" s="58">
        <v>0</v>
      </c>
      <c r="X35" s="58">
        <v>0</v>
      </c>
      <c r="Y35" s="58">
        <v>0</v>
      </c>
      <c r="Z35" s="58">
        <v>0</v>
      </c>
      <c r="AA35" s="58">
        <v>0</v>
      </c>
      <c r="AB35" s="58"/>
      <c r="AC35" s="58"/>
      <c r="AD35" s="58"/>
      <c r="AE35" s="58"/>
      <c r="AF35" s="58"/>
      <c r="AH35" s="224">
        <v>0</v>
      </c>
      <c r="AI35" s="224">
        <v>0</v>
      </c>
      <c r="AJ35" s="224">
        <v>0</v>
      </c>
      <c r="AK35" s="224">
        <v>0</v>
      </c>
      <c r="AL35" s="224">
        <v>0</v>
      </c>
      <c r="AM35" s="224">
        <v>0</v>
      </c>
      <c r="AN35" s="224">
        <v>0</v>
      </c>
      <c r="AO35" s="224">
        <v>0</v>
      </c>
      <c r="AP35" s="224">
        <v>0</v>
      </c>
      <c r="AQ35" s="224">
        <v>0</v>
      </c>
      <c r="AR35" s="224">
        <v>0</v>
      </c>
      <c r="AS35" s="224">
        <v>0</v>
      </c>
      <c r="AT35" s="224">
        <v>0</v>
      </c>
      <c r="AU35" s="224">
        <v>0</v>
      </c>
      <c r="AV35" s="224">
        <v>0</v>
      </c>
      <c r="AW35" s="224">
        <v>0</v>
      </c>
      <c r="AX35" s="224">
        <v>0</v>
      </c>
      <c r="AY35" s="224">
        <v>0</v>
      </c>
      <c r="AZ35" s="224">
        <v>0</v>
      </c>
      <c r="BA35" s="224">
        <v>0</v>
      </c>
      <c r="BB35" s="224">
        <v>0</v>
      </c>
      <c r="BC35" s="224">
        <v>0</v>
      </c>
      <c r="BD35" s="224">
        <v>0</v>
      </c>
      <c r="BE35" s="224"/>
      <c r="BF35" s="224"/>
      <c r="BG35" s="224"/>
      <c r="BH35" s="224"/>
      <c r="BI35" s="224"/>
    </row>
    <row r="36" spans="1:61" s="4" customFormat="1" outlineLevel="1" x14ac:dyDescent="0.2">
      <c r="B36" s="52"/>
      <c r="C36" s="11" t="s">
        <v>89</v>
      </c>
      <c r="D36" s="11"/>
      <c r="E36" s="58">
        <v>0</v>
      </c>
      <c r="F36" s="58">
        <v>0</v>
      </c>
      <c r="G36" s="58">
        <v>0</v>
      </c>
      <c r="H36" s="58">
        <v>0</v>
      </c>
      <c r="I36" s="58">
        <v>0</v>
      </c>
      <c r="J36" s="58">
        <v>0.13787147345301501</v>
      </c>
      <c r="K36" s="58">
        <v>0.25003973762110482</v>
      </c>
      <c r="L36" s="58">
        <v>0.39190345339767246</v>
      </c>
      <c r="M36" s="58">
        <v>0.54828745627243414</v>
      </c>
      <c r="N36" s="58">
        <v>0.6547573824128945</v>
      </c>
      <c r="O36" s="58">
        <v>0.76474870105352577</v>
      </c>
      <c r="P36" s="58">
        <v>0.85714236359998319</v>
      </c>
      <c r="Q36" s="58">
        <v>0.90718481435027365</v>
      </c>
      <c r="R36" s="58">
        <v>0.9424106656188882</v>
      </c>
      <c r="S36" s="58">
        <v>0.97751699416637727</v>
      </c>
      <c r="T36" s="58">
        <v>0.99594389021914409</v>
      </c>
      <c r="U36" s="58">
        <v>1</v>
      </c>
      <c r="V36" s="58">
        <v>1</v>
      </c>
      <c r="W36" s="58">
        <v>1</v>
      </c>
      <c r="X36" s="58">
        <v>1</v>
      </c>
      <c r="Y36" s="58">
        <v>1</v>
      </c>
      <c r="Z36" s="58">
        <v>1</v>
      </c>
      <c r="AA36" s="58">
        <v>1</v>
      </c>
      <c r="AB36" s="58">
        <f>AA36</f>
        <v>1</v>
      </c>
      <c r="AC36" s="58">
        <f t="shared" ref="AC36:AF36" si="1">AB36</f>
        <v>1</v>
      </c>
      <c r="AD36" s="58">
        <f t="shared" si="1"/>
        <v>1</v>
      </c>
      <c r="AE36" s="58">
        <f t="shared" si="1"/>
        <v>1</v>
      </c>
      <c r="AF36" s="58">
        <f t="shared" si="1"/>
        <v>1</v>
      </c>
      <c r="AH36" s="224">
        <v>0</v>
      </c>
      <c r="AI36" s="224">
        <v>0</v>
      </c>
      <c r="AJ36" s="224">
        <v>0</v>
      </c>
      <c r="AK36" s="224">
        <v>0</v>
      </c>
      <c r="AL36" s="224">
        <v>0</v>
      </c>
      <c r="AM36" s="224">
        <v>0</v>
      </c>
      <c r="AN36" s="224">
        <v>0</v>
      </c>
      <c r="AO36" s="224">
        <v>0</v>
      </c>
      <c r="AP36" s="224">
        <v>0</v>
      </c>
      <c r="AQ36" s="224">
        <v>0</v>
      </c>
      <c r="AR36" s="224">
        <v>0</v>
      </c>
      <c r="AS36" s="224">
        <v>0</v>
      </c>
      <c r="AT36" s="224">
        <v>0</v>
      </c>
      <c r="AU36" s="224">
        <v>0</v>
      </c>
      <c r="AV36" s="224">
        <v>0</v>
      </c>
      <c r="AW36" s="224">
        <v>0</v>
      </c>
      <c r="AX36" s="224">
        <v>0</v>
      </c>
      <c r="AY36" s="224">
        <v>0</v>
      </c>
      <c r="AZ36" s="224">
        <v>0</v>
      </c>
      <c r="BA36" s="224">
        <v>0</v>
      </c>
      <c r="BB36" s="224">
        <v>0</v>
      </c>
      <c r="BC36" s="224">
        <v>0</v>
      </c>
      <c r="BD36" s="224">
        <v>0</v>
      </c>
      <c r="BE36" s="224"/>
      <c r="BF36" s="224"/>
      <c r="BG36" s="224"/>
      <c r="BH36" s="224"/>
      <c r="BI36" s="224"/>
    </row>
    <row r="37" spans="1:61" s="4" customFormat="1" outlineLevel="1" x14ac:dyDescent="0.2">
      <c r="B37" s="52"/>
      <c r="C37" s="11" t="s">
        <v>178</v>
      </c>
      <c r="D37" s="11" t="s">
        <v>167</v>
      </c>
      <c r="E37" s="58">
        <v>0</v>
      </c>
      <c r="F37" s="58">
        <v>0</v>
      </c>
      <c r="G37" s="58">
        <v>0</v>
      </c>
      <c r="H37" s="58">
        <v>0</v>
      </c>
      <c r="I37" s="58">
        <v>0</v>
      </c>
      <c r="J37" s="58">
        <v>0</v>
      </c>
      <c r="K37" s="58">
        <v>0</v>
      </c>
      <c r="L37" s="58">
        <v>0</v>
      </c>
      <c r="M37" s="58">
        <v>0</v>
      </c>
      <c r="N37" s="58">
        <v>0</v>
      </c>
      <c r="O37" s="58">
        <v>0</v>
      </c>
      <c r="P37" s="58">
        <v>0</v>
      </c>
      <c r="Q37" s="58">
        <v>0</v>
      </c>
      <c r="R37" s="58">
        <v>0</v>
      </c>
      <c r="S37" s="58">
        <v>0</v>
      </c>
      <c r="T37" s="58">
        <v>0</v>
      </c>
      <c r="U37" s="58">
        <v>0</v>
      </c>
      <c r="V37" s="58">
        <v>0</v>
      </c>
      <c r="W37" s="58">
        <v>0</v>
      </c>
      <c r="X37" s="58">
        <v>0</v>
      </c>
      <c r="Y37" s="58">
        <v>0</v>
      </c>
      <c r="Z37" s="58">
        <v>0</v>
      </c>
      <c r="AA37" s="58">
        <v>0</v>
      </c>
      <c r="AB37" s="58"/>
      <c r="AC37" s="58"/>
      <c r="AD37" s="58"/>
      <c r="AE37" s="58"/>
      <c r="AF37" s="58"/>
      <c r="AH37" s="224">
        <v>0</v>
      </c>
      <c r="AI37" s="224">
        <v>0</v>
      </c>
      <c r="AJ37" s="224">
        <v>0</v>
      </c>
      <c r="AK37" s="224">
        <v>0</v>
      </c>
      <c r="AL37" s="224">
        <v>0</v>
      </c>
      <c r="AM37" s="224">
        <v>0</v>
      </c>
      <c r="AN37" s="224">
        <v>0</v>
      </c>
      <c r="AO37" s="224">
        <v>0</v>
      </c>
      <c r="AP37" s="224">
        <v>0</v>
      </c>
      <c r="AQ37" s="224">
        <v>0</v>
      </c>
      <c r="AR37" s="224">
        <v>0</v>
      </c>
      <c r="AS37" s="224">
        <v>0</v>
      </c>
      <c r="AT37" s="224">
        <v>0</v>
      </c>
      <c r="AU37" s="224">
        <v>0</v>
      </c>
      <c r="AV37" s="224">
        <v>0</v>
      </c>
      <c r="AW37" s="224">
        <v>0</v>
      </c>
      <c r="AX37" s="224">
        <v>0</v>
      </c>
      <c r="AY37" s="224">
        <v>0</v>
      </c>
      <c r="AZ37" s="224">
        <v>0</v>
      </c>
      <c r="BA37" s="224">
        <v>0</v>
      </c>
      <c r="BB37" s="224">
        <v>0</v>
      </c>
      <c r="BC37" s="224">
        <v>0</v>
      </c>
      <c r="BD37" s="224">
        <v>0</v>
      </c>
      <c r="BE37" s="224"/>
      <c r="BF37" s="224"/>
      <c r="BG37" s="224"/>
      <c r="BH37" s="224"/>
      <c r="BI37" s="224"/>
    </row>
    <row r="38" spans="1:61" s="4" customFormat="1" outlineLevel="1" x14ac:dyDescent="0.2">
      <c r="B38" s="52"/>
      <c r="C38" s="11" t="s">
        <v>179</v>
      </c>
      <c r="D38" s="11" t="s">
        <v>167</v>
      </c>
      <c r="E38" s="58">
        <v>3.6804342822815765E-5</v>
      </c>
      <c r="F38" s="58">
        <v>4.8190513640297038E-4</v>
      </c>
      <c r="G38" s="58">
        <v>6.252436702729498E-3</v>
      </c>
      <c r="H38" s="58">
        <v>1.5022555437725861E-3</v>
      </c>
      <c r="I38" s="58">
        <v>1.1497842995686202E-3</v>
      </c>
      <c r="J38" s="58">
        <v>9.2819523585882654E-4</v>
      </c>
      <c r="K38" s="58">
        <v>7.6722227443353679E-4</v>
      </c>
      <c r="L38" s="58">
        <v>5.272916270306102E-4</v>
      </c>
      <c r="M38" s="58">
        <v>0</v>
      </c>
      <c r="N38" s="58">
        <v>0</v>
      </c>
      <c r="O38" s="58">
        <v>0</v>
      </c>
      <c r="P38" s="58">
        <v>0</v>
      </c>
      <c r="Q38" s="58">
        <v>0</v>
      </c>
      <c r="R38" s="58">
        <v>0</v>
      </c>
      <c r="S38" s="58">
        <v>0</v>
      </c>
      <c r="T38" s="58">
        <v>0</v>
      </c>
      <c r="U38" s="58">
        <v>0</v>
      </c>
      <c r="V38" s="58">
        <v>0</v>
      </c>
      <c r="W38" s="58">
        <v>0</v>
      </c>
      <c r="X38" s="58">
        <v>0</v>
      </c>
      <c r="Y38" s="58">
        <v>0</v>
      </c>
      <c r="Z38" s="58">
        <v>0</v>
      </c>
      <c r="AA38" s="58">
        <v>0</v>
      </c>
      <c r="AB38" s="58"/>
      <c r="AC38" s="58"/>
      <c r="AD38" s="58"/>
      <c r="AE38" s="58"/>
      <c r="AF38" s="58"/>
      <c r="AH38" s="224">
        <v>0</v>
      </c>
      <c r="AI38" s="224">
        <v>0</v>
      </c>
      <c r="AJ38" s="224">
        <v>0</v>
      </c>
      <c r="AK38" s="224">
        <v>0</v>
      </c>
      <c r="AL38" s="224">
        <v>0</v>
      </c>
      <c r="AM38" s="224">
        <v>0</v>
      </c>
      <c r="AN38" s="224">
        <v>0</v>
      </c>
      <c r="AO38" s="224">
        <v>0</v>
      </c>
      <c r="AP38" s="224">
        <v>0</v>
      </c>
      <c r="AQ38" s="224">
        <v>0</v>
      </c>
      <c r="AR38" s="224">
        <v>0</v>
      </c>
      <c r="AS38" s="224">
        <v>0</v>
      </c>
      <c r="AT38" s="224">
        <v>0</v>
      </c>
      <c r="AU38" s="224">
        <v>0</v>
      </c>
      <c r="AV38" s="224">
        <v>0</v>
      </c>
      <c r="AW38" s="224">
        <v>0</v>
      </c>
      <c r="AX38" s="224">
        <v>0</v>
      </c>
      <c r="AY38" s="224">
        <v>0</v>
      </c>
      <c r="AZ38" s="224">
        <v>0</v>
      </c>
      <c r="BA38" s="224">
        <v>0</v>
      </c>
      <c r="BB38" s="224">
        <v>0</v>
      </c>
      <c r="BC38" s="224">
        <v>0</v>
      </c>
      <c r="BD38" s="224">
        <v>0</v>
      </c>
      <c r="BE38" s="224"/>
      <c r="BF38" s="224"/>
      <c r="BG38" s="224"/>
      <c r="BH38" s="224"/>
      <c r="BI38" s="224"/>
    </row>
    <row r="39" spans="1:61" s="4" customFormat="1" outlineLevel="1" x14ac:dyDescent="0.2">
      <c r="B39" s="52"/>
      <c r="C39" s="11" t="s">
        <v>180</v>
      </c>
      <c r="D39" s="11" t="s">
        <v>167</v>
      </c>
      <c r="E39" s="58">
        <v>0</v>
      </c>
      <c r="F39" s="58">
        <v>0</v>
      </c>
      <c r="G39" s="58">
        <v>0</v>
      </c>
      <c r="H39" s="58">
        <v>3.0865758132716622E-2</v>
      </c>
      <c r="I39" s="58">
        <v>4.5925814144307249E-2</v>
      </c>
      <c r="J39" s="58">
        <v>3.9992931089811508E-2</v>
      </c>
      <c r="K39" s="58">
        <v>3.4425910821558638E-2</v>
      </c>
      <c r="L39" s="58">
        <v>2.8303384432254761E-2</v>
      </c>
      <c r="M39" s="58">
        <v>1.8600470078917113E-2</v>
      </c>
      <c r="N39" s="58">
        <v>1.1882978584342785E-2</v>
      </c>
      <c r="O39" s="58">
        <v>7.2626690585502977E-3</v>
      </c>
      <c r="P39" s="58">
        <v>5.269844169562006E-3</v>
      </c>
      <c r="Q39" s="58">
        <v>0</v>
      </c>
      <c r="R39" s="58">
        <v>0</v>
      </c>
      <c r="S39" s="58">
        <v>0</v>
      </c>
      <c r="T39" s="58">
        <v>0</v>
      </c>
      <c r="U39" s="58">
        <v>0</v>
      </c>
      <c r="V39" s="58">
        <v>0</v>
      </c>
      <c r="W39" s="58">
        <v>0</v>
      </c>
      <c r="X39" s="58">
        <v>0</v>
      </c>
      <c r="Y39" s="58">
        <v>0</v>
      </c>
      <c r="Z39" s="58">
        <v>0</v>
      </c>
      <c r="AA39" s="58">
        <v>0</v>
      </c>
      <c r="AB39" s="58"/>
      <c r="AC39" s="58"/>
      <c r="AD39" s="58"/>
      <c r="AE39" s="58"/>
      <c r="AF39" s="58"/>
      <c r="AH39" s="224">
        <v>0</v>
      </c>
      <c r="AI39" s="224">
        <v>0</v>
      </c>
      <c r="AJ39" s="224">
        <v>0</v>
      </c>
      <c r="AK39" s="224">
        <v>0</v>
      </c>
      <c r="AL39" s="224">
        <v>0</v>
      </c>
      <c r="AM39" s="224">
        <v>0</v>
      </c>
      <c r="AN39" s="224">
        <v>0</v>
      </c>
      <c r="AO39" s="224">
        <v>0</v>
      </c>
      <c r="AP39" s="224">
        <v>0</v>
      </c>
      <c r="AQ39" s="224">
        <v>0</v>
      </c>
      <c r="AR39" s="224">
        <v>0</v>
      </c>
      <c r="AS39" s="224">
        <v>0</v>
      </c>
      <c r="AT39" s="224">
        <v>0</v>
      </c>
      <c r="AU39" s="224">
        <v>0</v>
      </c>
      <c r="AV39" s="224">
        <v>0</v>
      </c>
      <c r="AW39" s="224">
        <v>0</v>
      </c>
      <c r="AX39" s="224">
        <v>0</v>
      </c>
      <c r="AY39" s="224">
        <v>0</v>
      </c>
      <c r="AZ39" s="224">
        <v>0</v>
      </c>
      <c r="BA39" s="224">
        <v>0</v>
      </c>
      <c r="BB39" s="224">
        <v>0</v>
      </c>
      <c r="BC39" s="224">
        <v>0</v>
      </c>
      <c r="BD39" s="224">
        <v>0</v>
      </c>
      <c r="BE39" s="224"/>
      <c r="BF39" s="224"/>
      <c r="BG39" s="224"/>
      <c r="BH39" s="224"/>
      <c r="BI39" s="224"/>
    </row>
    <row r="40" spans="1:61" outlineLevel="1" x14ac:dyDescent="0.2">
      <c r="B40" s="43"/>
      <c r="C40" s="7"/>
      <c r="D40" s="7"/>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29"/>
    </row>
    <row r="41" spans="1:61" outlineLevel="1" x14ac:dyDescent="0.2">
      <c r="B41" s="43"/>
      <c r="C41" s="1" t="s">
        <v>10</v>
      </c>
      <c r="D41" s="3"/>
      <c r="E41" s="9">
        <f t="shared" ref="E41:AF41" si="2">SUM(E30:E39)</f>
        <v>1.0000000000000002</v>
      </c>
      <c r="F41" s="9">
        <f t="shared" si="2"/>
        <v>1</v>
      </c>
      <c r="G41" s="9">
        <f t="shared" si="2"/>
        <v>1</v>
      </c>
      <c r="H41" s="9">
        <f t="shared" si="2"/>
        <v>1.0000000000000002</v>
      </c>
      <c r="I41" s="9">
        <f t="shared" si="2"/>
        <v>0.99999999999999989</v>
      </c>
      <c r="J41" s="9">
        <f t="shared" si="2"/>
        <v>1.0000000000000002</v>
      </c>
      <c r="K41" s="9">
        <f t="shared" si="2"/>
        <v>1</v>
      </c>
      <c r="L41" s="9">
        <f t="shared" si="2"/>
        <v>1</v>
      </c>
      <c r="M41" s="9">
        <f t="shared" si="2"/>
        <v>1</v>
      </c>
      <c r="N41" s="9">
        <f t="shared" si="2"/>
        <v>1</v>
      </c>
      <c r="O41" s="9">
        <f t="shared" si="2"/>
        <v>1</v>
      </c>
      <c r="P41" s="9">
        <f t="shared" si="2"/>
        <v>1</v>
      </c>
      <c r="Q41" s="9">
        <f t="shared" si="2"/>
        <v>1</v>
      </c>
      <c r="R41" s="9">
        <f t="shared" si="2"/>
        <v>1</v>
      </c>
      <c r="S41" s="9">
        <f t="shared" si="2"/>
        <v>0.99999999999999989</v>
      </c>
      <c r="T41" s="9">
        <f t="shared" si="2"/>
        <v>1</v>
      </c>
      <c r="U41" s="9">
        <f t="shared" si="2"/>
        <v>1</v>
      </c>
      <c r="V41" s="9">
        <f t="shared" si="2"/>
        <v>1</v>
      </c>
      <c r="W41" s="9">
        <f t="shared" si="2"/>
        <v>1</v>
      </c>
      <c r="X41" s="9">
        <f t="shared" si="2"/>
        <v>1</v>
      </c>
      <c r="Y41" s="9">
        <f t="shared" si="2"/>
        <v>1</v>
      </c>
      <c r="Z41" s="9">
        <f t="shared" si="2"/>
        <v>1</v>
      </c>
      <c r="AA41" s="9">
        <f t="shared" si="2"/>
        <v>1</v>
      </c>
      <c r="AB41" s="9">
        <f t="shared" si="2"/>
        <v>1</v>
      </c>
      <c r="AC41" s="9">
        <f t="shared" si="2"/>
        <v>1</v>
      </c>
      <c r="AD41" s="9">
        <f t="shared" si="2"/>
        <v>1</v>
      </c>
      <c r="AE41" s="9">
        <f t="shared" si="2"/>
        <v>1</v>
      </c>
      <c r="AF41" s="37">
        <f t="shared" si="2"/>
        <v>1</v>
      </c>
    </row>
    <row r="42" spans="1:61" outlineLevel="1" x14ac:dyDescent="0.2">
      <c r="B42" s="44"/>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6"/>
    </row>
    <row r="43" spans="1:61" ht="21" customHeight="1" x14ac:dyDescent="0.2"/>
    <row r="44" spans="1:61" ht="15.75" x14ac:dyDescent="0.25">
      <c r="B44" s="150" t="s">
        <v>199</v>
      </c>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7"/>
      <c r="AG44" s="16"/>
    </row>
    <row r="45" spans="1:61" outlineLevel="1" x14ac:dyDescent="0.2">
      <c r="B45" s="164" t="s">
        <v>223</v>
      </c>
      <c r="C45" s="153"/>
      <c r="D45" s="153"/>
      <c r="E45" s="72"/>
      <c r="F45" s="72"/>
      <c r="G45" s="72"/>
      <c r="H45" s="72"/>
      <c r="I45" s="72"/>
      <c r="J45" s="72"/>
      <c r="K45" s="72"/>
      <c r="L45" s="72"/>
      <c r="M45" s="72"/>
      <c r="N45" s="72"/>
      <c r="O45" s="72"/>
      <c r="P45" s="72"/>
      <c r="Q45" s="72"/>
      <c r="R45" s="72"/>
      <c r="S45" s="72"/>
      <c r="T45" s="72"/>
      <c r="U45" s="72"/>
      <c r="V45" s="72"/>
      <c r="W45" s="72"/>
      <c r="X45" s="72"/>
      <c r="Y45" s="72"/>
      <c r="Z45" s="72"/>
      <c r="AA45" s="72"/>
      <c r="AB45" s="72"/>
      <c r="AC45" s="72"/>
      <c r="AD45" s="72"/>
      <c r="AE45" s="72"/>
      <c r="AF45" s="73"/>
    </row>
    <row r="46" spans="1:61" s="4" customFormat="1" outlineLevel="1" x14ac:dyDescent="0.2">
      <c r="A46" s="157"/>
      <c r="B46" s="63" t="s">
        <v>44</v>
      </c>
      <c r="C46" s="6" t="s">
        <v>14</v>
      </c>
      <c r="D46" s="6"/>
      <c r="E46" s="1">
        <v>2008</v>
      </c>
      <c r="F46" s="1">
        <v>2009</v>
      </c>
      <c r="G46" s="1">
        <v>2010</v>
      </c>
      <c r="H46" s="1">
        <v>2011</v>
      </c>
      <c r="I46" s="1">
        <v>2012</v>
      </c>
      <c r="J46" s="1">
        <v>2013</v>
      </c>
      <c r="K46" s="1">
        <v>2014</v>
      </c>
      <c r="L46" s="1">
        <v>2015</v>
      </c>
      <c r="M46" s="1">
        <v>2016</v>
      </c>
      <c r="N46" s="1">
        <v>2017</v>
      </c>
      <c r="O46" s="1">
        <v>2018</v>
      </c>
      <c r="P46" s="1">
        <v>2019</v>
      </c>
      <c r="Q46" s="1">
        <v>2020</v>
      </c>
      <c r="R46" s="1">
        <v>2021</v>
      </c>
      <c r="S46" s="1">
        <v>2022</v>
      </c>
      <c r="T46" s="1">
        <v>2023</v>
      </c>
      <c r="U46" s="1">
        <v>2024</v>
      </c>
      <c r="V46" s="1">
        <v>2025</v>
      </c>
      <c r="W46" s="1">
        <v>2026</v>
      </c>
      <c r="X46" s="1">
        <v>2027</v>
      </c>
      <c r="Y46" s="1">
        <v>2028</v>
      </c>
      <c r="Z46" s="1">
        <v>2029</v>
      </c>
      <c r="AA46" s="1">
        <v>2030</v>
      </c>
      <c r="AB46" s="1">
        <v>2031</v>
      </c>
      <c r="AC46" s="1">
        <v>2032</v>
      </c>
      <c r="AD46" s="1">
        <v>2033</v>
      </c>
      <c r="AE46" s="1">
        <v>2034</v>
      </c>
      <c r="AF46" s="32">
        <v>2035</v>
      </c>
      <c r="AG46" s="5"/>
    </row>
    <row r="47" spans="1:61" s="4" customFormat="1" outlineLevel="1" x14ac:dyDescent="0.2">
      <c r="A47" s="157"/>
      <c r="B47" s="159"/>
      <c r="C47" s="11" t="s">
        <v>83</v>
      </c>
      <c r="D47" s="11"/>
      <c r="E47" s="58">
        <f>E30</f>
        <v>4.6717146940617989E-4</v>
      </c>
      <c r="F47" s="58">
        <f t="shared" ref="F47:AF47" si="3">F30</f>
        <v>5.1670659119958811E-4</v>
      </c>
      <c r="G47" s="58">
        <f t="shared" si="3"/>
        <v>5.2674248140697653E-4</v>
      </c>
      <c r="H47" s="58">
        <f t="shared" si="3"/>
        <v>0</v>
      </c>
      <c r="I47" s="58">
        <f t="shared" si="3"/>
        <v>0</v>
      </c>
      <c r="J47" s="58">
        <f t="shared" si="3"/>
        <v>0</v>
      </c>
      <c r="K47" s="58">
        <f t="shared" si="3"/>
        <v>0</v>
      </c>
      <c r="L47" s="58">
        <f t="shared" si="3"/>
        <v>0</v>
      </c>
      <c r="M47" s="58">
        <f t="shared" si="3"/>
        <v>0</v>
      </c>
      <c r="N47" s="58">
        <f t="shared" si="3"/>
        <v>0</v>
      </c>
      <c r="O47" s="58">
        <f t="shared" si="3"/>
        <v>0</v>
      </c>
      <c r="P47" s="58">
        <f t="shared" si="3"/>
        <v>0</v>
      </c>
      <c r="Q47" s="58">
        <f t="shared" si="3"/>
        <v>0</v>
      </c>
      <c r="R47" s="58">
        <f t="shared" si="3"/>
        <v>0</v>
      </c>
      <c r="S47" s="58">
        <f t="shared" si="3"/>
        <v>0</v>
      </c>
      <c r="T47" s="58">
        <f t="shared" si="3"/>
        <v>0</v>
      </c>
      <c r="U47" s="58">
        <f t="shared" si="3"/>
        <v>0</v>
      </c>
      <c r="V47" s="58">
        <f t="shared" si="3"/>
        <v>0</v>
      </c>
      <c r="W47" s="58">
        <f t="shared" si="3"/>
        <v>0</v>
      </c>
      <c r="X47" s="58">
        <f t="shared" si="3"/>
        <v>0</v>
      </c>
      <c r="Y47" s="58">
        <f t="shared" si="3"/>
        <v>0</v>
      </c>
      <c r="Z47" s="58">
        <f t="shared" si="3"/>
        <v>0</v>
      </c>
      <c r="AA47" s="58">
        <f t="shared" si="3"/>
        <v>0</v>
      </c>
      <c r="AB47" s="58">
        <f t="shared" si="3"/>
        <v>0</v>
      </c>
      <c r="AC47" s="58">
        <f t="shared" si="3"/>
        <v>0</v>
      </c>
      <c r="AD47" s="58">
        <f t="shared" si="3"/>
        <v>0</v>
      </c>
      <c r="AE47" s="58">
        <f t="shared" si="3"/>
        <v>0</v>
      </c>
      <c r="AF47" s="58">
        <f t="shared" si="3"/>
        <v>0</v>
      </c>
    </row>
    <row r="48" spans="1:61" s="4" customFormat="1" outlineLevel="1" x14ac:dyDescent="0.2">
      <c r="B48" s="52"/>
      <c r="C48" s="11" t="s">
        <v>84</v>
      </c>
      <c r="D48" s="11"/>
      <c r="E48" s="58">
        <f>E31+E37</f>
        <v>9.7834303955118785E-4</v>
      </c>
      <c r="F48" s="58">
        <f t="shared" ref="F48:AF50" si="4">F31+F37</f>
        <v>1.1409299074366666E-3</v>
      </c>
      <c r="G48" s="58">
        <f t="shared" si="4"/>
        <v>0</v>
      </c>
      <c r="H48" s="58">
        <f t="shared" si="4"/>
        <v>0</v>
      </c>
      <c r="I48" s="58">
        <f t="shared" si="4"/>
        <v>0</v>
      </c>
      <c r="J48" s="58">
        <f t="shared" si="4"/>
        <v>0</v>
      </c>
      <c r="K48" s="58">
        <f t="shared" si="4"/>
        <v>0</v>
      </c>
      <c r="L48" s="58">
        <f t="shared" si="4"/>
        <v>0</v>
      </c>
      <c r="M48" s="58">
        <f t="shared" si="4"/>
        <v>0</v>
      </c>
      <c r="N48" s="58">
        <f t="shared" si="4"/>
        <v>0</v>
      </c>
      <c r="O48" s="58">
        <f t="shared" si="4"/>
        <v>0</v>
      </c>
      <c r="P48" s="58">
        <f t="shared" si="4"/>
        <v>0</v>
      </c>
      <c r="Q48" s="58">
        <f t="shared" si="4"/>
        <v>0</v>
      </c>
      <c r="R48" s="58">
        <f t="shared" si="4"/>
        <v>0</v>
      </c>
      <c r="S48" s="58">
        <f t="shared" si="4"/>
        <v>0</v>
      </c>
      <c r="T48" s="58">
        <f t="shared" si="4"/>
        <v>0</v>
      </c>
      <c r="U48" s="58">
        <f t="shared" si="4"/>
        <v>0</v>
      </c>
      <c r="V48" s="58">
        <f t="shared" si="4"/>
        <v>0</v>
      </c>
      <c r="W48" s="58">
        <f t="shared" si="4"/>
        <v>0</v>
      </c>
      <c r="X48" s="58">
        <f t="shared" si="4"/>
        <v>0</v>
      </c>
      <c r="Y48" s="58">
        <f t="shared" si="4"/>
        <v>0</v>
      </c>
      <c r="Z48" s="58">
        <f t="shared" si="4"/>
        <v>0</v>
      </c>
      <c r="AA48" s="58">
        <f t="shared" si="4"/>
        <v>0</v>
      </c>
      <c r="AB48" s="58">
        <f t="shared" si="4"/>
        <v>0</v>
      </c>
      <c r="AC48" s="58">
        <f t="shared" si="4"/>
        <v>0</v>
      </c>
      <c r="AD48" s="58">
        <f t="shared" si="4"/>
        <v>0</v>
      </c>
      <c r="AE48" s="58">
        <f t="shared" si="4"/>
        <v>0</v>
      </c>
      <c r="AF48" s="58">
        <f t="shared" si="4"/>
        <v>0</v>
      </c>
    </row>
    <row r="49" spans="2:32" s="4" customFormat="1" outlineLevel="1" x14ac:dyDescent="0.2">
      <c r="B49" s="52"/>
      <c r="C49" s="11" t="s">
        <v>85</v>
      </c>
      <c r="D49" s="11"/>
      <c r="E49" s="58">
        <f t="shared" ref="E49:T50" si="5">E32+E38</f>
        <v>7.8678108970710696E-3</v>
      </c>
      <c r="F49" s="58">
        <f t="shared" si="5"/>
        <v>5.1681994080171453E-3</v>
      </c>
      <c r="G49" s="58">
        <f t="shared" si="5"/>
        <v>1.0420727837882497E-2</v>
      </c>
      <c r="H49" s="58">
        <f t="shared" si="5"/>
        <v>1.5022555437725861E-3</v>
      </c>
      <c r="I49" s="58">
        <f t="shared" si="5"/>
        <v>1.2372758125351606E-3</v>
      </c>
      <c r="J49" s="58">
        <f t="shared" si="5"/>
        <v>1.0972140951957905E-3</v>
      </c>
      <c r="K49" s="58">
        <f t="shared" si="5"/>
        <v>1.0280343790568353E-3</v>
      </c>
      <c r="L49" s="58">
        <f t="shared" si="5"/>
        <v>8.4366660324897624E-4</v>
      </c>
      <c r="M49" s="58">
        <f t="shared" si="5"/>
        <v>0</v>
      </c>
      <c r="N49" s="58">
        <f t="shared" si="5"/>
        <v>0</v>
      </c>
      <c r="O49" s="58">
        <f t="shared" si="5"/>
        <v>0</v>
      </c>
      <c r="P49" s="58">
        <f t="shared" si="5"/>
        <v>0</v>
      </c>
      <c r="Q49" s="58">
        <f t="shared" si="5"/>
        <v>0</v>
      </c>
      <c r="R49" s="58">
        <f t="shared" si="5"/>
        <v>0</v>
      </c>
      <c r="S49" s="58">
        <f t="shared" si="5"/>
        <v>0</v>
      </c>
      <c r="T49" s="58">
        <f t="shared" si="5"/>
        <v>0</v>
      </c>
      <c r="U49" s="58">
        <f t="shared" si="4"/>
        <v>0</v>
      </c>
      <c r="V49" s="58">
        <f t="shared" si="4"/>
        <v>0</v>
      </c>
      <c r="W49" s="58">
        <f t="shared" si="4"/>
        <v>0</v>
      </c>
      <c r="X49" s="58">
        <f t="shared" si="4"/>
        <v>0</v>
      </c>
      <c r="Y49" s="58">
        <f t="shared" si="4"/>
        <v>0</v>
      </c>
      <c r="Z49" s="58">
        <f t="shared" si="4"/>
        <v>0</v>
      </c>
      <c r="AA49" s="58">
        <f t="shared" si="4"/>
        <v>0</v>
      </c>
      <c r="AB49" s="58">
        <f t="shared" si="4"/>
        <v>0</v>
      </c>
      <c r="AC49" s="58">
        <f t="shared" si="4"/>
        <v>0</v>
      </c>
      <c r="AD49" s="58">
        <f t="shared" si="4"/>
        <v>0</v>
      </c>
      <c r="AE49" s="58">
        <f t="shared" si="4"/>
        <v>0</v>
      </c>
      <c r="AF49" s="58">
        <f t="shared" si="4"/>
        <v>0</v>
      </c>
    </row>
    <row r="50" spans="2:32" s="4" customFormat="1" outlineLevel="1" x14ac:dyDescent="0.2">
      <c r="B50" s="52"/>
      <c r="C50" s="11" t="s">
        <v>86</v>
      </c>
      <c r="D50" s="11"/>
      <c r="E50" s="58">
        <f t="shared" si="5"/>
        <v>0.46220569263049072</v>
      </c>
      <c r="F50" s="58">
        <f t="shared" si="4"/>
        <v>0.40790681614152818</v>
      </c>
      <c r="G50" s="58">
        <f t="shared" si="4"/>
        <v>0.32534482712345969</v>
      </c>
      <c r="H50" s="58">
        <f t="shared" si="4"/>
        <v>0.16997152617749184</v>
      </c>
      <c r="I50" s="58">
        <f t="shared" si="4"/>
        <v>6.8139804358289521E-2</v>
      </c>
      <c r="J50" s="58">
        <f t="shared" si="4"/>
        <v>5.4311062168063126E-2</v>
      </c>
      <c r="K50" s="58">
        <f t="shared" si="4"/>
        <v>4.2807210832646062E-2</v>
      </c>
      <c r="L50" s="58">
        <f t="shared" si="4"/>
        <v>3.2127132666820386E-2</v>
      </c>
      <c r="M50" s="58">
        <f t="shared" si="4"/>
        <v>2.111336795502048E-2</v>
      </c>
      <c r="N50" s="58">
        <f t="shared" si="4"/>
        <v>1.348835261627237E-2</v>
      </c>
      <c r="O50" s="58">
        <f t="shared" si="4"/>
        <v>8.2438456403593086E-3</v>
      </c>
      <c r="P50" s="58">
        <f t="shared" si="4"/>
        <v>5.7290898488266693E-3</v>
      </c>
      <c r="Q50" s="58">
        <f t="shared" si="4"/>
        <v>0</v>
      </c>
      <c r="R50" s="58">
        <f t="shared" si="4"/>
        <v>0</v>
      </c>
      <c r="S50" s="58">
        <f t="shared" si="4"/>
        <v>0</v>
      </c>
      <c r="T50" s="58">
        <f t="shared" si="4"/>
        <v>0</v>
      </c>
      <c r="U50" s="58">
        <f t="shared" si="4"/>
        <v>0</v>
      </c>
      <c r="V50" s="58">
        <f t="shared" si="4"/>
        <v>0</v>
      </c>
      <c r="W50" s="58">
        <f t="shared" si="4"/>
        <v>0</v>
      </c>
      <c r="X50" s="58">
        <f t="shared" si="4"/>
        <v>0</v>
      </c>
      <c r="Y50" s="58">
        <f t="shared" si="4"/>
        <v>0</v>
      </c>
      <c r="Z50" s="58">
        <f t="shared" si="4"/>
        <v>0</v>
      </c>
      <c r="AA50" s="58">
        <f t="shared" si="4"/>
        <v>0</v>
      </c>
      <c r="AB50" s="58">
        <f t="shared" si="4"/>
        <v>0</v>
      </c>
      <c r="AC50" s="58">
        <f t="shared" si="4"/>
        <v>0</v>
      </c>
      <c r="AD50" s="58">
        <f t="shared" si="4"/>
        <v>0</v>
      </c>
      <c r="AE50" s="58">
        <f t="shared" si="4"/>
        <v>0</v>
      </c>
      <c r="AF50" s="58">
        <f t="shared" si="4"/>
        <v>0</v>
      </c>
    </row>
    <row r="51" spans="2:32" s="4" customFormat="1" outlineLevel="1" x14ac:dyDescent="0.2">
      <c r="B51" s="52"/>
      <c r="C51" s="11" t="s">
        <v>87</v>
      </c>
      <c r="D51" s="11"/>
      <c r="E51" s="58">
        <f>E34</f>
        <v>0.52422543061656757</v>
      </c>
      <c r="F51" s="58">
        <f t="shared" ref="F51:AF53" si="6">F34</f>
        <v>0.56649047230682126</v>
      </c>
      <c r="G51" s="58">
        <f t="shared" si="6"/>
        <v>0.58309448567247057</v>
      </c>
      <c r="H51" s="58">
        <f t="shared" si="6"/>
        <v>0.44994859131896053</v>
      </c>
      <c r="I51" s="58">
        <f t="shared" si="6"/>
        <v>0.41757021493681162</v>
      </c>
      <c r="J51" s="58">
        <f t="shared" si="6"/>
        <v>0.27130293679642575</v>
      </c>
      <c r="K51" s="58">
        <f t="shared" si="6"/>
        <v>0.18380998439707866</v>
      </c>
      <c r="L51" s="58">
        <f t="shared" si="6"/>
        <v>0.10001205913687865</v>
      </c>
      <c r="M51" s="58">
        <f t="shared" si="6"/>
        <v>7.2070935633286787E-2</v>
      </c>
      <c r="N51" s="58">
        <f t="shared" si="6"/>
        <v>4.2591019348553971E-2</v>
      </c>
      <c r="O51" s="58">
        <f t="shared" si="6"/>
        <v>2.6869262365222881E-2</v>
      </c>
      <c r="P51" s="58">
        <f t="shared" si="6"/>
        <v>1.7372273766280595E-2</v>
      </c>
      <c r="Q51" s="58">
        <f t="shared" si="6"/>
        <v>1.0499845093127923E-2</v>
      </c>
      <c r="R51" s="58">
        <f t="shared" si="6"/>
        <v>1.2163887398645352E-3</v>
      </c>
      <c r="S51" s="58">
        <f t="shared" si="6"/>
        <v>1.0295815654747006E-3</v>
      </c>
      <c r="T51" s="58">
        <f t="shared" si="6"/>
        <v>0</v>
      </c>
      <c r="U51" s="58">
        <f t="shared" si="6"/>
        <v>0</v>
      </c>
      <c r="V51" s="58">
        <f t="shared" si="6"/>
        <v>0</v>
      </c>
      <c r="W51" s="58">
        <f t="shared" si="6"/>
        <v>0</v>
      </c>
      <c r="X51" s="58">
        <f t="shared" si="6"/>
        <v>0</v>
      </c>
      <c r="Y51" s="58">
        <f t="shared" si="6"/>
        <v>0</v>
      </c>
      <c r="Z51" s="58">
        <f t="shared" si="6"/>
        <v>0</v>
      </c>
      <c r="AA51" s="58">
        <f t="shared" si="6"/>
        <v>0</v>
      </c>
      <c r="AB51" s="58">
        <f t="shared" si="6"/>
        <v>0</v>
      </c>
      <c r="AC51" s="58">
        <f t="shared" si="6"/>
        <v>0</v>
      </c>
      <c r="AD51" s="58">
        <f t="shared" si="6"/>
        <v>0</v>
      </c>
      <c r="AE51" s="58">
        <f t="shared" si="6"/>
        <v>0</v>
      </c>
      <c r="AF51" s="58">
        <f t="shared" si="6"/>
        <v>0</v>
      </c>
    </row>
    <row r="52" spans="2:32" s="4" customFormat="1" outlineLevel="1" x14ac:dyDescent="0.2">
      <c r="B52" s="52"/>
      <c r="C52" s="11" t="s">
        <v>88</v>
      </c>
      <c r="D52" s="11"/>
      <c r="E52" s="58">
        <f t="shared" ref="E52:T53" si="7">E35</f>
        <v>4.2555513469134812E-3</v>
      </c>
      <c r="F52" s="58">
        <f t="shared" si="7"/>
        <v>1.8776875644997297E-2</v>
      </c>
      <c r="G52" s="58">
        <f t="shared" si="7"/>
        <v>8.061321688478025E-2</v>
      </c>
      <c r="H52" s="58">
        <f t="shared" si="7"/>
        <v>0.3785776269597752</v>
      </c>
      <c r="I52" s="58">
        <f t="shared" si="7"/>
        <v>0.51305270489236365</v>
      </c>
      <c r="J52" s="58">
        <f t="shared" si="7"/>
        <v>0.53541731348730037</v>
      </c>
      <c r="K52" s="58">
        <f t="shared" si="7"/>
        <v>0.52231503277011371</v>
      </c>
      <c r="L52" s="58">
        <f t="shared" si="7"/>
        <v>0.47511368819537947</v>
      </c>
      <c r="M52" s="58">
        <f t="shared" si="7"/>
        <v>0.35852824013925866</v>
      </c>
      <c r="N52" s="58">
        <f t="shared" si="7"/>
        <v>0.28916324562227907</v>
      </c>
      <c r="O52" s="58">
        <f t="shared" si="7"/>
        <v>0.20013819094089205</v>
      </c>
      <c r="P52" s="58">
        <f t="shared" si="7"/>
        <v>0.11975627278490952</v>
      </c>
      <c r="Q52" s="58">
        <f t="shared" si="7"/>
        <v>8.2315340556598393E-2</v>
      </c>
      <c r="R52" s="58">
        <f t="shared" si="7"/>
        <v>5.6372945641247257E-2</v>
      </c>
      <c r="S52" s="58">
        <f t="shared" si="7"/>
        <v>2.1453424268147957E-2</v>
      </c>
      <c r="T52" s="58">
        <f t="shared" si="7"/>
        <v>4.056109780855935E-3</v>
      </c>
      <c r="U52" s="58">
        <f t="shared" si="6"/>
        <v>0</v>
      </c>
      <c r="V52" s="58">
        <f t="shared" si="6"/>
        <v>0</v>
      </c>
      <c r="W52" s="58">
        <f t="shared" si="6"/>
        <v>0</v>
      </c>
      <c r="X52" s="58">
        <f t="shared" si="6"/>
        <v>0</v>
      </c>
      <c r="Y52" s="58">
        <f t="shared" si="6"/>
        <v>0</v>
      </c>
      <c r="Z52" s="58">
        <f t="shared" si="6"/>
        <v>0</v>
      </c>
      <c r="AA52" s="58">
        <f t="shared" si="6"/>
        <v>0</v>
      </c>
      <c r="AB52" s="58">
        <f t="shared" si="6"/>
        <v>0</v>
      </c>
      <c r="AC52" s="58">
        <f t="shared" si="6"/>
        <v>0</v>
      </c>
      <c r="AD52" s="58">
        <f t="shared" si="6"/>
        <v>0</v>
      </c>
      <c r="AE52" s="58">
        <f t="shared" si="6"/>
        <v>0</v>
      </c>
      <c r="AF52" s="58">
        <f t="shared" si="6"/>
        <v>0</v>
      </c>
    </row>
    <row r="53" spans="2:32" s="4" customFormat="1" outlineLevel="1" x14ac:dyDescent="0.2">
      <c r="B53" s="52"/>
      <c r="C53" s="11" t="s">
        <v>89</v>
      </c>
      <c r="D53" s="11"/>
      <c r="E53" s="58">
        <f t="shared" si="7"/>
        <v>0</v>
      </c>
      <c r="F53" s="58">
        <f t="shared" si="6"/>
        <v>0</v>
      </c>
      <c r="G53" s="58">
        <f t="shared" si="6"/>
        <v>0</v>
      </c>
      <c r="H53" s="58">
        <f t="shared" si="6"/>
        <v>0</v>
      </c>
      <c r="I53" s="58">
        <f t="shared" si="6"/>
        <v>0</v>
      </c>
      <c r="J53" s="58">
        <f t="shared" si="6"/>
        <v>0.13787147345301501</v>
      </c>
      <c r="K53" s="58">
        <f t="shared" si="6"/>
        <v>0.25003973762110482</v>
      </c>
      <c r="L53" s="58">
        <f t="shared" si="6"/>
        <v>0.39190345339767246</v>
      </c>
      <c r="M53" s="58">
        <f t="shared" si="6"/>
        <v>0.54828745627243414</v>
      </c>
      <c r="N53" s="58">
        <f t="shared" si="6"/>
        <v>0.6547573824128945</v>
      </c>
      <c r="O53" s="58">
        <f t="shared" si="6"/>
        <v>0.76474870105352577</v>
      </c>
      <c r="P53" s="58">
        <f t="shared" si="6"/>
        <v>0.85714236359998319</v>
      </c>
      <c r="Q53" s="58">
        <f t="shared" si="6"/>
        <v>0.90718481435027365</v>
      </c>
      <c r="R53" s="58">
        <f t="shared" si="6"/>
        <v>0.9424106656188882</v>
      </c>
      <c r="S53" s="58">
        <f t="shared" si="6"/>
        <v>0.97751699416637727</v>
      </c>
      <c r="T53" s="58">
        <f t="shared" si="6"/>
        <v>0.99594389021914409</v>
      </c>
      <c r="U53" s="58">
        <f t="shared" si="6"/>
        <v>1</v>
      </c>
      <c r="V53" s="58">
        <f t="shared" si="6"/>
        <v>1</v>
      </c>
      <c r="W53" s="58">
        <f t="shared" si="6"/>
        <v>1</v>
      </c>
      <c r="X53" s="58">
        <f t="shared" si="6"/>
        <v>1</v>
      </c>
      <c r="Y53" s="58">
        <f t="shared" si="6"/>
        <v>1</v>
      </c>
      <c r="Z53" s="58">
        <f t="shared" si="6"/>
        <v>1</v>
      </c>
      <c r="AA53" s="58">
        <f t="shared" si="6"/>
        <v>1</v>
      </c>
      <c r="AB53" s="58">
        <f t="shared" si="6"/>
        <v>1</v>
      </c>
      <c r="AC53" s="58">
        <f t="shared" si="6"/>
        <v>1</v>
      </c>
      <c r="AD53" s="58">
        <f t="shared" si="6"/>
        <v>1</v>
      </c>
      <c r="AE53" s="58">
        <f t="shared" si="6"/>
        <v>1</v>
      </c>
      <c r="AF53" s="58">
        <f t="shared" si="6"/>
        <v>1</v>
      </c>
    </row>
    <row r="54" spans="2:32" s="4" customFormat="1" outlineLevel="1" x14ac:dyDescent="0.2">
      <c r="B54" s="52"/>
      <c r="C54" s="11"/>
      <c r="D54" s="11"/>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36"/>
    </row>
    <row r="55" spans="2:32" outlineLevel="1" x14ac:dyDescent="0.2">
      <c r="B55" s="43"/>
      <c r="C55" s="1" t="s">
        <v>10</v>
      </c>
      <c r="D55" s="3"/>
      <c r="E55" s="9">
        <f t="shared" ref="E55:AF55" si="8">SUM(E47:E53)</f>
        <v>1.0000000000000002</v>
      </c>
      <c r="F55" s="9">
        <f t="shared" si="8"/>
        <v>1.0000000000000002</v>
      </c>
      <c r="G55" s="9">
        <f t="shared" si="8"/>
        <v>1</v>
      </c>
      <c r="H55" s="9">
        <f t="shared" si="8"/>
        <v>1.0000000000000002</v>
      </c>
      <c r="I55" s="9">
        <f t="shared" si="8"/>
        <v>1</v>
      </c>
      <c r="J55" s="9">
        <f t="shared" si="8"/>
        <v>1</v>
      </c>
      <c r="K55" s="9">
        <f t="shared" si="8"/>
        <v>1</v>
      </c>
      <c r="L55" s="9">
        <f t="shared" si="8"/>
        <v>1</v>
      </c>
      <c r="M55" s="9">
        <f t="shared" si="8"/>
        <v>1</v>
      </c>
      <c r="N55" s="9">
        <f t="shared" si="8"/>
        <v>0.99999999999999989</v>
      </c>
      <c r="O55" s="9">
        <f t="shared" si="8"/>
        <v>1</v>
      </c>
      <c r="P55" s="9">
        <f t="shared" si="8"/>
        <v>1</v>
      </c>
      <c r="Q55" s="9">
        <f t="shared" si="8"/>
        <v>1</v>
      </c>
      <c r="R55" s="9">
        <f t="shared" si="8"/>
        <v>1</v>
      </c>
      <c r="S55" s="9">
        <f t="shared" si="8"/>
        <v>0.99999999999999989</v>
      </c>
      <c r="T55" s="9">
        <f t="shared" si="8"/>
        <v>1</v>
      </c>
      <c r="U55" s="9">
        <f t="shared" si="8"/>
        <v>1</v>
      </c>
      <c r="V55" s="9">
        <f t="shared" si="8"/>
        <v>1</v>
      </c>
      <c r="W55" s="9">
        <f t="shared" si="8"/>
        <v>1</v>
      </c>
      <c r="X55" s="9">
        <f t="shared" si="8"/>
        <v>1</v>
      </c>
      <c r="Y55" s="9">
        <f t="shared" si="8"/>
        <v>1</v>
      </c>
      <c r="Z55" s="9">
        <f t="shared" si="8"/>
        <v>1</v>
      </c>
      <c r="AA55" s="9">
        <f t="shared" si="8"/>
        <v>1</v>
      </c>
      <c r="AB55" s="9">
        <f t="shared" si="8"/>
        <v>1</v>
      </c>
      <c r="AC55" s="9">
        <f t="shared" si="8"/>
        <v>1</v>
      </c>
      <c r="AD55" s="9">
        <f t="shared" si="8"/>
        <v>1</v>
      </c>
      <c r="AE55" s="9">
        <f t="shared" si="8"/>
        <v>1</v>
      </c>
      <c r="AF55" s="37">
        <f t="shared" si="8"/>
        <v>1</v>
      </c>
    </row>
    <row r="56" spans="2:32" outlineLevel="1" x14ac:dyDescent="0.2">
      <c r="B56" s="44"/>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6"/>
    </row>
    <row r="57" spans="2:32" ht="19.5" customHeight="1" x14ac:dyDescent="0.2">
      <c r="B57" s="4"/>
    </row>
    <row r="58" spans="2:32" x14ac:dyDescent="0.2">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row>
    <row r="60" spans="2:32" ht="18" x14ac:dyDescent="0.25">
      <c r="B60" s="18" t="s">
        <v>94</v>
      </c>
    </row>
    <row r="61" spans="2:32" x14ac:dyDescent="0.2">
      <c r="B61" s="3"/>
    </row>
    <row r="62" spans="2:32" ht="15.75" x14ac:dyDescent="0.25">
      <c r="B62" s="25" t="s">
        <v>74</v>
      </c>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7"/>
    </row>
    <row r="63" spans="2:32" ht="15" outlineLevel="1" x14ac:dyDescent="0.2">
      <c r="B63" s="71" t="s">
        <v>225</v>
      </c>
      <c r="C63" s="72"/>
      <c r="D63" s="72"/>
      <c r="E63" s="72"/>
      <c r="F63" s="72"/>
      <c r="G63" s="72"/>
      <c r="H63" s="72"/>
      <c r="I63" s="72"/>
      <c r="J63" s="72"/>
      <c r="K63" s="72"/>
      <c r="L63" s="72"/>
      <c r="M63" s="72"/>
      <c r="N63" s="72"/>
      <c r="O63" s="72"/>
      <c r="P63" s="72"/>
      <c r="Q63" s="72"/>
      <c r="R63" s="72"/>
      <c r="S63" s="72"/>
      <c r="T63" s="72"/>
      <c r="U63" s="72"/>
      <c r="V63" s="72"/>
      <c r="W63" s="72"/>
      <c r="X63" s="72"/>
      <c r="Y63" s="72"/>
      <c r="Z63" s="72"/>
      <c r="AA63" s="72"/>
      <c r="AB63" s="72"/>
      <c r="AC63" s="72"/>
      <c r="AD63" s="72"/>
      <c r="AE63" s="72"/>
      <c r="AF63" s="73"/>
    </row>
    <row r="64" spans="2:32" outlineLevel="1" x14ac:dyDescent="0.2">
      <c r="B64" s="30"/>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29"/>
    </row>
    <row r="65" spans="2:32" outlineLevel="1" x14ac:dyDescent="0.2">
      <c r="B65" s="31" t="s">
        <v>44</v>
      </c>
      <c r="C65" s="78" t="s">
        <v>93</v>
      </c>
      <c r="D65" s="3"/>
      <c r="E65" s="69">
        <v>2008</v>
      </c>
      <c r="F65" s="69">
        <v>2009</v>
      </c>
      <c r="G65" s="69">
        <v>2010</v>
      </c>
      <c r="H65" s="69">
        <v>2011</v>
      </c>
      <c r="I65" s="69">
        <v>2012</v>
      </c>
      <c r="J65" s="69">
        <v>2013</v>
      </c>
      <c r="K65" s="69">
        <v>2014</v>
      </c>
      <c r="L65" s="69">
        <v>2015</v>
      </c>
      <c r="M65" s="69">
        <v>2016</v>
      </c>
      <c r="N65" s="69">
        <v>2017</v>
      </c>
      <c r="O65" s="69">
        <v>2018</v>
      </c>
      <c r="P65" s="69">
        <v>2019</v>
      </c>
      <c r="Q65" s="69">
        <v>2020</v>
      </c>
      <c r="R65" s="69">
        <v>2021</v>
      </c>
      <c r="S65" s="69">
        <v>2022</v>
      </c>
      <c r="T65" s="69">
        <v>2023</v>
      </c>
      <c r="U65" s="69">
        <v>2024</v>
      </c>
      <c r="V65" s="69">
        <v>2025</v>
      </c>
      <c r="W65" s="69">
        <v>2026</v>
      </c>
      <c r="X65" s="69">
        <v>2027</v>
      </c>
      <c r="Y65" s="69">
        <v>2028</v>
      </c>
      <c r="Z65" s="69">
        <v>2029</v>
      </c>
      <c r="AA65" s="69">
        <v>2030</v>
      </c>
      <c r="AB65" s="69">
        <v>2031</v>
      </c>
      <c r="AC65" s="69">
        <v>2032</v>
      </c>
      <c r="AD65" s="69">
        <v>2033</v>
      </c>
      <c r="AE65" s="69">
        <v>2034</v>
      </c>
      <c r="AF65" s="74">
        <v>2035</v>
      </c>
    </row>
    <row r="66" spans="2:32" outlineLevel="1" x14ac:dyDescent="0.2">
      <c r="B66" s="35"/>
      <c r="C66" s="5" t="s">
        <v>39</v>
      </c>
      <c r="D66" s="5"/>
      <c r="E66" s="57">
        <v>2.605938310752378E-2</v>
      </c>
      <c r="F66" s="57">
        <v>2.7156659765355418E-2</v>
      </c>
      <c r="G66" s="57">
        <v>2.2488991402809813E-2</v>
      </c>
      <c r="H66" s="57">
        <v>2.2488991402809813E-2</v>
      </c>
      <c r="I66" s="57">
        <v>2.2488991402809813E-2</v>
      </c>
      <c r="J66" s="57">
        <v>2.2488991402809813E-2</v>
      </c>
      <c r="K66" s="57">
        <v>2.2488991402809813E-2</v>
      </c>
      <c r="L66" s="57">
        <v>2.2488991402809813E-2</v>
      </c>
      <c r="M66" s="57">
        <v>2.2488991402809813E-2</v>
      </c>
      <c r="N66" s="57">
        <v>2.2488991402809813E-2</v>
      </c>
      <c r="O66" s="57">
        <v>2.2488991402809813E-2</v>
      </c>
      <c r="P66" s="57">
        <v>2.2488991402809813E-2</v>
      </c>
      <c r="Q66" s="57">
        <v>2.2488991402809813E-2</v>
      </c>
      <c r="R66" s="57">
        <v>2.2488991402809813E-2</v>
      </c>
      <c r="S66" s="57">
        <v>2.2488991402809813E-2</v>
      </c>
      <c r="T66" s="57">
        <v>2.2488991402809813E-2</v>
      </c>
      <c r="U66" s="57">
        <v>2.2488991402809813E-2</v>
      </c>
      <c r="V66" s="57">
        <v>2.2488991402809813E-2</v>
      </c>
      <c r="W66" s="57">
        <v>2.2488991402809813E-2</v>
      </c>
      <c r="X66" s="57">
        <v>2.2488991402809813E-2</v>
      </c>
      <c r="Y66" s="57">
        <v>2.2488991402809813E-2</v>
      </c>
      <c r="Z66" s="57">
        <v>2.2488991402809813E-2</v>
      </c>
      <c r="AA66" s="57">
        <v>2.2488991402809813E-2</v>
      </c>
      <c r="AB66" s="57">
        <v>2.2488991402809813E-2</v>
      </c>
      <c r="AC66" s="57">
        <v>2.2488991402809813E-2</v>
      </c>
      <c r="AD66" s="57">
        <v>2.2488991402809813E-2</v>
      </c>
      <c r="AE66" s="57">
        <v>2.2488991402809813E-2</v>
      </c>
      <c r="AF66" s="57">
        <v>2.2488991402809813E-2</v>
      </c>
    </row>
    <row r="67" spans="2:32" outlineLevel="1" x14ac:dyDescent="0.2">
      <c r="B67" s="35"/>
      <c r="C67" s="5" t="s">
        <v>45</v>
      </c>
      <c r="D67" s="5"/>
      <c r="E67" s="57">
        <v>3.474584414336504E-2</v>
      </c>
      <c r="F67" s="57">
        <v>3.6208879687140559E-2</v>
      </c>
      <c r="G67" s="57">
        <v>2.9985321870413084E-2</v>
      </c>
      <c r="H67" s="57">
        <v>2.9985321870413084E-2</v>
      </c>
      <c r="I67" s="57">
        <v>2.9985321870413084E-2</v>
      </c>
      <c r="J67" s="57">
        <v>2.9985321870413084E-2</v>
      </c>
      <c r="K67" s="57">
        <v>2.9985321870413084E-2</v>
      </c>
      <c r="L67" s="57">
        <v>2.9985321870413084E-2</v>
      </c>
      <c r="M67" s="57">
        <v>2.9985321870413084E-2</v>
      </c>
      <c r="N67" s="57">
        <v>2.9985321870413084E-2</v>
      </c>
      <c r="O67" s="57">
        <v>2.9985321870413084E-2</v>
      </c>
      <c r="P67" s="57">
        <v>2.9985321870413084E-2</v>
      </c>
      <c r="Q67" s="57">
        <v>2.9985321870413084E-2</v>
      </c>
      <c r="R67" s="57">
        <v>2.9985321870413084E-2</v>
      </c>
      <c r="S67" s="57">
        <v>2.9985321870413084E-2</v>
      </c>
      <c r="T67" s="57">
        <v>2.9985321870413084E-2</v>
      </c>
      <c r="U67" s="57">
        <v>2.9985321870413084E-2</v>
      </c>
      <c r="V67" s="57">
        <v>2.9985321870413084E-2</v>
      </c>
      <c r="W67" s="57">
        <v>2.9985321870413084E-2</v>
      </c>
      <c r="X67" s="57">
        <v>2.9985321870413084E-2</v>
      </c>
      <c r="Y67" s="57">
        <v>2.9985321870413084E-2</v>
      </c>
      <c r="Z67" s="57">
        <v>2.9985321870413084E-2</v>
      </c>
      <c r="AA67" s="57">
        <v>2.9985321870413084E-2</v>
      </c>
      <c r="AB67" s="57">
        <v>2.9985321870413084E-2</v>
      </c>
      <c r="AC67" s="57">
        <v>2.9985321870413084E-2</v>
      </c>
      <c r="AD67" s="57">
        <v>2.9985321870413084E-2</v>
      </c>
      <c r="AE67" s="57">
        <v>2.9985321870413084E-2</v>
      </c>
      <c r="AF67" s="57">
        <v>2.9985321870413084E-2</v>
      </c>
    </row>
    <row r="68" spans="2:32" outlineLevel="1" x14ac:dyDescent="0.2">
      <c r="B68" s="35"/>
      <c r="C68" s="5" t="s">
        <v>46</v>
      </c>
      <c r="D68" s="5"/>
      <c r="E68" s="57">
        <v>2.605938310752378E-2</v>
      </c>
      <c r="F68" s="57">
        <v>2.7156659765355418E-2</v>
      </c>
      <c r="G68" s="57">
        <v>2.2488991402809813E-2</v>
      </c>
      <c r="H68" s="57">
        <v>2.2488991402809813E-2</v>
      </c>
      <c r="I68" s="57">
        <v>2.2488991402809813E-2</v>
      </c>
      <c r="J68" s="57">
        <v>2.2488991402809813E-2</v>
      </c>
      <c r="K68" s="57">
        <v>2.2488991402809813E-2</v>
      </c>
      <c r="L68" s="57">
        <v>2.2488991402809813E-2</v>
      </c>
      <c r="M68" s="57">
        <v>2.2488991402809813E-2</v>
      </c>
      <c r="N68" s="57">
        <v>2.2488991402809813E-2</v>
      </c>
      <c r="O68" s="57">
        <v>2.2488991402809813E-2</v>
      </c>
      <c r="P68" s="57">
        <v>2.2488991402809813E-2</v>
      </c>
      <c r="Q68" s="57">
        <v>2.2488991402809813E-2</v>
      </c>
      <c r="R68" s="57">
        <v>2.2488991402809813E-2</v>
      </c>
      <c r="S68" s="57">
        <v>2.2488991402809813E-2</v>
      </c>
      <c r="T68" s="57">
        <v>2.2488991402809813E-2</v>
      </c>
      <c r="U68" s="57">
        <v>2.2488991402809813E-2</v>
      </c>
      <c r="V68" s="57">
        <v>2.2488991402809813E-2</v>
      </c>
      <c r="W68" s="57">
        <v>2.2488991402809813E-2</v>
      </c>
      <c r="X68" s="57">
        <v>2.2488991402809813E-2</v>
      </c>
      <c r="Y68" s="57">
        <v>2.2488991402809813E-2</v>
      </c>
      <c r="Z68" s="57">
        <v>2.2488991402809813E-2</v>
      </c>
      <c r="AA68" s="57">
        <v>2.2488991402809813E-2</v>
      </c>
      <c r="AB68" s="57">
        <v>2.2488991402809813E-2</v>
      </c>
      <c r="AC68" s="57">
        <v>2.2488991402809813E-2</v>
      </c>
      <c r="AD68" s="57">
        <v>2.2488991402809813E-2</v>
      </c>
      <c r="AE68" s="57">
        <v>2.2488991402809813E-2</v>
      </c>
      <c r="AF68" s="57">
        <v>2.2488991402809813E-2</v>
      </c>
    </row>
    <row r="69" spans="2:32" outlineLevel="1" x14ac:dyDescent="0.2">
      <c r="B69" s="35"/>
      <c r="C69" s="5" t="s">
        <v>47</v>
      </c>
      <c r="D69" s="5"/>
      <c r="E69" s="57">
        <v>0.20495175419417844</v>
      </c>
      <c r="F69" s="57">
        <v>0.18910127562129797</v>
      </c>
      <c r="G69" s="57">
        <v>0.17751350813636016</v>
      </c>
      <c r="H69" s="57">
        <v>0.16328229107579351</v>
      </c>
      <c r="I69" s="57">
        <v>0.16328229107579351</v>
      </c>
      <c r="J69" s="57">
        <v>0.16328229107579351</v>
      </c>
      <c r="K69" s="57">
        <v>0.16328229107579351</v>
      </c>
      <c r="L69" s="57">
        <v>0.16328229107579351</v>
      </c>
      <c r="M69" s="57">
        <v>0.16328229107579351</v>
      </c>
      <c r="N69" s="57">
        <v>0.16328229107579351</v>
      </c>
      <c r="O69" s="57">
        <v>0.16328229107579351</v>
      </c>
      <c r="P69" s="57">
        <v>0.16328229107579351</v>
      </c>
      <c r="Q69" s="57">
        <v>0.16328229107579351</v>
      </c>
      <c r="R69" s="57">
        <v>0.16328229107579351</v>
      </c>
      <c r="S69" s="57">
        <v>0.16328229107579351</v>
      </c>
      <c r="T69" s="57">
        <v>0.16328229107579351</v>
      </c>
      <c r="U69" s="57">
        <v>0.16328229107579351</v>
      </c>
      <c r="V69" s="57">
        <v>0.16328229107579351</v>
      </c>
      <c r="W69" s="57">
        <v>0.16328229107579351</v>
      </c>
      <c r="X69" s="57">
        <v>0.16328229107579351</v>
      </c>
      <c r="Y69" s="57">
        <v>0.16328229107579351</v>
      </c>
      <c r="Z69" s="57">
        <v>0.16328229107579351</v>
      </c>
      <c r="AA69" s="57">
        <v>0.16328229107579351</v>
      </c>
      <c r="AB69" s="57">
        <v>0.16328229107579351</v>
      </c>
      <c r="AC69" s="57">
        <v>0.16328229107579351</v>
      </c>
      <c r="AD69" s="57">
        <v>0.16328229107579351</v>
      </c>
      <c r="AE69" s="57">
        <v>0.16328229107579351</v>
      </c>
      <c r="AF69" s="57">
        <v>0.16328229107579351</v>
      </c>
    </row>
    <row r="70" spans="2:32" outlineLevel="1" x14ac:dyDescent="0.2">
      <c r="B70" s="35"/>
      <c r="C70" s="5" t="s">
        <v>48</v>
      </c>
      <c r="D70" s="5"/>
      <c r="E70" s="57">
        <v>0.70827138630168929</v>
      </c>
      <c r="F70" s="57">
        <v>0.72027192736892631</v>
      </c>
      <c r="G70" s="57">
        <v>0.74752318718760713</v>
      </c>
      <c r="H70" s="57">
        <v>0.76222057252489162</v>
      </c>
      <c r="I70" s="57">
        <v>0.76222057252489162</v>
      </c>
      <c r="J70" s="57">
        <v>0.76222057252489162</v>
      </c>
      <c r="K70" s="57">
        <v>0.76222057252489162</v>
      </c>
      <c r="L70" s="57">
        <v>0.76222057252489162</v>
      </c>
      <c r="M70" s="57">
        <v>0.76222057252489162</v>
      </c>
      <c r="N70" s="57">
        <v>0.76222057252489162</v>
      </c>
      <c r="O70" s="57">
        <v>0.76222057252489162</v>
      </c>
      <c r="P70" s="57">
        <v>0.76222057252489162</v>
      </c>
      <c r="Q70" s="57">
        <v>0.76222057252489162</v>
      </c>
      <c r="R70" s="57">
        <v>0.76222057252489162</v>
      </c>
      <c r="S70" s="57">
        <v>0.76222057252489162</v>
      </c>
      <c r="T70" s="57">
        <v>0.76222057252489162</v>
      </c>
      <c r="U70" s="57">
        <v>0.76222057252489162</v>
      </c>
      <c r="V70" s="57">
        <v>0.76222057252489162</v>
      </c>
      <c r="W70" s="57">
        <v>0.76222057252489162</v>
      </c>
      <c r="X70" s="57">
        <v>0.76222057252489162</v>
      </c>
      <c r="Y70" s="57">
        <v>0.76222057252489162</v>
      </c>
      <c r="Z70" s="57">
        <v>0.76222057252489162</v>
      </c>
      <c r="AA70" s="57">
        <v>0.76222057252489162</v>
      </c>
      <c r="AB70" s="57">
        <v>0.76222057252489162</v>
      </c>
      <c r="AC70" s="57">
        <v>0.76222057252489162</v>
      </c>
      <c r="AD70" s="57">
        <v>0.76222057252489162</v>
      </c>
      <c r="AE70" s="57">
        <v>0.76222057252489162</v>
      </c>
      <c r="AF70" s="57">
        <v>0.76222057252489162</v>
      </c>
    </row>
    <row r="71" spans="2:32" outlineLevel="1" x14ac:dyDescent="0.2">
      <c r="B71" s="35"/>
      <c r="C71" s="5"/>
      <c r="D71" s="5"/>
      <c r="E71" s="80"/>
      <c r="F71" s="80"/>
      <c r="G71" s="80"/>
      <c r="H71" s="68"/>
      <c r="I71" s="68"/>
      <c r="J71" s="68"/>
      <c r="K71" s="68"/>
      <c r="L71" s="68"/>
      <c r="M71" s="68"/>
      <c r="N71" s="68"/>
      <c r="O71" s="68"/>
      <c r="P71" s="68"/>
      <c r="Q71" s="68"/>
      <c r="R71" s="68"/>
      <c r="S71" s="68"/>
      <c r="T71" s="68"/>
      <c r="U71" s="68"/>
      <c r="V71" s="68"/>
      <c r="W71" s="68"/>
      <c r="X71" s="68"/>
      <c r="Y71" s="68"/>
      <c r="Z71" s="68"/>
      <c r="AA71" s="68"/>
      <c r="AB71" s="68"/>
      <c r="AC71" s="68"/>
      <c r="AD71" s="68"/>
      <c r="AE71" s="68"/>
      <c r="AF71" s="79"/>
    </row>
    <row r="72" spans="2:32" outlineLevel="1" x14ac:dyDescent="0.2">
      <c r="B72" s="35"/>
      <c r="C72" s="6" t="s">
        <v>10</v>
      </c>
      <c r="D72" s="5"/>
      <c r="E72" s="80">
        <f t="shared" ref="E72:AF72" si="9">SUM(E66:E70)</f>
        <v>1.0000877508542803</v>
      </c>
      <c r="F72" s="80">
        <f t="shared" si="9"/>
        <v>0.99989540220807571</v>
      </c>
      <c r="G72" s="80">
        <f t="shared" si="9"/>
        <v>1</v>
      </c>
      <c r="H72" s="70">
        <f t="shared" si="9"/>
        <v>1.0004661682767177</v>
      </c>
      <c r="I72" s="70">
        <f t="shared" si="9"/>
        <v>1.0004661682767177</v>
      </c>
      <c r="J72" s="70">
        <f t="shared" si="9"/>
        <v>1.0004661682767177</v>
      </c>
      <c r="K72" s="70">
        <f t="shared" si="9"/>
        <v>1.0004661682767177</v>
      </c>
      <c r="L72" s="70">
        <f t="shared" si="9"/>
        <v>1.0004661682767177</v>
      </c>
      <c r="M72" s="70">
        <f t="shared" si="9"/>
        <v>1.0004661682767177</v>
      </c>
      <c r="N72" s="70">
        <f t="shared" si="9"/>
        <v>1.0004661682767177</v>
      </c>
      <c r="O72" s="70">
        <f t="shared" si="9"/>
        <v>1.0004661682767177</v>
      </c>
      <c r="P72" s="70">
        <f t="shared" si="9"/>
        <v>1.0004661682767177</v>
      </c>
      <c r="Q72" s="70">
        <f t="shared" si="9"/>
        <v>1.0004661682767177</v>
      </c>
      <c r="R72" s="70">
        <f t="shared" si="9"/>
        <v>1.0004661682767177</v>
      </c>
      <c r="S72" s="70">
        <f t="shared" si="9"/>
        <v>1.0004661682767177</v>
      </c>
      <c r="T72" s="70">
        <f t="shared" si="9"/>
        <v>1.0004661682767177</v>
      </c>
      <c r="U72" s="70">
        <f t="shared" si="9"/>
        <v>1.0004661682767177</v>
      </c>
      <c r="V72" s="70">
        <f t="shared" si="9"/>
        <v>1.0004661682767177</v>
      </c>
      <c r="W72" s="70">
        <f t="shared" si="9"/>
        <v>1.0004661682767177</v>
      </c>
      <c r="X72" s="70">
        <f t="shared" si="9"/>
        <v>1.0004661682767177</v>
      </c>
      <c r="Y72" s="70">
        <f t="shared" si="9"/>
        <v>1.0004661682767177</v>
      </c>
      <c r="Z72" s="70">
        <f t="shared" si="9"/>
        <v>1.0004661682767177</v>
      </c>
      <c r="AA72" s="70">
        <f t="shared" si="9"/>
        <v>1.0004661682767177</v>
      </c>
      <c r="AB72" s="70">
        <f t="shared" si="9"/>
        <v>1.0004661682767177</v>
      </c>
      <c r="AC72" s="70">
        <f t="shared" si="9"/>
        <v>1.0004661682767177</v>
      </c>
      <c r="AD72" s="70">
        <f t="shared" si="9"/>
        <v>1.0004661682767177</v>
      </c>
      <c r="AE72" s="70">
        <f t="shared" si="9"/>
        <v>1.0004661682767177</v>
      </c>
      <c r="AF72" s="75">
        <f t="shared" si="9"/>
        <v>1.0004661682767177</v>
      </c>
    </row>
    <row r="73" spans="2:32" outlineLevel="1" x14ac:dyDescent="0.2">
      <c r="B73" s="76"/>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6"/>
    </row>
    <row r="76" spans="2:32" ht="18" x14ac:dyDescent="0.25">
      <c r="B76" s="18" t="s">
        <v>90</v>
      </c>
    </row>
    <row r="77" spans="2:32" ht="15.75" x14ac:dyDescent="0.25">
      <c r="B77" s="141" t="s">
        <v>251</v>
      </c>
    </row>
    <row r="78" spans="2:32" ht="15.75" x14ac:dyDescent="0.25">
      <c r="B78" s="25" t="s">
        <v>66</v>
      </c>
      <c r="C78" s="25"/>
      <c r="D78" s="77"/>
    </row>
    <row r="79" spans="2:32" x14ac:dyDescent="0.2">
      <c r="B79" s="49"/>
      <c r="C79" s="3"/>
      <c r="D79" s="29"/>
    </row>
    <row r="80" spans="2:32" x14ac:dyDescent="0.2">
      <c r="B80" s="31" t="s">
        <v>44</v>
      </c>
      <c r="C80" s="3" t="s">
        <v>91</v>
      </c>
      <c r="D80" s="143">
        <v>0.75</v>
      </c>
    </row>
    <row r="81" spans="2:4" x14ac:dyDescent="0.2">
      <c r="B81" s="49"/>
      <c r="C81" s="3"/>
      <c r="D81" s="29"/>
    </row>
    <row r="82" spans="2:4" x14ac:dyDescent="0.2">
      <c r="B82" s="49"/>
      <c r="C82" s="3" t="s">
        <v>92</v>
      </c>
      <c r="D82" s="143">
        <v>0.25</v>
      </c>
    </row>
    <row r="83" spans="2:4" x14ac:dyDescent="0.2">
      <c r="B83" s="44"/>
      <c r="C83" s="45"/>
      <c r="D83" s="46"/>
    </row>
  </sheetData>
  <conditionalFormatting sqref="E24:AF24 E41:AF41">
    <cfRule type="cellIs" dxfId="11" priority="7" stopIfTrue="1" operator="lessThan">
      <formula>1</formula>
    </cfRule>
    <cfRule type="cellIs" dxfId="10" priority="8" stopIfTrue="1" operator="greaterThan">
      <formula>1</formula>
    </cfRule>
  </conditionalFormatting>
  <conditionalFormatting sqref="E55:AF55">
    <cfRule type="cellIs" dxfId="9" priority="1" stopIfTrue="1" operator="lessThan">
      <formula>1</formula>
    </cfRule>
    <cfRule type="cellIs" dxfId="8" priority="2" stopIfTrue="1" operator="greaterThan">
      <formula>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00B050"/>
  </sheetPr>
  <dimension ref="A1:BI176"/>
  <sheetViews>
    <sheetView showGridLines="0" zoomScale="70" zoomScaleNormal="70" workbookViewId="0">
      <selection activeCell="B1" sqref="B1"/>
    </sheetView>
  </sheetViews>
  <sheetFormatPr defaultRowHeight="12.75" outlineLevelRow="1" x14ac:dyDescent="0.2"/>
  <cols>
    <col min="1" max="1" width="12.7109375" style="2" customWidth="1"/>
    <col min="2" max="2" width="22.28515625" style="2" customWidth="1"/>
    <col min="3" max="3" width="27.7109375" style="2" bestFit="1" customWidth="1"/>
    <col min="4" max="4" width="16.140625" style="2" customWidth="1"/>
    <col min="5" max="5" width="9.140625" style="2"/>
    <col min="6" max="6" width="9.5703125" style="2" customWidth="1"/>
    <col min="7" max="7" width="8.85546875" style="2" customWidth="1"/>
    <col min="8" max="16384" width="9.140625" style="2"/>
  </cols>
  <sheetData>
    <row r="1" spans="2:32" ht="15.75" x14ac:dyDescent="0.25">
      <c r="B1" s="24" t="s">
        <v>11</v>
      </c>
      <c r="C1" s="21" t="str">
        <f>QA!$D$13</f>
        <v>Base 2013 (v3.0)</v>
      </c>
    </row>
    <row r="2" spans="2:32" ht="15.75" x14ac:dyDescent="0.25">
      <c r="B2" s="24" t="s">
        <v>12</v>
      </c>
      <c r="C2" s="22">
        <f>Basic_fleet_split!C2</f>
        <v>41807</v>
      </c>
    </row>
    <row r="4" spans="2:32" ht="15.75" x14ac:dyDescent="0.25">
      <c r="B4" s="19" t="s">
        <v>153</v>
      </c>
      <c r="C4" s="3"/>
      <c r="D4" s="3"/>
    </row>
    <row r="5" spans="2:32" ht="15" x14ac:dyDescent="0.2">
      <c r="B5" s="20" t="s">
        <v>78</v>
      </c>
    </row>
    <row r="6" spans="2:32" ht="15" x14ac:dyDescent="0.2">
      <c r="B6" s="20" t="s">
        <v>98</v>
      </c>
    </row>
    <row r="7" spans="2:32" ht="15" x14ac:dyDescent="0.2">
      <c r="B7" s="20" t="s">
        <v>99</v>
      </c>
    </row>
    <row r="8" spans="2:32" ht="15" x14ac:dyDescent="0.2">
      <c r="B8" s="139" t="s">
        <v>157</v>
      </c>
    </row>
    <row r="9" spans="2:32" ht="15" x14ac:dyDescent="0.2">
      <c r="B9" s="20"/>
    </row>
    <row r="10" spans="2:32" ht="15" x14ac:dyDescent="0.2">
      <c r="B10" s="20"/>
    </row>
    <row r="11" spans="2:32" ht="18" x14ac:dyDescent="0.25">
      <c r="B11" s="18" t="s">
        <v>79</v>
      </c>
    </row>
    <row r="13" spans="2:32" ht="15.75" x14ac:dyDescent="0.25">
      <c r="B13" s="25" t="s">
        <v>147</v>
      </c>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7"/>
    </row>
    <row r="14" spans="2:32" outlineLevel="1" x14ac:dyDescent="0.2">
      <c r="B14" s="28"/>
      <c r="C14" s="17"/>
      <c r="D14" s="17"/>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29"/>
    </row>
    <row r="15" spans="2:32" outlineLevel="1" x14ac:dyDescent="0.2">
      <c r="B15" s="64" t="s">
        <v>80</v>
      </c>
      <c r="C15" s="6" t="s">
        <v>207</v>
      </c>
      <c r="D15" s="6" t="s">
        <v>14</v>
      </c>
      <c r="E15" s="1">
        <v>2008</v>
      </c>
      <c r="F15" s="1">
        <v>2009</v>
      </c>
      <c r="G15" s="1">
        <v>2010</v>
      </c>
      <c r="H15" s="1">
        <v>2011</v>
      </c>
      <c r="I15" s="1">
        <v>2012</v>
      </c>
      <c r="J15" s="1">
        <v>2013</v>
      </c>
      <c r="K15" s="1">
        <v>2014</v>
      </c>
      <c r="L15" s="1">
        <v>2015</v>
      </c>
      <c r="M15" s="1">
        <v>2016</v>
      </c>
      <c r="N15" s="1">
        <v>2017</v>
      </c>
      <c r="O15" s="1">
        <v>2018</v>
      </c>
      <c r="P15" s="1">
        <v>2019</v>
      </c>
      <c r="Q15" s="1">
        <v>2020</v>
      </c>
      <c r="R15" s="1">
        <v>2021</v>
      </c>
      <c r="S15" s="1">
        <v>2022</v>
      </c>
      <c r="T15" s="1">
        <v>2023</v>
      </c>
      <c r="U15" s="1">
        <v>2024</v>
      </c>
      <c r="V15" s="1">
        <v>2025</v>
      </c>
      <c r="W15" s="1">
        <v>2026</v>
      </c>
      <c r="X15" s="1">
        <v>2027</v>
      </c>
      <c r="Y15" s="1">
        <v>2028</v>
      </c>
      <c r="Z15" s="1">
        <v>2029</v>
      </c>
      <c r="AA15" s="1">
        <v>2030</v>
      </c>
      <c r="AB15" s="1">
        <v>2031</v>
      </c>
      <c r="AC15" s="1">
        <v>2032</v>
      </c>
      <c r="AD15" s="1">
        <v>2033</v>
      </c>
      <c r="AE15" s="1">
        <v>2034</v>
      </c>
      <c r="AF15" s="32">
        <v>2035</v>
      </c>
    </row>
    <row r="16" spans="2:32" outlineLevel="1" x14ac:dyDescent="0.2">
      <c r="B16" s="42"/>
      <c r="C16" s="7" t="s">
        <v>208</v>
      </c>
      <c r="D16" s="7" t="s">
        <v>83</v>
      </c>
      <c r="E16" s="60">
        <v>2.0277626383930405E-2</v>
      </c>
      <c r="F16" s="60">
        <v>1.4570136207128041E-2</v>
      </c>
      <c r="G16" s="60">
        <v>9.7099641939904936E-3</v>
      </c>
      <c r="H16" s="60">
        <v>6.077633023196893E-3</v>
      </c>
      <c r="I16" s="60">
        <v>3.6304641306955971E-3</v>
      </c>
      <c r="J16" s="60">
        <v>1.5476693092290178E-3</v>
      </c>
      <c r="K16" s="60">
        <v>0</v>
      </c>
      <c r="L16" s="60">
        <v>0</v>
      </c>
      <c r="M16" s="60">
        <v>0</v>
      </c>
      <c r="N16" s="60">
        <v>0</v>
      </c>
      <c r="O16" s="60">
        <v>0</v>
      </c>
      <c r="P16" s="60">
        <v>0</v>
      </c>
      <c r="Q16" s="60">
        <v>0</v>
      </c>
      <c r="R16" s="60">
        <v>0</v>
      </c>
      <c r="S16" s="60">
        <v>0</v>
      </c>
      <c r="T16" s="60">
        <v>0</v>
      </c>
      <c r="U16" s="60">
        <v>0</v>
      </c>
      <c r="V16" s="60">
        <v>0</v>
      </c>
      <c r="W16" s="60">
        <v>0</v>
      </c>
      <c r="X16" s="60">
        <v>0</v>
      </c>
      <c r="Y16" s="60">
        <v>0</v>
      </c>
      <c r="Z16" s="60">
        <v>0</v>
      </c>
      <c r="AA16" s="60">
        <v>0</v>
      </c>
      <c r="AB16" s="60">
        <v>0</v>
      </c>
      <c r="AC16" s="60">
        <v>0</v>
      </c>
      <c r="AD16" s="60">
        <v>0</v>
      </c>
      <c r="AE16" s="60">
        <v>0</v>
      </c>
      <c r="AF16" s="60">
        <v>0</v>
      </c>
    </row>
    <row r="17" spans="2:32" outlineLevel="1" x14ac:dyDescent="0.2">
      <c r="B17" s="43"/>
      <c r="C17" s="7"/>
      <c r="D17" s="7" t="s">
        <v>84</v>
      </c>
      <c r="E17" s="60">
        <v>2.6595954457196827E-2</v>
      </c>
      <c r="F17" s="60">
        <v>2.2064251654763941E-2</v>
      </c>
      <c r="G17" s="60">
        <v>1.7438970219757682E-2</v>
      </c>
      <c r="H17" s="60">
        <v>1.4103478564910985E-2</v>
      </c>
      <c r="I17" s="60">
        <v>1.1758094718076921E-2</v>
      </c>
      <c r="J17" s="60">
        <v>9.7559561226314671E-3</v>
      </c>
      <c r="K17" s="60">
        <v>7.6482958925249128E-3</v>
      </c>
      <c r="L17" s="60">
        <v>4.2924544634099678E-3</v>
      </c>
      <c r="M17" s="60">
        <v>9.6733168384687787E-4</v>
      </c>
      <c r="N17" s="60">
        <v>0</v>
      </c>
      <c r="O17" s="60">
        <v>0</v>
      </c>
      <c r="P17" s="60">
        <v>0</v>
      </c>
      <c r="Q17" s="60">
        <v>0</v>
      </c>
      <c r="R17" s="60">
        <v>0</v>
      </c>
      <c r="S17" s="60">
        <v>0</v>
      </c>
      <c r="T17" s="60">
        <v>0</v>
      </c>
      <c r="U17" s="60">
        <v>0</v>
      </c>
      <c r="V17" s="60">
        <v>0</v>
      </c>
      <c r="W17" s="60">
        <v>0</v>
      </c>
      <c r="X17" s="60">
        <v>0</v>
      </c>
      <c r="Y17" s="60">
        <v>0</v>
      </c>
      <c r="Z17" s="60">
        <v>0</v>
      </c>
      <c r="AA17" s="60">
        <v>0</v>
      </c>
      <c r="AB17" s="60">
        <v>0</v>
      </c>
      <c r="AC17" s="60">
        <v>0</v>
      </c>
      <c r="AD17" s="60">
        <v>0</v>
      </c>
      <c r="AE17" s="60">
        <v>0</v>
      </c>
      <c r="AF17" s="60">
        <v>0</v>
      </c>
    </row>
    <row r="18" spans="2:32" outlineLevel="1" x14ac:dyDescent="0.2">
      <c r="B18" s="43"/>
      <c r="C18" s="7"/>
      <c r="D18" s="7" t="s">
        <v>85</v>
      </c>
      <c r="E18" s="60">
        <v>0.24939915811949895</v>
      </c>
      <c r="F18" s="60">
        <v>0.2056140572278797</v>
      </c>
      <c r="G18" s="60">
        <v>0.16596767749851329</v>
      </c>
      <c r="H18" s="60">
        <v>0.13296959861058896</v>
      </c>
      <c r="I18" s="60">
        <v>0.10654205562109237</v>
      </c>
      <c r="J18" s="60">
        <v>8.0767338578756065E-2</v>
      </c>
      <c r="K18" s="60">
        <v>6.3756350521600849E-2</v>
      </c>
      <c r="L18" s="60">
        <v>5.4073851911415831E-2</v>
      </c>
      <c r="M18" s="60">
        <v>4.2890810858445351E-2</v>
      </c>
      <c r="N18" s="60">
        <v>3.3415727565602814E-2</v>
      </c>
      <c r="O18" s="60">
        <v>2.4174364430619901E-2</v>
      </c>
      <c r="P18" s="60">
        <v>1.6023408155071604E-2</v>
      </c>
      <c r="Q18" s="60">
        <v>9.0054462241003375E-3</v>
      </c>
      <c r="R18" s="60">
        <v>3.3677508700884493E-3</v>
      </c>
      <c r="S18" s="60">
        <v>0</v>
      </c>
      <c r="T18" s="60">
        <v>0</v>
      </c>
      <c r="U18" s="60">
        <v>0</v>
      </c>
      <c r="V18" s="60">
        <v>0</v>
      </c>
      <c r="W18" s="60">
        <v>0</v>
      </c>
      <c r="X18" s="60">
        <v>0</v>
      </c>
      <c r="Y18" s="60">
        <v>0</v>
      </c>
      <c r="Z18" s="60">
        <v>0</v>
      </c>
      <c r="AA18" s="60">
        <v>0</v>
      </c>
      <c r="AB18" s="60">
        <v>0</v>
      </c>
      <c r="AC18" s="60">
        <v>0</v>
      </c>
      <c r="AD18" s="60">
        <v>0</v>
      </c>
      <c r="AE18" s="60">
        <v>0</v>
      </c>
      <c r="AF18" s="60">
        <v>0</v>
      </c>
    </row>
    <row r="19" spans="2:32" outlineLevel="1" x14ac:dyDescent="0.2">
      <c r="B19" s="43"/>
      <c r="C19" s="7"/>
      <c r="D19" s="7" t="s">
        <v>86</v>
      </c>
      <c r="E19" s="60">
        <v>0.47237695313759676</v>
      </c>
      <c r="F19" s="60">
        <v>0.4451076200411353</v>
      </c>
      <c r="G19" s="60">
        <v>0.42870435079652286</v>
      </c>
      <c r="H19" s="60">
        <v>0.39179719044754396</v>
      </c>
      <c r="I19" s="60">
        <v>0.34767228005698575</v>
      </c>
      <c r="J19" s="60">
        <v>0.30158309924994181</v>
      </c>
      <c r="K19" s="60">
        <v>0.25582143939390062</v>
      </c>
      <c r="L19" s="60">
        <v>0.20383381526692348</v>
      </c>
      <c r="M19" s="60">
        <v>0.1649391318570122</v>
      </c>
      <c r="N19" s="60">
        <v>0.13179713934532267</v>
      </c>
      <c r="O19" s="60">
        <v>9.9044578755449919E-2</v>
      </c>
      <c r="P19" s="60">
        <v>7.7354679113945918E-2</v>
      </c>
      <c r="Q19" s="60">
        <v>6.467860283418693E-2</v>
      </c>
      <c r="R19" s="60">
        <v>5.0508350202435881E-2</v>
      </c>
      <c r="S19" s="60">
        <v>4.0542265212857247E-2</v>
      </c>
      <c r="T19" s="60">
        <v>2.8596782339297615E-2</v>
      </c>
      <c r="U19" s="60">
        <v>1.8513989489046007E-2</v>
      </c>
      <c r="V19" s="60">
        <v>1.0389487137658398E-2</v>
      </c>
      <c r="W19" s="60">
        <v>3.8688790000301816E-3</v>
      </c>
      <c r="X19" s="60">
        <v>0</v>
      </c>
      <c r="Y19" s="60">
        <v>0</v>
      </c>
      <c r="Z19" s="60">
        <v>0</v>
      </c>
      <c r="AA19" s="60">
        <v>0</v>
      </c>
      <c r="AB19" s="60">
        <v>0</v>
      </c>
      <c r="AC19" s="60">
        <v>0</v>
      </c>
      <c r="AD19" s="60">
        <v>0</v>
      </c>
      <c r="AE19" s="60">
        <v>0</v>
      </c>
      <c r="AF19" s="60">
        <v>0</v>
      </c>
    </row>
    <row r="20" spans="2:32" outlineLevel="1" x14ac:dyDescent="0.2">
      <c r="B20" s="43"/>
      <c r="C20" s="7"/>
      <c r="D20" s="7" t="s">
        <v>87</v>
      </c>
      <c r="E20" s="60">
        <v>0.20710929817088017</v>
      </c>
      <c r="F20" s="60">
        <v>0.2067460729464245</v>
      </c>
      <c r="G20" s="60">
        <v>0.18710110501705654</v>
      </c>
      <c r="H20" s="60">
        <v>0.18280547496305294</v>
      </c>
      <c r="I20" s="60">
        <v>0.18633438557393472</v>
      </c>
      <c r="J20" s="60">
        <v>0.17812488326231354</v>
      </c>
      <c r="K20" s="60">
        <v>0.16475785028391518</v>
      </c>
      <c r="L20" s="60">
        <v>0.14942970479904932</v>
      </c>
      <c r="M20" s="60">
        <v>0.13044592538708033</v>
      </c>
      <c r="N20" s="60">
        <v>0.1045900500220263</v>
      </c>
      <c r="O20" s="60">
        <v>8.9605900983139725E-2</v>
      </c>
      <c r="P20" s="60">
        <v>7.3316072546494776E-2</v>
      </c>
      <c r="Q20" s="60">
        <v>4.9613707301280528E-2</v>
      </c>
      <c r="R20" s="60">
        <v>3.9025176242013383E-2</v>
      </c>
      <c r="S20" s="60">
        <v>3.2624312648944297E-2</v>
      </c>
      <c r="T20" s="60">
        <v>2.4354631765251673E-2</v>
      </c>
      <c r="U20" s="60">
        <v>2.0118825675737872E-2</v>
      </c>
      <c r="V20" s="60">
        <v>1.6279723340393137E-2</v>
      </c>
      <c r="W20" s="60">
        <v>1.3270487548481043E-2</v>
      </c>
      <c r="X20" s="60">
        <v>9.6421038284202499E-3</v>
      </c>
      <c r="Y20" s="60">
        <v>3.649933058834307E-3</v>
      </c>
      <c r="Z20" s="60">
        <v>0</v>
      </c>
      <c r="AA20" s="60">
        <v>0</v>
      </c>
      <c r="AB20" s="60">
        <v>0</v>
      </c>
      <c r="AC20" s="60">
        <v>0</v>
      </c>
      <c r="AD20" s="60">
        <v>0</v>
      </c>
      <c r="AE20" s="60">
        <v>0</v>
      </c>
      <c r="AF20" s="60">
        <v>0</v>
      </c>
    </row>
    <row r="21" spans="2:32" outlineLevel="1" x14ac:dyDescent="0.2">
      <c r="B21" s="43"/>
      <c r="C21" s="7"/>
      <c r="D21" s="7" t="s">
        <v>88</v>
      </c>
      <c r="E21" s="60">
        <v>2.4241009730896768E-2</v>
      </c>
      <c r="F21" s="60">
        <v>0.10589786192266852</v>
      </c>
      <c r="G21" s="60">
        <v>0.18839816545525148</v>
      </c>
      <c r="H21" s="60">
        <v>0.26796494331388243</v>
      </c>
      <c r="I21" s="60">
        <v>0.33998542015547945</v>
      </c>
      <c r="J21" s="60">
        <v>0.38017845395702632</v>
      </c>
      <c r="K21" s="60">
        <v>0.37151288398603027</v>
      </c>
      <c r="L21" s="60">
        <v>0.35764319594683469</v>
      </c>
      <c r="M21" s="60">
        <v>0.34284412935726449</v>
      </c>
      <c r="N21" s="60">
        <v>0.32727803594654109</v>
      </c>
      <c r="O21" s="60">
        <v>0.29587294055029995</v>
      </c>
      <c r="P21" s="60">
        <v>0.25766919828719392</v>
      </c>
      <c r="Q21" s="60">
        <v>0.22212100252670261</v>
      </c>
      <c r="R21" s="60">
        <v>0.18250367061963765</v>
      </c>
      <c r="S21" s="60">
        <v>0.14172831966699148</v>
      </c>
      <c r="T21" s="60">
        <v>0.11372038217901681</v>
      </c>
      <c r="U21" s="60">
        <v>8.7396238242843927E-2</v>
      </c>
      <c r="V21" s="60">
        <v>6.4819721905047534E-2</v>
      </c>
      <c r="W21" s="60">
        <v>5.1262653591550321E-2</v>
      </c>
      <c r="X21" s="60">
        <v>4.1500258004011185E-2</v>
      </c>
      <c r="Y21" s="60">
        <v>3.2658206201563886E-2</v>
      </c>
      <c r="Z21" s="60">
        <v>2.563752618257107E-2</v>
      </c>
      <c r="AA21" s="60">
        <v>1.752687682454759E-2</v>
      </c>
      <c r="AB21" s="60">
        <v>1.1219365379559651E-2</v>
      </c>
      <c r="AC21" s="60">
        <v>6.0478837764810726E-3</v>
      </c>
      <c r="AD21" s="60">
        <v>1.8608042484112833E-3</v>
      </c>
      <c r="AE21" s="60">
        <v>0</v>
      </c>
      <c r="AF21" s="60">
        <v>0</v>
      </c>
    </row>
    <row r="22" spans="2:32" outlineLevel="1" x14ac:dyDescent="0.2">
      <c r="B22" s="43"/>
      <c r="C22" s="7"/>
      <c r="D22" s="7" t="s">
        <v>89</v>
      </c>
      <c r="E22" s="60">
        <v>0</v>
      </c>
      <c r="F22" s="60">
        <v>0</v>
      </c>
      <c r="G22" s="60">
        <v>0</v>
      </c>
      <c r="H22" s="60">
        <v>0</v>
      </c>
      <c r="I22" s="60">
        <v>0</v>
      </c>
      <c r="J22" s="60">
        <v>4.064930599310005E-2</v>
      </c>
      <c r="K22" s="60">
        <v>0.1277269971926222</v>
      </c>
      <c r="L22" s="60">
        <v>0.22232175573243015</v>
      </c>
      <c r="M22" s="60">
        <v>0.3096194550565492</v>
      </c>
      <c r="N22" s="60">
        <v>0.39475692277692337</v>
      </c>
      <c r="O22" s="60">
        <v>0.48334107388627606</v>
      </c>
      <c r="P22" s="60">
        <v>0.56794846613238725</v>
      </c>
      <c r="Q22" s="60">
        <v>0.64725662015191165</v>
      </c>
      <c r="R22" s="60">
        <v>0.71768436479809161</v>
      </c>
      <c r="S22" s="60">
        <v>0.77870632015140007</v>
      </c>
      <c r="T22" s="60">
        <v>0.82755367597863772</v>
      </c>
      <c r="U22" s="60">
        <v>0.86886653812297943</v>
      </c>
      <c r="V22" s="60">
        <v>0.90410112551374333</v>
      </c>
      <c r="W22" s="60">
        <v>0.92789280126660734</v>
      </c>
      <c r="X22" s="60">
        <v>0.94576543629958043</v>
      </c>
      <c r="Y22" s="60">
        <v>0.96111601671400015</v>
      </c>
      <c r="Z22" s="60">
        <v>0.97220104584283862</v>
      </c>
      <c r="AA22" s="60">
        <v>0.98062080460572409</v>
      </c>
      <c r="AB22" s="60">
        <v>0.98751726374819804</v>
      </c>
      <c r="AC22" s="60">
        <v>0.99301827438515178</v>
      </c>
      <c r="AD22" s="60">
        <v>0.99733248341415581</v>
      </c>
      <c r="AE22" s="60">
        <v>0.99974547399869085</v>
      </c>
      <c r="AF22" s="60">
        <v>1</v>
      </c>
    </row>
    <row r="23" spans="2:32" outlineLevel="1" x14ac:dyDescent="0.2">
      <c r="B23" s="43"/>
      <c r="C23" s="2" t="s">
        <v>171</v>
      </c>
      <c r="D23" s="2" t="s">
        <v>88</v>
      </c>
      <c r="E23" s="60">
        <v>0</v>
      </c>
      <c r="F23" s="60">
        <v>0</v>
      </c>
      <c r="G23" s="60">
        <v>2.5909347696622437E-3</v>
      </c>
      <c r="H23" s="60">
        <v>4.1540724630229463E-3</v>
      </c>
      <c r="I23" s="60">
        <v>3.9557596733116821E-3</v>
      </c>
      <c r="J23" s="60">
        <v>6.9548698259646342E-3</v>
      </c>
      <c r="K23" s="60">
        <v>6.6834635032883378E-3</v>
      </c>
      <c r="L23" s="60">
        <v>6.409305478860503E-3</v>
      </c>
      <c r="M23" s="60">
        <v>6.3300509577540066E-3</v>
      </c>
      <c r="N23" s="60">
        <v>6.2091571126273986E-3</v>
      </c>
      <c r="O23" s="60">
        <v>6.0249652299697708E-3</v>
      </c>
      <c r="P23" s="60">
        <v>5.7869527310321356E-3</v>
      </c>
      <c r="Q23" s="60">
        <v>5.4733708003501394E-3</v>
      </c>
      <c r="R23" s="60">
        <v>5.1221772224436133E-3</v>
      </c>
      <c r="S23" s="60">
        <v>4.6921156848977845E-3</v>
      </c>
      <c r="T23" s="60">
        <v>4.1718579132008033E-3</v>
      </c>
      <c r="U23" s="60">
        <v>3.6288103606655236E-3</v>
      </c>
      <c r="V23" s="60">
        <v>3.0825080044334483E-3</v>
      </c>
      <c r="W23" s="60">
        <v>2.5535589340707275E-3</v>
      </c>
      <c r="X23" s="60">
        <v>2.1338698290347953E-3</v>
      </c>
      <c r="Y23" s="60">
        <v>1.7878236159724293E-3</v>
      </c>
      <c r="Z23" s="60">
        <v>1.5198264763724774E-3</v>
      </c>
      <c r="AA23" s="60">
        <v>1.3158082311853238E-3</v>
      </c>
      <c r="AB23" s="60">
        <v>8.0891869801038619E-4</v>
      </c>
      <c r="AC23" s="60">
        <v>5.3892210676492768E-4</v>
      </c>
      <c r="AD23" s="60">
        <v>4.6330102925147733E-4</v>
      </c>
      <c r="AE23" s="60">
        <v>0</v>
      </c>
      <c r="AF23" s="60">
        <v>0</v>
      </c>
    </row>
    <row r="24" spans="2:32" outlineLevel="1" x14ac:dyDescent="0.2">
      <c r="B24" s="43"/>
      <c r="C24" s="2" t="s">
        <v>171</v>
      </c>
      <c r="D24" s="2" t="s">
        <v>89</v>
      </c>
      <c r="E24" s="60">
        <v>0</v>
      </c>
      <c r="F24" s="60">
        <v>0</v>
      </c>
      <c r="G24" s="60">
        <v>0</v>
      </c>
      <c r="H24" s="60">
        <v>0</v>
      </c>
      <c r="I24" s="60">
        <v>0</v>
      </c>
      <c r="J24" s="60">
        <v>0</v>
      </c>
      <c r="K24" s="60">
        <v>1.5182342706448887E-3</v>
      </c>
      <c r="L24" s="60">
        <v>1.4467989552513587E-3</v>
      </c>
      <c r="M24" s="60">
        <v>1.4199781277439007E-3</v>
      </c>
      <c r="N24" s="60">
        <v>1.4151430880798026E-3</v>
      </c>
      <c r="O24" s="60">
        <v>1.4078634730840265E-3</v>
      </c>
      <c r="P24" s="60">
        <v>1.3868310284185224E-3</v>
      </c>
      <c r="Q24" s="60">
        <v>1.3565014317440058E-3</v>
      </c>
      <c r="R24" s="60">
        <v>1.3163823002423948E-3</v>
      </c>
      <c r="S24" s="60">
        <v>1.2631279731533799E-3</v>
      </c>
      <c r="T24" s="60">
        <v>1.1946803443751324E-3</v>
      </c>
      <c r="U24" s="60">
        <v>1.1078459940828734E-3</v>
      </c>
      <c r="V24" s="60">
        <v>1.0046907294404606E-3</v>
      </c>
      <c r="W24" s="60">
        <v>8.788670003408765E-4</v>
      </c>
      <c r="X24" s="60">
        <v>7.3196085346410704E-4</v>
      </c>
      <c r="Y24" s="60">
        <v>6.0194043303659435E-4</v>
      </c>
      <c r="Z24" s="60">
        <v>4.8731141456062095E-4</v>
      </c>
      <c r="AA24" s="60">
        <v>4.0462361493733738E-4</v>
      </c>
      <c r="AB24" s="60">
        <v>3.5089938428778313E-4</v>
      </c>
      <c r="AC24" s="60">
        <v>3.0833836910457141E-4</v>
      </c>
      <c r="AD24" s="60">
        <v>2.6861678682994338E-4</v>
      </c>
      <c r="AE24" s="60">
        <v>2.309275641016241E-4</v>
      </c>
      <c r="AF24" s="60">
        <v>0</v>
      </c>
    </row>
    <row r="25" spans="2:32" outlineLevel="1" x14ac:dyDescent="0.2">
      <c r="B25" s="43"/>
      <c r="C25" s="2" t="s">
        <v>226</v>
      </c>
      <c r="E25" s="60">
        <v>0</v>
      </c>
      <c r="F25" s="60">
        <v>0</v>
      </c>
      <c r="G25" s="60">
        <v>8.8832049245562631E-5</v>
      </c>
      <c r="H25" s="60">
        <v>1.2760861380102623E-4</v>
      </c>
      <c r="I25" s="60">
        <v>1.2154007042347734E-4</v>
      </c>
      <c r="J25" s="60">
        <v>1.7843786786669587E-4</v>
      </c>
      <c r="K25" s="60">
        <v>2.0132161461110847E-4</v>
      </c>
      <c r="L25" s="60">
        <v>1.9292540292776506E-4</v>
      </c>
      <c r="M25" s="60">
        <v>1.9001872967333339E-4</v>
      </c>
      <c r="N25" s="60">
        <v>1.8626859893428331E-4</v>
      </c>
      <c r="O25" s="60">
        <v>1.8086242830390802E-4</v>
      </c>
      <c r="P25" s="60">
        <v>1.7373322140765295E-4</v>
      </c>
      <c r="Q25" s="60">
        <v>1.6446509280720222E-4</v>
      </c>
      <c r="R25" s="60">
        <v>1.5399101178268981E-4</v>
      </c>
      <c r="S25" s="60">
        <v>1.4115170603736077E-4</v>
      </c>
      <c r="T25" s="60">
        <v>1.2565416224772795E-4</v>
      </c>
      <c r="U25" s="60">
        <v>1.0969201053382806E-4</v>
      </c>
      <c r="V25" s="60">
        <v>9.3777158015029982E-5</v>
      </c>
      <c r="W25" s="60">
        <v>7.8576729479238911E-5</v>
      </c>
      <c r="X25" s="60">
        <v>6.5926747634252269E-5</v>
      </c>
      <c r="Y25" s="60">
        <v>5.5415408915294472E-5</v>
      </c>
      <c r="Z25" s="60">
        <v>4.6831083329045052E-5</v>
      </c>
      <c r="AA25" s="60">
        <v>4.0173970505726764E-5</v>
      </c>
      <c r="AB25" s="60">
        <v>2.3349029630357321E-5</v>
      </c>
      <c r="AC25" s="60">
        <v>1.6491688094783435E-5</v>
      </c>
      <c r="AD25" s="60">
        <v>1.4246575495502107E-5</v>
      </c>
      <c r="AE25" s="60">
        <v>4.4949404204695684E-6</v>
      </c>
      <c r="AF25" s="60">
        <v>0</v>
      </c>
    </row>
    <row r="26" spans="2:32" outlineLevel="1" x14ac:dyDescent="0.2">
      <c r="B26" s="43"/>
      <c r="C26" s="2" t="s">
        <v>227</v>
      </c>
      <c r="D26" s="2" t="s">
        <v>88</v>
      </c>
      <c r="E26" s="60">
        <v>0</v>
      </c>
      <c r="F26" s="60">
        <v>0</v>
      </c>
      <c r="G26" s="60">
        <v>0</v>
      </c>
      <c r="H26" s="60">
        <v>0</v>
      </c>
      <c r="I26" s="60">
        <v>0</v>
      </c>
      <c r="J26" s="60">
        <v>2.5998583317030858E-4</v>
      </c>
      <c r="K26" s="60">
        <v>2.47567318472613E-4</v>
      </c>
      <c r="L26" s="60">
        <v>2.3650551131887483E-4</v>
      </c>
      <c r="M26" s="60">
        <v>2.3570020763955844E-4</v>
      </c>
      <c r="N26" s="60">
        <v>2.3448774590151866E-4</v>
      </c>
      <c r="O26" s="60">
        <v>2.3098467140945093E-4</v>
      </c>
      <c r="P26" s="60">
        <v>2.2593310286518658E-4</v>
      </c>
      <c r="Q26" s="60">
        <v>2.1806697346308002E-4</v>
      </c>
      <c r="R26" s="60">
        <v>2.0923892740477509E-4</v>
      </c>
      <c r="S26" s="60">
        <v>1.9789461730660441E-4</v>
      </c>
      <c r="T26" s="60">
        <v>1.8350531381515839E-4</v>
      </c>
      <c r="U26" s="60">
        <v>1.6641347686273603E-4</v>
      </c>
      <c r="V26" s="60">
        <v>1.4585310956297541E-4</v>
      </c>
      <c r="W26" s="60">
        <v>1.2147160337828118E-4</v>
      </c>
      <c r="X26" s="60">
        <v>9.9892931729031993E-5</v>
      </c>
      <c r="Y26" s="60">
        <v>8.0869008740105849E-5</v>
      </c>
      <c r="Z26" s="60">
        <v>6.7146133916610993E-5</v>
      </c>
      <c r="AA26" s="60">
        <v>5.8240239942313195E-5</v>
      </c>
      <c r="AB26" s="60">
        <v>5.1175587404230438E-5</v>
      </c>
      <c r="AC26" s="60">
        <v>4.4582364063278684E-5</v>
      </c>
      <c r="AD26" s="60">
        <v>3.8326605826156269E-5</v>
      </c>
      <c r="AE26" s="60">
        <v>0</v>
      </c>
      <c r="AF26" s="60">
        <v>0</v>
      </c>
    </row>
    <row r="27" spans="2:32" outlineLevel="1" x14ac:dyDescent="0.2">
      <c r="B27" s="43"/>
      <c r="C27" s="2" t="s">
        <v>227</v>
      </c>
      <c r="D27" s="2" t="s">
        <v>89</v>
      </c>
      <c r="E27" s="60">
        <v>0</v>
      </c>
      <c r="F27" s="60">
        <v>0</v>
      </c>
      <c r="G27" s="60">
        <v>0</v>
      </c>
      <c r="H27" s="60">
        <v>0</v>
      </c>
      <c r="I27" s="60">
        <v>0</v>
      </c>
      <c r="J27" s="60">
        <v>0</v>
      </c>
      <c r="K27" s="60">
        <v>1.2559602238911488E-4</v>
      </c>
      <c r="L27" s="60">
        <v>1.1968653157797129E-4</v>
      </c>
      <c r="M27" s="60">
        <v>1.1746777699097962E-4</v>
      </c>
      <c r="N27" s="60">
        <v>1.1706779804066495E-4</v>
      </c>
      <c r="O27" s="60">
        <v>1.1646559144734038E-4</v>
      </c>
      <c r="P27" s="60">
        <v>1.147256811830408E-4</v>
      </c>
      <c r="Q27" s="60">
        <v>1.1221666345327543E-4</v>
      </c>
      <c r="R27" s="60">
        <v>1.088978058594682E-4</v>
      </c>
      <c r="S27" s="60">
        <v>1.0449233841171513E-4</v>
      </c>
      <c r="T27" s="60">
        <v>9.8830004157553548E-5</v>
      </c>
      <c r="U27" s="60">
        <v>9.1646627247731602E-5</v>
      </c>
      <c r="V27" s="60">
        <v>8.3113101705536898E-5</v>
      </c>
      <c r="W27" s="60">
        <v>7.2704326062262301E-5</v>
      </c>
      <c r="X27" s="60">
        <v>6.0551506125984524E-5</v>
      </c>
      <c r="Y27" s="60">
        <v>4.9795558937333849E-5</v>
      </c>
      <c r="Z27" s="60">
        <v>4.0312866411340909E-5</v>
      </c>
      <c r="AA27" s="60">
        <v>3.3472513157833264E-5</v>
      </c>
      <c r="AB27" s="60">
        <v>2.9028172909451643E-5</v>
      </c>
      <c r="AC27" s="60">
        <v>2.550731033955092E-5</v>
      </c>
      <c r="AD27" s="60">
        <v>2.2221340029727671E-5</v>
      </c>
      <c r="AE27" s="60">
        <v>1.9103496786995669E-5</v>
      </c>
      <c r="AF27" s="60">
        <v>0</v>
      </c>
    </row>
    <row r="28" spans="2:32" outlineLevel="1" x14ac:dyDescent="0.2">
      <c r="B28" s="43"/>
      <c r="C28" s="7"/>
      <c r="D28" s="7"/>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29"/>
    </row>
    <row r="29" spans="2:32" outlineLevel="1" x14ac:dyDescent="0.2">
      <c r="B29" s="43"/>
      <c r="C29" s="1" t="s">
        <v>10</v>
      </c>
      <c r="D29" s="1"/>
      <c r="E29" s="9">
        <f>SUM(E16:E27)</f>
        <v>0.99999999999999978</v>
      </c>
      <c r="F29" s="9">
        <f t="shared" ref="F29:AF29" si="0">SUM(F16:F27)</f>
        <v>1</v>
      </c>
      <c r="G29" s="9">
        <f t="shared" si="0"/>
        <v>1</v>
      </c>
      <c r="H29" s="9">
        <f t="shared" si="0"/>
        <v>1.0000000000000002</v>
      </c>
      <c r="I29" s="9">
        <f t="shared" si="0"/>
        <v>1</v>
      </c>
      <c r="J29" s="9">
        <f t="shared" si="0"/>
        <v>0.99999999999999978</v>
      </c>
      <c r="K29" s="9">
        <f t="shared" si="0"/>
        <v>1</v>
      </c>
      <c r="L29" s="9">
        <f t="shared" si="0"/>
        <v>1</v>
      </c>
      <c r="M29" s="9">
        <f t="shared" si="0"/>
        <v>1</v>
      </c>
      <c r="N29" s="9">
        <f t="shared" si="0"/>
        <v>1</v>
      </c>
      <c r="O29" s="9">
        <f t="shared" si="0"/>
        <v>1.0000000000000002</v>
      </c>
      <c r="P29" s="9">
        <f t="shared" si="0"/>
        <v>1</v>
      </c>
      <c r="Q29" s="9">
        <f t="shared" si="0"/>
        <v>0.99999999999999978</v>
      </c>
      <c r="R29" s="9">
        <f t="shared" si="0"/>
        <v>0.99999999999999989</v>
      </c>
      <c r="S29" s="9">
        <f t="shared" si="0"/>
        <v>1</v>
      </c>
      <c r="T29" s="9">
        <f t="shared" si="0"/>
        <v>1.0000000000000002</v>
      </c>
      <c r="U29" s="9">
        <f t="shared" si="0"/>
        <v>0.99999999999999989</v>
      </c>
      <c r="V29" s="9">
        <f t="shared" si="0"/>
        <v>0.99999999999999978</v>
      </c>
      <c r="W29" s="9">
        <f t="shared" si="0"/>
        <v>1.0000000000000002</v>
      </c>
      <c r="X29" s="9">
        <f t="shared" si="0"/>
        <v>1</v>
      </c>
      <c r="Y29" s="9">
        <f t="shared" si="0"/>
        <v>1.0000000000000002</v>
      </c>
      <c r="Z29" s="9">
        <f t="shared" si="0"/>
        <v>0.99999999999999978</v>
      </c>
      <c r="AA29" s="9">
        <f t="shared" si="0"/>
        <v>1.0000000000000002</v>
      </c>
      <c r="AB29" s="9">
        <f t="shared" si="0"/>
        <v>0.99999999999999989</v>
      </c>
      <c r="AC29" s="9">
        <f t="shared" si="0"/>
        <v>1</v>
      </c>
      <c r="AD29" s="9">
        <f t="shared" si="0"/>
        <v>1</v>
      </c>
      <c r="AE29" s="9">
        <f t="shared" si="0"/>
        <v>0.99999999999999989</v>
      </c>
      <c r="AF29" s="9">
        <f t="shared" si="0"/>
        <v>1</v>
      </c>
    </row>
    <row r="30" spans="2:32" outlineLevel="1" x14ac:dyDescent="0.2">
      <c r="B30" s="44"/>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6"/>
    </row>
    <row r="31" spans="2:32" ht="21" customHeight="1" x14ac:dyDescent="0.2"/>
    <row r="32" spans="2:32" ht="19.5" customHeight="1" x14ac:dyDescent="0.25">
      <c r="B32" s="150" t="s">
        <v>232</v>
      </c>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row>
    <row r="33" spans="1:32" ht="15" outlineLevel="1" x14ac:dyDescent="0.2">
      <c r="B33" s="62"/>
      <c r="C33" s="153"/>
      <c r="D33" s="72"/>
      <c r="E33" s="72"/>
      <c r="F33" s="72"/>
      <c r="G33" s="72"/>
      <c r="H33" s="72"/>
      <c r="I33" s="72"/>
      <c r="J33" s="72"/>
      <c r="K33" s="72"/>
      <c r="L33" s="72"/>
      <c r="M33" s="72"/>
      <c r="N33" s="72"/>
      <c r="O33" s="72"/>
      <c r="P33" s="72"/>
      <c r="Q33" s="72"/>
      <c r="R33" s="72"/>
      <c r="S33" s="72"/>
      <c r="T33" s="72"/>
      <c r="U33" s="72"/>
      <c r="V33" s="72"/>
      <c r="W33" s="72"/>
      <c r="X33" s="72"/>
      <c r="Y33" s="72"/>
      <c r="Z33" s="72"/>
      <c r="AA33" s="72"/>
      <c r="AB33" s="72"/>
      <c r="AC33" s="72"/>
      <c r="AD33" s="72"/>
      <c r="AE33" s="72"/>
      <c r="AF33" s="73"/>
    </row>
    <row r="34" spans="1:32" outlineLevel="1" x14ac:dyDescent="0.2">
      <c r="B34" s="164" t="s">
        <v>223</v>
      </c>
      <c r="C34" s="17"/>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29"/>
    </row>
    <row r="35" spans="1:32" outlineLevel="1" x14ac:dyDescent="0.2">
      <c r="B35" s="28"/>
      <c r="C35" s="17"/>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29"/>
    </row>
    <row r="36" spans="1:32" outlineLevel="1" x14ac:dyDescent="0.2">
      <c r="A36" s="157"/>
      <c r="B36" s="64"/>
      <c r="C36" s="6"/>
      <c r="D36" s="6"/>
      <c r="E36" s="1">
        <v>2008</v>
      </c>
      <c r="F36" s="1">
        <v>2009</v>
      </c>
      <c r="G36" s="1">
        <v>2010</v>
      </c>
      <c r="H36" s="1">
        <v>2011</v>
      </c>
      <c r="I36" s="1">
        <v>2012</v>
      </c>
      <c r="J36" s="1">
        <v>2013</v>
      </c>
      <c r="K36" s="1">
        <v>2014</v>
      </c>
      <c r="L36" s="1">
        <v>2015</v>
      </c>
      <c r="M36" s="1">
        <v>2016</v>
      </c>
      <c r="N36" s="1">
        <v>2017</v>
      </c>
      <c r="O36" s="1">
        <v>2018</v>
      </c>
      <c r="P36" s="1">
        <v>2019</v>
      </c>
      <c r="Q36" s="1">
        <v>2020</v>
      </c>
      <c r="R36" s="1">
        <v>2021</v>
      </c>
      <c r="S36" s="1">
        <v>2022</v>
      </c>
      <c r="T36" s="1">
        <v>2023</v>
      </c>
      <c r="U36" s="1">
        <v>2024</v>
      </c>
      <c r="V36" s="1">
        <v>2025</v>
      </c>
      <c r="W36" s="1">
        <v>2026</v>
      </c>
      <c r="X36" s="1">
        <v>2027</v>
      </c>
      <c r="Y36" s="1">
        <v>2028</v>
      </c>
      <c r="Z36" s="1">
        <v>2029</v>
      </c>
      <c r="AA36" s="1">
        <v>2030</v>
      </c>
      <c r="AB36" s="1">
        <v>2031</v>
      </c>
      <c r="AC36" s="1">
        <v>2032</v>
      </c>
      <c r="AD36" s="1">
        <v>2033</v>
      </c>
      <c r="AE36" s="1">
        <v>2034</v>
      </c>
      <c r="AF36" s="32">
        <v>2035</v>
      </c>
    </row>
    <row r="37" spans="1:32" s="4" customFormat="1" outlineLevel="1" x14ac:dyDescent="0.2">
      <c r="A37" s="157"/>
      <c r="B37" s="159" t="s">
        <v>70</v>
      </c>
      <c r="C37" s="11" t="s">
        <v>168</v>
      </c>
      <c r="D37" s="11" t="s">
        <v>228</v>
      </c>
      <c r="E37" s="58"/>
      <c r="F37" s="58">
        <v>0.10120845921450151</v>
      </c>
      <c r="G37" s="58">
        <v>7.0778121534061059E-2</v>
      </c>
      <c r="H37" s="58">
        <v>3.2293314162473039E-2</v>
      </c>
      <c r="I37" s="58">
        <v>5.5187006748255744E-3</v>
      </c>
      <c r="J37" s="58">
        <v>0</v>
      </c>
      <c r="K37" s="58">
        <v>0</v>
      </c>
      <c r="L37" s="58">
        <v>0</v>
      </c>
      <c r="M37" s="58">
        <v>0</v>
      </c>
      <c r="N37" s="58">
        <v>0</v>
      </c>
      <c r="O37" s="58">
        <v>0</v>
      </c>
      <c r="P37" s="58">
        <v>0</v>
      </c>
      <c r="Q37" s="58">
        <v>0</v>
      </c>
      <c r="R37" s="58">
        <v>0</v>
      </c>
      <c r="S37" s="58">
        <v>0</v>
      </c>
      <c r="T37" s="58">
        <v>0</v>
      </c>
      <c r="U37" s="58">
        <v>0</v>
      </c>
      <c r="V37" s="58">
        <v>0</v>
      </c>
      <c r="W37" s="58">
        <v>0</v>
      </c>
      <c r="X37" s="58">
        <v>0</v>
      </c>
      <c r="Y37" s="58">
        <v>0</v>
      </c>
      <c r="Z37" s="58">
        <v>0</v>
      </c>
      <c r="AA37" s="58">
        <v>0</v>
      </c>
      <c r="AB37" s="58">
        <v>0</v>
      </c>
      <c r="AC37" s="58">
        <v>0</v>
      </c>
      <c r="AD37" s="58">
        <v>0</v>
      </c>
      <c r="AE37" s="58">
        <v>0</v>
      </c>
      <c r="AF37" s="58">
        <v>0</v>
      </c>
    </row>
    <row r="38" spans="1:32" s="4" customFormat="1" outlineLevel="1" x14ac:dyDescent="0.2">
      <c r="B38" s="52" t="s">
        <v>70</v>
      </c>
      <c r="C38" s="11" t="s">
        <v>168</v>
      </c>
      <c r="D38" s="11" t="s">
        <v>229</v>
      </c>
      <c r="E38" s="58"/>
      <c r="F38" s="58">
        <v>0.11198582384382988</v>
      </c>
      <c r="G38" s="58">
        <v>0.10445975132800187</v>
      </c>
      <c r="H38" s="58">
        <v>9.2106398274622567E-2</v>
      </c>
      <c r="I38" s="58">
        <v>8.2208624042090811E-2</v>
      </c>
      <c r="J38" s="58">
        <v>6.6342579353731765E-2</v>
      </c>
      <c r="K38" s="58">
        <v>2.9814327652598272E-2</v>
      </c>
      <c r="L38" s="58">
        <v>0</v>
      </c>
      <c r="M38" s="58">
        <v>0</v>
      </c>
      <c r="N38" s="58">
        <v>0</v>
      </c>
      <c r="O38" s="58">
        <v>0</v>
      </c>
      <c r="P38" s="58">
        <v>0</v>
      </c>
      <c r="Q38" s="58">
        <v>0</v>
      </c>
      <c r="R38" s="58">
        <v>0</v>
      </c>
      <c r="S38" s="58">
        <v>0</v>
      </c>
      <c r="T38" s="58">
        <v>0</v>
      </c>
      <c r="U38" s="58">
        <v>0</v>
      </c>
      <c r="V38" s="58">
        <v>0</v>
      </c>
      <c r="W38" s="58">
        <v>0</v>
      </c>
      <c r="X38" s="58">
        <v>0</v>
      </c>
      <c r="Y38" s="58">
        <v>0</v>
      </c>
      <c r="Z38" s="58">
        <v>0</v>
      </c>
      <c r="AA38" s="58">
        <v>0</v>
      </c>
      <c r="AB38" s="58">
        <v>0</v>
      </c>
      <c r="AC38" s="58">
        <v>0</v>
      </c>
      <c r="AD38" s="58">
        <v>0</v>
      </c>
      <c r="AE38" s="58">
        <v>0</v>
      </c>
      <c r="AF38" s="58">
        <v>0</v>
      </c>
    </row>
    <row r="39" spans="1:32" s="4" customFormat="1" outlineLevel="1" x14ac:dyDescent="0.2">
      <c r="B39" s="52" t="s">
        <v>70</v>
      </c>
      <c r="C39" s="11" t="s">
        <v>168</v>
      </c>
      <c r="D39" s="11" t="s">
        <v>230</v>
      </c>
      <c r="E39" s="58"/>
      <c r="F39" s="58">
        <v>0</v>
      </c>
      <c r="G39" s="58">
        <v>0</v>
      </c>
      <c r="H39" s="58">
        <v>0</v>
      </c>
      <c r="I39" s="58">
        <v>4.2891456021960424E-3</v>
      </c>
      <c r="J39" s="58">
        <v>5.7191878753217046E-3</v>
      </c>
      <c r="K39" s="58">
        <v>5.7188608029280566E-3</v>
      </c>
      <c r="L39" s="58">
        <v>5.7188608029280566E-3</v>
      </c>
      <c r="M39" s="58">
        <v>5.7188608029280566E-3</v>
      </c>
      <c r="N39" s="58">
        <v>1.4297152007320141E-3</v>
      </c>
      <c r="O39" s="58">
        <v>0</v>
      </c>
      <c r="P39" s="58">
        <v>0</v>
      </c>
      <c r="Q39" s="58">
        <v>0</v>
      </c>
      <c r="R39" s="58">
        <v>0</v>
      </c>
      <c r="S39" s="58">
        <v>0</v>
      </c>
      <c r="T39" s="58">
        <v>0</v>
      </c>
      <c r="U39" s="58">
        <v>0</v>
      </c>
      <c r="V39" s="58">
        <v>0</v>
      </c>
      <c r="W39" s="58">
        <v>0</v>
      </c>
      <c r="X39" s="58">
        <v>0</v>
      </c>
      <c r="Y39" s="58">
        <v>0</v>
      </c>
      <c r="Z39" s="58">
        <v>0</v>
      </c>
      <c r="AA39" s="58">
        <v>0</v>
      </c>
      <c r="AB39" s="58">
        <v>0</v>
      </c>
      <c r="AC39" s="58">
        <v>0</v>
      </c>
      <c r="AD39" s="58">
        <v>0</v>
      </c>
      <c r="AE39" s="58">
        <v>0</v>
      </c>
      <c r="AF39" s="58">
        <v>0</v>
      </c>
    </row>
    <row r="40" spans="1:32" s="4" customFormat="1" outlineLevel="1" x14ac:dyDescent="0.2">
      <c r="B40" s="52" t="s">
        <v>70</v>
      </c>
      <c r="C40" s="11" t="s">
        <v>168</v>
      </c>
      <c r="D40" s="11" t="s">
        <v>87</v>
      </c>
      <c r="E40" s="58"/>
      <c r="F40" s="58">
        <v>8.2558679990704154E-2</v>
      </c>
      <c r="G40" s="58">
        <v>9.3135251882552103E-2</v>
      </c>
      <c r="H40" s="58">
        <v>9.7023723939611783E-2</v>
      </c>
      <c r="I40" s="58">
        <v>9.7906896946128336E-2</v>
      </c>
      <c r="J40" s="58">
        <v>9.7912496425507575E-2</v>
      </c>
      <c r="K40" s="58">
        <v>9.7906896946128336E-2</v>
      </c>
      <c r="L40" s="58">
        <v>9.7906896946128336E-2</v>
      </c>
      <c r="M40" s="58">
        <v>7.9606542376758543E-2</v>
      </c>
      <c r="N40" s="58">
        <v>6.5595333409584816E-2</v>
      </c>
      <c r="O40" s="58">
        <v>4.8724694040947043E-2</v>
      </c>
      <c r="P40" s="58">
        <v>3.0422599645450906E-2</v>
      </c>
      <c r="Q40" s="58">
        <v>1.2123291588036827E-2</v>
      </c>
      <c r="R40" s="58">
        <v>0</v>
      </c>
      <c r="S40" s="58">
        <v>0</v>
      </c>
      <c r="T40" s="58">
        <v>0</v>
      </c>
      <c r="U40" s="58">
        <v>0</v>
      </c>
      <c r="V40" s="58">
        <v>0</v>
      </c>
      <c r="W40" s="58">
        <v>0</v>
      </c>
      <c r="X40" s="58">
        <v>0</v>
      </c>
      <c r="Y40" s="58">
        <v>0</v>
      </c>
      <c r="Z40" s="58">
        <v>0</v>
      </c>
      <c r="AA40" s="58">
        <v>0</v>
      </c>
      <c r="AB40" s="58">
        <v>0</v>
      </c>
      <c r="AC40" s="58">
        <v>0</v>
      </c>
      <c r="AD40" s="58">
        <v>0</v>
      </c>
      <c r="AE40" s="58">
        <v>0</v>
      </c>
      <c r="AF40" s="58">
        <v>0</v>
      </c>
    </row>
    <row r="41" spans="1:32" s="4" customFormat="1" outlineLevel="1" x14ac:dyDescent="0.2">
      <c r="B41" s="52" t="s">
        <v>70</v>
      </c>
      <c r="C41" s="11" t="s">
        <v>168</v>
      </c>
      <c r="D41" s="11" t="s">
        <v>88</v>
      </c>
      <c r="E41" s="58"/>
      <c r="F41" s="58">
        <v>1.5686730188240763E-2</v>
      </c>
      <c r="G41" s="58">
        <v>4.3517599673107234E-2</v>
      </c>
      <c r="H41" s="58">
        <v>8.4917325664989218E-2</v>
      </c>
      <c r="I41" s="58">
        <v>0.11340500972206337</v>
      </c>
      <c r="J41" s="58">
        <v>0.13302830997998286</v>
      </c>
      <c r="K41" s="58">
        <v>0.1330207022761066</v>
      </c>
      <c r="L41" s="58">
        <v>0.1330207022761066</v>
      </c>
      <c r="M41" s="58">
        <v>0.1330207022761066</v>
      </c>
      <c r="N41" s="58">
        <v>0.1330207022761066</v>
      </c>
      <c r="O41" s="58">
        <v>0.1330207022761066</v>
      </c>
      <c r="P41" s="58">
        <v>0.13301309544232859</v>
      </c>
      <c r="Q41" s="58">
        <v>0.13301309544232859</v>
      </c>
      <c r="R41" s="58">
        <v>0.12683707897295132</v>
      </c>
      <c r="S41" s="58">
        <v>0.10853777091553726</v>
      </c>
      <c r="T41" s="58">
        <v>9.310305387166877E-2</v>
      </c>
      <c r="U41" s="58">
        <v>6.5909870753745853E-2</v>
      </c>
      <c r="V41" s="58">
        <v>2.4104998284341757E-2</v>
      </c>
      <c r="W41" s="58">
        <v>0</v>
      </c>
      <c r="X41" s="58">
        <v>0</v>
      </c>
      <c r="Y41" s="58">
        <v>0</v>
      </c>
      <c r="Z41" s="58">
        <v>0</v>
      </c>
      <c r="AA41" s="58">
        <v>0</v>
      </c>
      <c r="AB41" s="58">
        <v>0</v>
      </c>
      <c r="AC41" s="58">
        <v>0</v>
      </c>
      <c r="AD41" s="58">
        <v>0</v>
      </c>
      <c r="AE41" s="58">
        <v>0</v>
      </c>
      <c r="AF41" s="58">
        <v>0</v>
      </c>
    </row>
    <row r="42" spans="1:32" s="4" customFormat="1" outlineLevel="1" x14ac:dyDescent="0.2">
      <c r="B42" s="52" t="s">
        <v>70</v>
      </c>
      <c r="C42" s="11" t="s">
        <v>168</v>
      </c>
      <c r="D42" s="11" t="s">
        <v>89</v>
      </c>
      <c r="E42" s="58"/>
      <c r="F42" s="58">
        <v>0</v>
      </c>
      <c r="G42" s="58">
        <v>0</v>
      </c>
      <c r="H42" s="58">
        <v>0</v>
      </c>
      <c r="I42" s="58">
        <v>0</v>
      </c>
      <c r="J42" s="58">
        <v>0</v>
      </c>
      <c r="K42" s="58">
        <v>3.6524457661367186E-2</v>
      </c>
      <c r="L42" s="58">
        <v>6.6338785313965462E-2</v>
      </c>
      <c r="M42" s="58">
        <v>8.463913988333524E-2</v>
      </c>
      <c r="N42" s="58">
        <v>0.10293949445270502</v>
      </c>
      <c r="O42" s="58">
        <v>0.1212398490220748</v>
      </c>
      <c r="P42" s="58">
        <v>0.13953222393778236</v>
      </c>
      <c r="Q42" s="58">
        <v>0.15783153199519642</v>
      </c>
      <c r="R42" s="58">
        <v>0.17613084005261051</v>
      </c>
      <c r="S42" s="58">
        <v>0.19557385486361298</v>
      </c>
      <c r="T42" s="58">
        <v>0.21199816996454307</v>
      </c>
      <c r="U42" s="58">
        <v>0.23936291890655381</v>
      </c>
      <c r="V42" s="58">
        <v>0.2823687521445728</v>
      </c>
      <c r="W42" s="58">
        <v>0.30687407068511952</v>
      </c>
      <c r="X42" s="58">
        <v>0.30687407068511952</v>
      </c>
      <c r="Y42" s="58">
        <v>0.30687407068511952</v>
      </c>
      <c r="Z42" s="58">
        <v>0.30687407068511952</v>
      </c>
      <c r="AA42" s="58">
        <v>0.30687407068511952</v>
      </c>
      <c r="AB42" s="58">
        <v>0</v>
      </c>
      <c r="AC42" s="58">
        <v>0</v>
      </c>
      <c r="AD42" s="58">
        <v>0</v>
      </c>
      <c r="AE42" s="58">
        <v>0</v>
      </c>
      <c r="AF42" s="58">
        <v>0</v>
      </c>
    </row>
    <row r="43" spans="1:32" s="4" customFormat="1" outlineLevel="1" x14ac:dyDescent="0.2">
      <c r="B43" s="52" t="s">
        <v>70</v>
      </c>
      <c r="C43" s="11" t="s">
        <v>169</v>
      </c>
      <c r="D43" s="11" t="s">
        <v>228</v>
      </c>
      <c r="E43" s="58"/>
      <c r="F43" s="58">
        <v>0.15303276783639322</v>
      </c>
      <c r="G43" s="58">
        <v>0.11397466581051895</v>
      </c>
      <c r="H43" s="58">
        <v>7.5744069015097046E-2</v>
      </c>
      <c r="I43" s="58">
        <v>1.6699073544549924E-2</v>
      </c>
      <c r="J43" s="58">
        <v>0</v>
      </c>
      <c r="K43" s="58">
        <v>0</v>
      </c>
      <c r="L43" s="58">
        <v>0</v>
      </c>
      <c r="M43" s="58">
        <v>0</v>
      </c>
      <c r="N43" s="58">
        <v>0</v>
      </c>
      <c r="O43" s="58">
        <v>0</v>
      </c>
      <c r="P43" s="58">
        <v>0</v>
      </c>
      <c r="Q43" s="58">
        <v>0</v>
      </c>
      <c r="R43" s="58">
        <v>0</v>
      </c>
      <c r="S43" s="58">
        <v>0</v>
      </c>
      <c r="T43" s="58">
        <v>0</v>
      </c>
      <c r="U43" s="58">
        <v>0</v>
      </c>
      <c r="V43" s="58">
        <v>0</v>
      </c>
      <c r="W43" s="58">
        <v>0</v>
      </c>
      <c r="X43" s="58">
        <v>0</v>
      </c>
      <c r="Y43" s="58">
        <v>0</v>
      </c>
      <c r="Z43" s="58">
        <v>0</v>
      </c>
      <c r="AA43" s="58">
        <v>0</v>
      </c>
      <c r="AB43" s="58">
        <v>0</v>
      </c>
      <c r="AC43" s="58">
        <v>0</v>
      </c>
      <c r="AD43" s="58">
        <v>0</v>
      </c>
      <c r="AE43" s="58">
        <v>0</v>
      </c>
      <c r="AF43" s="58">
        <v>0</v>
      </c>
    </row>
    <row r="44" spans="1:32" s="4" customFormat="1" outlineLevel="1" x14ac:dyDescent="0.2">
      <c r="B44" s="52" t="s">
        <v>70</v>
      </c>
      <c r="C44" s="11" t="s">
        <v>169</v>
      </c>
      <c r="D44" s="11" t="s">
        <v>229</v>
      </c>
      <c r="E44" s="58"/>
      <c r="F44" s="58">
        <v>0.35007552870090636</v>
      </c>
      <c r="G44" s="58">
        <v>0.33357655711867373</v>
      </c>
      <c r="H44" s="58">
        <v>0.29480948957584474</v>
      </c>
      <c r="I44" s="58">
        <v>0.26847192039345763</v>
      </c>
      <c r="J44" s="58">
        <v>0.16854446668573062</v>
      </c>
      <c r="K44" s="58">
        <v>5.9638186739868093E-2</v>
      </c>
      <c r="L44" s="58">
        <v>0</v>
      </c>
      <c r="M44" s="58">
        <v>0</v>
      </c>
      <c r="N44" s="58">
        <v>0</v>
      </c>
      <c r="O44" s="58">
        <v>0</v>
      </c>
      <c r="P44" s="58">
        <v>0</v>
      </c>
      <c r="Q44" s="58">
        <v>0</v>
      </c>
      <c r="R44" s="58">
        <v>0</v>
      </c>
      <c r="S44" s="58">
        <v>0</v>
      </c>
      <c r="T44" s="58">
        <v>0</v>
      </c>
      <c r="U44" s="58">
        <v>0</v>
      </c>
      <c r="V44" s="58">
        <v>0</v>
      </c>
      <c r="W44" s="58">
        <v>0</v>
      </c>
      <c r="X44" s="58">
        <v>0</v>
      </c>
      <c r="Y44" s="58">
        <v>0</v>
      </c>
      <c r="Z44" s="58">
        <v>0</v>
      </c>
      <c r="AA44" s="58">
        <v>0</v>
      </c>
      <c r="AB44" s="58">
        <v>0</v>
      </c>
      <c r="AC44" s="58">
        <v>0</v>
      </c>
      <c r="AD44" s="58">
        <v>0</v>
      </c>
      <c r="AE44" s="58">
        <v>0</v>
      </c>
      <c r="AF44" s="58">
        <v>0</v>
      </c>
    </row>
    <row r="45" spans="1:32" s="4" customFormat="1" outlineLevel="1" x14ac:dyDescent="0.2">
      <c r="B45" s="52" t="s">
        <v>70</v>
      </c>
      <c r="C45" s="11" t="s">
        <v>169</v>
      </c>
      <c r="D45" s="11" t="s">
        <v>230</v>
      </c>
      <c r="E45" s="58"/>
      <c r="F45" s="58">
        <v>0</v>
      </c>
      <c r="G45" s="58">
        <v>0</v>
      </c>
      <c r="H45" s="58">
        <v>0</v>
      </c>
      <c r="I45" s="58">
        <v>8.5782912043920849E-3</v>
      </c>
      <c r="J45" s="58">
        <v>7.5779239348012575E-2</v>
      </c>
      <c r="K45" s="58">
        <v>9.7220633649776969E-2</v>
      </c>
      <c r="L45" s="58">
        <v>9.7220633649776969E-2</v>
      </c>
      <c r="M45" s="58">
        <v>9.7220633649776969E-2</v>
      </c>
      <c r="N45" s="58">
        <v>6.290746883220863E-2</v>
      </c>
      <c r="O45" s="58">
        <v>1.2867436806588127E-2</v>
      </c>
      <c r="P45" s="58">
        <v>0</v>
      </c>
      <c r="Q45" s="58">
        <v>0</v>
      </c>
      <c r="R45" s="58">
        <v>0</v>
      </c>
      <c r="S45" s="58">
        <v>0</v>
      </c>
      <c r="T45" s="58">
        <v>0</v>
      </c>
      <c r="U45" s="58">
        <v>0</v>
      </c>
      <c r="V45" s="58">
        <v>0</v>
      </c>
      <c r="W45" s="58">
        <v>0</v>
      </c>
      <c r="X45" s="58">
        <v>0</v>
      </c>
      <c r="Y45" s="58">
        <v>0</v>
      </c>
      <c r="Z45" s="58">
        <v>0</v>
      </c>
      <c r="AA45" s="58">
        <v>0</v>
      </c>
      <c r="AB45" s="58">
        <v>0</v>
      </c>
      <c r="AC45" s="58">
        <v>0</v>
      </c>
      <c r="AD45" s="58">
        <v>0</v>
      </c>
      <c r="AE45" s="58">
        <v>0</v>
      </c>
      <c r="AF45" s="58">
        <v>0</v>
      </c>
    </row>
    <row r="46" spans="1:32" s="4" customFormat="1" outlineLevel="1" x14ac:dyDescent="0.2">
      <c r="B46" s="52" t="s">
        <v>70</v>
      </c>
      <c r="C46" s="11" t="s">
        <v>169</v>
      </c>
      <c r="D46" s="11" t="s">
        <v>87</v>
      </c>
      <c r="E46" s="58"/>
      <c r="F46" s="58">
        <v>9.5369509644434122E-2</v>
      </c>
      <c r="G46" s="58">
        <v>0.10483918043313292</v>
      </c>
      <c r="H46" s="58">
        <v>0.12083393242271746</v>
      </c>
      <c r="I46" s="58">
        <v>0.12592931488047582</v>
      </c>
      <c r="J46" s="58">
        <v>0.12593651701458392</v>
      </c>
      <c r="K46" s="58">
        <v>0.12592931488047582</v>
      </c>
      <c r="L46" s="58">
        <v>0.12592931488047582</v>
      </c>
      <c r="M46" s="58">
        <v>8.9900491822029055E-2</v>
      </c>
      <c r="N46" s="58">
        <v>6.3765297952647834E-2</v>
      </c>
      <c r="O46" s="58">
        <v>4.9525334553356969E-2</v>
      </c>
      <c r="P46" s="58">
        <v>2.8020815462915308E-2</v>
      </c>
      <c r="Q46" s="58">
        <v>6.5191284954537656E-3</v>
      </c>
      <c r="R46" s="58">
        <v>0</v>
      </c>
      <c r="S46" s="58">
        <v>0</v>
      </c>
      <c r="T46" s="58">
        <v>0</v>
      </c>
      <c r="U46" s="58">
        <v>0</v>
      </c>
      <c r="V46" s="58">
        <v>0</v>
      </c>
      <c r="W46" s="58">
        <v>0</v>
      </c>
      <c r="X46" s="58">
        <v>0</v>
      </c>
      <c r="Y46" s="58">
        <v>0</v>
      </c>
      <c r="Z46" s="58">
        <v>0</v>
      </c>
      <c r="AA46" s="58">
        <v>0</v>
      </c>
      <c r="AB46" s="58">
        <v>0</v>
      </c>
      <c r="AC46" s="58">
        <v>0</v>
      </c>
      <c r="AD46" s="58">
        <v>0</v>
      </c>
      <c r="AE46" s="58">
        <v>0</v>
      </c>
      <c r="AF46" s="58">
        <v>0</v>
      </c>
    </row>
    <row r="47" spans="1:32" s="4" customFormat="1" outlineLevel="1" x14ac:dyDescent="0.2">
      <c r="B47" s="52" t="s">
        <v>70</v>
      </c>
      <c r="C47" s="11" t="s">
        <v>169</v>
      </c>
      <c r="D47" s="11" t="s">
        <v>88</v>
      </c>
      <c r="E47" s="58"/>
      <c r="F47" s="58">
        <v>4.4097141529165697E-2</v>
      </c>
      <c r="G47" s="58">
        <v>9.2259646255326608E-2</v>
      </c>
      <c r="H47" s="58">
        <v>0.16813803019410495</v>
      </c>
      <c r="I47" s="58">
        <v>0.22949788402150292</v>
      </c>
      <c r="J47" s="58">
        <v>0.24178402916785816</v>
      </c>
      <c r="K47" s="58">
        <v>0.24325710568454764</v>
      </c>
      <c r="L47" s="58">
        <v>0.24325710568454764</v>
      </c>
      <c r="M47" s="58">
        <v>0.24325710568454764</v>
      </c>
      <c r="N47" s="58">
        <v>0.24325710568454764</v>
      </c>
      <c r="O47" s="58">
        <v>0.24325710568454764</v>
      </c>
      <c r="P47" s="58">
        <v>0.24324319494481614</v>
      </c>
      <c r="Q47" s="58">
        <v>0.24324319494481614</v>
      </c>
      <c r="R47" s="58">
        <v>0.22826063647280836</v>
      </c>
      <c r="S47" s="58">
        <v>0.20675894950534682</v>
      </c>
      <c r="T47" s="58">
        <v>0.163021488619467</v>
      </c>
      <c r="U47" s="58">
        <v>0.11604104712341301</v>
      </c>
      <c r="V47" s="58">
        <v>3.9236746540089212E-2</v>
      </c>
      <c r="W47" s="58">
        <v>0</v>
      </c>
      <c r="X47" s="58">
        <v>0</v>
      </c>
      <c r="Y47" s="58">
        <v>0</v>
      </c>
      <c r="Z47" s="58">
        <v>0</v>
      </c>
      <c r="AA47" s="58">
        <v>0</v>
      </c>
      <c r="AB47" s="58">
        <v>0</v>
      </c>
      <c r="AC47" s="58">
        <v>0</v>
      </c>
      <c r="AD47" s="58">
        <v>0</v>
      </c>
      <c r="AE47" s="58">
        <v>0</v>
      </c>
      <c r="AF47" s="58">
        <v>0</v>
      </c>
    </row>
    <row r="48" spans="1:32" s="4" customFormat="1" outlineLevel="1" x14ac:dyDescent="0.2">
      <c r="B48" s="52" t="s">
        <v>70</v>
      </c>
      <c r="C48" s="11" t="s">
        <v>169</v>
      </c>
      <c r="D48" s="11" t="s">
        <v>89</v>
      </c>
      <c r="E48" s="58"/>
      <c r="F48" s="58">
        <v>0</v>
      </c>
      <c r="G48" s="58">
        <v>0</v>
      </c>
      <c r="H48" s="58">
        <v>0</v>
      </c>
      <c r="I48" s="58">
        <v>0</v>
      </c>
      <c r="J48" s="58">
        <v>0</v>
      </c>
      <c r="K48" s="58">
        <v>3.9119390750695787E-2</v>
      </c>
      <c r="L48" s="58">
        <v>5.7630032597506577E-2</v>
      </c>
      <c r="M48" s="58">
        <v>6.5275434633421017E-2</v>
      </c>
      <c r="N48" s="58">
        <v>0.11428607171451446</v>
      </c>
      <c r="O48" s="58">
        <v>0.1671283455335697</v>
      </c>
      <c r="P48" s="58">
        <v>0.19010729398982101</v>
      </c>
      <c r="Q48" s="58">
        <v>0.20017191342139876</v>
      </c>
      <c r="R48" s="58">
        <v>0.2102365328529765</v>
      </c>
      <c r="S48" s="58">
        <v>0.22030115228455424</v>
      </c>
      <c r="T48" s="58">
        <v>0.25256812592931488</v>
      </c>
      <c r="U48" s="58">
        <v>0.28811084581951274</v>
      </c>
      <c r="V48" s="58">
        <v>0.35347742479698047</v>
      </c>
      <c r="W48" s="58">
        <v>0.38127644973121355</v>
      </c>
      <c r="X48" s="58">
        <v>0.36983872812535745</v>
      </c>
      <c r="Y48" s="58">
        <v>0.3584010065195013</v>
      </c>
      <c r="Z48" s="58">
        <v>0.3469632849136452</v>
      </c>
      <c r="AA48" s="58">
        <v>0.3355255633077891</v>
      </c>
      <c r="AB48" s="58">
        <v>0</v>
      </c>
      <c r="AC48" s="58">
        <v>0</v>
      </c>
      <c r="AD48" s="58">
        <v>0</v>
      </c>
      <c r="AE48" s="58">
        <v>0</v>
      </c>
      <c r="AF48" s="58">
        <v>0</v>
      </c>
    </row>
    <row r="49" spans="2:32" s="4" customFormat="1" outlineLevel="1" x14ac:dyDescent="0.2">
      <c r="B49" s="52" t="s">
        <v>70</v>
      </c>
      <c r="C49" s="11" t="s">
        <v>170</v>
      </c>
      <c r="D49" s="11" t="s">
        <v>229</v>
      </c>
      <c r="E49" s="58"/>
      <c r="F49" s="58">
        <v>3.6921914943062982E-2</v>
      </c>
      <c r="G49" s="58">
        <v>2.9186854240849922E-2</v>
      </c>
      <c r="H49" s="58">
        <v>6.7577282530553555E-3</v>
      </c>
      <c r="I49" s="58">
        <v>0</v>
      </c>
      <c r="J49" s="58">
        <v>0</v>
      </c>
      <c r="K49" s="58">
        <v>0</v>
      </c>
      <c r="L49" s="58">
        <v>0</v>
      </c>
      <c r="M49" s="58">
        <v>0</v>
      </c>
      <c r="N49" s="58">
        <v>0</v>
      </c>
      <c r="O49" s="58">
        <v>0</v>
      </c>
      <c r="P49" s="58">
        <v>0</v>
      </c>
      <c r="Q49" s="58">
        <v>0</v>
      </c>
      <c r="R49" s="58">
        <v>0</v>
      </c>
      <c r="S49" s="58">
        <v>0</v>
      </c>
      <c r="T49" s="58">
        <v>0</v>
      </c>
      <c r="U49" s="58">
        <v>0</v>
      </c>
      <c r="V49" s="58">
        <v>0</v>
      </c>
      <c r="W49" s="58">
        <v>0</v>
      </c>
      <c r="X49" s="58">
        <v>0</v>
      </c>
      <c r="Y49" s="58">
        <v>0</v>
      </c>
      <c r="Z49" s="58">
        <v>0</v>
      </c>
      <c r="AA49" s="58">
        <v>0</v>
      </c>
      <c r="AB49" s="58">
        <v>0</v>
      </c>
      <c r="AC49" s="58">
        <v>0</v>
      </c>
      <c r="AD49" s="58">
        <v>0</v>
      </c>
      <c r="AE49" s="58">
        <v>0</v>
      </c>
      <c r="AF49" s="58">
        <v>0</v>
      </c>
    </row>
    <row r="50" spans="2:32" s="4" customFormat="1" outlineLevel="1" x14ac:dyDescent="0.2">
      <c r="B50" s="52" t="s">
        <v>70</v>
      </c>
      <c r="C50" s="11" t="s">
        <v>170</v>
      </c>
      <c r="D50" s="11" t="s">
        <v>88</v>
      </c>
      <c r="E50" s="58"/>
      <c r="F50" s="58">
        <v>2.9049500348594004E-3</v>
      </c>
      <c r="G50" s="58">
        <v>2.9186854240849922E-3</v>
      </c>
      <c r="H50" s="58">
        <v>7.1890726096333576E-4</v>
      </c>
      <c r="I50" s="58">
        <v>0</v>
      </c>
      <c r="J50" s="58">
        <v>0</v>
      </c>
      <c r="K50" s="58">
        <v>0</v>
      </c>
      <c r="L50" s="58">
        <v>0</v>
      </c>
      <c r="M50" s="58">
        <v>0</v>
      </c>
      <c r="N50" s="58">
        <v>0</v>
      </c>
      <c r="O50" s="58">
        <v>0</v>
      </c>
      <c r="P50" s="58">
        <v>0</v>
      </c>
      <c r="Q50" s="58">
        <v>0</v>
      </c>
      <c r="R50" s="58">
        <v>0</v>
      </c>
      <c r="S50" s="58">
        <v>0</v>
      </c>
      <c r="T50" s="58">
        <v>0</v>
      </c>
      <c r="U50" s="58">
        <v>0</v>
      </c>
      <c r="V50" s="58">
        <v>0</v>
      </c>
      <c r="W50" s="58">
        <v>0</v>
      </c>
      <c r="X50" s="58">
        <v>0</v>
      </c>
      <c r="Y50" s="58">
        <v>0</v>
      </c>
      <c r="Z50" s="58">
        <v>0</v>
      </c>
      <c r="AA50" s="58">
        <v>0</v>
      </c>
      <c r="AB50" s="58">
        <v>0</v>
      </c>
      <c r="AC50" s="58">
        <v>0</v>
      </c>
      <c r="AD50" s="58">
        <v>0</v>
      </c>
      <c r="AE50" s="58">
        <v>0</v>
      </c>
      <c r="AF50" s="58">
        <v>0</v>
      </c>
    </row>
    <row r="51" spans="2:32" s="4" customFormat="1" outlineLevel="1" x14ac:dyDescent="0.2">
      <c r="B51" s="52" t="s">
        <v>171</v>
      </c>
      <c r="C51" s="11" t="s">
        <v>168</v>
      </c>
      <c r="D51" s="11" t="s">
        <v>87</v>
      </c>
      <c r="E51" s="58"/>
      <c r="F51" s="58">
        <v>1.8301185219614224E-3</v>
      </c>
      <c r="G51" s="58">
        <v>1.9847060883777948E-3</v>
      </c>
      <c r="H51" s="58">
        <v>1.3515456506110711E-3</v>
      </c>
      <c r="I51" s="58">
        <v>1.1437721605856114E-3</v>
      </c>
      <c r="J51" s="58">
        <v>1.143837575064341E-3</v>
      </c>
      <c r="K51" s="58">
        <v>1.1437721605856114E-3</v>
      </c>
      <c r="L51" s="58">
        <v>1.1437721605856114E-3</v>
      </c>
      <c r="M51" s="58">
        <v>1.1437721605856114E-3</v>
      </c>
      <c r="N51" s="58">
        <v>1.1437721605856114E-3</v>
      </c>
      <c r="O51" s="58">
        <v>1.1437721605856114E-3</v>
      </c>
      <c r="P51" s="58">
        <v>1.14370675358838E-3</v>
      </c>
      <c r="Q51" s="58">
        <v>1.14370675358838E-3</v>
      </c>
      <c r="R51" s="58">
        <v>1.14370675358838E-3</v>
      </c>
      <c r="S51" s="58">
        <v>0</v>
      </c>
      <c r="T51" s="58">
        <v>0</v>
      </c>
      <c r="U51" s="58">
        <v>0</v>
      </c>
      <c r="V51" s="58">
        <v>0</v>
      </c>
      <c r="W51" s="58">
        <v>0</v>
      </c>
      <c r="X51" s="58">
        <v>0</v>
      </c>
      <c r="Y51" s="58">
        <v>0</v>
      </c>
      <c r="Z51" s="58">
        <v>0</v>
      </c>
      <c r="AA51" s="58">
        <v>0</v>
      </c>
      <c r="AB51" s="58">
        <v>0</v>
      </c>
      <c r="AC51" s="58">
        <v>0</v>
      </c>
      <c r="AD51" s="58">
        <v>0</v>
      </c>
      <c r="AE51" s="58">
        <v>0</v>
      </c>
      <c r="AF51" s="58">
        <v>0</v>
      </c>
    </row>
    <row r="52" spans="2:32" s="4" customFormat="1" outlineLevel="1" x14ac:dyDescent="0.2">
      <c r="B52" s="52" t="s">
        <v>171</v>
      </c>
      <c r="C52" s="11" t="s">
        <v>168</v>
      </c>
      <c r="D52" s="11" t="s">
        <v>88</v>
      </c>
      <c r="E52" s="58"/>
      <c r="F52" s="58">
        <v>9.8768301185219614E-4</v>
      </c>
      <c r="G52" s="58">
        <v>1.1674741696339969E-3</v>
      </c>
      <c r="H52" s="58">
        <v>2.3580158159597414E-3</v>
      </c>
      <c r="I52" s="58">
        <v>2.7450531854054674E-3</v>
      </c>
      <c r="J52" s="58">
        <v>2.745210180154418E-3</v>
      </c>
      <c r="K52" s="58">
        <v>2.7450531854054674E-3</v>
      </c>
      <c r="L52" s="58">
        <v>2.7450531854054674E-3</v>
      </c>
      <c r="M52" s="58">
        <v>2.7450531854054674E-3</v>
      </c>
      <c r="N52" s="58">
        <v>2.7450531854054674E-3</v>
      </c>
      <c r="O52" s="58">
        <v>2.7450531854054674E-3</v>
      </c>
      <c r="P52" s="58">
        <v>2.7448962086121117E-3</v>
      </c>
      <c r="Q52" s="58">
        <v>2.7448962086121117E-3</v>
      </c>
      <c r="R52" s="58">
        <v>2.7448962086121117E-3</v>
      </c>
      <c r="S52" s="58">
        <v>2.7448962086121117E-3</v>
      </c>
      <c r="T52" s="58">
        <v>1.7728468489076976E-3</v>
      </c>
      <c r="U52" s="58">
        <v>1.6012810248198558E-3</v>
      </c>
      <c r="V52" s="58">
        <v>4.0032025620496394E-4</v>
      </c>
      <c r="W52" s="58">
        <v>0</v>
      </c>
      <c r="X52" s="58">
        <v>0</v>
      </c>
      <c r="Y52" s="58">
        <v>0</v>
      </c>
      <c r="Z52" s="58">
        <v>0</v>
      </c>
      <c r="AA52" s="58">
        <v>0</v>
      </c>
      <c r="AB52" s="58">
        <v>0</v>
      </c>
      <c r="AC52" s="58">
        <v>0</v>
      </c>
      <c r="AD52" s="58">
        <v>0</v>
      </c>
      <c r="AE52" s="58">
        <v>0</v>
      </c>
      <c r="AF52" s="58">
        <v>0</v>
      </c>
    </row>
    <row r="53" spans="2:32" s="4" customFormat="1" outlineLevel="1" x14ac:dyDescent="0.2">
      <c r="B53" s="52" t="s">
        <v>171</v>
      </c>
      <c r="C53" s="11" t="s">
        <v>168</v>
      </c>
      <c r="D53" s="11" t="s">
        <v>89</v>
      </c>
      <c r="E53" s="58"/>
      <c r="F53" s="58">
        <v>0</v>
      </c>
      <c r="G53" s="58">
        <v>0</v>
      </c>
      <c r="H53" s="58">
        <v>0</v>
      </c>
      <c r="I53" s="58">
        <v>0</v>
      </c>
      <c r="J53" s="58">
        <v>0</v>
      </c>
      <c r="K53" s="58">
        <v>0</v>
      </c>
      <c r="L53" s="58">
        <v>0</v>
      </c>
      <c r="M53" s="58">
        <v>0</v>
      </c>
      <c r="N53" s="58">
        <v>0</v>
      </c>
      <c r="O53" s="58">
        <v>0</v>
      </c>
      <c r="P53" s="58">
        <v>0</v>
      </c>
      <c r="Q53" s="58">
        <v>0</v>
      </c>
      <c r="R53" s="58">
        <v>0</v>
      </c>
      <c r="S53" s="58">
        <v>0</v>
      </c>
      <c r="T53" s="58">
        <v>0</v>
      </c>
      <c r="U53" s="58">
        <v>0</v>
      </c>
      <c r="V53" s="58">
        <v>0</v>
      </c>
      <c r="W53" s="58">
        <v>0</v>
      </c>
      <c r="X53" s="58">
        <v>0</v>
      </c>
      <c r="Y53" s="58">
        <v>0</v>
      </c>
      <c r="Z53" s="58">
        <v>0</v>
      </c>
      <c r="AA53" s="58">
        <v>0</v>
      </c>
      <c r="AB53" s="58">
        <v>0</v>
      </c>
      <c r="AC53" s="58">
        <v>0</v>
      </c>
      <c r="AD53" s="58">
        <v>0</v>
      </c>
      <c r="AE53" s="58">
        <v>0</v>
      </c>
      <c r="AF53" s="58">
        <v>0</v>
      </c>
    </row>
    <row r="54" spans="2:32" s="4" customFormat="1" outlineLevel="1" x14ac:dyDescent="0.2">
      <c r="B54" s="52" t="s">
        <v>171</v>
      </c>
      <c r="C54" s="11" t="s">
        <v>169</v>
      </c>
      <c r="D54" s="11" t="s">
        <v>87</v>
      </c>
      <c r="E54" s="58"/>
      <c r="F54" s="58">
        <v>2.8178015338136183E-3</v>
      </c>
      <c r="G54" s="58">
        <v>2.6851905901581928E-3</v>
      </c>
      <c r="H54" s="58">
        <v>2.5593098490294753E-3</v>
      </c>
      <c r="I54" s="58">
        <v>2.516298753288345E-3</v>
      </c>
      <c r="J54" s="58">
        <v>2.5164426651415497E-3</v>
      </c>
      <c r="K54" s="58">
        <v>2.516298753288345E-3</v>
      </c>
      <c r="L54" s="58">
        <v>2.516298753288345E-3</v>
      </c>
      <c r="M54" s="58">
        <v>2.516298753288345E-3</v>
      </c>
      <c r="N54" s="58">
        <v>2.516298753288345E-3</v>
      </c>
      <c r="O54" s="58">
        <v>2.516298753288345E-3</v>
      </c>
      <c r="P54" s="58">
        <v>2.5161548578944357E-3</v>
      </c>
      <c r="Q54" s="58">
        <v>2.5161548578944357E-3</v>
      </c>
      <c r="R54" s="58">
        <v>2.5161548578944357E-3</v>
      </c>
      <c r="S54" s="58">
        <v>0</v>
      </c>
      <c r="T54" s="58">
        <v>0</v>
      </c>
      <c r="U54" s="58">
        <v>0</v>
      </c>
      <c r="V54" s="58">
        <v>0</v>
      </c>
      <c r="W54" s="58">
        <v>0</v>
      </c>
      <c r="X54" s="58">
        <v>0</v>
      </c>
      <c r="Y54" s="58">
        <v>0</v>
      </c>
      <c r="Z54" s="58">
        <v>0</v>
      </c>
      <c r="AA54" s="58">
        <v>0</v>
      </c>
      <c r="AB54" s="58">
        <v>0</v>
      </c>
      <c r="AC54" s="58">
        <v>0</v>
      </c>
      <c r="AD54" s="58">
        <v>0</v>
      </c>
      <c r="AE54" s="58">
        <v>0</v>
      </c>
      <c r="AF54" s="58">
        <v>0</v>
      </c>
    </row>
    <row r="55" spans="2:32" s="4" customFormat="1" outlineLevel="1" x14ac:dyDescent="0.2">
      <c r="B55" s="52" t="s">
        <v>171</v>
      </c>
      <c r="C55" s="11" t="s">
        <v>169</v>
      </c>
      <c r="D55" s="11" t="s">
        <v>88</v>
      </c>
      <c r="E55" s="58"/>
      <c r="F55" s="58">
        <v>5.2289100627469207E-4</v>
      </c>
      <c r="G55" s="58">
        <v>5.0785126379078865E-3</v>
      </c>
      <c r="H55" s="58">
        <v>1.9813084112149534E-2</v>
      </c>
      <c r="I55" s="58">
        <v>3.9231385108086471E-2</v>
      </c>
      <c r="J55" s="58">
        <v>7.1227123248498711E-2</v>
      </c>
      <c r="K55" s="58">
        <v>7.1165861260436919E-2</v>
      </c>
      <c r="L55" s="58">
        <v>7.1165861260436919E-2</v>
      </c>
      <c r="M55" s="58">
        <v>7.1165861260436919E-2</v>
      </c>
      <c r="N55" s="58">
        <v>7.1165861260436919E-2</v>
      </c>
      <c r="O55" s="58">
        <v>7.1165861260436919E-2</v>
      </c>
      <c r="P55" s="58">
        <v>7.1161791616629499E-2</v>
      </c>
      <c r="Q55" s="58">
        <v>7.1161791616629499E-2</v>
      </c>
      <c r="R55" s="58">
        <v>7.1161791616629499E-2</v>
      </c>
      <c r="S55" s="58">
        <v>7.1161791616629499E-2</v>
      </c>
      <c r="T55" s="58">
        <v>7.0651163788173391E-2</v>
      </c>
      <c r="U55" s="58">
        <v>6.6190452361889515E-2</v>
      </c>
      <c r="V55" s="58">
        <v>5.1464385794349768E-2</v>
      </c>
      <c r="W55" s="58">
        <v>3.0905081207823402E-2</v>
      </c>
      <c r="X55" s="58">
        <v>2.2555544435548438E-2</v>
      </c>
      <c r="Y55" s="58">
        <v>2.2555544435548438E-2</v>
      </c>
      <c r="Z55" s="58">
        <v>2.2555544435548438E-2</v>
      </c>
      <c r="AA55" s="58">
        <v>2.2555544435548438E-2</v>
      </c>
      <c r="AB55" s="58">
        <v>0</v>
      </c>
      <c r="AC55" s="58">
        <v>0</v>
      </c>
      <c r="AD55" s="58">
        <v>0</v>
      </c>
      <c r="AE55" s="58">
        <v>0</v>
      </c>
      <c r="AF55" s="58">
        <v>0</v>
      </c>
    </row>
    <row r="56" spans="2:32" s="4" customFormat="1" outlineLevel="1" x14ac:dyDescent="0.2">
      <c r="B56" s="52" t="s">
        <v>171</v>
      </c>
      <c r="C56" s="11" t="s">
        <v>169</v>
      </c>
      <c r="D56" s="11" t="s">
        <v>89</v>
      </c>
      <c r="E56" s="58"/>
      <c r="F56" s="58">
        <v>0</v>
      </c>
      <c r="G56" s="58">
        <v>0</v>
      </c>
      <c r="H56" s="58">
        <v>0</v>
      </c>
      <c r="I56" s="58">
        <v>0</v>
      </c>
      <c r="J56" s="58">
        <v>0</v>
      </c>
      <c r="K56" s="58">
        <v>2.6685634221663045E-2</v>
      </c>
      <c r="L56" s="58">
        <v>4.282175740592474E-2</v>
      </c>
      <c r="M56" s="58">
        <v>4.6070785199588245E-2</v>
      </c>
      <c r="N56" s="58">
        <v>5.7508506805444358E-2</v>
      </c>
      <c r="O56" s="58">
        <v>6.8946228411300464E-2</v>
      </c>
      <c r="P56" s="58">
        <v>8.0379353233830844E-2</v>
      </c>
      <c r="Q56" s="58">
        <v>9.1816420769714649E-2</v>
      </c>
      <c r="R56" s="58">
        <v>0.10325348830559844</v>
      </c>
      <c r="S56" s="58">
        <v>0.11720671069937667</v>
      </c>
      <c r="T56" s="58">
        <v>0.12916583266613291</v>
      </c>
      <c r="U56" s="58">
        <v>0.14506426569827291</v>
      </c>
      <c r="V56" s="58">
        <v>0.17122805387166876</v>
      </c>
      <c r="W56" s="58">
        <v>0.2042544750085783</v>
      </c>
      <c r="X56" s="58">
        <v>0.23262002459110145</v>
      </c>
      <c r="Y56" s="58">
        <v>0.26112854569369781</v>
      </c>
      <c r="Z56" s="58">
        <v>0.29755768900834956</v>
      </c>
      <c r="AA56" s="58">
        <v>0.33412980384307445</v>
      </c>
      <c r="AB56" s="58">
        <v>0</v>
      </c>
      <c r="AC56" s="58">
        <v>0</v>
      </c>
      <c r="AD56" s="58">
        <v>0</v>
      </c>
      <c r="AE56" s="58">
        <v>0</v>
      </c>
      <c r="AF56" s="58">
        <v>0</v>
      </c>
    </row>
    <row r="57" spans="2:32" s="4" customFormat="1" outlineLevel="1" x14ac:dyDescent="0.2">
      <c r="B57" s="52" t="s">
        <v>231</v>
      </c>
      <c r="C57" s="11" t="s">
        <v>169</v>
      </c>
      <c r="D57" s="11" t="s">
        <v>88</v>
      </c>
      <c r="E57" s="58"/>
      <c r="F57" s="58">
        <v>0</v>
      </c>
      <c r="G57" s="58">
        <v>0</v>
      </c>
      <c r="H57" s="58">
        <v>0</v>
      </c>
      <c r="I57" s="58">
        <v>1.0293949445270502E-3</v>
      </c>
      <c r="J57" s="58">
        <v>6.4054904203603089E-3</v>
      </c>
      <c r="K57" s="58">
        <v>9.6076861489191347E-3</v>
      </c>
      <c r="L57" s="58">
        <v>9.6076861489191347E-3</v>
      </c>
      <c r="M57" s="58">
        <v>9.6076861489191347E-3</v>
      </c>
      <c r="N57" s="58">
        <v>9.6076861489191347E-3</v>
      </c>
      <c r="O57" s="58">
        <v>9.6076861489191347E-3</v>
      </c>
      <c r="P57" s="58">
        <v>9.6071367301423915E-3</v>
      </c>
      <c r="Q57" s="58">
        <v>9.6071367301423915E-3</v>
      </c>
      <c r="R57" s="58">
        <v>9.6071367301423915E-3</v>
      </c>
      <c r="S57" s="58">
        <v>9.6071367301423915E-3</v>
      </c>
      <c r="T57" s="58">
        <v>9.6076861489191347E-3</v>
      </c>
      <c r="U57" s="58">
        <v>9.6076861489191347E-3</v>
      </c>
      <c r="V57" s="58">
        <v>9.6076861489191347E-3</v>
      </c>
      <c r="W57" s="58">
        <v>8.5782912043920849E-3</v>
      </c>
      <c r="X57" s="58">
        <v>0</v>
      </c>
      <c r="Y57" s="58">
        <v>0</v>
      </c>
      <c r="Z57" s="58">
        <v>0</v>
      </c>
      <c r="AA57" s="58">
        <v>0</v>
      </c>
      <c r="AB57" s="58">
        <v>0</v>
      </c>
      <c r="AC57" s="58">
        <v>0</v>
      </c>
      <c r="AD57" s="58">
        <v>0</v>
      </c>
      <c r="AE57" s="58">
        <v>0</v>
      </c>
      <c r="AF57" s="58">
        <v>0</v>
      </c>
    </row>
    <row r="58" spans="2:32" s="4" customFormat="1" outlineLevel="1" x14ac:dyDescent="0.2">
      <c r="B58" s="52" t="s">
        <v>231</v>
      </c>
      <c r="C58" s="11" t="s">
        <v>169</v>
      </c>
      <c r="D58" s="11" t="s">
        <v>89</v>
      </c>
      <c r="E58" s="58"/>
      <c r="F58" s="58">
        <v>0</v>
      </c>
      <c r="G58" s="58">
        <v>0</v>
      </c>
      <c r="H58" s="58">
        <v>0</v>
      </c>
      <c r="I58" s="58">
        <v>0</v>
      </c>
      <c r="J58" s="58">
        <v>0</v>
      </c>
      <c r="K58" s="58">
        <v>1.7070799496740251E-2</v>
      </c>
      <c r="L58" s="58">
        <v>4.2062221205535856E-2</v>
      </c>
      <c r="M58" s="58">
        <v>6.7196614434404667E-2</v>
      </c>
      <c r="N58" s="58">
        <v>6.7196614434404667E-2</v>
      </c>
      <c r="O58" s="58">
        <v>6.7196614434404667E-2</v>
      </c>
      <c r="P58" s="58">
        <v>6.7192771773317325E-2</v>
      </c>
      <c r="Q58" s="58">
        <v>6.7192771773317325E-2</v>
      </c>
      <c r="R58" s="58">
        <v>6.7192771773317325E-2</v>
      </c>
      <c r="S58" s="58">
        <v>6.7192771773317325E-2</v>
      </c>
      <c r="T58" s="58">
        <v>6.7196614434404667E-2</v>
      </c>
      <c r="U58" s="58">
        <v>6.7196614434404667E-2</v>
      </c>
      <c r="V58" s="58">
        <v>6.7196614434404667E-2</v>
      </c>
      <c r="W58" s="58">
        <v>6.7196614434404667E-2</v>
      </c>
      <c r="X58" s="58">
        <v>6.7196614434404667E-2</v>
      </c>
      <c r="Y58" s="58">
        <v>5.0125814937664416E-2</v>
      </c>
      <c r="Z58" s="58">
        <v>2.5134393228868811E-2</v>
      </c>
      <c r="AA58" s="58">
        <v>0</v>
      </c>
      <c r="AB58" s="58">
        <v>0</v>
      </c>
      <c r="AC58" s="58">
        <v>0</v>
      </c>
      <c r="AD58" s="58">
        <v>0</v>
      </c>
      <c r="AE58" s="58">
        <v>0</v>
      </c>
      <c r="AF58" s="58">
        <v>0</v>
      </c>
    </row>
    <row r="59" spans="2:32" s="4" customFormat="1" outlineLevel="1" x14ac:dyDescent="0.2">
      <c r="B59" s="52" t="s">
        <v>172</v>
      </c>
      <c r="C59" s="11" t="s">
        <v>168</v>
      </c>
      <c r="D59" s="11" t="s">
        <v>172</v>
      </c>
      <c r="E59" s="58"/>
      <c r="F59" s="58">
        <v>0</v>
      </c>
      <c r="G59" s="58">
        <v>4.3780281361274884E-4</v>
      </c>
      <c r="H59" s="58">
        <v>5.7512580877066861E-4</v>
      </c>
      <c r="I59" s="58">
        <v>8.2923481642456823E-4</v>
      </c>
      <c r="J59" s="58">
        <v>9.1507006005147272E-4</v>
      </c>
      <c r="K59" s="58">
        <v>9.1501772846848905E-4</v>
      </c>
      <c r="L59" s="58">
        <v>9.1501772846848905E-4</v>
      </c>
      <c r="M59" s="58">
        <v>9.1501772846848905E-4</v>
      </c>
      <c r="N59" s="58">
        <v>9.1501772846848905E-4</v>
      </c>
      <c r="O59" s="58">
        <v>9.1501772846848905E-4</v>
      </c>
      <c r="P59" s="58">
        <v>9.1496540287070393E-4</v>
      </c>
      <c r="Q59" s="58">
        <v>9.1496540287070393E-4</v>
      </c>
      <c r="R59" s="58">
        <v>9.1496540287070393E-4</v>
      </c>
      <c r="S59" s="58">
        <v>9.1496540287070393E-4</v>
      </c>
      <c r="T59" s="58">
        <v>9.1501772846848905E-4</v>
      </c>
      <c r="U59" s="58">
        <v>9.1501772846848905E-4</v>
      </c>
      <c r="V59" s="58">
        <v>9.1501772846848905E-4</v>
      </c>
      <c r="W59" s="58">
        <v>9.1501772846848905E-4</v>
      </c>
      <c r="X59" s="58">
        <v>9.1501772846848905E-4</v>
      </c>
      <c r="Y59" s="58">
        <v>9.1501772846848905E-4</v>
      </c>
      <c r="Z59" s="58">
        <v>9.1501772846848905E-4</v>
      </c>
      <c r="AA59" s="58">
        <v>9.1501772846848905E-4</v>
      </c>
      <c r="AB59" s="58">
        <v>0</v>
      </c>
      <c r="AC59" s="58">
        <v>0</v>
      </c>
      <c r="AD59" s="58">
        <v>0</v>
      </c>
      <c r="AE59" s="58">
        <v>0</v>
      </c>
      <c r="AF59" s="58">
        <v>0</v>
      </c>
    </row>
    <row r="60" spans="2:32" outlineLevel="1" x14ac:dyDescent="0.2">
      <c r="B60" s="35"/>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29"/>
    </row>
    <row r="61" spans="2:32" outlineLevel="1" x14ac:dyDescent="0.2">
      <c r="B61" s="35"/>
      <c r="C61" s="1" t="s">
        <v>10</v>
      </c>
      <c r="D61" s="1"/>
      <c r="E61" s="58"/>
      <c r="F61" s="9">
        <f t="shared" ref="F61:AF61" si="1">SUM(F37:F59)</f>
        <v>0.99999999999999978</v>
      </c>
      <c r="G61" s="9">
        <f t="shared" si="1"/>
        <v>0.99999999999999989</v>
      </c>
      <c r="H61" s="9">
        <f t="shared" si="1"/>
        <v>0.99999999999999978</v>
      </c>
      <c r="I61" s="9">
        <f t="shared" si="1"/>
        <v>1</v>
      </c>
      <c r="J61" s="9">
        <f t="shared" si="1"/>
        <v>0.99999999999999978</v>
      </c>
      <c r="K61" s="9">
        <f t="shared" si="1"/>
        <v>1</v>
      </c>
      <c r="L61" s="9">
        <f t="shared" si="1"/>
        <v>0.99999999999999989</v>
      </c>
      <c r="M61" s="9">
        <f t="shared" si="1"/>
        <v>1</v>
      </c>
      <c r="N61" s="9">
        <f t="shared" si="1"/>
        <v>1</v>
      </c>
      <c r="O61" s="9">
        <f t="shared" si="1"/>
        <v>1</v>
      </c>
      <c r="P61" s="9">
        <f t="shared" si="1"/>
        <v>0.99999999999999989</v>
      </c>
      <c r="Q61" s="9">
        <f t="shared" si="1"/>
        <v>0.99999999999999989</v>
      </c>
      <c r="R61" s="9">
        <f t="shared" si="1"/>
        <v>0.99999999999999989</v>
      </c>
      <c r="S61" s="9">
        <f t="shared" si="1"/>
        <v>1</v>
      </c>
      <c r="T61" s="9">
        <f t="shared" si="1"/>
        <v>1</v>
      </c>
      <c r="U61" s="9">
        <f t="shared" si="1"/>
        <v>1</v>
      </c>
      <c r="V61" s="9">
        <f t="shared" si="1"/>
        <v>1</v>
      </c>
      <c r="W61" s="9">
        <f t="shared" si="1"/>
        <v>1</v>
      </c>
      <c r="X61" s="9">
        <f t="shared" si="1"/>
        <v>1</v>
      </c>
      <c r="Y61" s="9">
        <f t="shared" si="1"/>
        <v>0.99999999999999989</v>
      </c>
      <c r="Z61" s="9">
        <f t="shared" si="1"/>
        <v>0.99999999999999989</v>
      </c>
      <c r="AA61" s="9">
        <f t="shared" si="1"/>
        <v>0.99999999999999989</v>
      </c>
      <c r="AB61" s="9">
        <f t="shared" si="1"/>
        <v>0</v>
      </c>
      <c r="AC61" s="9">
        <f t="shared" si="1"/>
        <v>0</v>
      </c>
      <c r="AD61" s="9">
        <f t="shared" si="1"/>
        <v>0</v>
      </c>
      <c r="AE61" s="9">
        <f t="shared" si="1"/>
        <v>0</v>
      </c>
      <c r="AF61" s="37">
        <f t="shared" si="1"/>
        <v>0</v>
      </c>
    </row>
    <row r="62" spans="2:32" outlineLevel="1" x14ac:dyDescent="0.2">
      <c r="B62" s="38"/>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6"/>
    </row>
    <row r="63" spans="2:32" x14ac:dyDescent="0.2">
      <c r="B63" s="4"/>
    </row>
    <row r="64" spans="2:32" ht="19.5" customHeight="1" x14ac:dyDescent="0.2">
      <c r="B64" s="4"/>
    </row>
    <row r="65" spans="1:61" ht="19.5" customHeight="1" x14ac:dyDescent="0.2">
      <c r="A65" s="4"/>
      <c r="B65" s="4"/>
    </row>
    <row r="66" spans="1:61" ht="15.75" x14ac:dyDescent="0.25">
      <c r="A66" s="157"/>
      <c r="B66" s="66" t="s">
        <v>201</v>
      </c>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7"/>
      <c r="AG66" s="16"/>
    </row>
    <row r="67" spans="1:61" outlineLevel="1" x14ac:dyDescent="0.2">
      <c r="A67" s="157"/>
      <c r="B67" s="164" t="s">
        <v>190</v>
      </c>
      <c r="C67" s="153"/>
      <c r="D67" s="153"/>
      <c r="E67" s="72"/>
      <c r="F67" s="72"/>
      <c r="G67" s="72"/>
      <c r="H67" s="72"/>
      <c r="I67" s="72"/>
      <c r="J67" s="72"/>
      <c r="K67" s="72"/>
      <c r="L67" s="72"/>
      <c r="M67" s="72"/>
      <c r="N67" s="72"/>
      <c r="O67" s="72"/>
      <c r="P67" s="72"/>
      <c r="Q67" s="72"/>
      <c r="R67" s="72"/>
      <c r="S67" s="72"/>
      <c r="T67" s="72"/>
      <c r="U67" s="72"/>
      <c r="V67" s="72"/>
      <c r="W67" s="72"/>
      <c r="X67" s="72"/>
      <c r="Y67" s="72"/>
      <c r="Z67" s="72"/>
      <c r="AA67" s="72"/>
      <c r="AB67" s="72"/>
      <c r="AC67" s="72"/>
      <c r="AD67" s="72"/>
      <c r="AE67" s="72"/>
      <c r="AF67" s="73"/>
    </row>
    <row r="68" spans="1:61" outlineLevel="1" x14ac:dyDescent="0.2">
      <c r="A68" s="4"/>
      <c r="B68" s="63" t="s">
        <v>173</v>
      </c>
      <c r="C68" s="6" t="s">
        <v>14</v>
      </c>
      <c r="D68" s="6"/>
      <c r="E68" s="1">
        <v>2008</v>
      </c>
      <c r="F68" s="1">
        <v>2009</v>
      </c>
      <c r="G68" s="1">
        <v>2010</v>
      </c>
      <c r="H68" s="1">
        <v>2011</v>
      </c>
      <c r="I68" s="1">
        <v>2012</v>
      </c>
      <c r="J68" s="1">
        <v>2013</v>
      </c>
      <c r="K68" s="1">
        <v>2014</v>
      </c>
      <c r="L68" s="1">
        <v>2015</v>
      </c>
      <c r="M68" s="1">
        <v>2016</v>
      </c>
      <c r="N68" s="1">
        <v>2017</v>
      </c>
      <c r="O68" s="1">
        <v>2018</v>
      </c>
      <c r="P68" s="1">
        <v>2019</v>
      </c>
      <c r="Q68" s="1">
        <v>2020</v>
      </c>
      <c r="R68" s="1">
        <v>2021</v>
      </c>
      <c r="S68" s="1">
        <v>2022</v>
      </c>
      <c r="T68" s="1">
        <v>2023</v>
      </c>
      <c r="U68" s="1">
        <v>2024</v>
      </c>
      <c r="V68" s="1">
        <v>2025</v>
      </c>
      <c r="W68" s="1">
        <v>2026</v>
      </c>
      <c r="X68" s="1">
        <v>2027</v>
      </c>
      <c r="Y68" s="1">
        <v>2028</v>
      </c>
      <c r="Z68" s="1">
        <v>2029</v>
      </c>
      <c r="AA68" s="1">
        <v>2030</v>
      </c>
      <c r="AB68" s="1">
        <v>2031</v>
      </c>
      <c r="AC68" s="1">
        <v>2032</v>
      </c>
      <c r="AD68" s="1">
        <v>2033</v>
      </c>
      <c r="AE68" s="1">
        <v>2034</v>
      </c>
      <c r="AF68" s="32">
        <v>2035</v>
      </c>
      <c r="AG68" s="5"/>
      <c r="AH68" s="1">
        <v>2008</v>
      </c>
      <c r="AI68" s="1">
        <v>2009</v>
      </c>
      <c r="AJ68" s="1">
        <v>2010</v>
      </c>
      <c r="AK68" s="1">
        <v>2011</v>
      </c>
      <c r="AL68" s="1">
        <v>2012</v>
      </c>
      <c r="AM68" s="1">
        <v>2013</v>
      </c>
      <c r="AN68" s="1">
        <v>2014</v>
      </c>
      <c r="AO68" s="1">
        <v>2015</v>
      </c>
      <c r="AP68" s="1">
        <v>2016</v>
      </c>
      <c r="AQ68" s="1">
        <v>2017</v>
      </c>
      <c r="AR68" s="1">
        <v>2018</v>
      </c>
      <c r="AS68" s="1">
        <v>2019</v>
      </c>
      <c r="AT68" s="1">
        <v>2020</v>
      </c>
      <c r="AU68" s="1">
        <v>2021</v>
      </c>
      <c r="AV68" s="1">
        <v>2022</v>
      </c>
      <c r="AW68" s="1">
        <v>2023</v>
      </c>
      <c r="AX68" s="1">
        <v>2024</v>
      </c>
      <c r="AY68" s="1">
        <v>2025</v>
      </c>
      <c r="AZ68" s="1">
        <v>2026</v>
      </c>
      <c r="BA68" s="1">
        <v>2027</v>
      </c>
      <c r="BB68" s="1">
        <v>2028</v>
      </c>
      <c r="BC68" s="1">
        <v>2029</v>
      </c>
      <c r="BD68" s="1">
        <v>2030</v>
      </c>
      <c r="BE68" s="1">
        <v>2031</v>
      </c>
      <c r="BF68" s="1">
        <v>2032</v>
      </c>
      <c r="BG68" s="1">
        <v>2033</v>
      </c>
      <c r="BH68" s="1">
        <v>2034</v>
      </c>
      <c r="BI68" s="32">
        <v>2035</v>
      </c>
    </row>
    <row r="69" spans="1:61" s="4" customFormat="1" outlineLevel="1" x14ac:dyDescent="0.2">
      <c r="B69" s="159"/>
      <c r="C69" s="11" t="s">
        <v>83</v>
      </c>
      <c r="D69" s="11"/>
      <c r="E69" s="58">
        <v>0</v>
      </c>
      <c r="F69" s="58">
        <v>0</v>
      </c>
      <c r="G69" s="58">
        <v>0</v>
      </c>
      <c r="H69" s="58">
        <v>0</v>
      </c>
      <c r="I69" s="58">
        <v>0</v>
      </c>
      <c r="J69" s="58">
        <v>0</v>
      </c>
      <c r="K69" s="58">
        <v>0</v>
      </c>
      <c r="L69" s="58">
        <v>0</v>
      </c>
      <c r="M69" s="58">
        <v>0</v>
      </c>
      <c r="N69" s="58">
        <v>0</v>
      </c>
      <c r="O69" s="58">
        <v>0</v>
      </c>
      <c r="P69" s="58">
        <v>0</v>
      </c>
      <c r="Q69" s="58">
        <v>0</v>
      </c>
      <c r="R69" s="58">
        <v>0</v>
      </c>
      <c r="S69" s="58">
        <v>0</v>
      </c>
      <c r="T69" s="58">
        <v>0</v>
      </c>
      <c r="U69" s="58">
        <v>0</v>
      </c>
      <c r="V69" s="58">
        <v>0</v>
      </c>
      <c r="W69" s="58">
        <v>0</v>
      </c>
      <c r="X69" s="58">
        <v>0</v>
      </c>
      <c r="Y69" s="58">
        <v>0</v>
      </c>
      <c r="Z69" s="58">
        <v>0</v>
      </c>
      <c r="AA69" s="58">
        <v>0</v>
      </c>
      <c r="AB69" s="58"/>
      <c r="AC69" s="58"/>
      <c r="AD69" s="58"/>
      <c r="AE69" s="58"/>
      <c r="AF69" s="58"/>
      <c r="AH69" s="224">
        <v>0</v>
      </c>
      <c r="AI69" s="224">
        <v>0</v>
      </c>
      <c r="AJ69" s="224">
        <v>0</v>
      </c>
      <c r="AK69" s="224">
        <v>0</v>
      </c>
      <c r="AL69" s="224">
        <v>0</v>
      </c>
      <c r="AM69" s="224">
        <v>0</v>
      </c>
      <c r="AN69" s="224">
        <v>0</v>
      </c>
      <c r="AO69" s="224">
        <v>0</v>
      </c>
      <c r="AP69" s="224">
        <v>0</v>
      </c>
      <c r="AQ69" s="224">
        <v>0</v>
      </c>
      <c r="AR69" s="224">
        <v>0</v>
      </c>
      <c r="AS69" s="224">
        <v>0</v>
      </c>
      <c r="AT69" s="224">
        <v>0</v>
      </c>
      <c r="AU69" s="224">
        <v>0</v>
      </c>
      <c r="AV69" s="224">
        <v>0</v>
      </c>
      <c r="AW69" s="224">
        <v>0</v>
      </c>
      <c r="AX69" s="224">
        <v>0</v>
      </c>
      <c r="AY69" s="224">
        <v>0</v>
      </c>
      <c r="AZ69" s="224">
        <v>0</v>
      </c>
      <c r="BA69" s="224">
        <v>0</v>
      </c>
      <c r="BB69" s="224">
        <v>0</v>
      </c>
      <c r="BC69" s="224">
        <v>0</v>
      </c>
      <c r="BD69" s="224">
        <v>0</v>
      </c>
      <c r="BE69" s="224">
        <v>0</v>
      </c>
      <c r="BF69" s="224">
        <v>0</v>
      </c>
      <c r="BG69" s="224">
        <v>0</v>
      </c>
      <c r="BH69" s="224">
        <v>0</v>
      </c>
      <c r="BI69" s="224">
        <v>0</v>
      </c>
    </row>
    <row r="70" spans="1:61" s="4" customFormat="1" outlineLevel="1" x14ac:dyDescent="0.2">
      <c r="B70" s="52"/>
      <c r="C70" s="11" t="s">
        <v>84</v>
      </c>
      <c r="D70" s="11"/>
      <c r="E70" s="58">
        <v>5.08719411763433E-3</v>
      </c>
      <c r="F70" s="58">
        <v>4.441077926022519E-3</v>
      </c>
      <c r="G70" s="58">
        <v>3.7609715965591685E-3</v>
      </c>
      <c r="H70" s="58">
        <v>4.1352740625026129E-3</v>
      </c>
      <c r="I70" s="58">
        <v>2.986947966547855E-3</v>
      </c>
      <c r="J70" s="58">
        <v>1.9186341493872081E-3</v>
      </c>
      <c r="K70" s="58">
        <v>9.4290935393590133E-4</v>
      </c>
      <c r="L70" s="58">
        <v>0</v>
      </c>
      <c r="M70" s="58">
        <v>0</v>
      </c>
      <c r="N70" s="58">
        <v>0</v>
      </c>
      <c r="O70" s="58">
        <v>0</v>
      </c>
      <c r="P70" s="58">
        <v>0</v>
      </c>
      <c r="Q70" s="58">
        <v>0</v>
      </c>
      <c r="R70" s="58">
        <v>0</v>
      </c>
      <c r="S70" s="58">
        <v>0</v>
      </c>
      <c r="T70" s="58">
        <v>0</v>
      </c>
      <c r="U70" s="58">
        <v>0</v>
      </c>
      <c r="V70" s="58">
        <v>0</v>
      </c>
      <c r="W70" s="58">
        <v>0</v>
      </c>
      <c r="X70" s="58">
        <v>0</v>
      </c>
      <c r="Y70" s="58">
        <v>0</v>
      </c>
      <c r="Z70" s="58">
        <v>0</v>
      </c>
      <c r="AA70" s="58">
        <v>0</v>
      </c>
      <c r="AB70" s="58"/>
      <c r="AC70" s="58"/>
      <c r="AD70" s="58"/>
      <c r="AE70" s="58"/>
      <c r="AF70" s="58"/>
      <c r="AH70" s="224">
        <v>0</v>
      </c>
      <c r="AI70" s="224">
        <v>0</v>
      </c>
      <c r="AJ70" s="224">
        <v>0</v>
      </c>
      <c r="AK70" s="224">
        <v>0</v>
      </c>
      <c r="AL70" s="224">
        <v>0</v>
      </c>
      <c r="AM70" s="224">
        <v>0</v>
      </c>
      <c r="AN70" s="224">
        <v>0</v>
      </c>
      <c r="AO70" s="224">
        <v>0</v>
      </c>
      <c r="AP70" s="224">
        <v>0</v>
      </c>
      <c r="AQ70" s="224">
        <v>0</v>
      </c>
      <c r="AR70" s="224">
        <v>0</v>
      </c>
      <c r="AS70" s="224">
        <v>0</v>
      </c>
      <c r="AT70" s="224">
        <v>0</v>
      </c>
      <c r="AU70" s="224">
        <v>0</v>
      </c>
      <c r="AV70" s="224">
        <v>0</v>
      </c>
      <c r="AW70" s="224">
        <v>0</v>
      </c>
      <c r="AX70" s="224">
        <v>0</v>
      </c>
      <c r="AY70" s="224">
        <v>0</v>
      </c>
      <c r="AZ70" s="224">
        <v>0</v>
      </c>
      <c r="BA70" s="224">
        <v>0</v>
      </c>
      <c r="BB70" s="224">
        <v>0</v>
      </c>
      <c r="BC70" s="224">
        <v>0</v>
      </c>
      <c r="BD70" s="224">
        <v>0</v>
      </c>
      <c r="BE70" s="224">
        <v>0</v>
      </c>
      <c r="BF70" s="224">
        <v>0</v>
      </c>
      <c r="BG70" s="224">
        <v>0</v>
      </c>
      <c r="BH70" s="224">
        <v>0</v>
      </c>
      <c r="BI70" s="224">
        <v>0</v>
      </c>
    </row>
    <row r="71" spans="1:61" s="4" customFormat="1" outlineLevel="1" x14ac:dyDescent="0.2">
      <c r="B71" s="52"/>
      <c r="C71" s="11" t="s">
        <v>85</v>
      </c>
      <c r="D71" s="11"/>
      <c r="E71" s="58">
        <v>7.1345468464763563E-3</v>
      </c>
      <c r="F71" s="58">
        <v>6.4675077589558825E-3</v>
      </c>
      <c r="G71" s="58">
        <v>5.9879265525295657E-3</v>
      </c>
      <c r="H71" s="58">
        <v>5.4014601417207916E-3</v>
      </c>
      <c r="I71" s="58">
        <v>3.8092517093156453E-3</v>
      </c>
      <c r="J71" s="58">
        <v>2.3322877653063276E-3</v>
      </c>
      <c r="K71" s="58">
        <v>1.1332359863092153E-3</v>
      </c>
      <c r="L71" s="58">
        <v>0</v>
      </c>
      <c r="M71" s="58">
        <v>0</v>
      </c>
      <c r="N71" s="58">
        <v>0</v>
      </c>
      <c r="O71" s="58">
        <v>0</v>
      </c>
      <c r="P71" s="58">
        <v>0</v>
      </c>
      <c r="Q71" s="58">
        <v>0</v>
      </c>
      <c r="R71" s="58">
        <v>0</v>
      </c>
      <c r="S71" s="58">
        <v>0</v>
      </c>
      <c r="T71" s="58">
        <v>0</v>
      </c>
      <c r="U71" s="58">
        <v>0</v>
      </c>
      <c r="V71" s="58">
        <v>0</v>
      </c>
      <c r="W71" s="58">
        <v>0</v>
      </c>
      <c r="X71" s="58">
        <v>0</v>
      </c>
      <c r="Y71" s="58">
        <v>0</v>
      </c>
      <c r="Z71" s="58">
        <v>0</v>
      </c>
      <c r="AA71" s="58">
        <v>0</v>
      </c>
      <c r="AB71" s="58"/>
      <c r="AC71" s="58"/>
      <c r="AD71" s="58"/>
      <c r="AE71" s="58"/>
      <c r="AF71" s="58"/>
      <c r="AH71" s="224">
        <v>0</v>
      </c>
      <c r="AI71" s="224">
        <v>0</v>
      </c>
      <c r="AJ71" s="224">
        <v>0</v>
      </c>
      <c r="AK71" s="224">
        <v>0</v>
      </c>
      <c r="AL71" s="224">
        <v>0</v>
      </c>
      <c r="AM71" s="224">
        <v>0</v>
      </c>
      <c r="AN71" s="224">
        <v>0</v>
      </c>
      <c r="AO71" s="224">
        <v>0</v>
      </c>
      <c r="AP71" s="224">
        <v>0</v>
      </c>
      <c r="AQ71" s="224">
        <v>0</v>
      </c>
      <c r="AR71" s="224">
        <v>0</v>
      </c>
      <c r="AS71" s="224">
        <v>0</v>
      </c>
      <c r="AT71" s="224">
        <v>0</v>
      </c>
      <c r="AU71" s="224">
        <v>0</v>
      </c>
      <c r="AV71" s="224">
        <v>0</v>
      </c>
      <c r="AW71" s="224">
        <v>0</v>
      </c>
      <c r="AX71" s="224">
        <v>0</v>
      </c>
      <c r="AY71" s="224">
        <v>0</v>
      </c>
      <c r="AZ71" s="224">
        <v>0</v>
      </c>
      <c r="BA71" s="224">
        <v>0</v>
      </c>
      <c r="BB71" s="224">
        <v>0</v>
      </c>
      <c r="BC71" s="224">
        <v>0</v>
      </c>
      <c r="BD71" s="224">
        <v>0</v>
      </c>
      <c r="BE71" s="224">
        <v>0</v>
      </c>
      <c r="BF71" s="224">
        <v>0</v>
      </c>
      <c r="BG71" s="224">
        <v>0</v>
      </c>
      <c r="BH71" s="224">
        <v>0</v>
      </c>
      <c r="BI71" s="224">
        <v>0</v>
      </c>
    </row>
    <row r="72" spans="1:61" s="4" customFormat="1" outlineLevel="1" x14ac:dyDescent="0.2">
      <c r="B72" s="52"/>
      <c r="C72" s="11" t="s">
        <v>86</v>
      </c>
      <c r="D72" s="11"/>
      <c r="E72" s="58">
        <v>0.52297873264476868</v>
      </c>
      <c r="F72" s="58">
        <v>0.44581758382822761</v>
      </c>
      <c r="G72" s="58">
        <v>0.38437474437276498</v>
      </c>
      <c r="H72" s="58">
        <v>0.11906538715161102</v>
      </c>
      <c r="I72" s="58">
        <v>0.10278510947348153</v>
      </c>
      <c r="J72" s="58">
        <v>8.873064894948067E-2</v>
      </c>
      <c r="K72" s="58">
        <v>7.683853957995497E-2</v>
      </c>
      <c r="L72" s="58">
        <v>6.3768261503549972E-2</v>
      </c>
      <c r="M72" s="58">
        <v>4.7908042018753448E-2</v>
      </c>
      <c r="N72" s="58">
        <v>3.4375326772325444E-2</v>
      </c>
      <c r="O72" s="58">
        <v>2.0816001419769456E-2</v>
      </c>
      <c r="P72" s="58">
        <v>9.9403168026924883E-3</v>
      </c>
      <c r="Q72" s="58">
        <v>0</v>
      </c>
      <c r="R72" s="58">
        <v>0</v>
      </c>
      <c r="S72" s="58">
        <v>0</v>
      </c>
      <c r="T72" s="58">
        <v>0</v>
      </c>
      <c r="U72" s="58">
        <v>0</v>
      </c>
      <c r="V72" s="58">
        <v>0</v>
      </c>
      <c r="W72" s="58">
        <v>0</v>
      </c>
      <c r="X72" s="58">
        <v>0</v>
      </c>
      <c r="Y72" s="58">
        <v>0</v>
      </c>
      <c r="Z72" s="58">
        <v>0</v>
      </c>
      <c r="AA72" s="58">
        <v>0</v>
      </c>
      <c r="AB72" s="58"/>
      <c r="AC72" s="58"/>
      <c r="AD72" s="58"/>
      <c r="AE72" s="58"/>
      <c r="AF72" s="58"/>
      <c r="AH72" s="224">
        <v>0</v>
      </c>
      <c r="AI72" s="224">
        <v>0</v>
      </c>
      <c r="AJ72" s="224">
        <v>0</v>
      </c>
      <c r="AK72" s="224">
        <v>0</v>
      </c>
      <c r="AL72" s="224">
        <v>0</v>
      </c>
      <c r="AM72" s="224">
        <v>0</v>
      </c>
      <c r="AN72" s="224">
        <v>0</v>
      </c>
      <c r="AO72" s="224">
        <v>0</v>
      </c>
      <c r="AP72" s="224">
        <v>0</v>
      </c>
      <c r="AQ72" s="224">
        <v>0</v>
      </c>
      <c r="AR72" s="224">
        <v>0</v>
      </c>
      <c r="AS72" s="224">
        <v>0</v>
      </c>
      <c r="AT72" s="224">
        <v>0</v>
      </c>
      <c r="AU72" s="224">
        <v>0</v>
      </c>
      <c r="AV72" s="224">
        <v>0</v>
      </c>
      <c r="AW72" s="224">
        <v>0</v>
      </c>
      <c r="AX72" s="224">
        <v>0</v>
      </c>
      <c r="AY72" s="224">
        <v>0</v>
      </c>
      <c r="AZ72" s="224">
        <v>0</v>
      </c>
      <c r="BA72" s="224">
        <v>0</v>
      </c>
      <c r="BB72" s="224">
        <v>0</v>
      </c>
      <c r="BC72" s="224">
        <v>0</v>
      </c>
      <c r="BD72" s="224">
        <v>0</v>
      </c>
      <c r="BE72" s="224">
        <v>0</v>
      </c>
      <c r="BF72" s="224">
        <v>0</v>
      </c>
      <c r="BG72" s="224">
        <v>0</v>
      </c>
      <c r="BH72" s="224">
        <v>0</v>
      </c>
      <c r="BI72" s="224">
        <v>0</v>
      </c>
    </row>
    <row r="73" spans="1:61" s="4" customFormat="1" outlineLevel="1" x14ac:dyDescent="0.2">
      <c r="B73" s="52"/>
      <c r="C73" s="11" t="s">
        <v>87</v>
      </c>
      <c r="D73" s="11"/>
      <c r="E73" s="58">
        <v>0.42199224531226254</v>
      </c>
      <c r="F73" s="58">
        <v>0.47362107941451997</v>
      </c>
      <c r="G73" s="58">
        <v>0.47677358617963123</v>
      </c>
      <c r="H73" s="58">
        <v>0.50007992947700941</v>
      </c>
      <c r="I73" s="58">
        <v>0.47698231123906371</v>
      </c>
      <c r="J73" s="58">
        <v>0.4362986057402013</v>
      </c>
      <c r="K73" s="58">
        <v>0.3925792410183393</v>
      </c>
      <c r="L73" s="58">
        <v>0.34917384062382523</v>
      </c>
      <c r="M73" s="58">
        <v>0.30565983679764946</v>
      </c>
      <c r="N73" s="58">
        <v>0.25163226425525403</v>
      </c>
      <c r="O73" s="58">
        <v>0.22105200128010466</v>
      </c>
      <c r="P73" s="58">
        <v>0.19168446293333599</v>
      </c>
      <c r="Q73" s="58">
        <v>0.14405283099754343</v>
      </c>
      <c r="R73" s="58">
        <v>0.12702513378173547</v>
      </c>
      <c r="S73" s="58">
        <v>0.11826843570770525</v>
      </c>
      <c r="T73" s="58">
        <v>9.5610438354903918E-2</v>
      </c>
      <c r="U73" s="58">
        <v>8.0783070636251633E-2</v>
      </c>
      <c r="V73" s="58">
        <v>6.3909035133356815E-2</v>
      </c>
      <c r="W73" s="58">
        <v>4.8863176474580897E-2</v>
      </c>
      <c r="X73" s="58">
        <v>3.5880442981382842E-2</v>
      </c>
      <c r="Y73" s="58">
        <v>2.4944216425253601E-2</v>
      </c>
      <c r="Z73" s="58">
        <v>0</v>
      </c>
      <c r="AA73" s="58">
        <v>0</v>
      </c>
      <c r="AB73" s="58"/>
      <c r="AC73" s="58"/>
      <c r="AD73" s="58"/>
      <c r="AE73" s="58"/>
      <c r="AF73" s="58"/>
      <c r="AH73" s="224">
        <v>0</v>
      </c>
      <c r="AI73" s="224">
        <v>0</v>
      </c>
      <c r="AJ73" s="224">
        <v>0</v>
      </c>
      <c r="AK73" s="224">
        <v>0</v>
      </c>
      <c r="AL73" s="224">
        <v>0</v>
      </c>
      <c r="AM73" s="224">
        <v>0</v>
      </c>
      <c r="AN73" s="224">
        <v>0</v>
      </c>
      <c r="AO73" s="224">
        <v>0</v>
      </c>
      <c r="AP73" s="224">
        <v>0</v>
      </c>
      <c r="AQ73" s="224">
        <v>0</v>
      </c>
      <c r="AR73" s="224">
        <v>0</v>
      </c>
      <c r="AS73" s="224">
        <v>0</v>
      </c>
      <c r="AT73" s="224">
        <v>0</v>
      </c>
      <c r="AU73" s="224">
        <v>0</v>
      </c>
      <c r="AV73" s="224">
        <v>0</v>
      </c>
      <c r="AW73" s="224">
        <v>0</v>
      </c>
      <c r="AX73" s="224">
        <v>0</v>
      </c>
      <c r="AY73" s="224">
        <v>0</v>
      </c>
      <c r="AZ73" s="224">
        <v>0</v>
      </c>
      <c r="BA73" s="224">
        <v>0</v>
      </c>
      <c r="BB73" s="224">
        <v>0</v>
      </c>
      <c r="BC73" s="224">
        <v>0</v>
      </c>
      <c r="BD73" s="224">
        <v>0</v>
      </c>
      <c r="BE73" s="224">
        <v>0</v>
      </c>
      <c r="BF73" s="224">
        <v>0</v>
      </c>
      <c r="BG73" s="224">
        <v>0</v>
      </c>
      <c r="BH73" s="224">
        <v>0</v>
      </c>
      <c r="BI73" s="224">
        <v>0</v>
      </c>
    </row>
    <row r="74" spans="1:61" s="4" customFormat="1" outlineLevel="1" x14ac:dyDescent="0.2">
      <c r="B74" s="52"/>
      <c r="C74" s="11" t="s">
        <v>88</v>
      </c>
      <c r="D74" s="11"/>
      <c r="E74" s="58">
        <v>0</v>
      </c>
      <c r="F74" s="58">
        <v>4.3782720036450409E-2</v>
      </c>
      <c r="G74" s="58">
        <v>0.11712691819345597</v>
      </c>
      <c r="H74" s="58">
        <v>0.28902145556636172</v>
      </c>
      <c r="I74" s="58">
        <v>0.3340080908685375</v>
      </c>
      <c r="J74" s="58">
        <v>0.37393434733499992</v>
      </c>
      <c r="K74" s="58">
        <v>0.41088325675301252</v>
      </c>
      <c r="L74" s="58">
        <v>0.42470388495246042</v>
      </c>
      <c r="M74" s="58">
        <v>0.434090334634882</v>
      </c>
      <c r="N74" s="58">
        <v>0.44816901350280464</v>
      </c>
      <c r="O74" s="58">
        <v>0.43838770267631216</v>
      </c>
      <c r="P74" s="58">
        <v>0.42081391664914053</v>
      </c>
      <c r="Q74" s="58">
        <v>0.41277775595769606</v>
      </c>
      <c r="R74" s="58">
        <v>0.34547256692097461</v>
      </c>
      <c r="S74" s="58">
        <v>0.2761429927475289</v>
      </c>
      <c r="T74" s="58">
        <v>0.23027685695419481</v>
      </c>
      <c r="U74" s="58">
        <v>0.18476402972240344</v>
      </c>
      <c r="V74" s="58">
        <v>0.1430494113232913</v>
      </c>
      <c r="W74" s="58">
        <v>0.11435226963657806</v>
      </c>
      <c r="X74" s="58">
        <v>8.9689709718092231E-2</v>
      </c>
      <c r="Y74" s="58">
        <v>6.3864257982834668E-2</v>
      </c>
      <c r="Z74" s="58">
        <v>4.3751243326040037E-2</v>
      </c>
      <c r="AA74" s="58">
        <v>2.5064515389232121E-2</v>
      </c>
      <c r="AB74" s="58"/>
      <c r="AC74" s="58"/>
      <c r="AD74" s="58"/>
      <c r="AE74" s="58"/>
      <c r="AF74" s="58"/>
      <c r="AH74" s="224">
        <v>0</v>
      </c>
      <c r="AI74" s="224">
        <v>0</v>
      </c>
      <c r="AJ74" s="224">
        <v>0</v>
      </c>
      <c r="AK74" s="224">
        <v>0</v>
      </c>
      <c r="AL74" s="224">
        <v>0</v>
      </c>
      <c r="AM74" s="224">
        <v>0</v>
      </c>
      <c r="AN74" s="224">
        <v>0</v>
      </c>
      <c r="AO74" s="224">
        <v>0</v>
      </c>
      <c r="AP74" s="224">
        <v>0</v>
      </c>
      <c r="AQ74" s="224">
        <v>0</v>
      </c>
      <c r="AR74" s="224">
        <v>0</v>
      </c>
      <c r="AS74" s="224">
        <v>0</v>
      </c>
      <c r="AT74" s="224">
        <v>0</v>
      </c>
      <c r="AU74" s="224">
        <v>0</v>
      </c>
      <c r="AV74" s="224">
        <v>0</v>
      </c>
      <c r="AW74" s="224">
        <v>0</v>
      </c>
      <c r="AX74" s="224">
        <v>0</v>
      </c>
      <c r="AY74" s="224">
        <v>0</v>
      </c>
      <c r="AZ74" s="224">
        <v>0</v>
      </c>
      <c r="BA74" s="224">
        <v>0</v>
      </c>
      <c r="BB74" s="224">
        <v>0</v>
      </c>
      <c r="BC74" s="224">
        <v>0</v>
      </c>
      <c r="BD74" s="224">
        <v>0</v>
      </c>
      <c r="BE74" s="224">
        <v>0</v>
      </c>
      <c r="BF74" s="224">
        <v>0</v>
      </c>
      <c r="BG74" s="224">
        <v>0</v>
      </c>
      <c r="BH74" s="224">
        <v>0</v>
      </c>
      <c r="BI74" s="224">
        <v>0</v>
      </c>
    </row>
    <row r="75" spans="1:61" s="4" customFormat="1" outlineLevel="1" x14ac:dyDescent="0.2">
      <c r="B75" s="52"/>
      <c r="C75" s="11" t="s">
        <v>89</v>
      </c>
      <c r="D75" s="11"/>
      <c r="E75" s="58">
        <v>0</v>
      </c>
      <c r="F75" s="58">
        <v>0</v>
      </c>
      <c r="G75" s="58">
        <v>0</v>
      </c>
      <c r="H75" s="58">
        <v>0</v>
      </c>
      <c r="I75" s="58">
        <v>0</v>
      </c>
      <c r="J75" s="58">
        <v>1.9711379651082595E-2</v>
      </c>
      <c r="K75" s="58">
        <v>4.2175544910923249E-2</v>
      </c>
      <c r="L75" s="58">
        <v>9.0770906684168109E-2</v>
      </c>
      <c r="M75" s="58">
        <v>0.15550030030160694</v>
      </c>
      <c r="N75" s="58">
        <v>0.22133924118223952</v>
      </c>
      <c r="O75" s="58">
        <v>0.28834073180065278</v>
      </c>
      <c r="P75" s="58">
        <v>0.35622871056146743</v>
      </c>
      <c r="Q75" s="58">
        <v>0.43013073717131572</v>
      </c>
      <c r="R75" s="58">
        <v>0.51648793579635721</v>
      </c>
      <c r="S75" s="58">
        <v>0.59609153590013908</v>
      </c>
      <c r="T75" s="58">
        <v>0.66612846743892495</v>
      </c>
      <c r="U75" s="58">
        <v>0.72787518613015711</v>
      </c>
      <c r="V75" s="58">
        <v>0.78777791787421958</v>
      </c>
      <c r="W75" s="58">
        <v>0.83276991564093139</v>
      </c>
      <c r="X75" s="58">
        <v>0.87442984730052498</v>
      </c>
      <c r="Y75" s="58">
        <v>0.91119152559191174</v>
      </c>
      <c r="Z75" s="58">
        <v>0.95624875667395992</v>
      </c>
      <c r="AA75" s="58">
        <v>0.97493548461076784</v>
      </c>
      <c r="AB75" s="58"/>
      <c r="AC75" s="58"/>
      <c r="AD75" s="58"/>
      <c r="AE75" s="58"/>
      <c r="AF75" s="58"/>
      <c r="AH75" s="224">
        <v>0</v>
      </c>
      <c r="AI75" s="224">
        <v>0</v>
      </c>
      <c r="AJ75" s="224">
        <v>0</v>
      </c>
      <c r="AK75" s="224">
        <v>0</v>
      </c>
      <c r="AL75" s="224">
        <v>0</v>
      </c>
      <c r="AM75" s="224">
        <v>0</v>
      </c>
      <c r="AN75" s="224">
        <v>0</v>
      </c>
      <c r="AO75" s="224">
        <v>0</v>
      </c>
      <c r="AP75" s="224">
        <v>0</v>
      </c>
      <c r="AQ75" s="224">
        <v>0</v>
      </c>
      <c r="AR75" s="224">
        <v>0</v>
      </c>
      <c r="AS75" s="224">
        <v>0</v>
      </c>
      <c r="AT75" s="224">
        <v>0</v>
      </c>
      <c r="AU75" s="224">
        <v>0</v>
      </c>
      <c r="AV75" s="224">
        <v>0</v>
      </c>
      <c r="AW75" s="224">
        <v>0</v>
      </c>
      <c r="AX75" s="224">
        <v>0</v>
      </c>
      <c r="AY75" s="224">
        <v>0</v>
      </c>
      <c r="AZ75" s="224">
        <v>0</v>
      </c>
      <c r="BA75" s="224">
        <v>0</v>
      </c>
      <c r="BB75" s="224">
        <v>0</v>
      </c>
      <c r="BC75" s="224">
        <v>0</v>
      </c>
      <c r="BD75" s="224">
        <v>0</v>
      </c>
      <c r="BE75" s="224">
        <v>0</v>
      </c>
      <c r="BF75" s="224">
        <v>0</v>
      </c>
      <c r="BG75" s="224">
        <v>0</v>
      </c>
      <c r="BH75" s="224">
        <v>0</v>
      </c>
      <c r="BI75" s="224">
        <v>0</v>
      </c>
    </row>
    <row r="76" spans="1:61" s="4" customFormat="1" outlineLevel="1" x14ac:dyDescent="0.2">
      <c r="B76" s="52"/>
      <c r="C76" s="11" t="s">
        <v>186</v>
      </c>
      <c r="D76" s="11" t="s">
        <v>167</v>
      </c>
      <c r="E76" s="58">
        <v>0</v>
      </c>
      <c r="F76" s="58">
        <v>0</v>
      </c>
      <c r="G76" s="58">
        <v>0</v>
      </c>
      <c r="H76" s="58">
        <v>0</v>
      </c>
      <c r="I76" s="58">
        <v>0</v>
      </c>
      <c r="J76" s="58">
        <v>0</v>
      </c>
      <c r="K76" s="58">
        <v>0</v>
      </c>
      <c r="L76" s="58">
        <v>0</v>
      </c>
      <c r="M76" s="58">
        <v>0</v>
      </c>
      <c r="N76" s="58">
        <v>0</v>
      </c>
      <c r="O76" s="58">
        <v>0</v>
      </c>
      <c r="P76" s="58">
        <v>0</v>
      </c>
      <c r="Q76" s="58">
        <v>0</v>
      </c>
      <c r="R76" s="58">
        <v>0</v>
      </c>
      <c r="S76" s="58">
        <v>0</v>
      </c>
      <c r="T76" s="58">
        <v>0</v>
      </c>
      <c r="U76" s="58">
        <v>0</v>
      </c>
      <c r="V76" s="58">
        <v>0</v>
      </c>
      <c r="W76" s="58">
        <v>0</v>
      </c>
      <c r="X76" s="58">
        <v>0</v>
      </c>
      <c r="Y76" s="58">
        <v>0</v>
      </c>
      <c r="Z76" s="58">
        <v>0</v>
      </c>
      <c r="AA76" s="58">
        <v>0</v>
      </c>
      <c r="AB76" s="58"/>
      <c r="AC76" s="58"/>
      <c r="AD76" s="58"/>
      <c r="AE76" s="58"/>
      <c r="AF76" s="58"/>
      <c r="AH76" s="224">
        <v>0</v>
      </c>
      <c r="AI76" s="224">
        <v>0</v>
      </c>
      <c r="AJ76" s="224">
        <v>0</v>
      </c>
      <c r="AK76" s="224">
        <v>0</v>
      </c>
      <c r="AL76" s="224">
        <v>0</v>
      </c>
      <c r="AM76" s="224">
        <v>0</v>
      </c>
      <c r="AN76" s="224">
        <v>0</v>
      </c>
      <c r="AO76" s="224">
        <v>0</v>
      </c>
      <c r="AP76" s="224">
        <v>0</v>
      </c>
      <c r="AQ76" s="224">
        <v>0</v>
      </c>
      <c r="AR76" s="224">
        <v>0</v>
      </c>
      <c r="AS76" s="224">
        <v>0</v>
      </c>
      <c r="AT76" s="224">
        <v>0</v>
      </c>
      <c r="AU76" s="224">
        <v>0</v>
      </c>
      <c r="AV76" s="224">
        <v>0</v>
      </c>
      <c r="AW76" s="224">
        <v>0</v>
      </c>
      <c r="AX76" s="224">
        <v>0</v>
      </c>
      <c r="AY76" s="224">
        <v>0</v>
      </c>
      <c r="AZ76" s="224">
        <v>0</v>
      </c>
      <c r="BA76" s="224">
        <v>0</v>
      </c>
      <c r="BB76" s="224">
        <v>0</v>
      </c>
      <c r="BC76" s="224">
        <v>0</v>
      </c>
      <c r="BD76" s="224">
        <v>0</v>
      </c>
      <c r="BE76" s="224">
        <v>0</v>
      </c>
      <c r="BF76" s="224">
        <v>0</v>
      </c>
      <c r="BG76" s="224">
        <v>0</v>
      </c>
      <c r="BH76" s="224">
        <v>0</v>
      </c>
      <c r="BI76" s="224">
        <v>0</v>
      </c>
    </row>
    <row r="77" spans="1:61" s="4" customFormat="1" outlineLevel="1" x14ac:dyDescent="0.2">
      <c r="B77" s="52"/>
      <c r="C77" s="11" t="s">
        <v>181</v>
      </c>
      <c r="D77" s="11" t="s">
        <v>167</v>
      </c>
      <c r="E77" s="58">
        <v>4.2807281078858145E-2</v>
      </c>
      <c r="F77" s="58">
        <v>2.587003103582353E-2</v>
      </c>
      <c r="G77" s="58">
        <v>1.1975853105059131E-2</v>
      </c>
      <c r="H77" s="58">
        <v>5.4014601417207916E-3</v>
      </c>
      <c r="I77" s="58">
        <v>4.3517410581030858E-3</v>
      </c>
      <c r="J77" s="58">
        <v>3.3287364388542768E-3</v>
      </c>
      <c r="K77" s="58">
        <v>2.5857302010095689E-3</v>
      </c>
      <c r="L77" s="58">
        <v>2.0177300503053408E-3</v>
      </c>
      <c r="M77" s="58">
        <v>1.5294740981837368E-3</v>
      </c>
      <c r="N77" s="58">
        <v>1.1504090228692981E-3</v>
      </c>
      <c r="O77" s="58">
        <v>7.4726982313685409E-4</v>
      </c>
      <c r="P77" s="58">
        <v>3.6756125132124672E-4</v>
      </c>
      <c r="Q77" s="58">
        <v>0</v>
      </c>
      <c r="R77" s="58">
        <v>0</v>
      </c>
      <c r="S77" s="58">
        <v>0</v>
      </c>
      <c r="T77" s="58">
        <v>0</v>
      </c>
      <c r="U77" s="58">
        <v>0</v>
      </c>
      <c r="V77" s="58">
        <v>0</v>
      </c>
      <c r="W77" s="58">
        <v>0</v>
      </c>
      <c r="X77" s="58">
        <v>0</v>
      </c>
      <c r="Y77" s="58">
        <v>0</v>
      </c>
      <c r="Z77" s="58">
        <v>0</v>
      </c>
      <c r="AA77" s="58">
        <v>0</v>
      </c>
      <c r="AB77" s="58"/>
      <c r="AC77" s="58"/>
      <c r="AD77" s="58"/>
      <c r="AE77" s="58"/>
      <c r="AF77" s="58"/>
      <c r="AH77" s="224">
        <v>0</v>
      </c>
      <c r="AI77" s="224">
        <v>0</v>
      </c>
      <c r="AJ77" s="224">
        <v>0</v>
      </c>
      <c r="AK77" s="224">
        <v>0</v>
      </c>
      <c r="AL77" s="224">
        <v>0</v>
      </c>
      <c r="AM77" s="224">
        <v>0</v>
      </c>
      <c r="AN77" s="224">
        <v>0</v>
      </c>
      <c r="AO77" s="224">
        <v>0</v>
      </c>
      <c r="AP77" s="224">
        <v>0</v>
      </c>
      <c r="AQ77" s="224">
        <v>0</v>
      </c>
      <c r="AR77" s="224">
        <v>0</v>
      </c>
      <c r="AS77" s="224">
        <v>0</v>
      </c>
      <c r="AT77" s="224">
        <v>0</v>
      </c>
      <c r="AU77" s="224">
        <v>0</v>
      </c>
      <c r="AV77" s="224">
        <v>0</v>
      </c>
      <c r="AW77" s="224">
        <v>0</v>
      </c>
      <c r="AX77" s="224">
        <v>0</v>
      </c>
      <c r="AY77" s="224">
        <v>0</v>
      </c>
      <c r="AZ77" s="224">
        <v>0</v>
      </c>
      <c r="BA77" s="224">
        <v>0</v>
      </c>
      <c r="BB77" s="224">
        <v>0</v>
      </c>
      <c r="BC77" s="224">
        <v>0</v>
      </c>
      <c r="BD77" s="224">
        <v>0</v>
      </c>
      <c r="BE77" s="224">
        <v>0</v>
      </c>
      <c r="BF77" s="224">
        <v>0</v>
      </c>
      <c r="BG77" s="224">
        <v>0</v>
      </c>
      <c r="BH77" s="224">
        <v>0</v>
      </c>
      <c r="BI77" s="224">
        <v>0</v>
      </c>
    </row>
    <row r="78" spans="1:61" s="4" customFormat="1" outlineLevel="1" x14ac:dyDescent="0.2">
      <c r="B78" s="52"/>
      <c r="C78" s="11" t="s">
        <v>182</v>
      </c>
      <c r="D78" s="11" t="s">
        <v>167</v>
      </c>
      <c r="E78" s="58">
        <v>0</v>
      </c>
      <c r="F78" s="58">
        <v>0</v>
      </c>
      <c r="G78" s="58">
        <v>0</v>
      </c>
      <c r="H78" s="58">
        <v>7.6895033459073558E-2</v>
      </c>
      <c r="I78" s="58">
        <v>7.5076547684950756E-2</v>
      </c>
      <c r="J78" s="58">
        <v>7.3745359970687582E-2</v>
      </c>
      <c r="K78" s="58">
        <v>7.2861542196515222E-2</v>
      </c>
      <c r="L78" s="58">
        <v>6.9565376185690878E-2</v>
      </c>
      <c r="M78" s="58">
        <v>5.5312012148924429E-2</v>
      </c>
      <c r="N78" s="58">
        <v>4.3333745264507222E-2</v>
      </c>
      <c r="O78" s="58">
        <v>3.0656293000024114E-2</v>
      </c>
      <c r="P78" s="58">
        <v>2.0965031802042344E-2</v>
      </c>
      <c r="Q78" s="58">
        <v>1.3038675873444795E-2</v>
      </c>
      <c r="R78" s="58">
        <v>1.1014363500932699E-2</v>
      </c>
      <c r="S78" s="58">
        <v>9.4970356446267626E-3</v>
      </c>
      <c r="T78" s="58">
        <v>7.9842372519763789E-3</v>
      </c>
      <c r="U78" s="58">
        <v>6.5777135111877334E-3</v>
      </c>
      <c r="V78" s="58">
        <v>5.2636356691323407E-3</v>
      </c>
      <c r="W78" s="58">
        <v>4.0146382479095619E-3</v>
      </c>
      <c r="X78" s="58">
        <v>0</v>
      </c>
      <c r="Y78" s="58">
        <v>0</v>
      </c>
      <c r="Z78" s="58">
        <v>0</v>
      </c>
      <c r="AA78" s="58">
        <v>0</v>
      </c>
      <c r="AB78" s="58"/>
      <c r="AC78" s="58"/>
      <c r="AD78" s="58"/>
      <c r="AE78" s="58"/>
      <c r="AF78" s="58"/>
      <c r="AH78" s="224">
        <v>0</v>
      </c>
      <c r="AI78" s="224">
        <v>0</v>
      </c>
      <c r="AJ78" s="224">
        <v>0</v>
      </c>
      <c r="AK78" s="224">
        <v>0</v>
      </c>
      <c r="AL78" s="224">
        <v>0</v>
      </c>
      <c r="AM78" s="224">
        <v>0</v>
      </c>
      <c r="AN78" s="224">
        <v>0</v>
      </c>
      <c r="AO78" s="224">
        <v>0</v>
      </c>
      <c r="AP78" s="224">
        <v>0</v>
      </c>
      <c r="AQ78" s="224">
        <v>0</v>
      </c>
      <c r="AR78" s="224">
        <v>0</v>
      </c>
      <c r="AS78" s="224">
        <v>0</v>
      </c>
      <c r="AT78" s="224">
        <v>0</v>
      </c>
      <c r="AU78" s="224">
        <v>0</v>
      </c>
      <c r="AV78" s="224">
        <v>0</v>
      </c>
      <c r="AW78" s="224">
        <v>0</v>
      </c>
      <c r="AX78" s="224">
        <v>0</v>
      </c>
      <c r="AY78" s="224">
        <v>0</v>
      </c>
      <c r="AZ78" s="224">
        <v>0</v>
      </c>
      <c r="BA78" s="224">
        <v>0</v>
      </c>
      <c r="BB78" s="224">
        <v>0</v>
      </c>
      <c r="BC78" s="224">
        <v>0</v>
      </c>
      <c r="BD78" s="224">
        <v>0</v>
      </c>
      <c r="BE78" s="224">
        <v>0</v>
      </c>
      <c r="BF78" s="224">
        <v>0</v>
      </c>
      <c r="BG78" s="224">
        <v>0</v>
      </c>
      <c r="BH78" s="224">
        <v>0</v>
      </c>
      <c r="BI78" s="224">
        <v>0</v>
      </c>
    </row>
    <row r="79" spans="1:61" outlineLevel="1" x14ac:dyDescent="0.2">
      <c r="B79" s="43"/>
      <c r="C79" s="7"/>
      <c r="D79" s="7"/>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29"/>
    </row>
    <row r="80" spans="1:61" outlineLevel="1" x14ac:dyDescent="0.2">
      <c r="B80" s="43"/>
      <c r="C80" s="1" t="s">
        <v>10</v>
      </c>
      <c r="D80" s="1"/>
      <c r="E80" s="9">
        <f t="shared" ref="E80:AE80" si="2">SUM(E69:E78)</f>
        <v>1</v>
      </c>
      <c r="F80" s="9">
        <f t="shared" si="2"/>
        <v>1</v>
      </c>
      <c r="G80" s="9">
        <f t="shared" si="2"/>
        <v>1</v>
      </c>
      <c r="H80" s="9">
        <f t="shared" si="2"/>
        <v>1</v>
      </c>
      <c r="I80" s="9">
        <f t="shared" si="2"/>
        <v>1</v>
      </c>
      <c r="J80" s="9">
        <f t="shared" si="2"/>
        <v>0.99999999999999978</v>
      </c>
      <c r="K80" s="9">
        <f t="shared" si="2"/>
        <v>0.99999999999999989</v>
      </c>
      <c r="L80" s="9">
        <f t="shared" si="2"/>
        <v>1</v>
      </c>
      <c r="M80" s="9">
        <f t="shared" si="2"/>
        <v>0.99999999999999989</v>
      </c>
      <c r="N80" s="9">
        <f t="shared" si="2"/>
        <v>1.0000000000000002</v>
      </c>
      <c r="O80" s="9">
        <f t="shared" si="2"/>
        <v>1</v>
      </c>
      <c r="P80" s="9">
        <f t="shared" si="2"/>
        <v>1</v>
      </c>
      <c r="Q80" s="9">
        <f t="shared" si="2"/>
        <v>0.99999999999999989</v>
      </c>
      <c r="R80" s="9">
        <f t="shared" si="2"/>
        <v>0.99999999999999989</v>
      </c>
      <c r="S80" s="9">
        <f t="shared" si="2"/>
        <v>1</v>
      </c>
      <c r="T80" s="9">
        <f t="shared" si="2"/>
        <v>1</v>
      </c>
      <c r="U80" s="9">
        <f t="shared" si="2"/>
        <v>1</v>
      </c>
      <c r="V80" s="9">
        <f t="shared" si="2"/>
        <v>1</v>
      </c>
      <c r="W80" s="9">
        <f t="shared" si="2"/>
        <v>1</v>
      </c>
      <c r="X80" s="9">
        <f t="shared" si="2"/>
        <v>1</v>
      </c>
      <c r="Y80" s="9">
        <f t="shared" si="2"/>
        <v>1</v>
      </c>
      <c r="Z80" s="9">
        <f t="shared" si="2"/>
        <v>1</v>
      </c>
      <c r="AA80" s="9">
        <f t="shared" si="2"/>
        <v>1</v>
      </c>
      <c r="AB80" s="9">
        <f t="shared" si="2"/>
        <v>0</v>
      </c>
      <c r="AC80" s="9">
        <f t="shared" si="2"/>
        <v>0</v>
      </c>
      <c r="AD80" s="9">
        <f t="shared" si="2"/>
        <v>0</v>
      </c>
      <c r="AE80" s="9">
        <f t="shared" si="2"/>
        <v>0</v>
      </c>
      <c r="AF80" s="37">
        <f>SUM(AF69:AF75)</f>
        <v>0</v>
      </c>
    </row>
    <row r="81" spans="2:32" outlineLevel="1" x14ac:dyDescent="0.2">
      <c r="B81" s="44"/>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6"/>
    </row>
    <row r="82" spans="2:32" x14ac:dyDescent="0.2">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row>
    <row r="84" spans="2:32" ht="18" x14ac:dyDescent="0.25">
      <c r="B84" s="18" t="s">
        <v>98</v>
      </c>
      <c r="C84" s="4"/>
      <c r="D84" s="4"/>
    </row>
    <row r="86" spans="2:32" ht="15.75" x14ac:dyDescent="0.25">
      <c r="B86" s="25" t="s">
        <v>192</v>
      </c>
      <c r="C86" s="26"/>
      <c r="D86" s="27"/>
    </row>
    <row r="87" spans="2:32" ht="15" x14ac:dyDescent="0.2">
      <c r="B87" s="71" t="s">
        <v>116</v>
      </c>
      <c r="C87" s="3"/>
      <c r="D87" s="29"/>
    </row>
    <row r="88" spans="2:32" ht="15" x14ac:dyDescent="0.2">
      <c r="B88" s="62"/>
      <c r="C88" s="3"/>
      <c r="D88" s="29"/>
    </row>
    <row r="89" spans="2:32" x14ac:dyDescent="0.2">
      <c r="B89" s="31" t="s">
        <v>97</v>
      </c>
      <c r="C89" s="5" t="s">
        <v>49</v>
      </c>
      <c r="D89" s="144">
        <v>0.72</v>
      </c>
    </row>
    <row r="90" spans="2:32" x14ac:dyDescent="0.2">
      <c r="B90" s="35"/>
      <c r="C90" s="5" t="s">
        <v>50</v>
      </c>
      <c r="D90" s="144">
        <v>0.28000000000000003</v>
      </c>
    </row>
    <row r="91" spans="2:32" x14ac:dyDescent="0.2">
      <c r="B91" s="35"/>
      <c r="C91" s="5"/>
      <c r="D91" s="144"/>
    </row>
    <row r="92" spans="2:32" x14ac:dyDescent="0.2">
      <c r="B92" s="31" t="s">
        <v>51</v>
      </c>
      <c r="C92" s="5" t="s">
        <v>49</v>
      </c>
      <c r="D92" s="144">
        <v>0</v>
      </c>
    </row>
    <row r="93" spans="2:32" x14ac:dyDescent="0.2">
      <c r="B93" s="31"/>
      <c r="C93" s="5" t="s">
        <v>50</v>
      </c>
      <c r="D93" s="144">
        <v>1</v>
      </c>
    </row>
    <row r="94" spans="2:32" x14ac:dyDescent="0.2">
      <c r="B94" s="38"/>
      <c r="C94" s="39"/>
      <c r="D94" s="145"/>
    </row>
    <row r="95" spans="2:32" s="3" customFormat="1" x14ac:dyDescent="0.2">
      <c r="B95" s="5"/>
      <c r="C95" s="5"/>
    </row>
    <row r="97" spans="1:6" ht="15.75" x14ac:dyDescent="0.25">
      <c r="A97" s="157"/>
      <c r="B97" s="25" t="s">
        <v>184</v>
      </c>
      <c r="C97" s="26"/>
      <c r="D97" s="27"/>
    </row>
    <row r="98" spans="1:6" x14ac:dyDescent="0.2">
      <c r="B98" s="164" t="s">
        <v>223</v>
      </c>
      <c r="C98" s="3"/>
      <c r="D98" s="29"/>
    </row>
    <row r="99" spans="1:6" ht="15" x14ac:dyDescent="0.2">
      <c r="B99" s="62"/>
      <c r="C99" s="3"/>
      <c r="D99" s="29"/>
    </row>
    <row r="100" spans="1:6" x14ac:dyDescent="0.2">
      <c r="B100" s="152" t="s">
        <v>185</v>
      </c>
      <c r="C100" s="5" t="s">
        <v>187</v>
      </c>
      <c r="D100" s="160">
        <v>0.8</v>
      </c>
    </row>
    <row r="101" spans="1:6" x14ac:dyDescent="0.2">
      <c r="B101" s="35"/>
      <c r="C101" s="5" t="s">
        <v>50</v>
      </c>
      <c r="D101" s="160">
        <v>0.2</v>
      </c>
    </row>
    <row r="102" spans="1:6" x14ac:dyDescent="0.2">
      <c r="B102" s="35"/>
      <c r="C102" s="5"/>
      <c r="D102" s="160"/>
    </row>
    <row r="103" spans="1:6" x14ac:dyDescent="0.2">
      <c r="B103" s="31" t="s">
        <v>51</v>
      </c>
      <c r="C103" s="5" t="s">
        <v>49</v>
      </c>
      <c r="D103" s="160">
        <v>0</v>
      </c>
    </row>
    <row r="104" spans="1:6" x14ac:dyDescent="0.2">
      <c r="B104" s="31"/>
      <c r="C104" s="5" t="s">
        <v>50</v>
      </c>
      <c r="D104" s="160">
        <v>1</v>
      </c>
    </row>
    <row r="105" spans="1:6" x14ac:dyDescent="0.2">
      <c r="B105" s="38"/>
      <c r="C105" s="39"/>
      <c r="D105" s="145"/>
    </row>
    <row r="106" spans="1:6" x14ac:dyDescent="0.2">
      <c r="B106" s="56"/>
      <c r="C106" s="3"/>
      <c r="D106" s="3"/>
    </row>
    <row r="107" spans="1:6" ht="18" x14ac:dyDescent="0.25">
      <c r="B107" s="18" t="s">
        <v>99</v>
      </c>
      <c r="C107" s="4"/>
      <c r="D107" s="4"/>
    </row>
    <row r="108" spans="1:6" x14ac:dyDescent="0.2">
      <c r="B108" s="4"/>
      <c r="C108" s="4"/>
      <c r="D108" s="4"/>
    </row>
    <row r="109" spans="1:6" ht="15.75" x14ac:dyDescent="0.25">
      <c r="B109" s="25" t="s">
        <v>196</v>
      </c>
      <c r="C109" s="26"/>
      <c r="D109" s="26"/>
      <c r="E109" s="26"/>
      <c r="F109" s="27"/>
    </row>
    <row r="110" spans="1:6" ht="15" x14ac:dyDescent="0.2">
      <c r="B110" s="62" t="s">
        <v>116</v>
      </c>
      <c r="C110" s="3"/>
      <c r="D110" s="3"/>
      <c r="E110" s="3"/>
      <c r="F110" s="36"/>
    </row>
    <row r="111" spans="1:6" ht="15" x14ac:dyDescent="0.2">
      <c r="B111" s="62"/>
      <c r="C111" s="3"/>
      <c r="D111" s="3"/>
      <c r="E111" s="3"/>
      <c r="F111" s="36"/>
    </row>
    <row r="112" spans="1:6" ht="15" x14ac:dyDescent="0.25">
      <c r="B112" s="31" t="s">
        <v>49</v>
      </c>
      <c r="C112" s="81" t="s">
        <v>139</v>
      </c>
      <c r="D112" s="161">
        <v>0.31374514452906227</v>
      </c>
      <c r="E112" s="3"/>
      <c r="F112" s="36"/>
    </row>
    <row r="113" spans="2:6" x14ac:dyDescent="0.2">
      <c r="B113" s="35"/>
      <c r="C113" s="129" t="s">
        <v>140</v>
      </c>
      <c r="D113" s="161">
        <v>0.68625485547093779</v>
      </c>
      <c r="E113" s="3"/>
      <c r="F113" s="36"/>
    </row>
    <row r="114" spans="2:6" ht="15" x14ac:dyDescent="0.25">
      <c r="B114" s="35"/>
      <c r="C114" s="5" t="s">
        <v>141</v>
      </c>
      <c r="D114" s="81" t="s">
        <v>100</v>
      </c>
      <c r="E114" s="3"/>
      <c r="F114" s="36"/>
    </row>
    <row r="115" spans="2:6" x14ac:dyDescent="0.2">
      <c r="B115" s="35"/>
      <c r="C115" s="5"/>
      <c r="D115" s="161"/>
      <c r="E115" s="3"/>
      <c r="F115" s="36"/>
    </row>
    <row r="116" spans="2:6" x14ac:dyDescent="0.2">
      <c r="B116" s="31" t="s">
        <v>50</v>
      </c>
      <c r="C116" s="5" t="s">
        <v>142</v>
      </c>
      <c r="D116" s="161">
        <v>0.5</v>
      </c>
      <c r="E116" s="3"/>
      <c r="F116" s="36"/>
    </row>
    <row r="117" spans="2:6" x14ac:dyDescent="0.2">
      <c r="B117" s="35"/>
      <c r="C117" s="5" t="s">
        <v>143</v>
      </c>
      <c r="D117" s="161">
        <v>0.5</v>
      </c>
      <c r="E117" s="3"/>
      <c r="F117" s="36"/>
    </row>
    <row r="118" spans="2:6" x14ac:dyDescent="0.2">
      <c r="B118" s="38"/>
      <c r="C118" s="39"/>
      <c r="D118" s="45"/>
      <c r="E118" s="45"/>
      <c r="F118" s="46"/>
    </row>
    <row r="119" spans="2:6" x14ac:dyDescent="0.2">
      <c r="B119" s="5"/>
      <c r="C119" s="5"/>
      <c r="D119" s="3"/>
    </row>
    <row r="120" spans="2:6" x14ac:dyDescent="0.2">
      <c r="B120" s="5"/>
      <c r="C120" s="5"/>
      <c r="D120" s="3"/>
    </row>
    <row r="121" spans="2:6" ht="15.75" x14ac:dyDescent="0.25">
      <c r="B121" s="25" t="s">
        <v>202</v>
      </c>
      <c r="C121" s="26"/>
      <c r="D121" s="26"/>
      <c r="E121" s="26"/>
      <c r="F121" s="27"/>
    </row>
    <row r="122" spans="2:6" x14ac:dyDescent="0.2">
      <c r="B122" s="164" t="s">
        <v>190</v>
      </c>
      <c r="C122" s="3"/>
      <c r="D122" s="3"/>
      <c r="E122" s="3"/>
      <c r="F122" s="29"/>
    </row>
    <row r="123" spans="2:6" ht="15" x14ac:dyDescent="0.2">
      <c r="B123" s="62"/>
      <c r="C123" s="3"/>
      <c r="D123" s="3"/>
      <c r="E123" s="3"/>
      <c r="F123" s="29"/>
    </row>
    <row r="124" spans="2:6" ht="15" x14ac:dyDescent="0.25">
      <c r="B124" s="31" t="s">
        <v>49</v>
      </c>
      <c r="C124" s="81" t="s">
        <v>139</v>
      </c>
      <c r="D124" s="161" t="s">
        <v>193</v>
      </c>
      <c r="E124" s="3"/>
      <c r="F124" s="29"/>
    </row>
    <row r="125" spans="2:6" x14ac:dyDescent="0.2">
      <c r="B125" s="35"/>
      <c r="C125" s="129" t="s">
        <v>140</v>
      </c>
      <c r="D125" s="161" t="s">
        <v>194</v>
      </c>
      <c r="E125" s="3"/>
      <c r="F125" s="29"/>
    </row>
    <row r="126" spans="2:6" ht="15" x14ac:dyDescent="0.25">
      <c r="B126" s="35"/>
      <c r="C126" s="5" t="s">
        <v>141</v>
      </c>
      <c r="D126" s="81" t="s">
        <v>195</v>
      </c>
      <c r="E126" s="3"/>
      <c r="F126" s="29"/>
    </row>
    <row r="127" spans="2:6" x14ac:dyDescent="0.2">
      <c r="B127" s="35"/>
      <c r="C127" s="5"/>
      <c r="D127" s="161"/>
      <c r="E127" s="3"/>
      <c r="F127" s="29"/>
    </row>
    <row r="128" spans="2:6" ht="12.75" customHeight="1" x14ac:dyDescent="0.2">
      <c r="B128" s="31" t="s">
        <v>50</v>
      </c>
      <c r="C128" s="5" t="s">
        <v>142</v>
      </c>
      <c r="D128" s="246" t="s">
        <v>203</v>
      </c>
      <c r="E128" s="246"/>
      <c r="F128" s="247"/>
    </row>
    <row r="129" spans="2:6" x14ac:dyDescent="0.2">
      <c r="B129" s="35"/>
      <c r="C129" s="5" t="s">
        <v>143</v>
      </c>
      <c r="D129" s="246"/>
      <c r="E129" s="246"/>
      <c r="F129" s="247"/>
    </row>
    <row r="130" spans="2:6" x14ac:dyDescent="0.2">
      <c r="B130" s="38"/>
      <c r="C130" s="39"/>
      <c r="D130" s="45"/>
      <c r="E130" s="45"/>
      <c r="F130" s="46"/>
    </row>
    <row r="131" spans="2:6" x14ac:dyDescent="0.2">
      <c r="B131" s="5"/>
      <c r="C131" s="5"/>
      <c r="D131" s="3"/>
    </row>
    <row r="132" spans="2:6" x14ac:dyDescent="0.2">
      <c r="B132" s="5"/>
      <c r="C132" s="5"/>
      <c r="D132" s="3"/>
    </row>
    <row r="133" spans="2:6" x14ac:dyDescent="0.2">
      <c r="B133" s="5"/>
      <c r="C133" s="5"/>
      <c r="D133" s="3"/>
    </row>
    <row r="134" spans="2:6" x14ac:dyDescent="0.2">
      <c r="B134" s="5"/>
      <c r="C134" s="5"/>
      <c r="D134" s="3"/>
    </row>
    <row r="135" spans="2:6" ht="15.75" x14ac:dyDescent="0.25">
      <c r="B135" s="82"/>
      <c r="C135" s="3"/>
      <c r="D135" s="3"/>
    </row>
    <row r="136" spans="2:6" ht="18" x14ac:dyDescent="0.25">
      <c r="B136" s="18" t="s">
        <v>157</v>
      </c>
      <c r="C136" s="4"/>
      <c r="D136" s="4"/>
    </row>
    <row r="137" spans="2:6" ht="15.75" x14ac:dyDescent="0.25">
      <c r="B137" s="141" t="s">
        <v>251</v>
      </c>
      <c r="C137" s="4"/>
      <c r="D137" s="4"/>
    </row>
    <row r="138" spans="2:6" ht="15.75" x14ac:dyDescent="0.25">
      <c r="B138" s="130" t="s">
        <v>254</v>
      </c>
      <c r="C138" s="131"/>
      <c r="D138" s="132"/>
    </row>
    <row r="139" spans="2:6" x14ac:dyDescent="0.2">
      <c r="B139" s="35"/>
      <c r="C139" s="5"/>
      <c r="D139" s="146"/>
    </row>
    <row r="140" spans="2:6" x14ac:dyDescent="0.2">
      <c r="B140" s="31" t="s">
        <v>158</v>
      </c>
      <c r="C140" s="5" t="s">
        <v>91</v>
      </c>
      <c r="D140" s="147">
        <v>0.75</v>
      </c>
    </row>
    <row r="141" spans="2:6" x14ac:dyDescent="0.2">
      <c r="B141" s="35"/>
      <c r="C141" s="5"/>
      <c r="D141" s="146"/>
    </row>
    <row r="142" spans="2:6" x14ac:dyDescent="0.2">
      <c r="B142" s="35"/>
      <c r="C142" s="5" t="s">
        <v>92</v>
      </c>
      <c r="D142" s="147">
        <v>0.25</v>
      </c>
    </row>
    <row r="143" spans="2:6" x14ac:dyDescent="0.2">
      <c r="B143" s="38"/>
      <c r="C143" s="39"/>
      <c r="D143" s="148"/>
    </row>
    <row r="144" spans="2:6" x14ac:dyDescent="0.2">
      <c r="B144" s="4"/>
      <c r="C144" s="4"/>
      <c r="D144" s="4"/>
    </row>
    <row r="145" spans="1:9" ht="15.75" x14ac:dyDescent="0.25">
      <c r="A145" s="157"/>
      <c r="B145" s="130" t="s">
        <v>255</v>
      </c>
      <c r="C145" s="131"/>
      <c r="D145" s="132"/>
    </row>
    <row r="146" spans="1:9" x14ac:dyDescent="0.2">
      <c r="B146" s="164" t="s">
        <v>223</v>
      </c>
      <c r="C146" s="5"/>
      <c r="D146" s="146"/>
    </row>
    <row r="147" spans="1:9" x14ac:dyDescent="0.2">
      <c r="B147" s="31" t="s">
        <v>158</v>
      </c>
      <c r="C147" s="5" t="s">
        <v>91</v>
      </c>
      <c r="D147" s="147">
        <v>0.9</v>
      </c>
    </row>
    <row r="148" spans="1:9" x14ac:dyDescent="0.2">
      <c r="B148" s="35"/>
      <c r="C148" s="5"/>
      <c r="D148" s="146"/>
    </row>
    <row r="149" spans="1:9" x14ac:dyDescent="0.2">
      <c r="B149" s="35"/>
      <c r="C149" s="5" t="s">
        <v>92</v>
      </c>
      <c r="D149" s="147">
        <v>0.1</v>
      </c>
    </row>
    <row r="150" spans="1:9" x14ac:dyDescent="0.2">
      <c r="B150" s="38"/>
      <c r="C150" s="39"/>
      <c r="D150" s="148"/>
    </row>
    <row r="155" spans="1:9" ht="33" customHeight="1" x14ac:dyDescent="0.2">
      <c r="B155" s="248" t="s">
        <v>241</v>
      </c>
      <c r="C155" s="249"/>
      <c r="D155" s="249"/>
      <c r="E155" s="249"/>
      <c r="F155" s="249"/>
      <c r="G155" s="249"/>
      <c r="H155" s="249"/>
      <c r="I155" s="250"/>
    </row>
    <row r="156" spans="1:9" ht="38.25" x14ac:dyDescent="0.2">
      <c r="B156" s="227"/>
      <c r="C156" s="3"/>
      <c r="D156" s="3"/>
      <c r="E156" s="226" t="s">
        <v>233</v>
      </c>
      <c r="F156" s="226" t="s">
        <v>245</v>
      </c>
      <c r="G156" s="228"/>
      <c r="H156" s="228"/>
      <c r="I156" s="231"/>
    </row>
    <row r="157" spans="1:9" x14ac:dyDescent="0.2">
      <c r="B157" s="227" t="s">
        <v>70</v>
      </c>
      <c r="C157" s="3" t="s">
        <v>234</v>
      </c>
      <c r="D157" s="3" t="s">
        <v>235</v>
      </c>
      <c r="E157" s="233">
        <v>-0.9</v>
      </c>
      <c r="F157" s="233"/>
      <c r="G157" s="233"/>
      <c r="H157" s="233"/>
      <c r="I157" s="231"/>
    </row>
    <row r="158" spans="1:9" x14ac:dyDescent="0.2">
      <c r="B158" s="227"/>
      <c r="C158" s="3"/>
      <c r="D158" s="3" t="s">
        <v>236</v>
      </c>
      <c r="E158" s="233">
        <v>-0.9</v>
      </c>
      <c r="F158" s="233"/>
      <c r="G158" s="233"/>
      <c r="H158" s="233"/>
      <c r="I158" s="231"/>
    </row>
    <row r="159" spans="1:9" x14ac:dyDescent="0.2">
      <c r="B159" s="227"/>
      <c r="C159" s="3"/>
      <c r="D159" s="3" t="s">
        <v>237</v>
      </c>
      <c r="E159" s="233">
        <v>-0.77</v>
      </c>
      <c r="F159" s="233"/>
      <c r="G159" s="233"/>
      <c r="H159" s="233"/>
      <c r="I159" s="231"/>
    </row>
    <row r="160" spans="1:9" x14ac:dyDescent="0.2">
      <c r="B160" s="227"/>
      <c r="C160" s="3"/>
      <c r="D160" s="3"/>
      <c r="E160" s="228"/>
      <c r="F160" s="228"/>
      <c r="G160" s="228"/>
      <c r="H160" s="228"/>
      <c r="I160" s="231"/>
    </row>
    <row r="161" spans="2:9" ht="38.25" x14ac:dyDescent="0.2">
      <c r="B161" s="227"/>
      <c r="C161" s="3"/>
      <c r="D161" s="3"/>
      <c r="E161" s="226" t="s">
        <v>233</v>
      </c>
      <c r="F161" s="226" t="s">
        <v>245</v>
      </c>
      <c r="G161" s="228"/>
      <c r="H161" s="228"/>
      <c r="I161" s="231"/>
    </row>
    <row r="162" spans="2:9" x14ac:dyDescent="0.2">
      <c r="B162" s="227" t="s">
        <v>70</v>
      </c>
      <c r="C162" s="3" t="s">
        <v>234</v>
      </c>
      <c r="D162" s="3" t="s">
        <v>191</v>
      </c>
      <c r="E162" s="233">
        <v>0</v>
      </c>
      <c r="F162" s="233">
        <v>-0.7</v>
      </c>
      <c r="G162" s="233"/>
      <c r="H162" s="233"/>
      <c r="I162" s="231"/>
    </row>
    <row r="163" spans="2:9" x14ac:dyDescent="0.2">
      <c r="B163" s="227"/>
      <c r="C163" s="3"/>
      <c r="D163" s="3"/>
      <c r="E163" s="228"/>
      <c r="F163" s="228"/>
      <c r="G163" s="228"/>
      <c r="H163" s="228"/>
      <c r="I163" s="231"/>
    </row>
    <row r="164" spans="2:9" ht="38.25" x14ac:dyDescent="0.2">
      <c r="B164" s="227"/>
      <c r="C164" s="3"/>
      <c r="D164" s="3"/>
      <c r="E164" s="226" t="s">
        <v>233</v>
      </c>
      <c r="F164" s="226" t="s">
        <v>245</v>
      </c>
      <c r="G164" s="228"/>
      <c r="H164" s="228"/>
      <c r="I164" s="231"/>
    </row>
    <row r="165" spans="2:9" x14ac:dyDescent="0.2">
      <c r="B165" s="227" t="s">
        <v>171</v>
      </c>
      <c r="C165" s="3" t="s">
        <v>238</v>
      </c>
      <c r="D165" s="3" t="s">
        <v>87</v>
      </c>
      <c r="E165" s="233">
        <v>0</v>
      </c>
      <c r="F165" s="233">
        <v>-0.21</v>
      </c>
      <c r="G165" s="233"/>
      <c r="H165" s="233"/>
      <c r="I165" s="231"/>
    </row>
    <row r="166" spans="2:9" x14ac:dyDescent="0.2">
      <c r="B166" s="227"/>
      <c r="C166" s="3"/>
      <c r="D166" s="3" t="s">
        <v>88</v>
      </c>
      <c r="E166" s="233">
        <v>0</v>
      </c>
      <c r="F166" s="233">
        <v>-0.21</v>
      </c>
      <c r="G166" s="233"/>
      <c r="H166" s="233"/>
      <c r="I166" s="231"/>
    </row>
    <row r="167" spans="2:9" x14ac:dyDescent="0.2">
      <c r="B167" s="227"/>
      <c r="C167" s="3"/>
      <c r="D167" s="3" t="s">
        <v>89</v>
      </c>
      <c r="E167" s="233">
        <v>0</v>
      </c>
      <c r="F167" s="233">
        <v>0</v>
      </c>
      <c r="G167" s="233"/>
      <c r="H167" s="233"/>
      <c r="I167" s="231"/>
    </row>
    <row r="168" spans="2:9" x14ac:dyDescent="0.2">
      <c r="B168" s="227"/>
      <c r="C168" s="3" t="s">
        <v>239</v>
      </c>
      <c r="D168" s="3" t="s">
        <v>87</v>
      </c>
      <c r="E168" s="233">
        <v>0</v>
      </c>
      <c r="F168" s="233">
        <v>-0.21</v>
      </c>
      <c r="G168" s="233"/>
      <c r="H168" s="233"/>
      <c r="I168" s="231"/>
    </row>
    <row r="169" spans="2:9" x14ac:dyDescent="0.2">
      <c r="B169" s="227"/>
      <c r="C169" s="3"/>
      <c r="D169" s="3" t="s">
        <v>88</v>
      </c>
      <c r="E169" s="233">
        <v>0</v>
      </c>
      <c r="F169" s="233">
        <v>-0.21</v>
      </c>
      <c r="G169" s="233"/>
      <c r="H169" s="233"/>
      <c r="I169" s="231"/>
    </row>
    <row r="170" spans="2:9" x14ac:dyDescent="0.2">
      <c r="B170" s="227"/>
      <c r="C170" s="3"/>
      <c r="D170" s="3" t="s">
        <v>89</v>
      </c>
      <c r="E170" s="233">
        <v>0</v>
      </c>
      <c r="F170" s="233">
        <v>0</v>
      </c>
      <c r="G170" s="233"/>
      <c r="H170" s="233"/>
      <c r="I170" s="231"/>
    </row>
    <row r="171" spans="2:9" x14ac:dyDescent="0.2">
      <c r="B171" s="227"/>
      <c r="C171" s="3"/>
      <c r="D171" s="3"/>
      <c r="E171" s="228"/>
      <c r="F171" s="228"/>
      <c r="G171" s="228"/>
      <c r="H171" s="228"/>
      <c r="I171" s="231"/>
    </row>
    <row r="172" spans="2:9" ht="38.25" x14ac:dyDescent="0.2">
      <c r="B172" s="227"/>
      <c r="C172" s="3"/>
      <c r="D172" s="3"/>
      <c r="E172" s="226" t="s">
        <v>233</v>
      </c>
      <c r="F172" s="226" t="s">
        <v>245</v>
      </c>
      <c r="G172" s="228"/>
      <c r="H172" s="228"/>
      <c r="I172" s="231"/>
    </row>
    <row r="173" spans="2:9" x14ac:dyDescent="0.2">
      <c r="B173" s="227" t="s">
        <v>240</v>
      </c>
      <c r="C173" s="3" t="s">
        <v>239</v>
      </c>
      <c r="D173" s="3" t="s">
        <v>88</v>
      </c>
      <c r="E173" s="233">
        <v>0</v>
      </c>
      <c r="F173" s="233">
        <v>-0.5</v>
      </c>
      <c r="G173" s="233"/>
      <c r="H173" s="233"/>
      <c r="I173" s="231"/>
    </row>
    <row r="174" spans="2:9" x14ac:dyDescent="0.2">
      <c r="B174" s="227"/>
      <c r="C174" s="3"/>
      <c r="D174" s="3" t="s">
        <v>89</v>
      </c>
      <c r="E174" s="233">
        <v>0</v>
      </c>
      <c r="F174" s="233">
        <v>0</v>
      </c>
      <c r="G174" s="233"/>
      <c r="H174" s="233"/>
      <c r="I174" s="231"/>
    </row>
    <row r="175" spans="2:9" x14ac:dyDescent="0.2">
      <c r="B175" s="227"/>
      <c r="C175" s="3"/>
      <c r="D175" s="3"/>
      <c r="E175" s="3"/>
      <c r="F175" s="3"/>
      <c r="G175" s="3"/>
      <c r="H175" s="3"/>
      <c r="I175" s="231"/>
    </row>
    <row r="176" spans="2:9" x14ac:dyDescent="0.2">
      <c r="B176" s="229"/>
      <c r="C176" s="230"/>
      <c r="D176" s="230"/>
      <c r="E176" s="230"/>
      <c r="F176" s="230"/>
      <c r="G176" s="230"/>
      <c r="H176" s="230"/>
      <c r="I176" s="232"/>
    </row>
  </sheetData>
  <mergeCells count="2">
    <mergeCell ref="D128:F129"/>
    <mergeCell ref="B155:I155"/>
  </mergeCells>
  <conditionalFormatting sqref="E29:AF29">
    <cfRule type="cellIs" dxfId="7" priority="9" stopIfTrue="1" operator="lessThan">
      <formula>1</formula>
    </cfRule>
    <cfRule type="cellIs" dxfId="6" priority="10" stopIfTrue="1" operator="greaterThan">
      <formula>1</formula>
    </cfRule>
  </conditionalFormatting>
  <conditionalFormatting sqref="F61:AF61">
    <cfRule type="cellIs" dxfId="5" priority="7" stopIfTrue="1" operator="lessThan">
      <formula>1</formula>
    </cfRule>
    <cfRule type="cellIs" dxfId="4" priority="8" stopIfTrue="1" operator="greaterThan">
      <formula>1</formula>
    </cfRule>
  </conditionalFormatting>
  <conditionalFormatting sqref="E80:AF80">
    <cfRule type="cellIs" dxfId="3" priority="1" stopIfTrue="1" operator="lessThan">
      <formula>1</formula>
    </cfRule>
    <cfRule type="cellIs" dxfId="2" priority="2" stopIfTrue="1" operator="greaterThan">
      <formula>1</formula>
    </cfRule>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B050"/>
  </sheetPr>
  <dimension ref="A1:AG94"/>
  <sheetViews>
    <sheetView showGridLines="0" zoomScale="70" zoomScaleNormal="70" workbookViewId="0">
      <selection activeCell="B1" sqref="B1"/>
    </sheetView>
  </sheetViews>
  <sheetFormatPr defaultRowHeight="12.75" outlineLevelRow="1" x14ac:dyDescent="0.2"/>
  <cols>
    <col min="1" max="1" width="12.7109375" style="2" customWidth="1"/>
    <col min="2" max="2" width="14.42578125" style="2" customWidth="1"/>
    <col min="3" max="3" width="16.7109375" style="2" bestFit="1" customWidth="1"/>
    <col min="4" max="4" width="16.7109375" style="2" customWidth="1"/>
    <col min="5" max="5" width="17.85546875" style="2" bestFit="1" customWidth="1"/>
    <col min="6" max="6" width="9.140625" style="2"/>
    <col min="7" max="7" width="9.5703125" style="2" customWidth="1"/>
    <col min="8" max="8" width="8.85546875" style="2" customWidth="1"/>
    <col min="9" max="16384" width="9.140625" style="2"/>
  </cols>
  <sheetData>
    <row r="1" spans="1:33" ht="15.75" x14ac:dyDescent="0.25">
      <c r="B1" s="24" t="s">
        <v>11</v>
      </c>
      <c r="C1" s="21" t="str">
        <f>QA!$D$13</f>
        <v>Base 2013 (v3.0)</v>
      </c>
      <c r="D1" s="21"/>
    </row>
    <row r="2" spans="1:33" ht="15.75" x14ac:dyDescent="0.25">
      <c r="B2" s="24" t="s">
        <v>12</v>
      </c>
      <c r="C2" s="22">
        <f>Basic_fleet_split!C2</f>
        <v>41807</v>
      </c>
      <c r="D2" s="22"/>
    </row>
    <row r="4" spans="1:33" ht="15.75" x14ac:dyDescent="0.25">
      <c r="B4" s="19" t="s">
        <v>153</v>
      </c>
      <c r="C4" s="3"/>
      <c r="D4" s="3"/>
      <c r="E4" s="3"/>
    </row>
    <row r="5" spans="1:33" ht="15" x14ac:dyDescent="0.2">
      <c r="B5" s="20" t="s">
        <v>111</v>
      </c>
    </row>
    <row r="6" spans="1:33" ht="15" x14ac:dyDescent="0.2">
      <c r="B6" s="20" t="s">
        <v>149</v>
      </c>
    </row>
    <row r="7" spans="1:33" ht="15" x14ac:dyDescent="0.2">
      <c r="B7" s="20"/>
    </row>
    <row r="8" spans="1:33" ht="15" x14ac:dyDescent="0.2">
      <c r="B8" s="20"/>
    </row>
    <row r="10" spans="1:33" ht="18" x14ac:dyDescent="0.25">
      <c r="B10" s="18" t="s">
        <v>148</v>
      </c>
    </row>
    <row r="11" spans="1:33" s="3" customFormat="1" x14ac:dyDescent="0.2"/>
    <row r="12" spans="1:33" s="16" customFormat="1" ht="15.75" customHeight="1" x14ac:dyDescent="0.25">
      <c r="B12" s="25" t="s">
        <v>52</v>
      </c>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7"/>
    </row>
    <row r="13" spans="1:33" s="3" customFormat="1" outlineLevel="1" x14ac:dyDescent="0.2">
      <c r="B13" s="30"/>
      <c r="AG13" s="29"/>
    </row>
    <row r="14" spans="1:33" s="5" customFormat="1" outlineLevel="1" x14ac:dyDescent="0.2">
      <c r="A14" s="6"/>
      <c r="B14" s="31" t="s">
        <v>53</v>
      </c>
      <c r="C14" s="251" t="s">
        <v>30</v>
      </c>
      <c r="D14" s="251"/>
      <c r="E14" s="6" t="s">
        <v>14</v>
      </c>
      <c r="F14" s="1">
        <v>2008</v>
      </c>
      <c r="G14" s="1">
        <v>2009</v>
      </c>
      <c r="H14" s="1">
        <v>2010</v>
      </c>
      <c r="I14" s="1">
        <v>2011</v>
      </c>
      <c r="J14" s="1">
        <v>2012</v>
      </c>
      <c r="K14" s="1">
        <v>2013</v>
      </c>
      <c r="L14" s="1">
        <v>2014</v>
      </c>
      <c r="M14" s="1">
        <v>2015</v>
      </c>
      <c r="N14" s="1">
        <v>2016</v>
      </c>
      <c r="O14" s="1">
        <v>2017</v>
      </c>
      <c r="P14" s="1">
        <v>2018</v>
      </c>
      <c r="Q14" s="1">
        <v>2019</v>
      </c>
      <c r="R14" s="1">
        <v>2020</v>
      </c>
      <c r="S14" s="1">
        <v>2021</v>
      </c>
      <c r="T14" s="1">
        <v>2022</v>
      </c>
      <c r="U14" s="1">
        <v>2023</v>
      </c>
      <c r="V14" s="1">
        <v>2024</v>
      </c>
      <c r="W14" s="1">
        <v>2025</v>
      </c>
      <c r="X14" s="1">
        <v>2026</v>
      </c>
      <c r="Y14" s="1">
        <v>2027</v>
      </c>
      <c r="Z14" s="1">
        <v>2028</v>
      </c>
      <c r="AA14" s="1">
        <v>2029</v>
      </c>
      <c r="AB14" s="1">
        <v>2030</v>
      </c>
      <c r="AC14" s="1">
        <v>2031</v>
      </c>
      <c r="AD14" s="1">
        <v>2032</v>
      </c>
      <c r="AE14" s="1">
        <v>2033</v>
      </c>
      <c r="AF14" s="1">
        <v>2034</v>
      </c>
      <c r="AG14" s="32">
        <v>2035</v>
      </c>
    </row>
    <row r="15" spans="1:33" s="194" customFormat="1" outlineLevel="1" x14ac:dyDescent="0.2">
      <c r="A15" s="1"/>
      <c r="B15" s="33"/>
      <c r="C15" s="69" t="s">
        <v>72</v>
      </c>
      <c r="D15" s="69" t="s">
        <v>73</v>
      </c>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32"/>
    </row>
    <row r="16" spans="1:33" s="194" customFormat="1" outlineLevel="1" x14ac:dyDescent="0.2">
      <c r="A16" s="206"/>
      <c r="B16" s="33"/>
      <c r="C16" s="234">
        <v>0</v>
      </c>
      <c r="D16" s="234">
        <v>50</v>
      </c>
      <c r="E16" s="206" t="s">
        <v>1</v>
      </c>
      <c r="F16" s="174">
        <v>0.10223279942637443</v>
      </c>
      <c r="G16" s="174">
        <v>9.1944711404711332E-2</v>
      </c>
      <c r="H16" s="174">
        <v>7.7834962645692882E-2</v>
      </c>
      <c r="I16" s="174">
        <v>6.5968719501690073E-2</v>
      </c>
      <c r="J16" s="174">
        <v>5.4891027329803686E-2</v>
      </c>
      <c r="K16" s="174">
        <v>4.5210565455225879E-2</v>
      </c>
      <c r="L16" s="174">
        <v>3.6636373764386138E-2</v>
      </c>
      <c r="M16" s="174">
        <v>2.8857552809761079E-2</v>
      </c>
      <c r="N16" s="174">
        <v>2.0024464430268528E-2</v>
      </c>
      <c r="O16" s="174">
        <v>1.1245345034988708E-2</v>
      </c>
      <c r="P16" s="174">
        <v>0</v>
      </c>
      <c r="Q16" s="174">
        <v>0</v>
      </c>
      <c r="R16" s="174">
        <v>0</v>
      </c>
      <c r="S16" s="174">
        <v>0</v>
      </c>
      <c r="T16" s="174">
        <v>0</v>
      </c>
      <c r="U16" s="174">
        <v>0</v>
      </c>
      <c r="V16" s="174">
        <v>0</v>
      </c>
      <c r="W16" s="174">
        <v>0</v>
      </c>
      <c r="X16" s="174">
        <v>0</v>
      </c>
      <c r="Y16" s="174">
        <v>0</v>
      </c>
      <c r="Z16" s="174">
        <v>0</v>
      </c>
      <c r="AA16" s="174">
        <v>0</v>
      </c>
      <c r="AB16" s="174">
        <v>0</v>
      </c>
      <c r="AC16" s="174">
        <v>0</v>
      </c>
      <c r="AD16" s="174">
        <v>0</v>
      </c>
      <c r="AE16" s="174">
        <v>0</v>
      </c>
      <c r="AF16" s="174">
        <v>0</v>
      </c>
      <c r="AG16" s="174">
        <v>0</v>
      </c>
    </row>
    <row r="17" spans="1:33" s="194" customFormat="1" outlineLevel="1" x14ac:dyDescent="0.2">
      <c r="A17" s="206"/>
      <c r="B17" s="33"/>
      <c r="C17" s="234"/>
      <c r="D17" s="234"/>
      <c r="E17" s="206" t="s">
        <v>2</v>
      </c>
      <c r="F17" s="174">
        <v>0.35218908490902739</v>
      </c>
      <c r="G17" s="174">
        <v>0.31162617786356245</v>
      </c>
      <c r="H17" s="174">
        <v>0.28494403045860311</v>
      </c>
      <c r="I17" s="174">
        <v>0.25631850454997318</v>
      </c>
      <c r="J17" s="174">
        <v>0.22583775073302989</v>
      </c>
      <c r="K17" s="174">
        <v>0.19851704820063598</v>
      </c>
      <c r="L17" s="174">
        <v>0.17107995463751471</v>
      </c>
      <c r="M17" s="174">
        <v>0.14397723924117323</v>
      </c>
      <c r="N17" s="174">
        <v>0.12128826965713844</v>
      </c>
      <c r="O17" s="174">
        <v>0.10074621613181169</v>
      </c>
      <c r="P17" s="174">
        <v>8.3558408801708076E-2</v>
      </c>
      <c r="Q17" s="174">
        <v>5.63463230424565E-2</v>
      </c>
      <c r="R17" s="174">
        <v>3.377536683096162E-2</v>
      </c>
      <c r="S17" s="174">
        <v>1.7740180136590469E-2</v>
      </c>
      <c r="T17" s="174">
        <v>4.7535228422442444E-3</v>
      </c>
      <c r="U17" s="174">
        <v>0</v>
      </c>
      <c r="V17" s="174">
        <v>0</v>
      </c>
      <c r="W17" s="174">
        <v>0</v>
      </c>
      <c r="X17" s="174">
        <v>0</v>
      </c>
      <c r="Y17" s="174">
        <v>0</v>
      </c>
      <c r="Z17" s="174">
        <v>0</v>
      </c>
      <c r="AA17" s="174">
        <v>0</v>
      </c>
      <c r="AB17" s="174">
        <v>0</v>
      </c>
      <c r="AC17" s="174">
        <v>0</v>
      </c>
      <c r="AD17" s="174">
        <v>0</v>
      </c>
      <c r="AE17" s="174">
        <v>0</v>
      </c>
      <c r="AF17" s="174">
        <v>0</v>
      </c>
      <c r="AG17" s="174">
        <v>0</v>
      </c>
    </row>
    <row r="18" spans="1:33" s="194" customFormat="1" outlineLevel="1" x14ac:dyDescent="0.2">
      <c r="A18" s="206"/>
      <c r="B18" s="33"/>
      <c r="C18" s="234"/>
      <c r="D18" s="234"/>
      <c r="E18" s="206" t="s">
        <v>5</v>
      </c>
      <c r="F18" s="174">
        <v>0.17988106839262957</v>
      </c>
      <c r="G18" s="174">
        <v>0.15898139204489686</v>
      </c>
      <c r="H18" s="174">
        <v>0.14199613309305745</v>
      </c>
      <c r="I18" s="174">
        <v>0.12473234673769973</v>
      </c>
      <c r="J18" s="174">
        <v>0.11090263866152096</v>
      </c>
      <c r="K18" s="174">
        <v>9.7012817739156404E-2</v>
      </c>
      <c r="L18" s="174">
        <v>8.430865403175572E-2</v>
      </c>
      <c r="M18" s="174">
        <v>7.5310100941246905E-2</v>
      </c>
      <c r="N18" s="174">
        <v>6.5807068305012567E-2</v>
      </c>
      <c r="O18" s="174">
        <v>5.5308348528817199E-2</v>
      </c>
      <c r="P18" s="174">
        <v>4.6255175847004289E-2</v>
      </c>
      <c r="Q18" s="174">
        <v>3.8464096449132179E-2</v>
      </c>
      <c r="R18" s="174">
        <v>3.1998052522764511E-2</v>
      </c>
      <c r="S18" s="174">
        <v>2.6337382637866481E-2</v>
      </c>
      <c r="T18" s="174">
        <v>2.1273828917244296E-2</v>
      </c>
      <c r="U18" s="174">
        <v>1.3332629301668952E-2</v>
      </c>
      <c r="V18" s="174">
        <v>4.0362057407923382E-3</v>
      </c>
      <c r="W18" s="174">
        <v>0</v>
      </c>
      <c r="X18" s="174">
        <v>0</v>
      </c>
      <c r="Y18" s="174">
        <v>0</v>
      </c>
      <c r="Z18" s="174">
        <v>0</v>
      </c>
      <c r="AA18" s="174">
        <v>0</v>
      </c>
      <c r="AB18" s="174">
        <v>0</v>
      </c>
      <c r="AC18" s="174">
        <v>0</v>
      </c>
      <c r="AD18" s="174">
        <v>0</v>
      </c>
      <c r="AE18" s="174">
        <v>0</v>
      </c>
      <c r="AF18" s="174">
        <v>0</v>
      </c>
      <c r="AG18" s="174">
        <v>0</v>
      </c>
    </row>
    <row r="19" spans="1:33" s="194" customFormat="1" outlineLevel="1" x14ac:dyDescent="0.2">
      <c r="A19" s="197"/>
      <c r="B19" s="33"/>
      <c r="C19" s="234"/>
      <c r="D19" s="234"/>
      <c r="E19" s="197" t="s">
        <v>6</v>
      </c>
      <c r="F19" s="174">
        <v>0.36569704727196861</v>
      </c>
      <c r="G19" s="174">
        <v>0.43744771868682936</v>
      </c>
      <c r="H19" s="174">
        <v>0.49522487380264668</v>
      </c>
      <c r="I19" s="174">
        <v>0.55298042921063706</v>
      </c>
      <c r="J19" s="174">
        <v>0.60836858327564547</v>
      </c>
      <c r="K19" s="174">
        <v>0.6592595686049818</v>
      </c>
      <c r="L19" s="174">
        <v>0.7079750175663434</v>
      </c>
      <c r="M19" s="174">
        <v>0.75185510700781888</v>
      </c>
      <c r="N19" s="174">
        <v>0.79288019760758055</v>
      </c>
      <c r="O19" s="174">
        <v>0.74856249718296575</v>
      </c>
      <c r="P19" s="174">
        <v>0.63098908165384704</v>
      </c>
      <c r="Q19" s="174">
        <v>0.53491640041143551</v>
      </c>
      <c r="R19" s="174">
        <v>0.45268244564456289</v>
      </c>
      <c r="S19" s="174">
        <v>0.38212451774252404</v>
      </c>
      <c r="T19" s="174">
        <v>0.32098259372211424</v>
      </c>
      <c r="U19" s="174">
        <v>0.26887479440089213</v>
      </c>
      <c r="V19" s="174">
        <v>0.22446426439025408</v>
      </c>
      <c r="W19" s="174">
        <v>0.18253218263115123</v>
      </c>
      <c r="X19" s="174">
        <v>0.14467585665404534</v>
      </c>
      <c r="Y19" s="174">
        <v>0.11238526363689384</v>
      </c>
      <c r="Z19" s="174">
        <v>8.6343645530990373E-2</v>
      </c>
      <c r="AA19" s="174">
        <v>6.5766359836299651E-2</v>
      </c>
      <c r="AB19" s="174">
        <v>4.8913611011854465E-2</v>
      </c>
      <c r="AC19" s="174">
        <v>3.5319156476988141E-2</v>
      </c>
      <c r="AD19" s="174">
        <v>2.4347254194910982E-2</v>
      </c>
      <c r="AE19" s="174">
        <v>1.5399089965827435E-2</v>
      </c>
      <c r="AF19" s="174">
        <v>8.2161995238677326E-3</v>
      </c>
      <c r="AG19" s="174">
        <v>2.5555095636201268E-3</v>
      </c>
    </row>
    <row r="20" spans="1:33" s="194" customFormat="1" outlineLevel="1" x14ac:dyDescent="0.2">
      <c r="A20" s="197"/>
      <c r="B20" s="33"/>
      <c r="C20" s="234"/>
      <c r="D20" s="234"/>
      <c r="E20" s="197" t="s">
        <v>7</v>
      </c>
      <c r="F20" s="174">
        <v>0</v>
      </c>
      <c r="G20" s="174">
        <v>0</v>
      </c>
      <c r="H20" s="174">
        <v>0</v>
      </c>
      <c r="I20" s="174">
        <v>0</v>
      </c>
      <c r="J20" s="174">
        <v>0</v>
      </c>
      <c r="K20" s="174">
        <v>0</v>
      </c>
      <c r="L20" s="174">
        <v>0</v>
      </c>
      <c r="M20" s="174">
        <v>0</v>
      </c>
      <c r="N20" s="174">
        <v>0</v>
      </c>
      <c r="O20" s="174">
        <v>8.4137593121416582E-2</v>
      </c>
      <c r="P20" s="174">
        <v>0.23919733369744045</v>
      </c>
      <c r="Q20" s="174">
        <v>0.3702731800969758</v>
      </c>
      <c r="R20" s="174">
        <v>0.38990860928042459</v>
      </c>
      <c r="S20" s="174">
        <v>0.31653001945653531</v>
      </c>
      <c r="T20" s="174">
        <v>0.26106125352334997</v>
      </c>
      <c r="U20" s="174">
        <v>0.21582195231127765</v>
      </c>
      <c r="V20" s="174">
        <v>0.17983631963230073</v>
      </c>
      <c r="W20" s="174">
        <v>0.15019079216028933</v>
      </c>
      <c r="X20" s="174">
        <v>0.12551449503631171</v>
      </c>
      <c r="Y20" s="174">
        <v>0.10559079579402306</v>
      </c>
      <c r="Z20" s="174">
        <v>8.8892239932808356E-2</v>
      </c>
      <c r="AA20" s="174">
        <v>7.5208150320092829E-2</v>
      </c>
      <c r="AB20" s="174">
        <v>6.297056961340454E-2</v>
      </c>
      <c r="AC20" s="174">
        <v>5.1109491805382018E-2</v>
      </c>
      <c r="AD20" s="174">
        <v>4.1419105641388683E-2</v>
      </c>
      <c r="AE20" s="174">
        <v>3.3514521046027028E-2</v>
      </c>
      <c r="AF20" s="174">
        <v>2.71029569531204E-2</v>
      </c>
      <c r="AG20" s="174">
        <v>2.1791744631290858E-2</v>
      </c>
    </row>
    <row r="21" spans="1:33" s="194" customFormat="1" outlineLevel="1" x14ac:dyDescent="0.2">
      <c r="A21" s="197"/>
      <c r="B21" s="33"/>
      <c r="C21" s="234"/>
      <c r="D21" s="234"/>
      <c r="E21" s="197" t="s">
        <v>8</v>
      </c>
      <c r="F21" s="174">
        <v>0</v>
      </c>
      <c r="G21" s="174">
        <v>0</v>
      </c>
      <c r="H21" s="174">
        <v>0</v>
      </c>
      <c r="I21" s="174">
        <v>0</v>
      </c>
      <c r="J21" s="174">
        <v>0</v>
      </c>
      <c r="K21" s="174">
        <v>0</v>
      </c>
      <c r="L21" s="174">
        <v>0</v>
      </c>
      <c r="M21" s="174">
        <v>0</v>
      </c>
      <c r="N21" s="174">
        <v>0</v>
      </c>
      <c r="O21" s="174">
        <v>0</v>
      </c>
      <c r="P21" s="174">
        <v>0</v>
      </c>
      <c r="Q21" s="174">
        <v>0</v>
      </c>
      <c r="R21" s="174">
        <v>9.1635525721286401E-2</v>
      </c>
      <c r="S21" s="174">
        <v>0.25726790002648375</v>
      </c>
      <c r="T21" s="174">
        <v>0.39192880099504723</v>
      </c>
      <c r="U21" s="174">
        <v>0.50197062398616132</v>
      </c>
      <c r="V21" s="174">
        <v>0.59166321023665291</v>
      </c>
      <c r="W21" s="174">
        <v>0.66727702520855947</v>
      </c>
      <c r="X21" s="174">
        <v>0.72980964830964279</v>
      </c>
      <c r="Y21" s="174">
        <v>0.7820239405690832</v>
      </c>
      <c r="Z21" s="174">
        <v>0.82476411453620124</v>
      </c>
      <c r="AA21" s="174">
        <v>0.85902548984360749</v>
      </c>
      <c r="AB21" s="174">
        <v>0.88811581937474104</v>
      </c>
      <c r="AC21" s="174">
        <v>0.91357135171762993</v>
      </c>
      <c r="AD21" s="174">
        <v>0.93423364016370036</v>
      </c>
      <c r="AE21" s="174">
        <v>0.95108638898814557</v>
      </c>
      <c r="AF21" s="174">
        <v>0.96468084352301176</v>
      </c>
      <c r="AG21" s="174">
        <v>0.97565274580508909</v>
      </c>
    </row>
    <row r="22" spans="1:33" s="194" customFormat="1" outlineLevel="1" x14ac:dyDescent="0.2">
      <c r="A22" s="197"/>
      <c r="B22" s="33"/>
      <c r="C22" s="234"/>
      <c r="D22" s="234"/>
      <c r="E22" s="197"/>
      <c r="F22" s="174"/>
      <c r="G22" s="174"/>
      <c r="H22" s="174"/>
      <c r="I22" s="174"/>
      <c r="J22" s="174"/>
      <c r="K22" s="174"/>
      <c r="L22" s="174"/>
      <c r="M22" s="174"/>
      <c r="N22" s="174"/>
      <c r="O22" s="174"/>
      <c r="P22" s="174"/>
      <c r="Q22" s="174"/>
      <c r="R22" s="174"/>
      <c r="S22" s="174"/>
      <c r="T22" s="174"/>
      <c r="U22" s="174"/>
      <c r="V22" s="174"/>
      <c r="W22" s="174"/>
      <c r="X22" s="174"/>
      <c r="Y22" s="174"/>
      <c r="Z22" s="174"/>
      <c r="AA22" s="174"/>
      <c r="AB22" s="174"/>
      <c r="AC22" s="174"/>
      <c r="AD22" s="174"/>
      <c r="AE22" s="174"/>
      <c r="AF22" s="174"/>
      <c r="AG22" s="177"/>
    </row>
    <row r="23" spans="1:33" s="194" customFormat="1" ht="15" outlineLevel="1" x14ac:dyDescent="0.25">
      <c r="A23" s="206"/>
      <c r="B23" s="235" t="s">
        <v>81</v>
      </c>
      <c r="C23" s="234">
        <v>50</v>
      </c>
      <c r="D23" s="234">
        <v>150</v>
      </c>
      <c r="E23" s="206" t="s">
        <v>1</v>
      </c>
      <c r="F23" s="174">
        <v>0.11959271155297051</v>
      </c>
      <c r="G23" s="174">
        <v>9.6976001490103714E-2</v>
      </c>
      <c r="H23" s="174">
        <v>7.7098005963340238E-2</v>
      </c>
      <c r="I23" s="174">
        <v>6.2326603377129787E-2</v>
      </c>
      <c r="J23" s="174">
        <v>4.8458555181542885E-2</v>
      </c>
      <c r="K23" s="174">
        <v>3.7078893708210339E-2</v>
      </c>
      <c r="L23" s="174">
        <v>2.7610089946923773E-2</v>
      </c>
      <c r="M23" s="174">
        <v>1.8803063652752798E-2</v>
      </c>
      <c r="N23" s="174">
        <v>1.3312767931159642E-2</v>
      </c>
      <c r="O23" s="174">
        <v>7.382026965498896E-3</v>
      </c>
      <c r="P23" s="174">
        <v>0</v>
      </c>
      <c r="Q23" s="174">
        <v>0</v>
      </c>
      <c r="R23" s="174">
        <v>0</v>
      </c>
      <c r="S23" s="174">
        <v>0</v>
      </c>
      <c r="T23" s="174">
        <v>0</v>
      </c>
      <c r="U23" s="174">
        <v>0</v>
      </c>
      <c r="V23" s="174">
        <v>0</v>
      </c>
      <c r="W23" s="174">
        <v>0</v>
      </c>
      <c r="X23" s="174">
        <v>0</v>
      </c>
      <c r="Y23" s="174">
        <v>0</v>
      </c>
      <c r="Z23" s="174">
        <v>0</v>
      </c>
      <c r="AA23" s="174">
        <v>0</v>
      </c>
      <c r="AB23" s="174">
        <v>0</v>
      </c>
      <c r="AC23" s="174">
        <v>0</v>
      </c>
      <c r="AD23" s="174">
        <v>0</v>
      </c>
      <c r="AE23" s="174">
        <v>0</v>
      </c>
      <c r="AF23" s="174">
        <v>0</v>
      </c>
      <c r="AG23" s="174">
        <v>0</v>
      </c>
    </row>
    <row r="24" spans="1:33" s="194" customFormat="1" ht="15" outlineLevel="1" x14ac:dyDescent="0.25">
      <c r="A24" s="206"/>
      <c r="B24" s="235"/>
      <c r="C24" s="234"/>
      <c r="D24" s="234"/>
      <c r="E24" s="206" t="s">
        <v>2</v>
      </c>
      <c r="F24" s="174">
        <v>0.2904294194126939</v>
      </c>
      <c r="G24" s="174">
        <v>0.26337296719051112</v>
      </c>
      <c r="H24" s="174">
        <v>0.24508556003695545</v>
      </c>
      <c r="I24" s="174">
        <v>0.21842714929581242</v>
      </c>
      <c r="J24" s="174">
        <v>0.19330722480823026</v>
      </c>
      <c r="K24" s="174">
        <v>0.16749669233655279</v>
      </c>
      <c r="L24" s="174">
        <v>0.14151640432262225</v>
      </c>
      <c r="M24" s="174">
        <v>0.11932781754796688</v>
      </c>
      <c r="N24" s="174">
        <v>9.8351983208699131E-2</v>
      </c>
      <c r="O24" s="174">
        <v>7.9880155677626047E-2</v>
      </c>
      <c r="P24" s="174">
        <v>6.5207317266576151E-2</v>
      </c>
      <c r="Q24" s="174">
        <v>4.4601486951465215E-2</v>
      </c>
      <c r="R24" s="174">
        <v>2.7531682489565591E-2</v>
      </c>
      <c r="S24" s="174">
        <v>1.4904466810614603E-2</v>
      </c>
      <c r="T24" s="174">
        <v>4.2596124096796421E-3</v>
      </c>
      <c r="U24" s="174">
        <v>0</v>
      </c>
      <c r="V24" s="174">
        <v>0</v>
      </c>
      <c r="W24" s="174">
        <v>0</v>
      </c>
      <c r="X24" s="174">
        <v>0</v>
      </c>
      <c r="Y24" s="174">
        <v>0</v>
      </c>
      <c r="Z24" s="174">
        <v>0</v>
      </c>
      <c r="AA24" s="174">
        <v>0</v>
      </c>
      <c r="AB24" s="174">
        <v>0</v>
      </c>
      <c r="AC24" s="174">
        <v>0</v>
      </c>
      <c r="AD24" s="174">
        <v>0</v>
      </c>
      <c r="AE24" s="174">
        <v>0</v>
      </c>
      <c r="AF24" s="174">
        <v>0</v>
      </c>
      <c r="AG24" s="174">
        <v>0</v>
      </c>
    </row>
    <row r="25" spans="1:33" s="194" customFormat="1" ht="15" outlineLevel="1" x14ac:dyDescent="0.25">
      <c r="A25" s="206"/>
      <c r="B25" s="235"/>
      <c r="C25" s="234"/>
      <c r="D25" s="234"/>
      <c r="E25" s="206" t="s">
        <v>5</v>
      </c>
      <c r="F25" s="174">
        <v>0.18682409924487506</v>
      </c>
      <c r="G25" s="174">
        <v>0.15964428203356787</v>
      </c>
      <c r="H25" s="174">
        <v>0.13851330174119422</v>
      </c>
      <c r="I25" s="174">
        <v>0.11691280170726155</v>
      </c>
      <c r="J25" s="174">
        <v>0.10338204269071705</v>
      </c>
      <c r="K25" s="174">
        <v>9.5967661589806436E-2</v>
      </c>
      <c r="L25" s="174">
        <v>8.9317334898869977E-2</v>
      </c>
      <c r="M25" s="174">
        <v>7.9162828966119356E-2</v>
      </c>
      <c r="N25" s="174">
        <v>6.6956637692828128E-2</v>
      </c>
      <c r="O25" s="174">
        <v>5.7598409551717737E-2</v>
      </c>
      <c r="P25" s="174">
        <v>4.9876162078104073E-2</v>
      </c>
      <c r="Q25" s="174">
        <v>4.1686922403403819E-2</v>
      </c>
      <c r="R25" s="174">
        <v>3.3835093480760345E-2</v>
      </c>
      <c r="S25" s="174">
        <v>2.6560546838523547E-2</v>
      </c>
      <c r="T25" s="174">
        <v>2.16120047468094E-2</v>
      </c>
      <c r="U25" s="174">
        <v>1.4837107479209325E-2</v>
      </c>
      <c r="V25" s="174">
        <v>4.931334509831754E-3</v>
      </c>
      <c r="W25" s="174">
        <v>0</v>
      </c>
      <c r="X25" s="174">
        <v>0</v>
      </c>
      <c r="Y25" s="174">
        <v>0</v>
      </c>
      <c r="Z25" s="174">
        <v>0</v>
      </c>
      <c r="AA25" s="174">
        <v>0</v>
      </c>
      <c r="AB25" s="174">
        <v>0</v>
      </c>
      <c r="AC25" s="174">
        <v>0</v>
      </c>
      <c r="AD25" s="174">
        <v>0</v>
      </c>
      <c r="AE25" s="174">
        <v>0</v>
      </c>
      <c r="AF25" s="174">
        <v>0</v>
      </c>
      <c r="AG25" s="174">
        <v>0</v>
      </c>
    </row>
    <row r="26" spans="1:33" s="194" customFormat="1" ht="15" outlineLevel="1" x14ac:dyDescent="0.25">
      <c r="A26" s="197"/>
      <c r="B26" s="235"/>
      <c r="C26" s="234"/>
      <c r="D26" s="234"/>
      <c r="E26" s="197" t="s">
        <v>6</v>
      </c>
      <c r="F26" s="174">
        <v>0.4031537697894606</v>
      </c>
      <c r="G26" s="174">
        <v>0.48000674928581732</v>
      </c>
      <c r="H26" s="174">
        <v>0.53930313225851012</v>
      </c>
      <c r="I26" s="174">
        <v>0.60233344561979629</v>
      </c>
      <c r="J26" s="174">
        <v>0.65485217731950984</v>
      </c>
      <c r="K26" s="174">
        <v>0.69945675236543048</v>
      </c>
      <c r="L26" s="174">
        <v>0.74155617083158398</v>
      </c>
      <c r="M26" s="174">
        <v>0.78270628983316093</v>
      </c>
      <c r="N26" s="174">
        <v>0.74602502055720654</v>
      </c>
      <c r="O26" s="174">
        <v>0.64294172049012321</v>
      </c>
      <c r="P26" s="174">
        <v>0.55688468570514615</v>
      </c>
      <c r="Q26" s="174">
        <v>0.48739603577401852</v>
      </c>
      <c r="R26" s="174">
        <v>0.42981083766037209</v>
      </c>
      <c r="S26" s="174">
        <v>0.37859799116703186</v>
      </c>
      <c r="T26" s="174">
        <v>0.3335505569934078</v>
      </c>
      <c r="U26" s="174">
        <v>0.29287588234528628</v>
      </c>
      <c r="V26" s="174">
        <v>0.25460696796083715</v>
      </c>
      <c r="W26" s="174">
        <v>0.2138207288525876</v>
      </c>
      <c r="X26" s="174">
        <v>0.17083773914322148</v>
      </c>
      <c r="Y26" s="174">
        <v>0.13405279390352678</v>
      </c>
      <c r="Z26" s="174">
        <v>0.10501994665589719</v>
      </c>
      <c r="AA26" s="174">
        <v>7.9794987841726991E-2</v>
      </c>
      <c r="AB26" s="174">
        <v>5.7715347526504444E-2</v>
      </c>
      <c r="AC26" s="174">
        <v>3.9449779517187027E-2</v>
      </c>
      <c r="AD26" s="174">
        <v>2.5155588251356543E-2</v>
      </c>
      <c r="AE26" s="174">
        <v>1.3966517778472735E-2</v>
      </c>
      <c r="AF26" s="174">
        <v>4.4042730375793149E-3</v>
      </c>
      <c r="AG26" s="174">
        <v>0</v>
      </c>
    </row>
    <row r="27" spans="1:33" s="194" customFormat="1" ht="15" outlineLevel="1" x14ac:dyDescent="0.25">
      <c r="A27" s="197"/>
      <c r="B27" s="235"/>
      <c r="C27" s="234"/>
      <c r="D27" s="234"/>
      <c r="E27" s="197" t="s">
        <v>7</v>
      </c>
      <c r="F27" s="174">
        <v>0</v>
      </c>
      <c r="G27" s="174">
        <v>0</v>
      </c>
      <c r="H27" s="174">
        <v>0</v>
      </c>
      <c r="I27" s="174">
        <v>0</v>
      </c>
      <c r="J27" s="174">
        <v>0</v>
      </c>
      <c r="K27" s="174">
        <v>0</v>
      </c>
      <c r="L27" s="174">
        <v>0</v>
      </c>
      <c r="M27" s="174">
        <v>0</v>
      </c>
      <c r="N27" s="174">
        <v>7.5353590610106533E-2</v>
      </c>
      <c r="O27" s="174">
        <v>0.21219768731503413</v>
      </c>
      <c r="P27" s="174">
        <v>0.32803183495017368</v>
      </c>
      <c r="Q27" s="174">
        <v>0.42631555487111245</v>
      </c>
      <c r="R27" s="174">
        <v>0.4325264696679369</v>
      </c>
      <c r="S27" s="174">
        <v>0.36456262328071565</v>
      </c>
      <c r="T27" s="174">
        <v>0.30785402574884713</v>
      </c>
      <c r="U27" s="174">
        <v>0.26174612907649819</v>
      </c>
      <c r="V27" s="174">
        <v>0.22813533514905049</v>
      </c>
      <c r="W27" s="174">
        <v>0.20322611199931059</v>
      </c>
      <c r="X27" s="174">
        <v>0.18590892121677646</v>
      </c>
      <c r="Y27" s="174">
        <v>0.17026777591222533</v>
      </c>
      <c r="Z27" s="174">
        <v>0.15233390392550686</v>
      </c>
      <c r="AA27" s="174">
        <v>0.13346690064549294</v>
      </c>
      <c r="AB27" s="174">
        <v>0.11391802862922966</v>
      </c>
      <c r="AC27" s="174">
        <v>9.6708489715768384E-2</v>
      </c>
      <c r="AD27" s="174">
        <v>8.1093748976138649E-2</v>
      </c>
      <c r="AE27" s="174">
        <v>6.5828470063254263E-2</v>
      </c>
      <c r="AF27" s="174">
        <v>5.3311074488925136E-2</v>
      </c>
      <c r="AG27" s="174">
        <v>3.9449779517187027E-2</v>
      </c>
    </row>
    <row r="28" spans="1:33" s="194" customFormat="1" ht="15" outlineLevel="1" x14ac:dyDescent="0.25">
      <c r="A28" s="197"/>
      <c r="B28" s="235"/>
      <c r="C28" s="234"/>
      <c r="D28" s="234"/>
      <c r="E28" s="197" t="s">
        <v>8</v>
      </c>
      <c r="F28" s="174">
        <v>0</v>
      </c>
      <c r="G28" s="174">
        <v>0</v>
      </c>
      <c r="H28" s="174">
        <v>0</v>
      </c>
      <c r="I28" s="174">
        <v>0</v>
      </c>
      <c r="J28" s="174">
        <v>0</v>
      </c>
      <c r="K28" s="174">
        <v>0</v>
      </c>
      <c r="L28" s="174">
        <v>0</v>
      </c>
      <c r="M28" s="174">
        <v>0</v>
      </c>
      <c r="N28" s="174">
        <v>0</v>
      </c>
      <c r="O28" s="174">
        <v>0</v>
      </c>
      <c r="P28" s="174">
        <v>0</v>
      </c>
      <c r="Q28" s="174">
        <v>0</v>
      </c>
      <c r="R28" s="174">
        <v>7.6295916701365082E-2</v>
      </c>
      <c r="S28" s="174">
        <v>0.21537437190311431</v>
      </c>
      <c r="T28" s="174">
        <v>0.33272380010125602</v>
      </c>
      <c r="U28" s="174">
        <v>0.43054088109900629</v>
      </c>
      <c r="V28" s="174">
        <v>0.51232636238028062</v>
      </c>
      <c r="W28" s="174">
        <v>0.58295315914810175</v>
      </c>
      <c r="X28" s="174">
        <v>0.64325333964000209</v>
      </c>
      <c r="Y28" s="174">
        <v>0.69567943018424794</v>
      </c>
      <c r="Z28" s="174">
        <v>0.74264614941859597</v>
      </c>
      <c r="AA28" s="174">
        <v>0.78673811151278006</v>
      </c>
      <c r="AB28" s="174">
        <v>0.82836662384426596</v>
      </c>
      <c r="AC28" s="174">
        <v>0.86384173076704451</v>
      </c>
      <c r="AD28" s="174">
        <v>0.89375066277250481</v>
      </c>
      <c r="AE28" s="174">
        <v>0.92020501215827299</v>
      </c>
      <c r="AF28" s="174">
        <v>0.94228465247349558</v>
      </c>
      <c r="AG28" s="174">
        <v>0.96055022048281291</v>
      </c>
    </row>
    <row r="29" spans="1:33" s="194" customFormat="1" ht="15" outlineLevel="1" x14ac:dyDescent="0.25">
      <c r="A29" s="197"/>
      <c r="B29" s="235"/>
      <c r="C29" s="234"/>
      <c r="D29" s="234"/>
      <c r="E29" s="197"/>
      <c r="F29" s="174"/>
      <c r="G29" s="174"/>
      <c r="H29" s="174"/>
      <c r="I29" s="174"/>
      <c r="J29" s="174"/>
      <c r="K29" s="174"/>
      <c r="L29" s="174"/>
      <c r="M29" s="174"/>
      <c r="N29" s="174"/>
      <c r="O29" s="174"/>
      <c r="P29" s="174"/>
      <c r="Q29" s="174"/>
      <c r="R29" s="174"/>
      <c r="S29" s="174"/>
      <c r="T29" s="174"/>
      <c r="U29" s="174"/>
      <c r="V29" s="174"/>
      <c r="W29" s="174"/>
      <c r="X29" s="174"/>
      <c r="Y29" s="174"/>
      <c r="Z29" s="174"/>
      <c r="AA29" s="174"/>
      <c r="AB29" s="174"/>
      <c r="AC29" s="174"/>
      <c r="AD29" s="174"/>
      <c r="AE29" s="174"/>
      <c r="AF29" s="174"/>
      <c r="AG29" s="177"/>
    </row>
    <row r="30" spans="1:33" s="194" customFormat="1" ht="15" outlineLevel="1" x14ac:dyDescent="0.25">
      <c r="A30" s="206"/>
      <c r="B30" s="235" t="s">
        <v>82</v>
      </c>
      <c r="C30" s="234">
        <v>50</v>
      </c>
      <c r="D30" s="234">
        <v>150</v>
      </c>
      <c r="E30" s="206" t="s">
        <v>1</v>
      </c>
      <c r="F30" s="174">
        <v>0.11959271155297051</v>
      </c>
      <c r="G30" s="174">
        <v>9.6976001490103714E-2</v>
      </c>
      <c r="H30" s="174">
        <v>7.7098005963340238E-2</v>
      </c>
      <c r="I30" s="174">
        <v>6.2326603377129787E-2</v>
      </c>
      <c r="J30" s="174">
        <v>4.8458555181542885E-2</v>
      </c>
      <c r="K30" s="174">
        <v>3.7078893708210339E-2</v>
      </c>
      <c r="L30" s="174">
        <v>2.7610089946923773E-2</v>
      </c>
      <c r="M30" s="174">
        <v>1.8803063652752798E-2</v>
      </c>
      <c r="N30" s="174">
        <v>1.3312767931159642E-2</v>
      </c>
      <c r="O30" s="174">
        <v>7.382026965498896E-3</v>
      </c>
      <c r="P30" s="174">
        <v>0</v>
      </c>
      <c r="Q30" s="174">
        <v>0</v>
      </c>
      <c r="R30" s="174">
        <v>0</v>
      </c>
      <c r="S30" s="174">
        <v>0</v>
      </c>
      <c r="T30" s="174">
        <v>0</v>
      </c>
      <c r="U30" s="174">
        <v>0</v>
      </c>
      <c r="V30" s="174">
        <v>0</v>
      </c>
      <c r="W30" s="174">
        <v>0</v>
      </c>
      <c r="X30" s="174">
        <v>0</v>
      </c>
      <c r="Y30" s="174">
        <v>0</v>
      </c>
      <c r="Z30" s="174">
        <v>0</v>
      </c>
      <c r="AA30" s="174">
        <v>0</v>
      </c>
      <c r="AB30" s="174">
        <v>0</v>
      </c>
      <c r="AC30" s="174">
        <v>0</v>
      </c>
      <c r="AD30" s="174">
        <v>0</v>
      </c>
      <c r="AE30" s="174">
        <v>0</v>
      </c>
      <c r="AF30" s="174">
        <v>0</v>
      </c>
      <c r="AG30" s="174">
        <v>0</v>
      </c>
    </row>
    <row r="31" spans="1:33" s="194" customFormat="1" ht="15" outlineLevel="1" x14ac:dyDescent="0.25">
      <c r="A31" s="206"/>
      <c r="B31" s="235"/>
      <c r="C31" s="234"/>
      <c r="D31" s="234"/>
      <c r="E31" s="206" t="s">
        <v>2</v>
      </c>
      <c r="F31" s="174">
        <v>0.2904294194126939</v>
      </c>
      <c r="G31" s="174">
        <v>0.26337296719051112</v>
      </c>
      <c r="H31" s="174">
        <v>0.24508556003695545</v>
      </c>
      <c r="I31" s="174">
        <v>0.21842714929581242</v>
      </c>
      <c r="J31" s="174">
        <v>0.19330722480823026</v>
      </c>
      <c r="K31" s="174">
        <v>0.16749669233655279</v>
      </c>
      <c r="L31" s="174">
        <v>0.14151640432262225</v>
      </c>
      <c r="M31" s="174">
        <v>0.11932781754796688</v>
      </c>
      <c r="N31" s="174">
        <v>9.8351983208699131E-2</v>
      </c>
      <c r="O31" s="174">
        <v>7.9880155677626047E-2</v>
      </c>
      <c r="P31" s="174">
        <v>6.5207317266576151E-2</v>
      </c>
      <c r="Q31" s="174">
        <v>4.4601486951465215E-2</v>
      </c>
      <c r="R31" s="174">
        <v>2.7531682489565591E-2</v>
      </c>
      <c r="S31" s="174">
        <v>1.4904466810614603E-2</v>
      </c>
      <c r="T31" s="174">
        <v>4.2596124096796421E-3</v>
      </c>
      <c r="U31" s="174">
        <v>0</v>
      </c>
      <c r="V31" s="174">
        <v>0</v>
      </c>
      <c r="W31" s="174">
        <v>0</v>
      </c>
      <c r="X31" s="174">
        <v>0</v>
      </c>
      <c r="Y31" s="174">
        <v>0</v>
      </c>
      <c r="Z31" s="174">
        <v>0</v>
      </c>
      <c r="AA31" s="174">
        <v>0</v>
      </c>
      <c r="AB31" s="174">
        <v>0</v>
      </c>
      <c r="AC31" s="174">
        <v>0</v>
      </c>
      <c r="AD31" s="174">
        <v>0</v>
      </c>
      <c r="AE31" s="174">
        <v>0</v>
      </c>
      <c r="AF31" s="174">
        <v>0</v>
      </c>
      <c r="AG31" s="174">
        <v>0</v>
      </c>
    </row>
    <row r="32" spans="1:33" s="194" customFormat="1" ht="15" outlineLevel="1" x14ac:dyDescent="0.25">
      <c r="A32" s="206"/>
      <c r="B32" s="235"/>
      <c r="C32" s="234"/>
      <c r="D32" s="234"/>
      <c r="E32" s="206" t="s">
        <v>5</v>
      </c>
      <c r="F32" s="174">
        <v>0.18682409924487506</v>
      </c>
      <c r="G32" s="174">
        <v>0.15964428203356787</v>
      </c>
      <c r="H32" s="174">
        <v>0.13851330174119422</v>
      </c>
      <c r="I32" s="174">
        <v>0.11691280170726155</v>
      </c>
      <c r="J32" s="174">
        <v>0.10338204269071705</v>
      </c>
      <c r="K32" s="174">
        <v>9.5967661589806436E-2</v>
      </c>
      <c r="L32" s="174">
        <v>8.9317334898869977E-2</v>
      </c>
      <c r="M32" s="174">
        <v>7.9162828966119356E-2</v>
      </c>
      <c r="N32" s="174">
        <v>6.6956637692828128E-2</v>
      </c>
      <c r="O32" s="174">
        <v>5.7598409551717737E-2</v>
      </c>
      <c r="P32" s="174">
        <v>4.9876162078104073E-2</v>
      </c>
      <c r="Q32" s="174">
        <v>4.1686922403403819E-2</v>
      </c>
      <c r="R32" s="174">
        <v>3.3835093480760345E-2</v>
      </c>
      <c r="S32" s="174">
        <v>2.6560546838523547E-2</v>
      </c>
      <c r="T32" s="174">
        <v>2.16120047468094E-2</v>
      </c>
      <c r="U32" s="174">
        <v>1.4837107479209325E-2</v>
      </c>
      <c r="V32" s="174">
        <v>4.931334509831754E-3</v>
      </c>
      <c r="W32" s="174">
        <v>0</v>
      </c>
      <c r="X32" s="174">
        <v>0</v>
      </c>
      <c r="Y32" s="174">
        <v>0</v>
      </c>
      <c r="Z32" s="174">
        <v>0</v>
      </c>
      <c r="AA32" s="174">
        <v>0</v>
      </c>
      <c r="AB32" s="174">
        <v>0</v>
      </c>
      <c r="AC32" s="174">
        <v>0</v>
      </c>
      <c r="AD32" s="174">
        <v>0</v>
      </c>
      <c r="AE32" s="174">
        <v>0</v>
      </c>
      <c r="AF32" s="174">
        <v>0</v>
      </c>
      <c r="AG32" s="174">
        <v>0</v>
      </c>
    </row>
    <row r="33" spans="1:33" s="194" customFormat="1" ht="15" outlineLevel="1" x14ac:dyDescent="0.25">
      <c r="A33" s="197"/>
      <c r="B33" s="235"/>
      <c r="C33" s="234"/>
      <c r="D33" s="234"/>
      <c r="E33" s="197" t="s">
        <v>6</v>
      </c>
      <c r="F33" s="174">
        <v>0.4031537697894606</v>
      </c>
      <c r="G33" s="174">
        <v>0.48000674928581732</v>
      </c>
      <c r="H33" s="174">
        <v>0.53930313225851012</v>
      </c>
      <c r="I33" s="174">
        <v>0.60233344561979629</v>
      </c>
      <c r="J33" s="174">
        <v>0.65485217731950984</v>
      </c>
      <c r="K33" s="174">
        <v>0.69945675236543048</v>
      </c>
      <c r="L33" s="174">
        <v>0.74155617083158398</v>
      </c>
      <c r="M33" s="174">
        <v>0.78270628983316093</v>
      </c>
      <c r="N33" s="174">
        <v>0.74602502055720654</v>
      </c>
      <c r="O33" s="174">
        <v>0.64294172049012321</v>
      </c>
      <c r="P33" s="174">
        <v>0.55688468570514615</v>
      </c>
      <c r="Q33" s="174">
        <v>0.48739603577401852</v>
      </c>
      <c r="R33" s="174">
        <v>0.42981083766037209</v>
      </c>
      <c r="S33" s="174">
        <v>0.37859799116703186</v>
      </c>
      <c r="T33" s="174">
        <v>0.3335505569934078</v>
      </c>
      <c r="U33" s="174">
        <v>0.29287588234528628</v>
      </c>
      <c r="V33" s="174">
        <v>0.25460696796083715</v>
      </c>
      <c r="W33" s="174">
        <v>0.2138207288525876</v>
      </c>
      <c r="X33" s="174">
        <v>0.17083773914322148</v>
      </c>
      <c r="Y33" s="174">
        <v>0.13405279390352678</v>
      </c>
      <c r="Z33" s="174">
        <v>0.10501994665589719</v>
      </c>
      <c r="AA33" s="174">
        <v>7.9794987841726991E-2</v>
      </c>
      <c r="AB33" s="174">
        <v>5.7715347526504444E-2</v>
      </c>
      <c r="AC33" s="174">
        <v>3.9449779517187027E-2</v>
      </c>
      <c r="AD33" s="174">
        <v>2.5155588251356543E-2</v>
      </c>
      <c r="AE33" s="174">
        <v>1.3966517778472735E-2</v>
      </c>
      <c r="AF33" s="174">
        <v>4.4042730375793149E-3</v>
      </c>
      <c r="AG33" s="174">
        <v>0</v>
      </c>
    </row>
    <row r="34" spans="1:33" s="194" customFormat="1" ht="15" outlineLevel="1" x14ac:dyDescent="0.25">
      <c r="A34" s="197"/>
      <c r="B34" s="235"/>
      <c r="C34" s="234"/>
      <c r="D34" s="234"/>
      <c r="E34" s="197" t="s">
        <v>7</v>
      </c>
      <c r="F34" s="174">
        <v>0</v>
      </c>
      <c r="G34" s="174">
        <v>0</v>
      </c>
      <c r="H34" s="174">
        <v>0</v>
      </c>
      <c r="I34" s="174">
        <v>0</v>
      </c>
      <c r="J34" s="174">
        <v>0</v>
      </c>
      <c r="K34" s="174">
        <v>0</v>
      </c>
      <c r="L34" s="174">
        <v>0</v>
      </c>
      <c r="M34" s="174">
        <v>0</v>
      </c>
      <c r="N34" s="174">
        <v>7.5353590610106533E-2</v>
      </c>
      <c r="O34" s="174">
        <v>0.21219768731503413</v>
      </c>
      <c r="P34" s="174">
        <v>0.32803183495017368</v>
      </c>
      <c r="Q34" s="174">
        <v>0.42631555487111245</v>
      </c>
      <c r="R34" s="174">
        <v>0.4325264696679369</v>
      </c>
      <c r="S34" s="174">
        <v>0.36456262328071565</v>
      </c>
      <c r="T34" s="174">
        <v>0.30785402574884713</v>
      </c>
      <c r="U34" s="174">
        <v>0.26174612907649819</v>
      </c>
      <c r="V34" s="174">
        <v>0.22813533514905049</v>
      </c>
      <c r="W34" s="174">
        <v>0.20322611199931059</v>
      </c>
      <c r="X34" s="174">
        <v>0.18590892121677646</v>
      </c>
      <c r="Y34" s="174">
        <v>0.17026777591222533</v>
      </c>
      <c r="Z34" s="174">
        <v>0.15233390392550686</v>
      </c>
      <c r="AA34" s="174">
        <v>0.13346690064549294</v>
      </c>
      <c r="AB34" s="174">
        <v>0.11391802862922966</v>
      </c>
      <c r="AC34" s="174">
        <v>9.6708489715768384E-2</v>
      </c>
      <c r="AD34" s="174">
        <v>8.1093748976138649E-2</v>
      </c>
      <c r="AE34" s="174">
        <v>6.5828470063254263E-2</v>
      </c>
      <c r="AF34" s="174">
        <v>5.3311074488925136E-2</v>
      </c>
      <c r="AG34" s="174">
        <v>3.9449779517187027E-2</v>
      </c>
    </row>
    <row r="35" spans="1:33" s="194" customFormat="1" ht="15" outlineLevel="1" x14ac:dyDescent="0.25">
      <c r="A35" s="197"/>
      <c r="B35" s="235"/>
      <c r="C35" s="234"/>
      <c r="D35" s="234"/>
      <c r="E35" s="197" t="s">
        <v>8</v>
      </c>
      <c r="F35" s="174">
        <v>0</v>
      </c>
      <c r="G35" s="174">
        <v>0</v>
      </c>
      <c r="H35" s="174">
        <v>0</v>
      </c>
      <c r="I35" s="174">
        <v>0</v>
      </c>
      <c r="J35" s="174">
        <v>0</v>
      </c>
      <c r="K35" s="174">
        <v>0</v>
      </c>
      <c r="L35" s="174">
        <v>0</v>
      </c>
      <c r="M35" s="174">
        <v>0</v>
      </c>
      <c r="N35" s="174">
        <v>0</v>
      </c>
      <c r="O35" s="174">
        <v>0</v>
      </c>
      <c r="P35" s="174">
        <v>0</v>
      </c>
      <c r="Q35" s="174">
        <v>0</v>
      </c>
      <c r="R35" s="174">
        <v>7.6295916701365082E-2</v>
      </c>
      <c r="S35" s="174">
        <v>0.21537437190311431</v>
      </c>
      <c r="T35" s="174">
        <v>0.33272380010125602</v>
      </c>
      <c r="U35" s="174">
        <v>0.43054088109900629</v>
      </c>
      <c r="V35" s="174">
        <v>0.51232636238028062</v>
      </c>
      <c r="W35" s="174">
        <v>0.58295315914810175</v>
      </c>
      <c r="X35" s="174">
        <v>0.64325333964000209</v>
      </c>
      <c r="Y35" s="174">
        <v>0.69567943018424794</v>
      </c>
      <c r="Z35" s="174">
        <v>0.74264614941859597</v>
      </c>
      <c r="AA35" s="174">
        <v>0.78673811151278006</v>
      </c>
      <c r="AB35" s="174">
        <v>0.82836662384426596</v>
      </c>
      <c r="AC35" s="174">
        <v>0.86384173076704451</v>
      </c>
      <c r="AD35" s="174">
        <v>0.89375066277250481</v>
      </c>
      <c r="AE35" s="174">
        <v>0.92020501215827299</v>
      </c>
      <c r="AF35" s="174">
        <v>0.94228465247349558</v>
      </c>
      <c r="AG35" s="174">
        <v>0.96055022048281291</v>
      </c>
    </row>
    <row r="36" spans="1:33" s="194" customFormat="1" ht="15" outlineLevel="1" x14ac:dyDescent="0.25">
      <c r="A36" s="197"/>
      <c r="B36" s="235"/>
      <c r="C36" s="234"/>
      <c r="D36" s="234"/>
      <c r="E36" s="197"/>
      <c r="F36" s="174"/>
      <c r="G36" s="174"/>
      <c r="H36" s="174"/>
      <c r="I36" s="174"/>
      <c r="J36" s="174"/>
      <c r="K36" s="174"/>
      <c r="L36" s="174"/>
      <c r="M36" s="174"/>
      <c r="N36" s="174"/>
      <c r="O36" s="174"/>
      <c r="P36" s="174"/>
      <c r="Q36" s="174"/>
      <c r="R36" s="174"/>
      <c r="S36" s="174"/>
      <c r="T36" s="174"/>
      <c r="U36" s="174"/>
      <c r="V36" s="174"/>
      <c r="W36" s="174"/>
      <c r="X36" s="174"/>
      <c r="Y36" s="174"/>
      <c r="Z36" s="174"/>
      <c r="AA36" s="174"/>
      <c r="AB36" s="174"/>
      <c r="AC36" s="174"/>
      <c r="AD36" s="174"/>
      <c r="AE36" s="174"/>
      <c r="AF36" s="174"/>
      <c r="AG36" s="177"/>
    </row>
    <row r="37" spans="1:33" s="194" customFormat="1" ht="15" outlineLevel="1" x14ac:dyDescent="0.25">
      <c r="A37" s="206"/>
      <c r="B37" s="235" t="s">
        <v>82</v>
      </c>
      <c r="C37" s="234">
        <v>150</v>
      </c>
      <c r="D37" s="234">
        <v>250</v>
      </c>
      <c r="E37" s="206" t="s">
        <v>1</v>
      </c>
      <c r="F37" s="174">
        <v>0.26568563950422908</v>
      </c>
      <c r="G37" s="174">
        <v>0.22000699671016569</v>
      </c>
      <c r="H37" s="174">
        <v>0.18116433349054861</v>
      </c>
      <c r="I37" s="174">
        <v>0.15040460001727748</v>
      </c>
      <c r="J37" s="174">
        <v>0.12712251367085065</v>
      </c>
      <c r="K37" s="174">
        <v>0.10208946554150472</v>
      </c>
      <c r="L37" s="174">
        <v>8.0791160849805282E-2</v>
      </c>
      <c r="M37" s="174">
        <v>6.1136631443378595E-2</v>
      </c>
      <c r="N37" s="174">
        <v>4.2953051812231156E-2</v>
      </c>
      <c r="O37" s="174">
        <v>2.1329512778278728E-2</v>
      </c>
      <c r="P37" s="174">
        <v>0</v>
      </c>
      <c r="Q37" s="174">
        <v>0</v>
      </c>
      <c r="R37" s="174">
        <v>0</v>
      </c>
      <c r="S37" s="174">
        <v>0</v>
      </c>
      <c r="T37" s="174">
        <v>0</v>
      </c>
      <c r="U37" s="174">
        <v>0</v>
      </c>
      <c r="V37" s="174">
        <v>0</v>
      </c>
      <c r="W37" s="174">
        <v>0</v>
      </c>
      <c r="X37" s="174">
        <v>0</v>
      </c>
      <c r="Y37" s="174">
        <v>0</v>
      </c>
      <c r="Z37" s="174">
        <v>0</v>
      </c>
      <c r="AA37" s="174">
        <v>0</v>
      </c>
      <c r="AB37" s="174">
        <v>0</v>
      </c>
      <c r="AC37" s="174">
        <v>0</v>
      </c>
      <c r="AD37" s="174">
        <v>0</v>
      </c>
      <c r="AE37" s="174">
        <v>0</v>
      </c>
      <c r="AF37" s="174">
        <v>0</v>
      </c>
      <c r="AG37" s="174">
        <v>0</v>
      </c>
    </row>
    <row r="38" spans="1:33" s="194" customFormat="1" ht="15" outlineLevel="1" x14ac:dyDescent="0.25">
      <c r="A38" s="206"/>
      <c r="B38" s="235"/>
      <c r="C38" s="234"/>
      <c r="D38" s="234"/>
      <c r="E38" s="206" t="s">
        <v>2</v>
      </c>
      <c r="F38" s="174">
        <v>0.29778495732436899</v>
      </c>
      <c r="G38" s="174">
        <v>0.27609756638635391</v>
      </c>
      <c r="H38" s="174">
        <v>0.26156972616774371</v>
      </c>
      <c r="I38" s="174">
        <v>0.2438049809951022</v>
      </c>
      <c r="J38" s="174">
        <v>0.22004890023998211</v>
      </c>
      <c r="K38" s="174">
        <v>0.19775035833691404</v>
      </c>
      <c r="L38" s="174">
        <v>0.17252968209489769</v>
      </c>
      <c r="M38" s="174">
        <v>0.15055937507503489</v>
      </c>
      <c r="N38" s="174">
        <v>0.1344826482352815</v>
      </c>
      <c r="O38" s="174">
        <v>0.12132733411638043</v>
      </c>
      <c r="P38" s="174">
        <v>0.10948125955889913</v>
      </c>
      <c r="Q38" s="174">
        <v>8.0466441146142834E-2</v>
      </c>
      <c r="R38" s="174">
        <v>5.6688913181343281E-2</v>
      </c>
      <c r="S38" s="174">
        <v>3.3056321863758717E-2</v>
      </c>
      <c r="T38" s="174">
        <v>8.7300968401856638E-3</v>
      </c>
      <c r="U38" s="174">
        <v>0</v>
      </c>
      <c r="V38" s="174">
        <v>0</v>
      </c>
      <c r="W38" s="174">
        <v>0</v>
      </c>
      <c r="X38" s="174">
        <v>0</v>
      </c>
      <c r="Y38" s="174">
        <v>0</v>
      </c>
      <c r="Z38" s="174">
        <v>0</v>
      </c>
      <c r="AA38" s="174">
        <v>0</v>
      </c>
      <c r="AB38" s="174">
        <v>0</v>
      </c>
      <c r="AC38" s="174">
        <v>0</v>
      </c>
      <c r="AD38" s="174">
        <v>0</v>
      </c>
      <c r="AE38" s="174">
        <v>0</v>
      </c>
      <c r="AF38" s="174">
        <v>0</v>
      </c>
      <c r="AG38" s="174">
        <v>0</v>
      </c>
    </row>
    <row r="39" spans="1:33" s="194" customFormat="1" ht="15" outlineLevel="1" x14ac:dyDescent="0.25">
      <c r="A39" s="206"/>
      <c r="B39" s="235"/>
      <c r="C39" s="234"/>
      <c r="D39" s="234"/>
      <c r="E39" s="206" t="s">
        <v>5</v>
      </c>
      <c r="F39" s="174">
        <v>0.15255135409665591</v>
      </c>
      <c r="G39" s="174">
        <v>0.14077666740174397</v>
      </c>
      <c r="H39" s="174">
        <v>0.12914036714880819</v>
      </c>
      <c r="I39" s="174">
        <v>0.11516686331767337</v>
      </c>
      <c r="J39" s="174">
        <v>0.10587893054446129</v>
      </c>
      <c r="K39" s="174">
        <v>0.10190906843862202</v>
      </c>
      <c r="L39" s="174">
        <v>9.7452313967352475E-2</v>
      </c>
      <c r="M39" s="174">
        <v>8.8671062170256429E-2</v>
      </c>
      <c r="N39" s="174">
        <v>7.5290618870913636E-2</v>
      </c>
      <c r="O39" s="174">
        <v>6.4456239201609325E-2</v>
      </c>
      <c r="P39" s="174">
        <v>5.8591549093967285E-2</v>
      </c>
      <c r="Q39" s="174">
        <v>5.2506765686521545E-2</v>
      </c>
      <c r="R39" s="174">
        <v>4.549669211162792E-2</v>
      </c>
      <c r="S39" s="174">
        <v>4.0761857638864071E-2</v>
      </c>
      <c r="T39" s="174">
        <v>3.7985178484987163E-2</v>
      </c>
      <c r="U39" s="174">
        <v>2.7156841886550289E-2</v>
      </c>
      <c r="V39" s="174">
        <v>8.930975748254218E-3</v>
      </c>
      <c r="W39" s="174">
        <v>0</v>
      </c>
      <c r="X39" s="174">
        <v>0</v>
      </c>
      <c r="Y39" s="174">
        <v>0</v>
      </c>
      <c r="Z39" s="174">
        <v>0</v>
      </c>
      <c r="AA39" s="174">
        <v>0</v>
      </c>
      <c r="AB39" s="174">
        <v>0</v>
      </c>
      <c r="AC39" s="174">
        <v>0</v>
      </c>
      <c r="AD39" s="174">
        <v>0</v>
      </c>
      <c r="AE39" s="174">
        <v>0</v>
      </c>
      <c r="AF39" s="174">
        <v>0</v>
      </c>
      <c r="AG39" s="174">
        <v>0</v>
      </c>
    </row>
    <row r="40" spans="1:33" s="194" customFormat="1" ht="15" outlineLevel="1" x14ac:dyDescent="0.25">
      <c r="A40" s="197"/>
      <c r="B40" s="235"/>
      <c r="C40" s="234"/>
      <c r="D40" s="234"/>
      <c r="E40" s="197" t="s">
        <v>6</v>
      </c>
      <c r="F40" s="174">
        <v>0.28397804907474605</v>
      </c>
      <c r="G40" s="174">
        <v>0.36311876950173644</v>
      </c>
      <c r="H40" s="174">
        <v>0.42812557319289951</v>
      </c>
      <c r="I40" s="174">
        <v>0.49062355566994686</v>
      </c>
      <c r="J40" s="174">
        <v>0.54694965554470598</v>
      </c>
      <c r="K40" s="174">
        <v>0.59825110768295908</v>
      </c>
      <c r="L40" s="174">
        <v>0.64922684308794454</v>
      </c>
      <c r="M40" s="174">
        <v>0.69963293131132998</v>
      </c>
      <c r="N40" s="174">
        <v>0.68931351240873673</v>
      </c>
      <c r="O40" s="174">
        <v>0.62633678459530329</v>
      </c>
      <c r="P40" s="174">
        <v>0.56866802368550995</v>
      </c>
      <c r="Q40" s="174">
        <v>0.51429354463132837</v>
      </c>
      <c r="R40" s="174">
        <v>0.46402420008924022</v>
      </c>
      <c r="S40" s="174">
        <v>0.41701204197023789</v>
      </c>
      <c r="T40" s="174">
        <v>0.3755261860096904</v>
      </c>
      <c r="U40" s="174">
        <v>0.33751872008902495</v>
      </c>
      <c r="V40" s="174">
        <v>0.30181972771541016</v>
      </c>
      <c r="W40" s="174">
        <v>0.25929189933303753</v>
      </c>
      <c r="X40" s="174">
        <v>0.20993108297876101</v>
      </c>
      <c r="Y40" s="174">
        <v>0.1663023067757263</v>
      </c>
      <c r="Z40" s="174">
        <v>0.1330356853116553</v>
      </c>
      <c r="AA40" s="174">
        <v>0.10529095255453658</v>
      </c>
      <c r="AB40" s="174">
        <v>8.0020359610716255E-2</v>
      </c>
      <c r="AC40" s="174">
        <v>5.8569217426120063E-2</v>
      </c>
      <c r="AD40" s="174">
        <v>4.0038114048844262E-2</v>
      </c>
      <c r="AE40" s="174">
        <v>2.3168563667528622E-2</v>
      </c>
      <c r="AF40" s="174">
        <v>7.4600951846428374E-3</v>
      </c>
      <c r="AG40" s="174">
        <v>0</v>
      </c>
    </row>
    <row r="41" spans="1:33" s="194" customFormat="1" ht="15" outlineLevel="1" x14ac:dyDescent="0.25">
      <c r="A41" s="197"/>
      <c r="B41" s="235"/>
      <c r="C41" s="234"/>
      <c r="D41" s="234"/>
      <c r="E41" s="197" t="s">
        <v>7</v>
      </c>
      <c r="F41" s="174">
        <v>0</v>
      </c>
      <c r="G41" s="174">
        <v>0</v>
      </c>
      <c r="H41" s="174">
        <v>0</v>
      </c>
      <c r="I41" s="174">
        <v>0</v>
      </c>
      <c r="J41" s="174">
        <v>0</v>
      </c>
      <c r="K41" s="174">
        <v>0</v>
      </c>
      <c r="L41" s="174">
        <v>0</v>
      </c>
      <c r="M41" s="174">
        <v>0</v>
      </c>
      <c r="N41" s="174">
        <v>5.7960168672836918E-2</v>
      </c>
      <c r="O41" s="174">
        <v>0.16655012930842825</v>
      </c>
      <c r="P41" s="174">
        <v>0.26325916766162383</v>
      </c>
      <c r="Q41" s="174">
        <v>0.3527332485360074</v>
      </c>
      <c r="R41" s="174">
        <v>0.37180120221695112</v>
      </c>
      <c r="S41" s="174">
        <v>0.33218737334615561</v>
      </c>
      <c r="T41" s="174">
        <v>0.2996423799106398</v>
      </c>
      <c r="U41" s="174">
        <v>0.26695289049083543</v>
      </c>
      <c r="V41" s="174">
        <v>0.23978235318219843</v>
      </c>
      <c r="W41" s="174">
        <v>0.21706194558398703</v>
      </c>
      <c r="X41" s="174">
        <v>0.20017332447924535</v>
      </c>
      <c r="Y41" s="174">
        <v>0.185181346930476</v>
      </c>
      <c r="Z41" s="174">
        <v>0.16532356633657752</v>
      </c>
      <c r="AA41" s="174">
        <v>0.14401379202976339</v>
      </c>
      <c r="AB41" s="174">
        <v>0.12384475620315438</v>
      </c>
      <c r="AC41" s="174">
        <v>0.10618529399436753</v>
      </c>
      <c r="AD41" s="174">
        <v>9.3076492999348739E-2</v>
      </c>
      <c r="AE41" s="174">
        <v>8.2122388887007944E-2</v>
      </c>
      <c r="AF41" s="174">
        <v>7.2560264426073426E-2</v>
      </c>
      <c r="AG41" s="174">
        <v>5.8569217426120049E-2</v>
      </c>
    </row>
    <row r="42" spans="1:33" s="194" customFormat="1" ht="15" outlineLevel="1" x14ac:dyDescent="0.25">
      <c r="A42" s="197"/>
      <c r="B42" s="235"/>
      <c r="C42" s="234"/>
      <c r="D42" s="234"/>
      <c r="E42" s="197" t="s">
        <v>8</v>
      </c>
      <c r="F42" s="174">
        <v>0</v>
      </c>
      <c r="G42" s="174">
        <v>0</v>
      </c>
      <c r="H42" s="174">
        <v>0</v>
      </c>
      <c r="I42" s="174">
        <v>0</v>
      </c>
      <c r="J42" s="174">
        <v>0</v>
      </c>
      <c r="K42" s="174">
        <v>0</v>
      </c>
      <c r="L42" s="174">
        <v>0</v>
      </c>
      <c r="M42" s="174">
        <v>0</v>
      </c>
      <c r="N42" s="174">
        <v>0</v>
      </c>
      <c r="O42" s="174">
        <v>0</v>
      </c>
      <c r="P42" s="174">
        <v>0</v>
      </c>
      <c r="Q42" s="174">
        <v>0</v>
      </c>
      <c r="R42" s="174">
        <v>6.1988992400837377E-2</v>
      </c>
      <c r="S42" s="174">
        <v>0.17698240518098374</v>
      </c>
      <c r="T42" s="174">
        <v>0.2781161587544968</v>
      </c>
      <c r="U42" s="174">
        <v>0.36837154753358925</v>
      </c>
      <c r="V42" s="174">
        <v>0.44946694335413723</v>
      </c>
      <c r="W42" s="174">
        <v>0.52364615508297541</v>
      </c>
      <c r="X42" s="174">
        <v>0.58989559254199364</v>
      </c>
      <c r="Y42" s="174">
        <v>0.64851634629379762</v>
      </c>
      <c r="Z42" s="174">
        <v>0.70164074835176715</v>
      </c>
      <c r="AA42" s="174">
        <v>0.75069525541570004</v>
      </c>
      <c r="AB42" s="174">
        <v>0.79613488418612932</v>
      </c>
      <c r="AC42" s="174">
        <v>0.83524548857951242</v>
      </c>
      <c r="AD42" s="174">
        <v>0.86688539295180689</v>
      </c>
      <c r="AE42" s="174">
        <v>0.89470904744546342</v>
      </c>
      <c r="AF42" s="174">
        <v>0.9199796403892837</v>
      </c>
      <c r="AG42" s="174">
        <v>0.94143078257387991</v>
      </c>
    </row>
    <row r="43" spans="1:33" s="194" customFormat="1" ht="15" outlineLevel="1" x14ac:dyDescent="0.25">
      <c r="A43" s="197"/>
      <c r="B43" s="235"/>
      <c r="C43" s="234"/>
      <c r="D43" s="234"/>
      <c r="E43" s="197"/>
      <c r="F43" s="174"/>
      <c r="G43" s="174"/>
      <c r="H43" s="174"/>
      <c r="I43" s="174"/>
      <c r="J43" s="174"/>
      <c r="K43" s="174"/>
      <c r="L43" s="174"/>
      <c r="M43" s="174"/>
      <c r="N43" s="174"/>
      <c r="O43" s="174"/>
      <c r="P43" s="174"/>
      <c r="Q43" s="174"/>
      <c r="R43" s="174"/>
      <c r="S43" s="174"/>
      <c r="T43" s="174"/>
      <c r="U43" s="174"/>
      <c r="V43" s="174"/>
      <c r="W43" s="174"/>
      <c r="X43" s="174"/>
      <c r="Y43" s="174"/>
      <c r="Z43" s="174"/>
      <c r="AA43" s="174"/>
      <c r="AB43" s="174"/>
      <c r="AC43" s="174"/>
      <c r="AD43" s="174"/>
      <c r="AE43" s="174"/>
      <c r="AF43" s="174"/>
      <c r="AG43" s="177"/>
    </row>
    <row r="44" spans="1:33" s="194" customFormat="1" ht="15" outlineLevel="1" x14ac:dyDescent="0.25">
      <c r="A44" s="206"/>
      <c r="B44" s="235" t="s">
        <v>82</v>
      </c>
      <c r="C44" s="234">
        <v>250</v>
      </c>
      <c r="D44" s="234">
        <v>750</v>
      </c>
      <c r="E44" s="206" t="s">
        <v>1</v>
      </c>
      <c r="F44" s="174">
        <v>0.35143584877497763</v>
      </c>
      <c r="G44" s="174">
        <v>0.31632518327335529</v>
      </c>
      <c r="H44" s="174">
        <v>0.29033461675473388</v>
      </c>
      <c r="I44" s="174">
        <v>0.26599910413822403</v>
      </c>
      <c r="J44" s="174">
        <v>0.24068033993605834</v>
      </c>
      <c r="K44" s="174">
        <v>0.2118956754444746</v>
      </c>
      <c r="L44" s="174">
        <v>0.18105723077766422</v>
      </c>
      <c r="M44" s="174">
        <v>0.14319648506969712</v>
      </c>
      <c r="N44" s="174">
        <v>9.5832271133872562E-2</v>
      </c>
      <c r="O44" s="174">
        <v>4.6783605075155242E-2</v>
      </c>
      <c r="P44" s="174">
        <v>0</v>
      </c>
      <c r="Q44" s="174">
        <v>0</v>
      </c>
      <c r="R44" s="174">
        <v>0</v>
      </c>
      <c r="S44" s="174">
        <v>0</v>
      </c>
      <c r="T44" s="174">
        <v>0</v>
      </c>
      <c r="U44" s="174">
        <v>0</v>
      </c>
      <c r="V44" s="174">
        <v>0</v>
      </c>
      <c r="W44" s="174">
        <v>0</v>
      </c>
      <c r="X44" s="174">
        <v>0</v>
      </c>
      <c r="Y44" s="174">
        <v>0</v>
      </c>
      <c r="Z44" s="174">
        <v>0</v>
      </c>
      <c r="AA44" s="174">
        <v>0</v>
      </c>
      <c r="AB44" s="174">
        <v>0</v>
      </c>
      <c r="AC44" s="174">
        <v>0</v>
      </c>
      <c r="AD44" s="174">
        <v>0</v>
      </c>
      <c r="AE44" s="174">
        <v>0</v>
      </c>
      <c r="AF44" s="174">
        <v>0</v>
      </c>
      <c r="AG44" s="174">
        <v>0</v>
      </c>
    </row>
    <row r="45" spans="1:33" s="194" customFormat="1" ht="15" outlineLevel="1" x14ac:dyDescent="0.25">
      <c r="A45" s="206"/>
      <c r="B45" s="235"/>
      <c r="C45" s="234"/>
      <c r="D45" s="234"/>
      <c r="E45" s="206" t="s">
        <v>2</v>
      </c>
      <c r="F45" s="174">
        <v>0.3129843798460224</v>
      </c>
      <c r="G45" s="174">
        <v>0.29701119585255309</v>
      </c>
      <c r="H45" s="174">
        <v>0.28324494034668962</v>
      </c>
      <c r="I45" s="174">
        <v>0.26938294072606173</v>
      </c>
      <c r="J45" s="174">
        <v>0.25587980357414103</v>
      </c>
      <c r="K45" s="174">
        <v>0.2448479523354668</v>
      </c>
      <c r="L45" s="174">
        <v>0.23540602126034993</v>
      </c>
      <c r="M45" s="174">
        <v>0.22917620959725696</v>
      </c>
      <c r="N45" s="174">
        <v>0.22351763807434169</v>
      </c>
      <c r="O45" s="174">
        <v>0.2169156785109608</v>
      </c>
      <c r="P45" s="174">
        <v>0.20768968192950296</v>
      </c>
      <c r="Q45" s="174">
        <v>0.15472056047173327</v>
      </c>
      <c r="R45" s="174">
        <v>0.10482297826402322</v>
      </c>
      <c r="S45" s="174">
        <v>5.6407689159939857E-2</v>
      </c>
      <c r="T45" s="174">
        <v>1.625058064228406E-2</v>
      </c>
      <c r="U45" s="174">
        <v>0</v>
      </c>
      <c r="V45" s="174">
        <v>0</v>
      </c>
      <c r="W45" s="174">
        <v>0</v>
      </c>
      <c r="X45" s="174">
        <v>0</v>
      </c>
      <c r="Y45" s="174">
        <v>0</v>
      </c>
      <c r="Z45" s="174">
        <v>0</v>
      </c>
      <c r="AA45" s="174">
        <v>0</v>
      </c>
      <c r="AB45" s="174">
        <v>0</v>
      </c>
      <c r="AC45" s="174">
        <v>0</v>
      </c>
      <c r="AD45" s="174">
        <v>0</v>
      </c>
      <c r="AE45" s="174">
        <v>0</v>
      </c>
      <c r="AF45" s="174">
        <v>0</v>
      </c>
      <c r="AG45" s="174">
        <v>0</v>
      </c>
    </row>
    <row r="46" spans="1:33" s="194" customFormat="1" ht="15" outlineLevel="1" x14ac:dyDescent="0.25">
      <c r="A46" s="206"/>
      <c r="B46" s="235"/>
      <c r="C46" s="234"/>
      <c r="D46" s="234"/>
      <c r="E46" s="206" t="s">
        <v>5</v>
      </c>
      <c r="F46" s="174">
        <v>0.13419620711697364</v>
      </c>
      <c r="G46" s="174">
        <v>0.12232716609329118</v>
      </c>
      <c r="H46" s="174">
        <v>0.11724863278457955</v>
      </c>
      <c r="I46" s="174">
        <v>0.11578617555379857</v>
      </c>
      <c r="J46" s="174">
        <v>0.11308407664228023</v>
      </c>
      <c r="K46" s="174">
        <v>0.10809429271681251</v>
      </c>
      <c r="L46" s="174">
        <v>0.10160866853870419</v>
      </c>
      <c r="M46" s="174">
        <v>9.6139218542562452E-2</v>
      </c>
      <c r="N46" s="174">
        <v>9.337311140066866E-2</v>
      </c>
      <c r="O46" s="174">
        <v>9.1868985647818466E-2</v>
      </c>
      <c r="P46" s="174">
        <v>8.9881617675091771E-2</v>
      </c>
      <c r="Q46" s="174">
        <v>8.7114927476950252E-2</v>
      </c>
      <c r="R46" s="174">
        <v>8.3500589894246288E-2</v>
      </c>
      <c r="S46" s="174">
        <v>7.8649843601437341E-2</v>
      </c>
      <c r="T46" s="174">
        <v>7.2829896276573755E-2</v>
      </c>
      <c r="U46" s="174">
        <v>5.1744738731003034E-2</v>
      </c>
      <c r="V46" s="174">
        <v>1.6803933261540529E-2</v>
      </c>
      <c r="W46" s="174">
        <v>0</v>
      </c>
      <c r="X46" s="174">
        <v>0</v>
      </c>
      <c r="Y46" s="174">
        <v>0</v>
      </c>
      <c r="Z46" s="174">
        <v>0</v>
      </c>
      <c r="AA46" s="174">
        <v>0</v>
      </c>
      <c r="AB46" s="174">
        <v>0</v>
      </c>
      <c r="AC46" s="174">
        <v>0</v>
      </c>
      <c r="AD46" s="174">
        <v>0</v>
      </c>
      <c r="AE46" s="174">
        <v>0</v>
      </c>
      <c r="AF46" s="174">
        <v>0</v>
      </c>
      <c r="AG46" s="174">
        <v>0</v>
      </c>
    </row>
    <row r="47" spans="1:33" s="194" customFormat="1" ht="15" outlineLevel="1" x14ac:dyDescent="0.25">
      <c r="A47" s="197"/>
      <c r="B47" s="235"/>
      <c r="C47" s="234"/>
      <c r="D47" s="234"/>
      <c r="E47" s="197" t="s">
        <v>6</v>
      </c>
      <c r="F47" s="174">
        <v>0.20138356426202647</v>
      </c>
      <c r="G47" s="174">
        <v>0.26433645478080053</v>
      </c>
      <c r="H47" s="174">
        <v>0.30917181011399703</v>
      </c>
      <c r="I47" s="174">
        <v>0.34883177958191564</v>
      </c>
      <c r="J47" s="174">
        <v>0.3903557798475204</v>
      </c>
      <c r="K47" s="174">
        <v>0.43516207950324609</v>
      </c>
      <c r="L47" s="174">
        <v>0.4819280794232817</v>
      </c>
      <c r="M47" s="174">
        <v>0.53148808679048343</v>
      </c>
      <c r="N47" s="174">
        <v>0.55056079077936226</v>
      </c>
      <c r="O47" s="174">
        <v>0.53230779142065576</v>
      </c>
      <c r="P47" s="174">
        <v>0.51391855476703296</v>
      </c>
      <c r="Q47" s="174">
        <v>0.49253545862926001</v>
      </c>
      <c r="R47" s="174">
        <v>0.47211880690241076</v>
      </c>
      <c r="S47" s="174">
        <v>0.4533414488163664</v>
      </c>
      <c r="T47" s="174">
        <v>0.42976994509167321</v>
      </c>
      <c r="U47" s="174">
        <v>0.40148427650691781</v>
      </c>
      <c r="V47" s="174">
        <v>0.37311039275600005</v>
      </c>
      <c r="W47" s="174">
        <v>0.33037558716150284</v>
      </c>
      <c r="X47" s="174">
        <v>0.27471250209699816</v>
      </c>
      <c r="Y47" s="174">
        <v>0.22451279260788859</v>
      </c>
      <c r="Z47" s="174">
        <v>0.17986822444678738</v>
      </c>
      <c r="AA47" s="174">
        <v>0.14369024040029721</v>
      </c>
      <c r="AB47" s="174">
        <v>0.11193366608601737</v>
      </c>
      <c r="AC47" s="174">
        <v>8.255421718270356E-2</v>
      </c>
      <c r="AD47" s="174">
        <v>5.576524883783391E-2</v>
      </c>
      <c r="AE47" s="174">
        <v>3.1721650341402938E-2</v>
      </c>
      <c r="AF47" s="174">
        <v>1.0141067564225998E-2</v>
      </c>
      <c r="AG47" s="174">
        <v>0</v>
      </c>
    </row>
    <row r="48" spans="1:33" s="194" customFormat="1" ht="15" outlineLevel="1" x14ac:dyDescent="0.25">
      <c r="A48" s="197"/>
      <c r="B48" s="235"/>
      <c r="C48" s="234"/>
      <c r="D48" s="234"/>
      <c r="E48" s="197" t="s">
        <v>7</v>
      </c>
      <c r="F48" s="174">
        <v>0</v>
      </c>
      <c r="G48" s="174">
        <v>0</v>
      </c>
      <c r="H48" s="174">
        <v>0</v>
      </c>
      <c r="I48" s="174">
        <v>0</v>
      </c>
      <c r="J48" s="174">
        <v>0</v>
      </c>
      <c r="K48" s="174">
        <v>0</v>
      </c>
      <c r="L48" s="174">
        <v>0</v>
      </c>
      <c r="M48" s="174">
        <v>0</v>
      </c>
      <c r="N48" s="174">
        <v>3.6716188611754852E-2</v>
      </c>
      <c r="O48" s="174">
        <v>0.11212393934540975</v>
      </c>
      <c r="P48" s="174">
        <v>0.18851014562837226</v>
      </c>
      <c r="Q48" s="174">
        <v>0.2656290534220565</v>
      </c>
      <c r="R48" s="174">
        <v>0.29437634075966806</v>
      </c>
      <c r="S48" s="174">
        <v>0.27641721916928874</v>
      </c>
      <c r="T48" s="174">
        <v>0.2594938484435661</v>
      </c>
      <c r="U48" s="174">
        <v>0.24231955555059906</v>
      </c>
      <c r="V48" s="174">
        <v>0.22901276859560787</v>
      </c>
      <c r="W48" s="174">
        <v>0.21700281101871</v>
      </c>
      <c r="X48" s="174">
        <v>0.20296383193146264</v>
      </c>
      <c r="Y48" s="174">
        <v>0.18688331192051602</v>
      </c>
      <c r="Z48" s="174">
        <v>0.17093196071913044</v>
      </c>
      <c r="AA48" s="174">
        <v>0.15617659842848944</v>
      </c>
      <c r="AB48" s="174">
        <v>0.14349138057059432</v>
      </c>
      <c r="AC48" s="174">
        <v>0.13271671802394769</v>
      </c>
      <c r="AD48" s="174">
        <v>0.12237046260369115</v>
      </c>
      <c r="AE48" s="174">
        <v>0.11196859005889429</v>
      </c>
      <c r="AF48" s="174">
        <v>0.10179259852179139</v>
      </c>
      <c r="AG48" s="174">
        <v>8.255421718270356E-2</v>
      </c>
    </row>
    <row r="49" spans="1:33" s="194" customFormat="1" ht="15" outlineLevel="1" x14ac:dyDescent="0.25">
      <c r="A49" s="197"/>
      <c r="B49" s="235"/>
      <c r="C49" s="234"/>
      <c r="D49" s="234"/>
      <c r="E49" s="197" t="s">
        <v>8</v>
      </c>
      <c r="F49" s="174">
        <v>0</v>
      </c>
      <c r="G49" s="174">
        <v>0</v>
      </c>
      <c r="H49" s="174">
        <v>0</v>
      </c>
      <c r="I49" s="174">
        <v>0</v>
      </c>
      <c r="J49" s="174">
        <v>0</v>
      </c>
      <c r="K49" s="174">
        <v>0</v>
      </c>
      <c r="L49" s="174">
        <v>0</v>
      </c>
      <c r="M49" s="174">
        <v>0</v>
      </c>
      <c r="N49" s="174">
        <v>0</v>
      </c>
      <c r="O49" s="174">
        <v>0</v>
      </c>
      <c r="P49" s="174">
        <v>0</v>
      </c>
      <c r="Q49" s="174">
        <v>0</v>
      </c>
      <c r="R49" s="174">
        <v>4.5181284179651796E-2</v>
      </c>
      <c r="S49" s="174">
        <v>0.13518379925296764</v>
      </c>
      <c r="T49" s="174">
        <v>0.22165572954590282</v>
      </c>
      <c r="U49" s="174">
        <v>0.30445142921148011</v>
      </c>
      <c r="V49" s="174">
        <v>0.38107290538685157</v>
      </c>
      <c r="W49" s="174">
        <v>0.45262160181978722</v>
      </c>
      <c r="X49" s="174">
        <v>0.52232366597153912</v>
      </c>
      <c r="Y49" s="174">
        <v>0.58860389547159542</v>
      </c>
      <c r="Z49" s="174">
        <v>0.64919981483408229</v>
      </c>
      <c r="AA49" s="174">
        <v>0.70013316117121338</v>
      </c>
      <c r="AB49" s="174">
        <v>0.74457495334338841</v>
      </c>
      <c r="AC49" s="174">
        <v>0.7847290647933487</v>
      </c>
      <c r="AD49" s="174">
        <v>0.82186428855847482</v>
      </c>
      <c r="AE49" s="174">
        <v>0.85630975959970279</v>
      </c>
      <c r="AF49" s="174">
        <v>0.8880663339139826</v>
      </c>
      <c r="AG49" s="174">
        <v>0.9174457828172965</v>
      </c>
    </row>
    <row r="50" spans="1:33" s="194" customFormat="1" ht="15" outlineLevel="1" x14ac:dyDescent="0.25">
      <c r="A50" s="197"/>
      <c r="B50" s="235"/>
      <c r="C50" s="234"/>
      <c r="D50" s="234"/>
      <c r="E50" s="197"/>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7"/>
    </row>
    <row r="51" spans="1:33" s="194" customFormat="1" ht="15" outlineLevel="1" x14ac:dyDescent="0.25">
      <c r="A51" s="206"/>
      <c r="B51" s="235" t="s">
        <v>82</v>
      </c>
      <c r="C51" s="234">
        <v>750</v>
      </c>
      <c r="D51" s="234"/>
      <c r="E51" s="206" t="s">
        <v>1</v>
      </c>
      <c r="F51" s="174">
        <v>0.27482527381860472</v>
      </c>
      <c r="G51" s="174">
        <v>0.23776515773698551</v>
      </c>
      <c r="H51" s="174">
        <v>0.20697608512896012</v>
      </c>
      <c r="I51" s="174">
        <v>0.18244186873460344</v>
      </c>
      <c r="J51" s="174">
        <v>0.15827780346503986</v>
      </c>
      <c r="K51" s="174">
        <v>0.13543121037722963</v>
      </c>
      <c r="L51" s="174">
        <v>0.11201316412141331</v>
      </c>
      <c r="M51" s="174">
        <v>8.7331088789475125E-2</v>
      </c>
      <c r="N51" s="174">
        <v>6.0172898451774003E-2</v>
      </c>
      <c r="O51" s="174">
        <v>3.0959489883806968E-2</v>
      </c>
      <c r="P51" s="174">
        <v>0</v>
      </c>
      <c r="Q51" s="174">
        <v>0</v>
      </c>
      <c r="R51" s="174">
        <v>0</v>
      </c>
      <c r="S51" s="174">
        <v>0</v>
      </c>
      <c r="T51" s="174">
        <v>0</v>
      </c>
      <c r="U51" s="174">
        <v>0</v>
      </c>
      <c r="V51" s="174">
        <v>0</v>
      </c>
      <c r="W51" s="174">
        <v>0</v>
      </c>
      <c r="X51" s="174">
        <v>0</v>
      </c>
      <c r="Y51" s="174">
        <v>0</v>
      </c>
      <c r="Z51" s="174">
        <v>0</v>
      </c>
      <c r="AA51" s="174">
        <v>0</v>
      </c>
      <c r="AB51" s="174">
        <v>0</v>
      </c>
      <c r="AC51" s="174">
        <v>0</v>
      </c>
      <c r="AD51" s="174">
        <v>0</v>
      </c>
      <c r="AE51" s="174">
        <v>0</v>
      </c>
      <c r="AF51" s="174">
        <v>0</v>
      </c>
      <c r="AG51" s="174">
        <v>0</v>
      </c>
    </row>
    <row r="52" spans="1:33" s="194" customFormat="1" outlineLevel="1" x14ac:dyDescent="0.2">
      <c r="A52" s="206"/>
      <c r="B52" s="33"/>
      <c r="C52" s="234"/>
      <c r="D52" s="234"/>
      <c r="E52" s="206" t="s">
        <v>2</v>
      </c>
      <c r="F52" s="174">
        <v>0.31549747441955117</v>
      </c>
      <c r="G52" s="174">
        <v>0.29349660321141008</v>
      </c>
      <c r="H52" s="174">
        <v>0.27369125060075972</v>
      </c>
      <c r="I52" s="174">
        <v>0.25583675342035006</v>
      </c>
      <c r="J52" s="174">
        <v>0.23938768450557207</v>
      </c>
      <c r="K52" s="174">
        <v>0.22219567497282769</v>
      </c>
      <c r="L52" s="174">
        <v>0.2059693987442909</v>
      </c>
      <c r="M52" s="174">
        <v>0.19218596453039458</v>
      </c>
      <c r="N52" s="174">
        <v>0.1779643368668084</v>
      </c>
      <c r="O52" s="174">
        <v>0.16488943480845733</v>
      </c>
      <c r="P52" s="174">
        <v>0.15345616845659793</v>
      </c>
      <c r="Q52" s="174">
        <v>0.11431848058661076</v>
      </c>
      <c r="R52" s="174">
        <v>7.9404364890735352E-2</v>
      </c>
      <c r="S52" s="174">
        <v>4.7872423268271833E-2</v>
      </c>
      <c r="T52" s="174">
        <v>1.5445737754583756E-2</v>
      </c>
      <c r="U52" s="174">
        <v>0</v>
      </c>
      <c r="V52" s="174">
        <v>0</v>
      </c>
      <c r="W52" s="174">
        <v>0</v>
      </c>
      <c r="X52" s="174">
        <v>0</v>
      </c>
      <c r="Y52" s="174">
        <v>0</v>
      </c>
      <c r="Z52" s="174">
        <v>0</v>
      </c>
      <c r="AA52" s="174">
        <v>0</v>
      </c>
      <c r="AB52" s="174">
        <v>0</v>
      </c>
      <c r="AC52" s="174">
        <v>0</v>
      </c>
      <c r="AD52" s="174">
        <v>0</v>
      </c>
      <c r="AE52" s="174">
        <v>0</v>
      </c>
      <c r="AF52" s="174">
        <v>0</v>
      </c>
      <c r="AG52" s="174">
        <v>0</v>
      </c>
    </row>
    <row r="53" spans="1:33" s="194" customFormat="1" outlineLevel="1" x14ac:dyDescent="0.2">
      <c r="A53" s="206"/>
      <c r="B53" s="33"/>
      <c r="C53" s="234"/>
      <c r="D53" s="234"/>
      <c r="E53" s="206" t="s">
        <v>5</v>
      </c>
      <c r="F53" s="174">
        <v>0.16136178835763085</v>
      </c>
      <c r="G53" s="174">
        <v>0.151023296409971</v>
      </c>
      <c r="H53" s="174">
        <v>0.14334280301072586</v>
      </c>
      <c r="I53" s="174">
        <v>0.1361273687549375</v>
      </c>
      <c r="J53" s="174">
        <v>0.12844436413419374</v>
      </c>
      <c r="K53" s="174">
        <v>0.12168991356196683</v>
      </c>
      <c r="L53" s="174">
        <v>0.11591834448100691</v>
      </c>
      <c r="M53" s="174">
        <v>0.10869275665921717</v>
      </c>
      <c r="N53" s="174">
        <v>0.10140504959599465</v>
      </c>
      <c r="O53" s="174">
        <v>9.5579321471648881E-2</v>
      </c>
      <c r="P53" s="174">
        <v>9.0165426265826742E-2</v>
      </c>
      <c r="Q53" s="174">
        <v>8.4957415770132633E-2</v>
      </c>
      <c r="R53" s="174">
        <v>7.8551528608894375E-2</v>
      </c>
      <c r="S53" s="174">
        <v>7.0721868791362025E-2</v>
      </c>
      <c r="T53" s="174">
        <v>6.5052054778867538E-2</v>
      </c>
      <c r="U53" s="174">
        <v>4.6902970547852106E-2</v>
      </c>
      <c r="V53" s="174">
        <v>1.5008589808772827E-2</v>
      </c>
      <c r="W53" s="174">
        <v>0</v>
      </c>
      <c r="X53" s="174">
        <v>0</v>
      </c>
      <c r="Y53" s="174">
        <v>0</v>
      </c>
      <c r="Z53" s="174">
        <v>0</v>
      </c>
      <c r="AA53" s="174">
        <v>0</v>
      </c>
      <c r="AB53" s="174">
        <v>0</v>
      </c>
      <c r="AC53" s="174">
        <v>0</v>
      </c>
      <c r="AD53" s="174">
        <v>0</v>
      </c>
      <c r="AE53" s="174">
        <v>0</v>
      </c>
      <c r="AF53" s="174">
        <v>0</v>
      </c>
      <c r="AG53" s="174">
        <v>0</v>
      </c>
    </row>
    <row r="54" spans="1:33" s="194" customFormat="1" outlineLevel="1" x14ac:dyDescent="0.2">
      <c r="A54" s="197"/>
      <c r="B54" s="33"/>
      <c r="E54" s="197" t="s">
        <v>6</v>
      </c>
      <c r="F54" s="174">
        <v>0.24831546340421326</v>
      </c>
      <c r="G54" s="174">
        <v>0.31771494264163336</v>
      </c>
      <c r="H54" s="174">
        <v>0.3759898612595543</v>
      </c>
      <c r="I54" s="174">
        <v>0.42559400909010908</v>
      </c>
      <c r="J54" s="174">
        <v>0.4738901478951944</v>
      </c>
      <c r="K54" s="174">
        <v>0.52068320108797583</v>
      </c>
      <c r="L54" s="174">
        <v>0.56609909265328884</v>
      </c>
      <c r="M54" s="174">
        <v>0.61179019002091306</v>
      </c>
      <c r="N54" s="174">
        <v>0.62266012472277954</v>
      </c>
      <c r="O54" s="174">
        <v>0.59706255075532622</v>
      </c>
      <c r="P54" s="174">
        <v>0.5740406210484007</v>
      </c>
      <c r="Q54" s="174">
        <v>0.54994330279111614</v>
      </c>
      <c r="R54" s="174">
        <v>0.52464185120401174</v>
      </c>
      <c r="S54" s="174">
        <v>0.49805101989769202</v>
      </c>
      <c r="T54" s="174">
        <v>0.47068195007422731</v>
      </c>
      <c r="U54" s="174">
        <v>0.44099119478843907</v>
      </c>
      <c r="V54" s="174">
        <v>0.41200226817399904</v>
      </c>
      <c r="W54" s="174">
        <v>0.3690483760715037</v>
      </c>
      <c r="X54" s="174">
        <v>0.31067860663536601</v>
      </c>
      <c r="Y54" s="174">
        <v>0.25714380162850581</v>
      </c>
      <c r="Z54" s="174">
        <v>0.20919023462884526</v>
      </c>
      <c r="AA54" s="174">
        <v>0.16629415814965434</v>
      </c>
      <c r="AB54" s="174">
        <v>0.12934497470949072</v>
      </c>
      <c r="AC54" s="174">
        <v>9.5003251990255833E-2</v>
      </c>
      <c r="AD54" s="174">
        <v>6.4402454199042183E-2</v>
      </c>
      <c r="AE54" s="174">
        <v>3.7319452511776492E-2</v>
      </c>
      <c r="AF54" s="174">
        <v>1.2189320670431375E-2</v>
      </c>
      <c r="AG54" s="174">
        <v>0</v>
      </c>
    </row>
    <row r="55" spans="1:33" s="194" customFormat="1" outlineLevel="1" x14ac:dyDescent="0.2">
      <c r="A55" s="197"/>
      <c r="B55" s="33"/>
      <c r="E55" s="197" t="s">
        <v>7</v>
      </c>
      <c r="F55" s="174">
        <v>0</v>
      </c>
      <c r="G55" s="174">
        <v>0</v>
      </c>
      <c r="H55" s="174">
        <v>0</v>
      </c>
      <c r="I55" s="174">
        <v>0</v>
      </c>
      <c r="J55" s="174">
        <v>0</v>
      </c>
      <c r="K55" s="174">
        <v>0</v>
      </c>
      <c r="L55" s="174">
        <v>0</v>
      </c>
      <c r="M55" s="174">
        <v>0</v>
      </c>
      <c r="N55" s="174">
        <v>3.77975903626434E-2</v>
      </c>
      <c r="O55" s="174">
        <v>0.11150920308076075</v>
      </c>
      <c r="P55" s="174">
        <v>0.18233778422917463</v>
      </c>
      <c r="Q55" s="174">
        <v>0.25078080085214044</v>
      </c>
      <c r="R55" s="174">
        <v>0.27683248336974176</v>
      </c>
      <c r="S55" s="174">
        <v>0.26416123888731441</v>
      </c>
      <c r="T55" s="174">
        <v>0.25487678870086822</v>
      </c>
      <c r="U55" s="174">
        <v>0.246290065407893</v>
      </c>
      <c r="V55" s="174">
        <v>0.2375119595955926</v>
      </c>
      <c r="W55" s="174">
        <v>0.2274174869859312</v>
      </c>
      <c r="X55" s="174">
        <v>0.21795320133832591</v>
      </c>
      <c r="Y55" s="174">
        <v>0.20669424773490988</v>
      </c>
      <c r="Z55" s="174">
        <v>0.19444958665812428</v>
      </c>
      <c r="AA55" s="174">
        <v>0.18113666159103942</v>
      </c>
      <c r="AB55" s="174">
        <v>0.16694735831322108</v>
      </c>
      <c r="AC55" s="174">
        <v>0.15454564836417226</v>
      </c>
      <c r="AD55" s="174">
        <v>0.14192502895666068</v>
      </c>
      <c r="AE55" s="174">
        <v>0.1289747056378778</v>
      </c>
      <c r="AF55" s="174">
        <v>0.11715565403905931</v>
      </c>
      <c r="AG55" s="174">
        <v>9.5003251990255805E-2</v>
      </c>
    </row>
    <row r="56" spans="1:33" s="194" customFormat="1" outlineLevel="1" x14ac:dyDescent="0.2">
      <c r="A56" s="197"/>
      <c r="B56" s="33"/>
      <c r="E56" s="197" t="s">
        <v>8</v>
      </c>
      <c r="F56" s="174">
        <v>0</v>
      </c>
      <c r="G56" s="174">
        <v>0</v>
      </c>
      <c r="H56" s="174">
        <v>0</v>
      </c>
      <c r="I56" s="174">
        <v>0</v>
      </c>
      <c r="J56" s="174">
        <v>0</v>
      </c>
      <c r="K56" s="174">
        <v>0</v>
      </c>
      <c r="L56" s="174">
        <v>0</v>
      </c>
      <c r="M56" s="174">
        <v>0</v>
      </c>
      <c r="N56" s="174">
        <v>0</v>
      </c>
      <c r="O56" s="174">
        <v>0</v>
      </c>
      <c r="P56" s="174">
        <v>0</v>
      </c>
      <c r="Q56" s="174">
        <v>0</v>
      </c>
      <c r="R56" s="174">
        <v>4.0569771926616767E-2</v>
      </c>
      <c r="S56" s="174">
        <v>0.1191934491553598</v>
      </c>
      <c r="T56" s="174">
        <v>0.19394346869145332</v>
      </c>
      <c r="U56" s="174">
        <v>0.2658157692558159</v>
      </c>
      <c r="V56" s="174">
        <v>0.33547718242163554</v>
      </c>
      <c r="W56" s="174">
        <v>0.40353413694256512</v>
      </c>
      <c r="X56" s="174">
        <v>0.47136819202630797</v>
      </c>
      <c r="Y56" s="174">
        <v>0.53616195063658434</v>
      </c>
      <c r="Z56" s="174">
        <v>0.59636017871303049</v>
      </c>
      <c r="AA56" s="174">
        <v>0.65256918025930621</v>
      </c>
      <c r="AB56" s="174">
        <v>0.70370766697728815</v>
      </c>
      <c r="AC56" s="174">
        <v>0.75045109964557188</v>
      </c>
      <c r="AD56" s="174">
        <v>0.79367251684429718</v>
      </c>
      <c r="AE56" s="174">
        <v>0.8337058418503458</v>
      </c>
      <c r="AF56" s="174">
        <v>0.87065502529050931</v>
      </c>
      <c r="AG56" s="174">
        <v>0.90499674800974417</v>
      </c>
    </row>
    <row r="57" spans="1:33" s="5" customFormat="1" outlineLevel="1" x14ac:dyDescent="0.2">
      <c r="B57" s="35"/>
      <c r="C57" s="3"/>
      <c r="D57" s="3"/>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34"/>
    </row>
    <row r="58" spans="1:33" s="5" customFormat="1" outlineLevel="1" x14ac:dyDescent="0.2">
      <c r="B58" s="38"/>
      <c r="C58" s="39"/>
      <c r="D58" s="39"/>
      <c r="E58" s="40"/>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41"/>
    </row>
    <row r="61" spans="1:33" ht="18" x14ac:dyDescent="0.25">
      <c r="B61" s="18" t="s">
        <v>149</v>
      </c>
    </row>
    <row r="63" spans="1:33" s="16" customFormat="1" ht="15.75" customHeight="1" x14ac:dyDescent="0.25">
      <c r="B63" s="25" t="s">
        <v>154</v>
      </c>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7"/>
    </row>
    <row r="64" spans="1:33" s="3" customFormat="1" outlineLevel="1" x14ac:dyDescent="0.2">
      <c r="B64" s="30"/>
      <c r="AG64" s="29"/>
    </row>
    <row r="65" spans="1:33" s="5" customFormat="1" outlineLevel="1" x14ac:dyDescent="0.2">
      <c r="A65" s="6"/>
      <c r="B65" s="31"/>
      <c r="C65" s="251"/>
      <c r="D65" s="251"/>
      <c r="E65" s="6"/>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32"/>
    </row>
    <row r="66" spans="1:33" outlineLevel="1" x14ac:dyDescent="0.2">
      <c r="B66" s="49"/>
      <c r="C66" s="3"/>
      <c r="D66" s="252" t="s">
        <v>150</v>
      </c>
      <c r="E66" s="252"/>
      <c r="F66" s="1">
        <v>2008</v>
      </c>
      <c r="G66" s="1">
        <v>2009</v>
      </c>
      <c r="H66" s="1">
        <v>2010</v>
      </c>
      <c r="I66" s="1">
        <v>2011</v>
      </c>
      <c r="J66" s="1">
        <v>2012</v>
      </c>
      <c r="K66" s="1">
        <v>2013</v>
      </c>
      <c r="L66" s="1">
        <v>2014</v>
      </c>
      <c r="M66" s="1">
        <v>2015</v>
      </c>
      <c r="N66" s="1">
        <v>2016</v>
      </c>
      <c r="O66" s="1">
        <v>2017</v>
      </c>
      <c r="P66" s="1">
        <v>2018</v>
      </c>
      <c r="Q66" s="1">
        <v>2019</v>
      </c>
      <c r="R66" s="1">
        <v>2020</v>
      </c>
      <c r="S66" s="1">
        <v>2021</v>
      </c>
      <c r="T66" s="1">
        <v>2022</v>
      </c>
      <c r="U66" s="1">
        <v>2023</v>
      </c>
      <c r="V66" s="1">
        <v>2024</v>
      </c>
      <c r="W66" s="1">
        <v>2025</v>
      </c>
      <c r="X66" s="1">
        <v>2026</v>
      </c>
      <c r="Y66" s="1">
        <v>2027</v>
      </c>
      <c r="Z66" s="1">
        <v>2028</v>
      </c>
      <c r="AA66" s="1">
        <v>2029</v>
      </c>
      <c r="AB66" s="1">
        <v>2030</v>
      </c>
      <c r="AC66" s="1">
        <v>2031</v>
      </c>
      <c r="AD66" s="1">
        <v>2032</v>
      </c>
      <c r="AE66" s="1">
        <v>2033</v>
      </c>
      <c r="AF66" s="1">
        <v>2034</v>
      </c>
      <c r="AG66" s="135">
        <v>2035</v>
      </c>
    </row>
    <row r="67" spans="1:33" outlineLevel="1" x14ac:dyDescent="0.2">
      <c r="B67" s="49"/>
      <c r="C67" s="3"/>
      <c r="D67" s="133" t="s">
        <v>72</v>
      </c>
      <c r="E67" s="133" t="s">
        <v>151</v>
      </c>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29"/>
    </row>
    <row r="68" spans="1:33" outlineLevel="1" x14ac:dyDescent="0.2">
      <c r="B68" s="49"/>
      <c r="C68" s="3"/>
      <c r="D68" s="133" t="s">
        <v>152</v>
      </c>
      <c r="E68" s="133" t="s">
        <v>152</v>
      </c>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29"/>
    </row>
    <row r="69" spans="1:33" outlineLevel="1" x14ac:dyDescent="0.2">
      <c r="B69" s="49" t="s">
        <v>19</v>
      </c>
      <c r="C69" s="3"/>
      <c r="D69" s="134">
        <v>0</v>
      </c>
      <c r="E69" s="134">
        <v>50</v>
      </c>
      <c r="F69" s="60">
        <v>0.11541176313560086</v>
      </c>
      <c r="G69" s="60">
        <v>0.10719714000764276</v>
      </c>
      <c r="H69" s="60">
        <v>0.10441800617529769</v>
      </c>
      <c r="I69" s="60">
        <v>0.10179089297249748</v>
      </c>
      <c r="J69" s="60">
        <v>9.8122552611082048E-2</v>
      </c>
      <c r="K69" s="60">
        <v>9.5276532989831075E-2</v>
      </c>
      <c r="L69" s="60">
        <v>9.2962650936637359E-2</v>
      </c>
      <c r="M69" s="60">
        <v>9.1433067366646401E-2</v>
      </c>
      <c r="N69" s="60">
        <v>9.0664850311620609E-2</v>
      </c>
      <c r="O69" s="60">
        <v>9.0220075679187273E-2</v>
      </c>
      <c r="P69" s="60">
        <v>8.9964758908149811E-2</v>
      </c>
      <c r="Q69" s="60">
        <v>8.9411401716678579E-2</v>
      </c>
      <c r="R69" s="60">
        <v>8.9034666490841366E-2</v>
      </c>
      <c r="S69" s="60">
        <v>8.9086490839080504E-2</v>
      </c>
      <c r="T69" s="60">
        <v>8.9228748044202541E-2</v>
      </c>
      <c r="U69" s="60">
        <v>8.942445558379998E-2</v>
      </c>
      <c r="V69" s="60">
        <v>8.9766530763966984E-2</v>
      </c>
      <c r="W69" s="60">
        <v>9.0113756403798068E-2</v>
      </c>
      <c r="X69" s="60">
        <v>9.0611173623753441E-2</v>
      </c>
      <c r="Y69" s="60">
        <v>9.0999367953830165E-2</v>
      </c>
      <c r="Z69" s="60">
        <v>9.1338106220228685E-2</v>
      </c>
      <c r="AA69" s="60">
        <v>9.1459865204877547E-2</v>
      </c>
      <c r="AB69" s="60">
        <v>9.1459865204877547E-2</v>
      </c>
      <c r="AC69" s="60">
        <v>9.1459865204877547E-2</v>
      </c>
      <c r="AD69" s="60">
        <v>9.1459865204877547E-2</v>
      </c>
      <c r="AE69" s="60">
        <v>9.1459865204877547E-2</v>
      </c>
      <c r="AF69" s="60">
        <v>9.1459865204877547E-2</v>
      </c>
      <c r="AG69" s="60">
        <v>9.1459865204877547E-2</v>
      </c>
    </row>
    <row r="70" spans="1:33" outlineLevel="1" x14ac:dyDescent="0.2">
      <c r="B70" s="49"/>
      <c r="C70" s="3" t="s">
        <v>54</v>
      </c>
      <c r="D70" s="134">
        <v>50</v>
      </c>
      <c r="E70" s="134">
        <v>150</v>
      </c>
      <c r="F70" s="60">
        <v>1.9342099167986359E-2</v>
      </c>
      <c r="G70" s="60">
        <v>1.9421237608962274E-2</v>
      </c>
      <c r="H70" s="60">
        <v>2.0242632263213343E-2</v>
      </c>
      <c r="I70" s="60">
        <v>2.1284873337435086E-2</v>
      </c>
      <c r="J70" s="60">
        <v>2.192361939745658E-2</v>
      </c>
      <c r="K70" s="60">
        <v>2.2553390504334307E-2</v>
      </c>
      <c r="L70" s="60">
        <v>2.3141451549566223E-2</v>
      </c>
      <c r="M70" s="60">
        <v>2.378474690567484E-2</v>
      </c>
      <c r="N70" s="60">
        <v>2.4517297335857838E-2</v>
      </c>
      <c r="O70" s="60">
        <v>2.5207650883867703E-2</v>
      </c>
      <c r="P70" s="60">
        <v>2.5821143927318706E-2</v>
      </c>
      <c r="Q70" s="60">
        <v>2.6318126437104634E-2</v>
      </c>
      <c r="R70" s="60">
        <v>2.6761480836962101E-2</v>
      </c>
      <c r="S70" s="60">
        <v>2.7185951380874117E-2</v>
      </c>
      <c r="T70" s="60">
        <v>2.7548378464088225E-2</v>
      </c>
      <c r="U70" s="60">
        <v>2.7851744981870308E-2</v>
      </c>
      <c r="V70" s="60">
        <v>2.8124423621946198E-2</v>
      </c>
      <c r="W70" s="60">
        <v>2.8359418842285659E-2</v>
      </c>
      <c r="X70" s="60">
        <v>2.8596034972180027E-2</v>
      </c>
      <c r="Y70" s="60">
        <v>2.8784080285374956E-2</v>
      </c>
      <c r="Z70" s="60">
        <v>2.8940881092349487E-2</v>
      </c>
      <c r="AA70" s="60">
        <v>2.9016623559874492E-2</v>
      </c>
      <c r="AB70" s="60">
        <v>2.9016623559874492E-2</v>
      </c>
      <c r="AC70" s="60">
        <v>2.9016623559874492E-2</v>
      </c>
      <c r="AD70" s="60">
        <v>2.9016623559874492E-2</v>
      </c>
      <c r="AE70" s="60">
        <v>2.9016623559874492E-2</v>
      </c>
      <c r="AF70" s="60">
        <v>2.9016623559874492E-2</v>
      </c>
      <c r="AG70" s="60">
        <v>2.9016623559874492E-2</v>
      </c>
    </row>
    <row r="71" spans="1:33" outlineLevel="1" x14ac:dyDescent="0.2">
      <c r="B71" s="49"/>
      <c r="C71" s="3" t="s">
        <v>54</v>
      </c>
      <c r="D71" s="134">
        <v>150</v>
      </c>
      <c r="E71" s="134">
        <v>250</v>
      </c>
      <c r="F71" s="60">
        <v>0</v>
      </c>
      <c r="G71" s="60">
        <v>0</v>
      </c>
      <c r="H71" s="60">
        <v>0</v>
      </c>
      <c r="I71" s="60">
        <v>0</v>
      </c>
      <c r="J71" s="60">
        <v>0</v>
      </c>
      <c r="K71" s="60">
        <v>0</v>
      </c>
      <c r="L71" s="60">
        <v>0</v>
      </c>
      <c r="M71" s="60">
        <v>0</v>
      </c>
      <c r="N71" s="60">
        <v>0</v>
      </c>
      <c r="O71" s="60">
        <v>0</v>
      </c>
      <c r="P71" s="60">
        <v>0</v>
      </c>
      <c r="Q71" s="60">
        <v>0</v>
      </c>
      <c r="R71" s="60">
        <v>0</v>
      </c>
      <c r="S71" s="60">
        <v>0</v>
      </c>
      <c r="T71" s="60">
        <v>0</v>
      </c>
      <c r="U71" s="60">
        <v>0</v>
      </c>
      <c r="V71" s="60">
        <v>0</v>
      </c>
      <c r="W71" s="60">
        <v>0</v>
      </c>
      <c r="X71" s="60">
        <v>0</v>
      </c>
      <c r="Y71" s="60">
        <v>0</v>
      </c>
      <c r="Z71" s="60">
        <v>0</v>
      </c>
      <c r="AA71" s="60">
        <v>0</v>
      </c>
      <c r="AB71" s="60">
        <v>0</v>
      </c>
      <c r="AC71" s="60">
        <v>0</v>
      </c>
      <c r="AD71" s="60">
        <v>0</v>
      </c>
      <c r="AE71" s="60">
        <v>0</v>
      </c>
      <c r="AF71" s="60">
        <v>0</v>
      </c>
      <c r="AG71" s="60">
        <v>0</v>
      </c>
    </row>
    <row r="72" spans="1:33" outlineLevel="1" x14ac:dyDescent="0.2">
      <c r="B72" s="49"/>
      <c r="C72" s="3" t="s">
        <v>55</v>
      </c>
      <c r="D72" s="134">
        <v>50</v>
      </c>
      <c r="E72" s="134">
        <v>150</v>
      </c>
      <c r="F72" s="60">
        <v>0.17407889251187725</v>
      </c>
      <c r="G72" s="60">
        <v>0.17479113848066044</v>
      </c>
      <c r="H72" s="60">
        <v>0.1821836903689201</v>
      </c>
      <c r="I72" s="60">
        <v>0.19156386003691581</v>
      </c>
      <c r="J72" s="60">
        <v>0.19731257457710921</v>
      </c>
      <c r="K72" s="60">
        <v>0.2029805145390087</v>
      </c>
      <c r="L72" s="60">
        <v>0.20827306394609602</v>
      </c>
      <c r="M72" s="60">
        <v>0.21406272215107353</v>
      </c>
      <c r="N72" s="60">
        <v>0.22065567602272054</v>
      </c>
      <c r="O72" s="60">
        <v>0.22686885795480924</v>
      </c>
      <c r="P72" s="60">
        <v>0.23239029534586839</v>
      </c>
      <c r="Q72" s="60">
        <v>0.2368631379339417</v>
      </c>
      <c r="R72" s="60">
        <v>0.24085332753265895</v>
      </c>
      <c r="S72" s="60">
        <v>0.24467356242786703</v>
      </c>
      <c r="T72" s="60">
        <v>0.24793540617679402</v>
      </c>
      <c r="U72" s="60">
        <v>0.25066570483683276</v>
      </c>
      <c r="V72" s="60">
        <v>0.25311981259751581</v>
      </c>
      <c r="W72" s="60">
        <v>0.25523476958057095</v>
      </c>
      <c r="X72" s="60">
        <v>0.25736431474962024</v>
      </c>
      <c r="Y72" s="60">
        <v>0.25905672256837459</v>
      </c>
      <c r="Z72" s="60">
        <v>0.26046792983114547</v>
      </c>
      <c r="AA72" s="60">
        <v>0.26114961203887044</v>
      </c>
      <c r="AB72" s="60">
        <v>0.26114961203887044</v>
      </c>
      <c r="AC72" s="60">
        <v>0.26114961203887044</v>
      </c>
      <c r="AD72" s="60">
        <v>0.26114961203887044</v>
      </c>
      <c r="AE72" s="60">
        <v>0.26114961203887044</v>
      </c>
      <c r="AF72" s="60">
        <v>0.26114961203887044</v>
      </c>
      <c r="AG72" s="60">
        <v>0.26114961203887044</v>
      </c>
    </row>
    <row r="73" spans="1:33" outlineLevel="1" x14ac:dyDescent="0.2">
      <c r="B73" s="49"/>
      <c r="C73" s="3" t="s">
        <v>55</v>
      </c>
      <c r="D73" s="134">
        <v>150</v>
      </c>
      <c r="E73" s="134">
        <v>250</v>
      </c>
      <c r="F73" s="60">
        <v>5.0346364837628964E-2</v>
      </c>
      <c r="G73" s="60">
        <v>5.0617972723042595E-2</v>
      </c>
      <c r="H73" s="60">
        <v>5.1496499934710858E-2</v>
      </c>
      <c r="I73" s="60">
        <v>5.1787618575613099E-2</v>
      </c>
      <c r="J73" s="60">
        <v>5.1719153164199838E-2</v>
      </c>
      <c r="K73" s="60">
        <v>5.1652639533415513E-2</v>
      </c>
      <c r="L73" s="60">
        <v>5.1597770422653323E-2</v>
      </c>
      <c r="M73" s="60">
        <v>5.1832628868033803E-2</v>
      </c>
      <c r="N73" s="60">
        <v>5.2492541151163946E-2</v>
      </c>
      <c r="O73" s="60">
        <v>5.3000241321424411E-2</v>
      </c>
      <c r="P73" s="60">
        <v>5.345531155977163E-2</v>
      </c>
      <c r="Q73" s="60">
        <v>5.3809616054345061E-2</v>
      </c>
      <c r="R73" s="60">
        <v>5.4243481030149004E-2</v>
      </c>
      <c r="S73" s="60">
        <v>5.4595678351939292E-2</v>
      </c>
      <c r="T73" s="60">
        <v>5.4756613798898575E-2</v>
      </c>
      <c r="U73" s="60">
        <v>5.5068198608739315E-2</v>
      </c>
      <c r="V73" s="60">
        <v>5.5396650894454121E-2</v>
      </c>
      <c r="W73" s="60">
        <v>5.5665818976083012E-2</v>
      </c>
      <c r="X73" s="60">
        <v>5.5902049665866212E-2</v>
      </c>
      <c r="Y73" s="60">
        <v>5.6027137035195983E-2</v>
      </c>
      <c r="Z73" s="60">
        <v>5.6163283627476628E-2</v>
      </c>
      <c r="AA73" s="60">
        <v>5.6238039852037972E-2</v>
      </c>
      <c r="AB73" s="60">
        <v>5.6238039852037972E-2</v>
      </c>
      <c r="AC73" s="60">
        <v>5.6238039852037972E-2</v>
      </c>
      <c r="AD73" s="60">
        <v>5.6238039852037972E-2</v>
      </c>
      <c r="AE73" s="60">
        <v>5.6238039852037972E-2</v>
      </c>
      <c r="AF73" s="60">
        <v>5.6238039852037972E-2</v>
      </c>
      <c r="AG73" s="60">
        <v>5.6238039852037972E-2</v>
      </c>
    </row>
    <row r="74" spans="1:33" outlineLevel="1" x14ac:dyDescent="0.2">
      <c r="B74" s="49"/>
      <c r="C74" s="3" t="s">
        <v>55</v>
      </c>
      <c r="D74" s="134">
        <v>250</v>
      </c>
      <c r="E74" s="134">
        <v>750</v>
      </c>
      <c r="F74" s="60">
        <v>0.36972591521893255</v>
      </c>
      <c r="G74" s="60">
        <v>0.36859830713687675</v>
      </c>
      <c r="H74" s="60">
        <v>0.36422415016662923</v>
      </c>
      <c r="I74" s="60">
        <v>0.35447448355484695</v>
      </c>
      <c r="J74" s="60">
        <v>0.34604475119779005</v>
      </c>
      <c r="K74" s="60">
        <v>0.3375010806788285</v>
      </c>
      <c r="L74" s="60">
        <v>0.32942545306270171</v>
      </c>
      <c r="M74" s="60">
        <v>0.32024685416692039</v>
      </c>
      <c r="N74" s="60">
        <v>0.30945934700772326</v>
      </c>
      <c r="O74" s="60">
        <v>0.29953230439161815</v>
      </c>
      <c r="P74" s="60">
        <v>0.29101009821653062</v>
      </c>
      <c r="Q74" s="60">
        <v>0.2840552581903647</v>
      </c>
      <c r="R74" s="60">
        <v>0.27793133770067291</v>
      </c>
      <c r="S74" s="60">
        <v>0.27194614429516889</v>
      </c>
      <c r="T74" s="60">
        <v>0.26782570894402929</v>
      </c>
      <c r="U74" s="60">
        <v>0.26487504762274672</v>
      </c>
      <c r="V74" s="60">
        <v>0.26205769482711927</v>
      </c>
      <c r="W74" s="60">
        <v>0.25931623421273353</v>
      </c>
      <c r="X74" s="60">
        <v>0.25716543516900492</v>
      </c>
      <c r="Y74" s="60">
        <v>0.25553259347389051</v>
      </c>
      <c r="Z74" s="60">
        <v>0.25416562272425036</v>
      </c>
      <c r="AA74" s="60">
        <v>0.25394430959782727</v>
      </c>
      <c r="AB74" s="60">
        <v>0.25394430959782727</v>
      </c>
      <c r="AC74" s="60">
        <v>0.25394430959782727</v>
      </c>
      <c r="AD74" s="60">
        <v>0.25394430959782727</v>
      </c>
      <c r="AE74" s="60">
        <v>0.25394430959782727</v>
      </c>
      <c r="AF74" s="60">
        <v>0.25394430959782727</v>
      </c>
      <c r="AG74" s="60">
        <v>0.25394430959782727</v>
      </c>
    </row>
    <row r="75" spans="1:33" outlineLevel="1" x14ac:dyDescent="0.2">
      <c r="B75" s="49"/>
      <c r="C75" s="3" t="s">
        <v>55</v>
      </c>
      <c r="D75" s="134">
        <v>750</v>
      </c>
      <c r="E75" s="134"/>
      <c r="F75" s="60">
        <v>0.27109496512797404</v>
      </c>
      <c r="G75" s="60">
        <v>0.2793742040428151</v>
      </c>
      <c r="H75" s="60">
        <v>0.27743502109122881</v>
      </c>
      <c r="I75" s="60">
        <v>0.27909827152269151</v>
      </c>
      <c r="J75" s="60">
        <v>0.28487734905236234</v>
      </c>
      <c r="K75" s="60">
        <v>0.29003584175458186</v>
      </c>
      <c r="L75" s="60">
        <v>0.29459961008234536</v>
      </c>
      <c r="M75" s="60">
        <v>0.29863998054165108</v>
      </c>
      <c r="N75" s="60">
        <v>0.30221028817091389</v>
      </c>
      <c r="O75" s="60">
        <v>0.30517086976909313</v>
      </c>
      <c r="P75" s="60">
        <v>0.30735839204236093</v>
      </c>
      <c r="Q75" s="60">
        <v>0.30954245966756533</v>
      </c>
      <c r="R75" s="60">
        <v>0.31117570640871561</v>
      </c>
      <c r="S75" s="60">
        <v>0.31251217270507015</v>
      </c>
      <c r="T75" s="60">
        <v>0.31270514457198728</v>
      </c>
      <c r="U75" s="60">
        <v>0.31211484836601106</v>
      </c>
      <c r="V75" s="60">
        <v>0.31153488729499768</v>
      </c>
      <c r="W75" s="60">
        <v>0.31131000198452874</v>
      </c>
      <c r="X75" s="60">
        <v>0.3103609918195751</v>
      </c>
      <c r="Y75" s="60">
        <v>0.30960009868333382</v>
      </c>
      <c r="Z75" s="60">
        <v>0.30892417650454945</v>
      </c>
      <c r="AA75" s="60">
        <v>0.30819154974651225</v>
      </c>
      <c r="AB75" s="60">
        <v>0.30819154974651225</v>
      </c>
      <c r="AC75" s="60">
        <v>0.30819154974651225</v>
      </c>
      <c r="AD75" s="60">
        <v>0.30819154974651225</v>
      </c>
      <c r="AE75" s="60">
        <v>0.30819154974651225</v>
      </c>
      <c r="AF75" s="60">
        <v>0.30819154974651225</v>
      </c>
      <c r="AG75" s="60">
        <v>0.30819154974651225</v>
      </c>
    </row>
    <row r="76" spans="1:33" outlineLevel="1" x14ac:dyDescent="0.2">
      <c r="B76" s="49"/>
      <c r="C76" s="3"/>
      <c r="D76" s="134"/>
      <c r="E76" s="134"/>
      <c r="F76" s="3"/>
      <c r="G76" s="3"/>
      <c r="H76" s="3"/>
      <c r="I76" s="3"/>
      <c r="J76" s="3"/>
      <c r="K76" s="3"/>
      <c r="L76" s="3"/>
      <c r="M76" s="3"/>
      <c r="N76" s="3"/>
      <c r="O76" s="3"/>
      <c r="P76" s="3"/>
      <c r="Q76" s="3"/>
      <c r="R76" s="3"/>
      <c r="S76" s="3"/>
      <c r="T76" s="3"/>
      <c r="U76" s="3"/>
      <c r="V76" s="3"/>
      <c r="W76" s="3"/>
      <c r="X76" s="60"/>
      <c r="Y76" s="60"/>
      <c r="Z76" s="60"/>
      <c r="AA76" s="60"/>
      <c r="AB76" s="60"/>
      <c r="AC76" s="60"/>
      <c r="AD76" s="60"/>
      <c r="AE76" s="60"/>
      <c r="AF76" s="60"/>
      <c r="AG76" s="61"/>
    </row>
    <row r="77" spans="1:33" outlineLevel="1" x14ac:dyDescent="0.2">
      <c r="B77" s="49"/>
      <c r="C77" s="3"/>
      <c r="D77" s="134"/>
      <c r="E77" s="134"/>
      <c r="F77" s="3"/>
      <c r="G77" s="3"/>
      <c r="H77" s="3"/>
      <c r="I77" s="3"/>
      <c r="J77" s="3"/>
      <c r="K77" s="3"/>
      <c r="L77" s="3"/>
      <c r="M77" s="3"/>
      <c r="N77" s="3"/>
      <c r="O77" s="3"/>
      <c r="P77" s="3"/>
      <c r="Q77" s="3"/>
      <c r="R77" s="3"/>
      <c r="S77" s="3"/>
      <c r="T77" s="3"/>
      <c r="U77" s="3"/>
      <c r="V77" s="3"/>
      <c r="W77" s="3"/>
      <c r="X77" s="60"/>
      <c r="Y77" s="60"/>
      <c r="Z77" s="60"/>
      <c r="AA77" s="60"/>
      <c r="AB77" s="60"/>
      <c r="AC77" s="60"/>
      <c r="AD77" s="60"/>
      <c r="AE77" s="60"/>
      <c r="AF77" s="60"/>
      <c r="AG77" s="61"/>
    </row>
    <row r="78" spans="1:33" outlineLevel="1" x14ac:dyDescent="0.2">
      <c r="B78" s="49" t="s">
        <v>20</v>
      </c>
      <c r="C78" s="3"/>
      <c r="D78" s="134">
        <v>0</v>
      </c>
      <c r="E78" s="134">
        <v>50</v>
      </c>
      <c r="F78" s="60">
        <v>0</v>
      </c>
      <c r="G78" s="60">
        <v>0</v>
      </c>
      <c r="H78" s="60">
        <v>0</v>
      </c>
      <c r="I78" s="60">
        <v>0</v>
      </c>
      <c r="J78" s="60">
        <v>0</v>
      </c>
      <c r="K78" s="60">
        <v>0</v>
      </c>
      <c r="L78" s="60">
        <v>0</v>
      </c>
      <c r="M78" s="60">
        <v>0</v>
      </c>
      <c r="N78" s="60">
        <v>0</v>
      </c>
      <c r="O78" s="60">
        <v>0</v>
      </c>
      <c r="P78" s="60">
        <v>0</v>
      </c>
      <c r="Q78" s="60">
        <v>0</v>
      </c>
      <c r="R78" s="60">
        <v>0</v>
      </c>
      <c r="S78" s="60">
        <v>0</v>
      </c>
      <c r="T78" s="60">
        <v>0</v>
      </c>
      <c r="U78" s="60">
        <v>0</v>
      </c>
      <c r="V78" s="60">
        <v>0</v>
      </c>
      <c r="W78" s="60">
        <v>0</v>
      </c>
      <c r="X78" s="60">
        <v>0</v>
      </c>
      <c r="Y78" s="60">
        <v>0</v>
      </c>
      <c r="Z78" s="60">
        <v>0</v>
      </c>
      <c r="AA78" s="60">
        <v>0</v>
      </c>
      <c r="AB78" s="60">
        <v>0</v>
      </c>
      <c r="AC78" s="60">
        <v>0</v>
      </c>
      <c r="AD78" s="60">
        <v>0</v>
      </c>
      <c r="AE78" s="60">
        <v>0</v>
      </c>
      <c r="AF78" s="60">
        <v>0</v>
      </c>
      <c r="AG78" s="60">
        <v>0</v>
      </c>
    </row>
    <row r="79" spans="1:33" outlineLevel="1" x14ac:dyDescent="0.2">
      <c r="B79" s="49"/>
      <c r="C79" s="3" t="s">
        <v>54</v>
      </c>
      <c r="D79" s="134">
        <v>50</v>
      </c>
      <c r="E79" s="134">
        <v>150</v>
      </c>
      <c r="F79" s="60">
        <v>0</v>
      </c>
      <c r="G79" s="60">
        <v>0</v>
      </c>
      <c r="H79" s="60">
        <v>0</v>
      </c>
      <c r="I79" s="60">
        <v>0</v>
      </c>
      <c r="J79" s="60">
        <v>0</v>
      </c>
      <c r="K79" s="60">
        <v>0</v>
      </c>
      <c r="L79" s="60">
        <v>0</v>
      </c>
      <c r="M79" s="60">
        <v>0</v>
      </c>
      <c r="N79" s="60">
        <v>0</v>
      </c>
      <c r="O79" s="60">
        <v>0</v>
      </c>
      <c r="P79" s="60">
        <v>0</v>
      </c>
      <c r="Q79" s="60">
        <v>0</v>
      </c>
      <c r="R79" s="60">
        <v>0</v>
      </c>
      <c r="S79" s="60">
        <v>0</v>
      </c>
      <c r="T79" s="60">
        <v>0</v>
      </c>
      <c r="U79" s="60">
        <v>0</v>
      </c>
      <c r="V79" s="60">
        <v>0</v>
      </c>
      <c r="W79" s="60">
        <v>0</v>
      </c>
      <c r="X79" s="60">
        <v>0</v>
      </c>
      <c r="Y79" s="60">
        <v>0</v>
      </c>
      <c r="Z79" s="60">
        <v>0</v>
      </c>
      <c r="AA79" s="60">
        <v>0</v>
      </c>
      <c r="AB79" s="60">
        <v>0</v>
      </c>
      <c r="AC79" s="60">
        <v>0</v>
      </c>
      <c r="AD79" s="60">
        <v>0</v>
      </c>
      <c r="AE79" s="60">
        <v>0</v>
      </c>
      <c r="AF79" s="60">
        <v>0</v>
      </c>
      <c r="AG79" s="60">
        <v>0</v>
      </c>
    </row>
    <row r="80" spans="1:33" outlineLevel="1" x14ac:dyDescent="0.2">
      <c r="B80" s="49"/>
      <c r="C80" s="3" t="s">
        <v>54</v>
      </c>
      <c r="D80" s="134">
        <v>150</v>
      </c>
      <c r="E80" s="134">
        <v>250</v>
      </c>
      <c r="F80" s="60">
        <v>0</v>
      </c>
      <c r="G80" s="60">
        <v>0</v>
      </c>
      <c r="H80" s="60">
        <v>0</v>
      </c>
      <c r="I80" s="60">
        <v>0</v>
      </c>
      <c r="J80" s="60">
        <v>0</v>
      </c>
      <c r="K80" s="60">
        <v>0</v>
      </c>
      <c r="L80" s="60">
        <v>0</v>
      </c>
      <c r="M80" s="60">
        <v>0</v>
      </c>
      <c r="N80" s="60">
        <v>0</v>
      </c>
      <c r="O80" s="60">
        <v>0</v>
      </c>
      <c r="P80" s="60">
        <v>0</v>
      </c>
      <c r="Q80" s="60">
        <v>0</v>
      </c>
      <c r="R80" s="60">
        <v>0</v>
      </c>
      <c r="S80" s="60">
        <v>0</v>
      </c>
      <c r="T80" s="60">
        <v>0</v>
      </c>
      <c r="U80" s="60">
        <v>0</v>
      </c>
      <c r="V80" s="60">
        <v>0</v>
      </c>
      <c r="W80" s="60">
        <v>0</v>
      </c>
      <c r="X80" s="60">
        <v>0</v>
      </c>
      <c r="Y80" s="60">
        <v>0</v>
      </c>
      <c r="Z80" s="60">
        <v>0</v>
      </c>
      <c r="AA80" s="60">
        <v>0</v>
      </c>
      <c r="AB80" s="60">
        <v>0</v>
      </c>
      <c r="AC80" s="60">
        <v>0</v>
      </c>
      <c r="AD80" s="60">
        <v>0</v>
      </c>
      <c r="AE80" s="60">
        <v>0</v>
      </c>
      <c r="AF80" s="60">
        <v>0</v>
      </c>
      <c r="AG80" s="60">
        <v>0</v>
      </c>
    </row>
    <row r="81" spans="2:33" outlineLevel="1" x14ac:dyDescent="0.2">
      <c r="B81" s="49"/>
      <c r="C81" s="3" t="s">
        <v>55</v>
      </c>
      <c r="D81" s="134">
        <v>50</v>
      </c>
      <c r="E81" s="134">
        <v>150</v>
      </c>
      <c r="F81" s="60">
        <v>0.20119002550573184</v>
      </c>
      <c r="G81" s="60">
        <v>0.20013145914802757</v>
      </c>
      <c r="H81" s="60">
        <v>0.20812921064571874</v>
      </c>
      <c r="I81" s="60">
        <v>0.21844972767011078</v>
      </c>
      <c r="J81" s="60">
        <v>0.22423059972076601</v>
      </c>
      <c r="K81" s="60">
        <v>0.23009226899079277</v>
      </c>
      <c r="L81" s="60">
        <v>0.23563076209757511</v>
      </c>
      <c r="M81" s="60">
        <v>0.2419383274257722</v>
      </c>
      <c r="N81" s="60">
        <v>0.24937977396822322</v>
      </c>
      <c r="O81" s="60">
        <v>0.2564729471717736</v>
      </c>
      <c r="P81" s="60">
        <v>0.26282129643837371</v>
      </c>
      <c r="Q81" s="60">
        <v>0.2678627699050144</v>
      </c>
      <c r="R81" s="60">
        <v>0.27239570015982639</v>
      </c>
      <c r="S81" s="60">
        <v>0.27686537584331489</v>
      </c>
      <c r="T81" s="60">
        <v>0.28071669520583514</v>
      </c>
      <c r="U81" s="60">
        <v>0.28396844516650083</v>
      </c>
      <c r="V81" s="60">
        <v>0.28694843778787527</v>
      </c>
      <c r="W81" s="60">
        <v>0.28953715577721789</v>
      </c>
      <c r="X81" s="60">
        <v>0.29219620921210915</v>
      </c>
      <c r="Y81" s="60">
        <v>0.29431021496943527</v>
      </c>
      <c r="Z81" s="60">
        <v>0.2960801504961818</v>
      </c>
      <c r="AA81" s="60">
        <v>0.29692169533034829</v>
      </c>
      <c r="AB81" s="60">
        <v>0.29692169533034829</v>
      </c>
      <c r="AC81" s="60">
        <v>0.29692169533034829</v>
      </c>
      <c r="AD81" s="60">
        <v>0.29692169533034829</v>
      </c>
      <c r="AE81" s="60">
        <v>0.29692169533034829</v>
      </c>
      <c r="AF81" s="60">
        <v>0.29692169533034829</v>
      </c>
      <c r="AG81" s="60">
        <v>0.29692169533034829</v>
      </c>
    </row>
    <row r="82" spans="2:33" outlineLevel="1" x14ac:dyDescent="0.2">
      <c r="B82" s="49"/>
      <c r="C82" s="3" t="s">
        <v>55</v>
      </c>
      <c r="D82" s="134">
        <v>150</v>
      </c>
      <c r="E82" s="134">
        <v>250</v>
      </c>
      <c r="F82" s="60">
        <v>5.8187332649260445E-2</v>
      </c>
      <c r="G82" s="60">
        <v>5.79563061848151E-2</v>
      </c>
      <c r="H82" s="60">
        <v>5.8830325923934182E-2</v>
      </c>
      <c r="I82" s="60">
        <v>5.9055978368498914E-2</v>
      </c>
      <c r="J82" s="60">
        <v>5.8774848769339839E-2</v>
      </c>
      <c r="K82" s="60">
        <v>5.8551792799417052E-2</v>
      </c>
      <c r="L82" s="60">
        <v>5.8375393038689778E-2</v>
      </c>
      <c r="M82" s="60">
        <v>5.8582360386703149E-2</v>
      </c>
      <c r="N82" s="60">
        <v>5.9325816055359505E-2</v>
      </c>
      <c r="O82" s="60">
        <v>5.9916236256756739E-2</v>
      </c>
      <c r="P82" s="60">
        <v>6.0455167737305193E-2</v>
      </c>
      <c r="Q82" s="60">
        <v>6.0851987901392984E-2</v>
      </c>
      <c r="R82" s="60">
        <v>6.1347257045100044E-2</v>
      </c>
      <c r="S82" s="60">
        <v>6.1778856924056505E-2</v>
      </c>
      <c r="T82" s="60">
        <v>6.1996371971691888E-2</v>
      </c>
      <c r="U82" s="60">
        <v>6.2384404548770866E-2</v>
      </c>
      <c r="V82" s="60">
        <v>6.2800229937432867E-2</v>
      </c>
      <c r="W82" s="60">
        <v>6.3147050563801585E-2</v>
      </c>
      <c r="X82" s="60">
        <v>6.3467878269931222E-2</v>
      </c>
      <c r="Y82" s="60">
        <v>6.3651537707531944E-2</v>
      </c>
      <c r="Z82" s="60">
        <v>6.3842153157062626E-2</v>
      </c>
      <c r="AA82" s="60">
        <v>6.3941485513052843E-2</v>
      </c>
      <c r="AB82" s="60">
        <v>6.3941485513052843E-2</v>
      </c>
      <c r="AC82" s="60">
        <v>6.3941485513052843E-2</v>
      </c>
      <c r="AD82" s="60">
        <v>6.3941485513052843E-2</v>
      </c>
      <c r="AE82" s="60">
        <v>6.3941485513052843E-2</v>
      </c>
      <c r="AF82" s="60">
        <v>6.3941485513052843E-2</v>
      </c>
      <c r="AG82" s="60">
        <v>6.3941485513052843E-2</v>
      </c>
    </row>
    <row r="83" spans="2:33" outlineLevel="1" x14ac:dyDescent="0.2">
      <c r="B83" s="49"/>
      <c r="C83" s="3" t="s">
        <v>55</v>
      </c>
      <c r="D83" s="134">
        <v>250</v>
      </c>
      <c r="E83" s="134">
        <v>750</v>
      </c>
      <c r="F83" s="60">
        <v>0.427307212492473</v>
      </c>
      <c r="G83" s="60">
        <v>0.42203579476632314</v>
      </c>
      <c r="H83" s="60">
        <v>0.41609479267206928</v>
      </c>
      <c r="I83" s="60">
        <v>0.40422475504323829</v>
      </c>
      <c r="J83" s="60">
        <v>0.39325330510539908</v>
      </c>
      <c r="K83" s="60">
        <v>0.38258051329016751</v>
      </c>
      <c r="L83" s="60">
        <v>0.37269711737468481</v>
      </c>
      <c r="M83" s="60">
        <v>0.361949934495502</v>
      </c>
      <c r="N83" s="60">
        <v>0.34974356155331177</v>
      </c>
      <c r="O83" s="60">
        <v>0.33861823774761324</v>
      </c>
      <c r="P83" s="60">
        <v>0.32911723433242251</v>
      </c>
      <c r="Q83" s="60">
        <v>0.32123119253015686</v>
      </c>
      <c r="R83" s="60">
        <v>0.31432948053859172</v>
      </c>
      <c r="S83" s="60">
        <v>0.30772622388092907</v>
      </c>
      <c r="T83" s="60">
        <v>0.30323683521149591</v>
      </c>
      <c r="U83" s="60">
        <v>0.30006560125883641</v>
      </c>
      <c r="V83" s="60">
        <v>0.29708083839530952</v>
      </c>
      <c r="W83" s="60">
        <v>0.29416715059706017</v>
      </c>
      <c r="X83" s="60">
        <v>0.29197041310823979</v>
      </c>
      <c r="Y83" s="60">
        <v>0.29030650805500113</v>
      </c>
      <c r="Z83" s="60">
        <v>0.28891616666948849</v>
      </c>
      <c r="AA83" s="60">
        <v>0.28872941581877087</v>
      </c>
      <c r="AB83" s="60">
        <v>0.28872941581877087</v>
      </c>
      <c r="AC83" s="60">
        <v>0.28872941581877087</v>
      </c>
      <c r="AD83" s="60">
        <v>0.28872941581877087</v>
      </c>
      <c r="AE83" s="60">
        <v>0.28872941581877087</v>
      </c>
      <c r="AF83" s="60">
        <v>0.28872941581877087</v>
      </c>
      <c r="AG83" s="60">
        <v>0.28872941581877087</v>
      </c>
    </row>
    <row r="84" spans="2:33" outlineLevel="1" x14ac:dyDescent="0.2">
      <c r="B84" s="49"/>
      <c r="C84" s="3" t="s">
        <v>55</v>
      </c>
      <c r="D84" s="134">
        <v>750</v>
      </c>
      <c r="E84" s="134"/>
      <c r="F84" s="60">
        <v>0.31331542935253481</v>
      </c>
      <c r="G84" s="60">
        <v>0.3198764399008342</v>
      </c>
      <c r="H84" s="60">
        <v>0.31694567075827779</v>
      </c>
      <c r="I84" s="60">
        <v>0.31826953891815196</v>
      </c>
      <c r="J84" s="60">
        <v>0.32374124640449503</v>
      </c>
      <c r="K84" s="60">
        <v>0.32877542491962275</v>
      </c>
      <c r="L84" s="60">
        <v>0.33329672748905037</v>
      </c>
      <c r="M84" s="60">
        <v>0.33752937769202268</v>
      </c>
      <c r="N84" s="60">
        <v>0.34155084842310557</v>
      </c>
      <c r="O84" s="60">
        <v>0.34499257882385648</v>
      </c>
      <c r="P84" s="60">
        <v>0.34760630149189842</v>
      </c>
      <c r="Q84" s="60">
        <v>0.35005404966343573</v>
      </c>
      <c r="R84" s="60">
        <v>0.35192756225648192</v>
      </c>
      <c r="S84" s="60">
        <v>0.3536295433516996</v>
      </c>
      <c r="T84" s="60">
        <v>0.354050097610977</v>
      </c>
      <c r="U84" s="60">
        <v>0.35358154902589189</v>
      </c>
      <c r="V84" s="60">
        <v>0.35317049387938232</v>
      </c>
      <c r="W84" s="60">
        <v>0.35314864306192029</v>
      </c>
      <c r="X84" s="60">
        <v>0.35236549940971984</v>
      </c>
      <c r="Y84" s="60">
        <v>0.3517317392680317</v>
      </c>
      <c r="Z84" s="60">
        <v>0.35116152967726694</v>
      </c>
      <c r="AA84" s="60">
        <v>0.35040740333782805</v>
      </c>
      <c r="AB84" s="60">
        <v>0.35040740333782805</v>
      </c>
      <c r="AC84" s="60">
        <v>0.35040740333782805</v>
      </c>
      <c r="AD84" s="60">
        <v>0.35040740333782805</v>
      </c>
      <c r="AE84" s="60">
        <v>0.35040740333782805</v>
      </c>
      <c r="AF84" s="60">
        <v>0.35040740333782805</v>
      </c>
      <c r="AG84" s="60">
        <v>0.35040740333782805</v>
      </c>
    </row>
    <row r="85" spans="2:33" outlineLevel="1" x14ac:dyDescent="0.2">
      <c r="B85" s="49"/>
      <c r="C85" s="3"/>
      <c r="D85" s="134"/>
      <c r="E85" s="134"/>
      <c r="F85" s="3"/>
      <c r="G85" s="3"/>
      <c r="H85" s="3"/>
      <c r="I85" s="3"/>
      <c r="J85" s="3"/>
      <c r="K85" s="3"/>
      <c r="L85" s="3"/>
      <c r="M85" s="3"/>
      <c r="N85" s="3"/>
      <c r="O85" s="3"/>
      <c r="P85" s="3"/>
      <c r="Q85" s="3"/>
      <c r="R85" s="3"/>
      <c r="S85" s="3"/>
      <c r="T85" s="3"/>
      <c r="U85" s="3"/>
      <c r="V85" s="3"/>
      <c r="W85" s="3"/>
      <c r="X85" s="60"/>
      <c r="Y85" s="60"/>
      <c r="Z85" s="60"/>
      <c r="AA85" s="60"/>
      <c r="AB85" s="60"/>
      <c r="AC85" s="60"/>
      <c r="AD85" s="60"/>
      <c r="AE85" s="60"/>
      <c r="AF85" s="60"/>
      <c r="AG85" s="61"/>
    </row>
    <row r="86" spans="2:33" outlineLevel="1" x14ac:dyDescent="0.2">
      <c r="B86" s="49" t="s">
        <v>51</v>
      </c>
      <c r="C86" s="3"/>
      <c r="D86" s="134">
        <v>0</v>
      </c>
      <c r="E86" s="134">
        <v>50</v>
      </c>
      <c r="F86" s="60">
        <v>0</v>
      </c>
      <c r="G86" s="60">
        <v>0</v>
      </c>
      <c r="H86" s="60">
        <v>0</v>
      </c>
      <c r="I86" s="60">
        <v>0</v>
      </c>
      <c r="J86" s="60">
        <v>0</v>
      </c>
      <c r="K86" s="60">
        <v>0</v>
      </c>
      <c r="L86" s="60">
        <v>0</v>
      </c>
      <c r="M86" s="60">
        <v>0</v>
      </c>
      <c r="N86" s="60">
        <v>0</v>
      </c>
      <c r="O86" s="60">
        <v>0</v>
      </c>
      <c r="P86" s="60">
        <v>0</v>
      </c>
      <c r="Q86" s="60">
        <v>0</v>
      </c>
      <c r="R86" s="60">
        <v>0</v>
      </c>
      <c r="S86" s="60">
        <v>0</v>
      </c>
      <c r="T86" s="60">
        <v>0</v>
      </c>
      <c r="U86" s="60">
        <v>0</v>
      </c>
      <c r="V86" s="60">
        <v>0</v>
      </c>
      <c r="W86" s="60">
        <v>0</v>
      </c>
      <c r="X86" s="60">
        <v>0</v>
      </c>
      <c r="Y86" s="60">
        <v>0</v>
      </c>
      <c r="Z86" s="60">
        <v>0</v>
      </c>
      <c r="AA86" s="60">
        <v>0</v>
      </c>
      <c r="AB86" s="60">
        <v>0</v>
      </c>
      <c r="AC86" s="60">
        <v>0</v>
      </c>
      <c r="AD86" s="60">
        <v>0</v>
      </c>
      <c r="AE86" s="60">
        <v>0</v>
      </c>
      <c r="AF86" s="60">
        <v>0</v>
      </c>
      <c r="AG86" s="60">
        <v>0</v>
      </c>
    </row>
    <row r="87" spans="2:33" outlineLevel="1" x14ac:dyDescent="0.2">
      <c r="B87" s="49"/>
      <c r="C87" s="3" t="s">
        <v>54</v>
      </c>
      <c r="D87" s="134">
        <v>50</v>
      </c>
      <c r="E87" s="134">
        <v>150</v>
      </c>
      <c r="F87" s="60">
        <v>0</v>
      </c>
      <c r="G87" s="60">
        <v>0</v>
      </c>
      <c r="H87" s="60">
        <v>0</v>
      </c>
      <c r="I87" s="60">
        <v>0</v>
      </c>
      <c r="J87" s="60">
        <v>0</v>
      </c>
      <c r="K87" s="60">
        <v>0</v>
      </c>
      <c r="L87" s="60">
        <v>0</v>
      </c>
      <c r="M87" s="60">
        <v>0</v>
      </c>
      <c r="N87" s="60">
        <v>0</v>
      </c>
      <c r="O87" s="60">
        <v>0</v>
      </c>
      <c r="P87" s="60">
        <v>0</v>
      </c>
      <c r="Q87" s="60">
        <v>0</v>
      </c>
      <c r="R87" s="60">
        <v>0</v>
      </c>
      <c r="S87" s="60">
        <v>0</v>
      </c>
      <c r="T87" s="60">
        <v>0</v>
      </c>
      <c r="U87" s="60">
        <v>0</v>
      </c>
      <c r="V87" s="60">
        <v>0</v>
      </c>
      <c r="W87" s="60">
        <v>0</v>
      </c>
      <c r="X87" s="60">
        <v>0</v>
      </c>
      <c r="Y87" s="60">
        <v>0</v>
      </c>
      <c r="Z87" s="60">
        <v>0</v>
      </c>
      <c r="AA87" s="60">
        <v>0</v>
      </c>
      <c r="AB87" s="60">
        <v>0</v>
      </c>
      <c r="AC87" s="60">
        <v>0</v>
      </c>
      <c r="AD87" s="60">
        <v>0</v>
      </c>
      <c r="AE87" s="60">
        <v>0</v>
      </c>
      <c r="AF87" s="60">
        <v>0</v>
      </c>
      <c r="AG87" s="60">
        <v>0</v>
      </c>
    </row>
    <row r="88" spans="2:33" outlineLevel="1" x14ac:dyDescent="0.2">
      <c r="B88" s="49"/>
      <c r="C88" s="3" t="s">
        <v>54</v>
      </c>
      <c r="D88" s="134">
        <v>150</v>
      </c>
      <c r="E88" s="134">
        <v>250</v>
      </c>
      <c r="F88" s="60">
        <v>0</v>
      </c>
      <c r="G88" s="60">
        <v>0</v>
      </c>
      <c r="H88" s="60">
        <v>0</v>
      </c>
      <c r="I88" s="60">
        <v>0</v>
      </c>
      <c r="J88" s="60">
        <v>0</v>
      </c>
      <c r="K88" s="60">
        <v>0</v>
      </c>
      <c r="L88" s="60">
        <v>0</v>
      </c>
      <c r="M88" s="60">
        <v>0</v>
      </c>
      <c r="N88" s="60">
        <v>0</v>
      </c>
      <c r="O88" s="60">
        <v>0</v>
      </c>
      <c r="P88" s="60">
        <v>0</v>
      </c>
      <c r="Q88" s="60">
        <v>0</v>
      </c>
      <c r="R88" s="60">
        <v>0</v>
      </c>
      <c r="S88" s="60">
        <v>0</v>
      </c>
      <c r="T88" s="60">
        <v>0</v>
      </c>
      <c r="U88" s="60">
        <v>0</v>
      </c>
      <c r="V88" s="60">
        <v>0</v>
      </c>
      <c r="W88" s="60">
        <v>0</v>
      </c>
      <c r="X88" s="60">
        <v>0</v>
      </c>
      <c r="Y88" s="60">
        <v>0</v>
      </c>
      <c r="Z88" s="60">
        <v>0</v>
      </c>
      <c r="AA88" s="60">
        <v>0</v>
      </c>
      <c r="AB88" s="60">
        <v>0</v>
      </c>
      <c r="AC88" s="60">
        <v>0</v>
      </c>
      <c r="AD88" s="60">
        <v>0</v>
      </c>
      <c r="AE88" s="60">
        <v>0</v>
      </c>
      <c r="AF88" s="60">
        <v>0</v>
      </c>
      <c r="AG88" s="60">
        <v>0</v>
      </c>
    </row>
    <row r="89" spans="2:33" outlineLevel="1" x14ac:dyDescent="0.2">
      <c r="B89" s="49"/>
      <c r="C89" s="3" t="s">
        <v>55</v>
      </c>
      <c r="D89" s="134">
        <v>50</v>
      </c>
      <c r="E89" s="134">
        <v>150</v>
      </c>
      <c r="F89" s="60">
        <v>0</v>
      </c>
      <c r="G89" s="60">
        <v>0</v>
      </c>
      <c r="H89" s="60">
        <v>0</v>
      </c>
      <c r="I89" s="60">
        <v>0</v>
      </c>
      <c r="J89" s="60">
        <v>0</v>
      </c>
      <c r="K89" s="60">
        <v>0</v>
      </c>
      <c r="L89" s="60">
        <v>0</v>
      </c>
      <c r="M89" s="60">
        <v>0</v>
      </c>
      <c r="N89" s="60">
        <v>0</v>
      </c>
      <c r="O89" s="60">
        <v>0</v>
      </c>
      <c r="P89" s="60">
        <v>0</v>
      </c>
      <c r="Q89" s="60">
        <v>0</v>
      </c>
      <c r="R89" s="60">
        <v>0</v>
      </c>
      <c r="S89" s="60">
        <v>0</v>
      </c>
      <c r="T89" s="60">
        <v>0</v>
      </c>
      <c r="U89" s="60">
        <v>0</v>
      </c>
      <c r="V89" s="60">
        <v>0</v>
      </c>
      <c r="W89" s="60">
        <v>0</v>
      </c>
      <c r="X89" s="60">
        <v>0</v>
      </c>
      <c r="Y89" s="60">
        <v>0</v>
      </c>
      <c r="Z89" s="60">
        <v>0</v>
      </c>
      <c r="AA89" s="60">
        <v>0</v>
      </c>
      <c r="AB89" s="60">
        <v>0</v>
      </c>
      <c r="AC89" s="60">
        <v>0</v>
      </c>
      <c r="AD89" s="60">
        <v>0</v>
      </c>
      <c r="AE89" s="60">
        <v>0</v>
      </c>
      <c r="AF89" s="60">
        <v>0</v>
      </c>
      <c r="AG89" s="60">
        <v>0</v>
      </c>
    </row>
    <row r="90" spans="2:33" outlineLevel="1" x14ac:dyDescent="0.2">
      <c r="B90" s="49"/>
      <c r="C90" s="3" t="s">
        <v>55</v>
      </c>
      <c r="D90" s="134">
        <v>150</v>
      </c>
      <c r="E90" s="134">
        <v>250</v>
      </c>
      <c r="F90" s="60">
        <v>0</v>
      </c>
      <c r="G90" s="60">
        <v>0</v>
      </c>
      <c r="H90" s="60">
        <v>0</v>
      </c>
      <c r="I90" s="60">
        <v>0</v>
      </c>
      <c r="J90" s="60">
        <v>0</v>
      </c>
      <c r="K90" s="60">
        <v>0</v>
      </c>
      <c r="L90" s="60">
        <v>0</v>
      </c>
      <c r="M90" s="60">
        <v>0</v>
      </c>
      <c r="N90" s="60">
        <v>0</v>
      </c>
      <c r="O90" s="60">
        <v>0</v>
      </c>
      <c r="P90" s="60">
        <v>0</v>
      </c>
      <c r="Q90" s="60">
        <v>0</v>
      </c>
      <c r="R90" s="60">
        <v>0</v>
      </c>
      <c r="S90" s="60">
        <v>0</v>
      </c>
      <c r="T90" s="60">
        <v>0</v>
      </c>
      <c r="U90" s="60">
        <v>0</v>
      </c>
      <c r="V90" s="60">
        <v>0</v>
      </c>
      <c r="W90" s="60">
        <v>0</v>
      </c>
      <c r="X90" s="60">
        <v>0</v>
      </c>
      <c r="Y90" s="60">
        <v>0</v>
      </c>
      <c r="Z90" s="60">
        <v>0</v>
      </c>
      <c r="AA90" s="60">
        <v>0</v>
      </c>
      <c r="AB90" s="60">
        <v>0</v>
      </c>
      <c r="AC90" s="60">
        <v>0</v>
      </c>
      <c r="AD90" s="60">
        <v>0</v>
      </c>
      <c r="AE90" s="60">
        <v>0</v>
      </c>
      <c r="AF90" s="60">
        <v>0</v>
      </c>
      <c r="AG90" s="60">
        <v>0</v>
      </c>
    </row>
    <row r="91" spans="2:33" outlineLevel="1" x14ac:dyDescent="0.2">
      <c r="B91" s="49"/>
      <c r="C91" s="3" t="s">
        <v>55</v>
      </c>
      <c r="D91" s="134">
        <v>250</v>
      </c>
      <c r="E91" s="134">
        <v>750</v>
      </c>
      <c r="F91" s="60">
        <v>0</v>
      </c>
      <c r="G91" s="60">
        <v>0</v>
      </c>
      <c r="H91" s="60">
        <v>0</v>
      </c>
      <c r="I91" s="60">
        <v>0</v>
      </c>
      <c r="J91" s="60">
        <v>0</v>
      </c>
      <c r="K91" s="60">
        <v>0</v>
      </c>
      <c r="L91" s="60">
        <v>0</v>
      </c>
      <c r="M91" s="60">
        <v>0</v>
      </c>
      <c r="N91" s="60">
        <v>0</v>
      </c>
      <c r="O91" s="60">
        <v>0</v>
      </c>
      <c r="P91" s="60">
        <v>0</v>
      </c>
      <c r="Q91" s="60">
        <v>0</v>
      </c>
      <c r="R91" s="60">
        <v>0</v>
      </c>
      <c r="S91" s="60">
        <v>0</v>
      </c>
      <c r="T91" s="60">
        <v>0</v>
      </c>
      <c r="U91" s="60">
        <v>0</v>
      </c>
      <c r="V91" s="60">
        <v>0</v>
      </c>
      <c r="W91" s="60">
        <v>0</v>
      </c>
      <c r="X91" s="60">
        <v>0</v>
      </c>
      <c r="Y91" s="60">
        <v>0</v>
      </c>
      <c r="Z91" s="60">
        <v>0</v>
      </c>
      <c r="AA91" s="60">
        <v>0</v>
      </c>
      <c r="AB91" s="60">
        <v>0</v>
      </c>
      <c r="AC91" s="60">
        <v>0</v>
      </c>
      <c r="AD91" s="60">
        <v>0</v>
      </c>
      <c r="AE91" s="60">
        <v>0</v>
      </c>
      <c r="AF91" s="60">
        <v>0</v>
      </c>
      <c r="AG91" s="60">
        <v>0</v>
      </c>
    </row>
    <row r="92" spans="2:33" outlineLevel="1" x14ac:dyDescent="0.2">
      <c r="B92" s="49"/>
      <c r="C92" s="3" t="s">
        <v>55</v>
      </c>
      <c r="D92" s="134">
        <v>750</v>
      </c>
      <c r="E92" s="134"/>
      <c r="F92" s="60">
        <v>1</v>
      </c>
      <c r="G92" s="60">
        <v>1</v>
      </c>
      <c r="H92" s="60">
        <v>1</v>
      </c>
      <c r="I92" s="60">
        <v>1</v>
      </c>
      <c r="J92" s="60">
        <v>1</v>
      </c>
      <c r="K92" s="60">
        <v>1</v>
      </c>
      <c r="L92" s="60">
        <v>1</v>
      </c>
      <c r="M92" s="60">
        <v>1</v>
      </c>
      <c r="N92" s="60">
        <v>1</v>
      </c>
      <c r="O92" s="60">
        <v>1</v>
      </c>
      <c r="P92" s="60">
        <v>1</v>
      </c>
      <c r="Q92" s="60">
        <v>1</v>
      </c>
      <c r="R92" s="60">
        <v>1</v>
      </c>
      <c r="S92" s="60">
        <v>1</v>
      </c>
      <c r="T92" s="60">
        <v>1</v>
      </c>
      <c r="U92" s="60">
        <v>1</v>
      </c>
      <c r="V92" s="60">
        <v>1</v>
      </c>
      <c r="W92" s="60">
        <v>1</v>
      </c>
      <c r="X92" s="60">
        <v>1</v>
      </c>
      <c r="Y92" s="60">
        <v>1</v>
      </c>
      <c r="Z92" s="60">
        <v>1</v>
      </c>
      <c r="AA92" s="60">
        <v>1</v>
      </c>
      <c r="AB92" s="60">
        <v>1</v>
      </c>
      <c r="AC92" s="60">
        <v>1</v>
      </c>
      <c r="AD92" s="60">
        <v>1</v>
      </c>
      <c r="AE92" s="60">
        <v>1</v>
      </c>
      <c r="AF92" s="60">
        <v>1</v>
      </c>
      <c r="AG92" s="60">
        <v>1</v>
      </c>
    </row>
    <row r="93" spans="2:33" outlineLevel="1" x14ac:dyDescent="0.2">
      <c r="B93" s="49"/>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29"/>
    </row>
    <row r="94" spans="2:33" outlineLevel="1" x14ac:dyDescent="0.2">
      <c r="B94" s="44"/>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6"/>
    </row>
  </sheetData>
  <mergeCells count="3">
    <mergeCell ref="C14:D14"/>
    <mergeCell ref="C65:D65"/>
    <mergeCell ref="D66:E6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QA</vt:lpstr>
      <vt:lpstr>Notes</vt:lpstr>
      <vt:lpstr>Basic_fleet_split</vt:lpstr>
      <vt:lpstr>Car</vt:lpstr>
      <vt:lpstr>LGV</vt:lpstr>
      <vt:lpstr>Rigid</vt:lpstr>
      <vt:lpstr>Artic</vt:lpstr>
      <vt:lpstr>Bus</vt:lpstr>
      <vt:lpstr>Motorcycle</vt:lpstr>
      <vt:lpstr>London Taxi</vt:lpstr>
    </vt:vector>
  </TitlesOfParts>
  <Company>AEA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Yvonne_Pang</dc:creator>
  <cp:lastModifiedBy>Tim P Murrells</cp:lastModifiedBy>
  <dcterms:created xsi:type="dcterms:W3CDTF">2012-01-11T15:08:32Z</dcterms:created>
  <dcterms:modified xsi:type="dcterms:W3CDTF">2014-06-18T09:36:09Z</dcterms:modified>
</cp:coreProperties>
</file>