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<sst xmlns="http://schemas.openxmlformats.org/spreadsheetml/2006/main" count="14" uniqueCount="11">
  <si>
    <t xml:space="preserve">All Channels</t>
  </si>
  <si>
    <t xml:space="preserve">E0.5</t>
  </si>
  <si>
    <t xml:space="preserve">E1</t>
  </si>
  <si>
    <t xml:space="preserve">E1.5</t>
  </si>
  <si>
    <t xml:space="preserve">E2</t>
  </si>
  <si>
    <t xml:space="preserve">(Difference with expected value)^2</t>
  </si>
  <si>
    <t xml:space="preserve">s</t>
  </si>
  <si>
    <t xml:space="preserve">Sum(to minimize)</t>
  </si>
  <si>
    <t xml:space="preserve">Cs Peak only</t>
  </si>
  <si>
    <t xml:space="preserve">Chi squared</t>
  </si>
  <si>
    <t xml:space="preserve">Expected All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</si>
</sst>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0.5</c:v>
                </c:pt>
                <c:pt idx="1">
                  <c:v>11405</c:v>
                </c:pt>
                <c:pt idx="2">
                  <c:v>9312</c:v>
                </c:pt>
                <c:pt idx="3">
                  <c:v>6591</c:v>
                </c:pt>
                <c:pt idx="4">
                  <c:v>4972</c:v>
                </c:pt>
                <c:pt idx="5">
                  <c:v>3701</c:v>
                </c:pt>
                <c:pt idx="6">
                  <c:v>3174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Sheet1!$C$1:$C$7</c:f>
              <c:numCache>
                <c:formatCode>General</c:formatCode>
                <c:ptCount val="7"/>
                <c:pt idx="0">
                  <c:v>1</c:v>
                </c:pt>
                <c:pt idx="1">
                  <c:v>5935</c:v>
                </c:pt>
                <c:pt idx="2">
                  <c:v>5069</c:v>
                </c:pt>
                <c:pt idx="3">
                  <c:v>4320</c:v>
                </c:pt>
                <c:pt idx="4">
                  <c:v>3739</c:v>
                </c:pt>
                <c:pt idx="5">
                  <c:v>3382</c:v>
                </c:pt>
                <c:pt idx="6">
                  <c:v>2995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Sheet1!$D$1:$D$7</c:f>
              <c:numCache>
                <c:formatCode>General</c:formatCode>
                <c:ptCount val="7"/>
                <c:pt idx="0">
                  <c:v>1.5</c:v>
                </c:pt>
                <c:pt idx="1">
                  <c:v>3181</c:v>
                </c:pt>
                <c:pt idx="2">
                  <c:v>3430</c:v>
                </c:pt>
                <c:pt idx="3">
                  <c:v>3087</c:v>
                </c:pt>
                <c:pt idx="4">
                  <c:v>2891</c:v>
                </c:pt>
                <c:pt idx="5">
                  <c:v>2734</c:v>
                </c:pt>
                <c:pt idx="6">
                  <c:v>2451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Sheet1!$E$1:$E$7</c:f>
              <c:numCache>
                <c:formatCode>General</c:formatCode>
                <c:ptCount val="7"/>
                <c:pt idx="0">
                  <c:v>2</c:v>
                </c:pt>
                <c:pt idx="1">
                  <c:v>2221</c:v>
                </c:pt>
                <c:pt idx="2">
                  <c:v>2170</c:v>
                </c:pt>
                <c:pt idx="3">
                  <c:v>2281</c:v>
                </c:pt>
                <c:pt idx="4">
                  <c:v>2220</c:v>
                </c:pt>
                <c:pt idx="5">
                  <c:v>2151</c:v>
                </c:pt>
                <c:pt idx="6">
                  <c:v>2033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E0.5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Sheet1!$F$1:$F$7</c:f>
              <c:numCache>
                <c:formatCode>General</c:formatCode>
                <c:ptCount val="7"/>
                <c:pt idx="0">
                  <c:v/>
                </c:pt>
                <c:pt idx="1">
                  <c:v>14090.4349723469</c:v>
                </c:pt>
                <c:pt idx="2">
                  <c:v>6981.85915231186</c:v>
                </c:pt>
                <c:pt idx="3">
                  <c:v>3677.7127632804</c:v>
                </c:pt>
                <c:pt idx="4">
                  <c:v>2178.93103604336</c:v>
                </c:pt>
                <c:pt idx="5">
                  <c:v>1437.76376630475</c:v>
                </c:pt>
                <c:pt idx="6">
                  <c:v>1031.89736185644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Sheet1!$G$1:$G$7</c:f>
              <c:numCache>
                <c:formatCode>General</c:formatCode>
                <c:ptCount val="7"/>
                <c:pt idx="0">
                  <c:v/>
                </c:pt>
                <c:pt idx="1">
                  <c:v>6770.24414128986</c:v>
                </c:pt>
                <c:pt idx="2">
                  <c:v>4357.86207208672</c:v>
                </c:pt>
                <c:pt idx="3">
                  <c:v>3036.58610872533</c:v>
                </c:pt>
                <c:pt idx="4">
                  <c:v>2163.09145257796</c:v>
                </c:pt>
                <c:pt idx="5">
                  <c:v>1583.77848597979</c:v>
                </c:pt>
                <c:pt idx="6">
                  <c:v>1197.84596715343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E1.5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Sheet1!$H$1:$H$7</c:f>
              <c:numCache>
                <c:formatCode>General</c:formatCode>
                <c:ptCount val="7"/>
                <c:pt idx="0">
                  <c:v/>
                </c:pt>
                <c:pt idx="1">
                  <c:v>4942.99952832393</c:v>
                </c:pt>
                <c:pt idx="2">
                  <c:v>3095.69208556933</c:v>
                </c:pt>
                <c:pt idx="3">
                  <c:v>2308.05128937188</c:v>
                </c:pt>
                <c:pt idx="4">
                  <c:v>1796.76895073015</c:v>
                </c:pt>
                <c:pt idx="5">
                  <c:v>1424.97736835512</c:v>
                </c:pt>
                <c:pt idx="6">
                  <c:v>1146.98582981243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Sheet1!$I$1:$I$7</c:f>
              <c:numCache>
                <c:formatCode>General</c:formatCode>
                <c:ptCount val="7"/>
                <c:pt idx="0">
                  <c:v/>
                </c:pt>
                <c:pt idx="1">
                  <c:v>4258.35274708974</c:v>
                </c:pt>
                <c:pt idx="2">
                  <c:v>2527.81436432247</c:v>
                </c:pt>
                <c:pt idx="3">
                  <c:v>1884.42513943488</c:v>
                </c:pt>
                <c:pt idx="4">
                  <c:v>1507.09218252168</c:v>
                </c:pt>
                <c:pt idx="5">
                  <c:v>1240.75486180335</c:v>
                </c:pt>
                <c:pt idx="6">
                  <c:v>1037.56430351467</c:v>
                </c:pt>
              </c:numCache>
            </c:numRef>
          </c:yVal>
          <c:smooth val="0"/>
        </c:ser>
        <c:axId val="13757082"/>
        <c:axId val="71874597"/>
      </c:scatterChart>
      <c:valAx>
        <c:axId val="137570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874597"/>
        <c:crosses val="autoZero"/>
        <c:crossBetween val="midCat"/>
      </c:valAx>
      <c:valAx>
        <c:axId val="718745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7570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563040</xdr:colOff>
      <xdr:row>32</xdr:row>
      <xdr:rowOff>86040</xdr:rowOff>
    </xdr:from>
    <xdr:to>
      <xdr:col>13</xdr:col>
      <xdr:colOff>721080</xdr:colOff>
      <xdr:row>77</xdr:row>
      <xdr:rowOff>143280</xdr:rowOff>
    </xdr:to>
    <xdr:graphicFrame>
      <xdr:nvGraphicFramePr>
        <xdr:cNvPr id="0" name=""/>
        <xdr:cNvGraphicFramePr/>
      </xdr:nvGraphicFramePr>
      <xdr:xfrm>
        <a:off x="5363640" y="5287680"/>
        <a:ext cx="5758560" cy="737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6" activeCellId="0" sqref="O16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n">
        <v>0.5</v>
      </c>
      <c r="C1" s="0" t="n">
        <v>1</v>
      </c>
      <c r="D1" s="0" t="n">
        <v>1.5</v>
      </c>
      <c r="E1" s="0" t="n">
        <v>2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5</v>
      </c>
      <c r="K1" s="0" t="n">
        <v>0.5</v>
      </c>
      <c r="L1" s="0" t="n">
        <v>1</v>
      </c>
      <c r="M1" s="0" t="n">
        <v>1.5</v>
      </c>
      <c r="N1" s="0" t="n">
        <v>2</v>
      </c>
      <c r="S1" s="0" t="s">
        <v>6</v>
      </c>
    </row>
    <row r="2" customFormat="false" ht="12.8" hidden="false" customHeight="false" outlineLevel="0" collapsed="false">
      <c r="A2" s="0" t="n">
        <v>0.25</v>
      </c>
      <c r="B2" s="0" t="n">
        <v>11405</v>
      </c>
      <c r="C2" s="0" t="n">
        <v>5935</v>
      </c>
      <c r="D2" s="0" t="n">
        <v>3181</v>
      </c>
      <c r="E2" s="0" t="n">
        <v>2221</v>
      </c>
      <c r="F2" s="0" t="n">
        <v>14090.4349723469</v>
      </c>
      <c r="G2" s="0" t="n">
        <v>6770.24414128986</v>
      </c>
      <c r="H2" s="0" t="n">
        <v>4942.99952832393</v>
      </c>
      <c r="I2" s="0" t="n">
        <v>4258.35274708974</v>
      </c>
      <c r="J2" s="0" t="n">
        <v>0.25</v>
      </c>
      <c r="K2" s="0" t="n">
        <f aca="false">(B2-B18)^2</f>
        <v>1623285.86023555</v>
      </c>
      <c r="L2" s="0" t="n">
        <f aca="false">(C2-C18)^2</f>
        <v>387175.379026948</v>
      </c>
      <c r="M2" s="0" t="n">
        <f aca="false">(D2-D18)^2</f>
        <v>8063.76556585833</v>
      </c>
      <c r="N2" s="0" t="n">
        <f aca="false">(E2-E18)^2</f>
        <v>33452.7695537577</v>
      </c>
    </row>
    <row r="3" customFormat="false" ht="12.8" hidden="false" customHeight="false" outlineLevel="0" collapsed="false">
      <c r="A3" s="0" t="n">
        <v>0.5</v>
      </c>
      <c r="B3" s="0" t="n">
        <v>9312</v>
      </c>
      <c r="C3" s="0" t="n">
        <v>5069</v>
      </c>
      <c r="D3" s="0" t="n">
        <v>3430</v>
      </c>
      <c r="E3" s="0" t="n">
        <v>2170</v>
      </c>
      <c r="F3" s="0" t="n">
        <v>6981.85915231186</v>
      </c>
      <c r="G3" s="0" t="n">
        <v>4357.86207208672</v>
      </c>
      <c r="H3" s="0" t="n">
        <v>3095.69208556933</v>
      </c>
      <c r="I3" s="0" t="n">
        <v>2527.81436432247</v>
      </c>
      <c r="J3" s="0" t="n">
        <v>0.5</v>
      </c>
      <c r="K3" s="0" t="n">
        <f aca="false">(B3-B19)^2</f>
        <v>1584971.41701569</v>
      </c>
      <c r="L3" s="0" t="n">
        <f aca="false">(C3-C19)^2</f>
        <v>150024.780737306</v>
      </c>
      <c r="M3" s="0" t="n">
        <f aca="false">(D3-D19)^2</f>
        <v>95853.2991842072</v>
      </c>
      <c r="N3" s="0" t="n">
        <f aca="false">(E3-E19)^2</f>
        <v>33428.0492973153</v>
      </c>
    </row>
    <row r="4" customFormat="false" ht="12.8" hidden="false" customHeight="false" outlineLevel="0" collapsed="false">
      <c r="A4" s="0" t="n">
        <v>0.75</v>
      </c>
      <c r="B4" s="0" t="n">
        <v>6591</v>
      </c>
      <c r="C4" s="0" t="n">
        <v>4320</v>
      </c>
      <c r="D4" s="0" t="n">
        <v>3087</v>
      </c>
      <c r="E4" s="0" t="n">
        <v>2281</v>
      </c>
      <c r="F4" s="0" t="n">
        <v>3677.7127632804</v>
      </c>
      <c r="G4" s="0" t="n">
        <v>3036.58610872533</v>
      </c>
      <c r="H4" s="0" t="n">
        <v>2308.05128937188</v>
      </c>
      <c r="I4" s="0" t="n">
        <v>1884.42513943488</v>
      </c>
      <c r="J4" s="0" t="n">
        <v>0.75</v>
      </c>
      <c r="K4" s="0" t="n">
        <f aca="false">(B4-B20)^2</f>
        <v>765677.240648957</v>
      </c>
      <c r="L4" s="0" t="n">
        <f aca="false">(C4-C20)^2</f>
        <v>83302.6511027511</v>
      </c>
      <c r="M4" s="0" t="n">
        <f aca="false">(D4-D20)^2</f>
        <v>26550.2541852973</v>
      </c>
      <c r="N4" s="0" t="n">
        <f aca="false">(E4-E20)^2</f>
        <v>3.22490421402969</v>
      </c>
    </row>
    <row r="5" customFormat="false" ht="12.8" hidden="false" customHeight="false" outlineLevel="0" collapsed="false">
      <c r="A5" s="0" t="n">
        <v>1</v>
      </c>
      <c r="B5" s="0" t="n">
        <v>4972</v>
      </c>
      <c r="C5" s="0" t="n">
        <v>3739</v>
      </c>
      <c r="D5" s="0" t="n">
        <v>2891</v>
      </c>
      <c r="E5" s="0" t="n">
        <v>2220</v>
      </c>
      <c r="F5" s="0" t="n">
        <v>2178.93103604336</v>
      </c>
      <c r="G5" s="0" t="n">
        <v>2163.09145257796</v>
      </c>
      <c r="H5" s="0" t="n">
        <v>1796.76895073015</v>
      </c>
      <c r="I5" s="0" t="n">
        <v>1507.09218252168</v>
      </c>
      <c r="J5" s="0" t="n">
        <v>1</v>
      </c>
      <c r="K5" s="0" t="n">
        <f aca="false">(B5-B21)^2</f>
        <v>86533.0793501069</v>
      </c>
      <c r="L5" s="0" t="n">
        <f aca="false">(C5-C21)^2</f>
        <v>45727.560551698</v>
      </c>
      <c r="M5" s="0" t="n">
        <f aca="false">(D5-D21)^2</f>
        <v>27236.5345533695</v>
      </c>
      <c r="N5" s="0" t="n">
        <f aca="false">(E5-E21)^2</f>
        <v>622.035684868902</v>
      </c>
    </row>
    <row r="6" customFormat="false" ht="12.8" hidden="false" customHeight="false" outlineLevel="0" collapsed="false">
      <c r="A6" s="0" t="n">
        <v>1.25</v>
      </c>
      <c r="B6" s="0" t="n">
        <v>3701</v>
      </c>
      <c r="C6" s="0" t="n">
        <v>3382</v>
      </c>
      <c r="D6" s="0" t="n">
        <v>2734</v>
      </c>
      <c r="E6" s="0" t="n">
        <v>2151</v>
      </c>
      <c r="F6" s="0" t="n">
        <v>1437.76376630475</v>
      </c>
      <c r="G6" s="0" t="n">
        <v>1583.77848597979</v>
      </c>
      <c r="H6" s="0" t="n">
        <v>1424.97736835512</v>
      </c>
      <c r="I6" s="0" t="n">
        <v>1240.75486180335</v>
      </c>
      <c r="J6" s="0" t="n">
        <v>1.25</v>
      </c>
      <c r="K6" s="0" t="n">
        <f aca="false">(B6-B22)^2</f>
        <v>238580.780208836</v>
      </c>
      <c r="L6" s="0" t="n">
        <f aca="false">(C6-C22)^2</f>
        <v>43073.6721763057</v>
      </c>
      <c r="M6" s="0" t="n">
        <f aca="false">(D6-D22)^2</f>
        <v>33198.0355749593</v>
      </c>
      <c r="N6" s="0" t="n">
        <f aca="false">(E6-E22)^2</f>
        <v>1632.28033016332</v>
      </c>
    </row>
    <row r="7" customFormat="false" ht="12.8" hidden="false" customHeight="false" outlineLevel="0" collapsed="false">
      <c r="A7" s="0" t="n">
        <v>1.5</v>
      </c>
      <c r="B7" s="0" t="n">
        <v>3174</v>
      </c>
      <c r="C7" s="0" t="n">
        <v>2995</v>
      </c>
      <c r="D7" s="0" t="n">
        <v>2451</v>
      </c>
      <c r="E7" s="0" t="n">
        <v>2033</v>
      </c>
      <c r="F7" s="0" t="n">
        <v>1031.89736185644</v>
      </c>
      <c r="G7" s="0" t="n">
        <v>1197.84596715343</v>
      </c>
      <c r="H7" s="0" t="n">
        <v>1146.98582981243</v>
      </c>
      <c r="I7" s="0" t="n">
        <v>1037.56430351467</v>
      </c>
      <c r="J7" s="0" t="n">
        <v>1.5</v>
      </c>
      <c r="K7" s="0" t="n">
        <f aca="false">(B7-B23)^2</f>
        <v>585108.147828867</v>
      </c>
      <c r="L7" s="0" t="n">
        <f aca="false">(C7-C23)^2</f>
        <v>2927.71656257399</v>
      </c>
      <c r="M7" s="0" t="n">
        <f aca="false">(D7-D23)^2</f>
        <v>1676.64066369014</v>
      </c>
      <c r="N7" s="0" t="n">
        <f aca="false">(E7-E23)^2</f>
        <v>0.26374242474648</v>
      </c>
      <c r="O7" s="0" t="s">
        <v>7</v>
      </c>
    </row>
    <row r="8" customFormat="false" ht="12.8" hidden="false" customHeight="false" outlineLevel="0" collapsed="false">
      <c r="O8" s="0" t="n">
        <f aca="false">SUM(K2:N7)/100000</f>
        <v>58.5810543868571</v>
      </c>
    </row>
    <row r="9" customFormat="false" ht="12.8" hidden="false" customHeight="false" outlineLevel="0" collapsed="false">
      <c r="A9" s="0" t="s">
        <v>8</v>
      </c>
      <c r="B9" s="0" t="n">
        <v>0.5</v>
      </c>
      <c r="C9" s="0" t="n">
        <v>1</v>
      </c>
      <c r="D9" s="0" t="n">
        <v>1.5</v>
      </c>
      <c r="E9" s="0" t="n">
        <v>2</v>
      </c>
      <c r="J9" s="0" t="s">
        <v>5</v>
      </c>
      <c r="K9" s="0" t="n">
        <v>0.5</v>
      </c>
      <c r="L9" s="0" t="n">
        <v>1</v>
      </c>
      <c r="M9" s="0" t="n">
        <v>1.5</v>
      </c>
      <c r="N9" s="0" t="n">
        <v>2</v>
      </c>
    </row>
    <row r="10" customFormat="false" ht="12.8" hidden="false" customHeight="false" outlineLevel="0" collapsed="false">
      <c r="A10" s="0" t="n">
        <v>0.25</v>
      </c>
      <c r="B10" s="0" t="n">
        <v>1888</v>
      </c>
      <c r="C10" s="0" t="n">
        <v>838</v>
      </c>
      <c r="D10" s="0" t="n">
        <v>355</v>
      </c>
      <c r="E10" s="0" t="n">
        <v>192</v>
      </c>
      <c r="J10" s="0" t="n">
        <v>0.25</v>
      </c>
      <c r="K10" s="0" t="n">
        <f aca="false">(B10-B26)^2</f>
        <v>88757.663131862</v>
      </c>
      <c r="L10" s="0" t="n">
        <f aca="false">(C10-C26)^2</f>
        <v>9743.69846779393</v>
      </c>
      <c r="M10" s="0" t="n">
        <f aca="false">(D10-D26)^2</f>
        <v>185.96182609084</v>
      </c>
      <c r="N10" s="0" t="n">
        <f aca="false">(E10-E26)^2</f>
        <v>1035.00855750021</v>
      </c>
    </row>
    <row r="11" customFormat="false" ht="12.8" hidden="false" customHeight="false" outlineLevel="0" collapsed="false">
      <c r="A11" s="0" t="n">
        <v>0.5</v>
      </c>
      <c r="B11" s="0" t="n">
        <v>1392</v>
      </c>
      <c r="C11" s="0" t="n">
        <v>615</v>
      </c>
      <c r="D11" s="0" t="n">
        <v>387</v>
      </c>
      <c r="E11" s="0" t="n">
        <v>188</v>
      </c>
      <c r="J11" s="0" t="n">
        <v>0.5</v>
      </c>
      <c r="K11" s="0" t="n">
        <f aca="false">(B11-B27)^2</f>
        <v>14613.6868281503</v>
      </c>
      <c r="L11" s="0" t="n">
        <f aca="false">(C11-C27)^2</f>
        <v>0.26093730529152</v>
      </c>
      <c r="M11" s="0" t="n">
        <f aca="false">(D11-D27)^2</f>
        <v>2314.11117150557</v>
      </c>
      <c r="N11" s="0" t="n">
        <f aca="false">(E11-E27)^2</f>
        <v>679.791985086339</v>
      </c>
    </row>
    <row r="12" customFormat="false" ht="12.8" hidden="false" customHeight="false" outlineLevel="0" collapsed="false">
      <c r="A12" s="0" t="n">
        <v>0.75</v>
      </c>
      <c r="B12" s="0" t="n">
        <v>970</v>
      </c>
      <c r="C12" s="0" t="n">
        <v>517</v>
      </c>
      <c r="D12" s="0" t="n">
        <v>335</v>
      </c>
      <c r="E12" s="0" t="n">
        <v>202</v>
      </c>
      <c r="J12" s="0" t="n">
        <v>0.75</v>
      </c>
      <c r="K12" s="0" t="n">
        <f aca="false">(B12-B28)^2</f>
        <v>25936.609032682</v>
      </c>
      <c r="L12" s="0" t="n">
        <f aca="false">(C12-C28)^2</f>
        <v>967.671734842366</v>
      </c>
      <c r="M12" s="0" t="n">
        <f aca="false">(D12-D28)^2</f>
        <v>1220.24483914017</v>
      </c>
      <c r="N12" s="0" t="n">
        <f aca="false">(E12-E28)^2</f>
        <v>6.18772485050185</v>
      </c>
    </row>
    <row r="13" customFormat="false" ht="12.8" hidden="false" customHeight="false" outlineLevel="0" collapsed="false">
      <c r="A13" s="0" t="n">
        <v>1</v>
      </c>
      <c r="B13" s="0" t="n">
        <v>670</v>
      </c>
      <c r="C13" s="0" t="n">
        <v>404</v>
      </c>
      <c r="D13" s="0" t="n">
        <v>294</v>
      </c>
      <c r="E13" s="0" t="n">
        <v>180</v>
      </c>
      <c r="J13" s="0" t="n">
        <v>1</v>
      </c>
      <c r="K13" s="0" t="n">
        <f aca="false">(B13-B29)^2</f>
        <v>4401.25847878018</v>
      </c>
      <c r="L13" s="0" t="n">
        <f aca="false">(C13-C29)^2</f>
        <v>331.718899499314</v>
      </c>
      <c r="M13" s="0" t="n">
        <f aca="false">(D13-D29)^2</f>
        <v>1095.95571877303</v>
      </c>
      <c r="N13" s="0" t="n">
        <f aca="false">(E13-E29)^2</f>
        <v>8.25217131586185</v>
      </c>
    </row>
    <row r="14" customFormat="false" ht="12.8" hidden="false" customHeight="false" outlineLevel="0" collapsed="false">
      <c r="A14" s="0" t="n">
        <v>1.25</v>
      </c>
      <c r="B14" s="0" t="n">
        <v>443</v>
      </c>
      <c r="C14" s="0" t="n">
        <v>359</v>
      </c>
      <c r="D14" s="0" t="n">
        <v>243</v>
      </c>
      <c r="E14" s="0" t="n">
        <v>153</v>
      </c>
      <c r="J14" s="0" t="n">
        <v>1.25</v>
      </c>
      <c r="K14" s="0" t="n">
        <f aca="false">(B14-B30)^2</f>
        <v>4106.02773863075</v>
      </c>
      <c r="L14" s="0" t="n">
        <f aca="false">(C14-C30)^2</f>
        <v>1811.7988059099</v>
      </c>
      <c r="M14" s="0" t="n">
        <f aca="false">(D14-D30)^2</f>
        <v>273.81616390023</v>
      </c>
      <c r="N14" s="0" t="n">
        <f aca="false">(E14-E30)^2</f>
        <v>173.457901648523</v>
      </c>
    </row>
    <row r="15" customFormat="false" ht="12.8" hidden="false" customHeight="false" outlineLevel="0" collapsed="false">
      <c r="A15" s="0" t="n">
        <v>1.5</v>
      </c>
      <c r="B15" s="0" t="n">
        <v>375</v>
      </c>
      <c r="C15" s="0" t="n">
        <v>305</v>
      </c>
      <c r="D15" s="0" t="n">
        <v>224</v>
      </c>
      <c r="E15" s="0" t="n">
        <v>139</v>
      </c>
      <c r="J15" s="0" t="n">
        <v>1.5</v>
      </c>
      <c r="K15" s="0" t="n">
        <f aca="false">(B15-B31)^2</f>
        <v>6812.30420261042</v>
      </c>
      <c r="L15" s="0" t="n">
        <f aca="false">(C15-C31)^2</f>
        <v>1207.80562854717</v>
      </c>
      <c r="M15" s="0" t="n">
        <f aca="false">(D15-D31)^2</f>
        <v>654.207677048976</v>
      </c>
      <c r="N15" s="0" t="n">
        <f aca="false">(E15-E31)^2</f>
        <v>137.440656402343</v>
      </c>
      <c r="O15" s="0" t="s">
        <v>7</v>
      </c>
    </row>
    <row r="16" customFormat="false" ht="12.8" hidden="false" customHeight="false" outlineLevel="0" collapsed="false">
      <c r="A16" s="0" t="n">
        <v>2395.598985</v>
      </c>
      <c r="B16" s="0" t="n">
        <v>-0.561242</v>
      </c>
      <c r="O16" s="0" t="n">
        <f aca="false">SUM(K10:N15)/100000</f>
        <v>1.66474940279876</v>
      </c>
    </row>
    <row r="17" customFormat="false" ht="12.8" hidden="false" customHeight="false" outlineLevel="0" collapsed="false">
      <c r="A17" s="0" t="n">
        <v>3194.880915</v>
      </c>
      <c r="B17" s="0" t="n">
        <v>0.5</v>
      </c>
      <c r="C17" s="0" t="n">
        <v>1</v>
      </c>
      <c r="D17" s="0" t="n">
        <v>1.5</v>
      </c>
      <c r="E17" s="0" t="n">
        <v>2</v>
      </c>
      <c r="J17" s="0" t="s">
        <v>9</v>
      </c>
      <c r="K17" s="0" t="n">
        <v>0.5</v>
      </c>
      <c r="L17" s="0" t="n">
        <v>1</v>
      </c>
      <c r="M17" s="0" t="n">
        <v>1.5</v>
      </c>
      <c r="N17" s="0" t="n">
        <v>2</v>
      </c>
    </row>
    <row r="18" customFormat="false" ht="12.8" hidden="false" customHeight="false" outlineLevel="0" collapsed="false">
      <c r="A18" s="0" t="n">
        <v>0.25</v>
      </c>
      <c r="B18" s="0" t="n">
        <f aca="false">$A$17*B$17/((B$17*B$17+$A18*$A18)^(3/2))+$A$16*(B$17)^$B$16</f>
        <v>12679.0823600676</v>
      </c>
      <c r="C18" s="0" t="n">
        <f aca="false">$A$17*C$17/((C$17*C$17+$A18*$A18)^(3/2))+$A$16*(C$17)^$B$16</f>
        <v>5312.76581657149</v>
      </c>
      <c r="D18" s="0" t="n">
        <f aca="false">$A$17*D$17/((D$17*D$17+$A18*$A18)^(3/2))+$A$16*(D$17)^$B$16</f>
        <v>3270.79847195726</v>
      </c>
      <c r="E18" s="0" t="n">
        <f aca="false">$A$17*E$17/((E$17*E$17+$A18*$A18)^(3/2))+$A$16*(E$17)^$B$16</f>
        <v>2403.90098292179</v>
      </c>
      <c r="J18" s="0" t="n">
        <v>0.25</v>
      </c>
      <c r="K18" s="0" t="n">
        <f aca="false">K2/B18</f>
        <v>128.028654924432</v>
      </c>
      <c r="L18" s="0" t="n">
        <f aca="false">L2/C18</f>
        <v>72.8764248970427</v>
      </c>
      <c r="M18" s="0" t="n">
        <f aca="false">M2/D18</f>
        <v>2.46538135412328</v>
      </c>
      <c r="N18" s="0" t="n">
        <f aca="false">N2/E18</f>
        <v>13.9160347249819</v>
      </c>
    </row>
    <row r="19" customFormat="false" ht="12.8" hidden="false" customHeight="false" outlineLevel="0" collapsed="false">
      <c r="A19" s="0" t="n">
        <v>0.5</v>
      </c>
      <c r="B19" s="0" t="n">
        <f aca="false">$A$17*B$17/((B$17*B$17+$A19*$A19)^(3/2))+$A$16*(B$17)^$B$16</f>
        <v>8053.043520603</v>
      </c>
      <c r="C19" s="0" t="n">
        <f aca="false">$A$17*C$17/((C$17*C$17+$A19*$A19)^(3/2))+$A$16*(C$17)^$B$16</f>
        <v>4681.66967490615</v>
      </c>
      <c r="D19" s="0" t="n">
        <f aca="false">$A$17*D$17/((D$17*D$17+$A19*$A19)^(3/2))+$A$16*(D$17)^$B$16</f>
        <v>3120.39816023769</v>
      </c>
      <c r="E19" s="0" t="n">
        <f aca="false">$A$17*E$17/((E$17*E$17+$A19*$A19)^(3/2))+$A$16*(E$17)^$B$16</f>
        <v>2352.83339218347</v>
      </c>
      <c r="J19" s="0" t="n">
        <v>0.5</v>
      </c>
      <c r="K19" s="0" t="n">
        <f aca="false">K3/B19</f>
        <v>196.816447466188</v>
      </c>
      <c r="L19" s="0" t="n">
        <f aca="false">L3/C19</f>
        <v>32.0451443939845</v>
      </c>
      <c r="M19" s="0" t="n">
        <f aca="false">M3/D19</f>
        <v>30.7182911481097</v>
      </c>
      <c r="N19" s="0" t="n">
        <f aca="false">N3/E19</f>
        <v>14.2075717763821</v>
      </c>
    </row>
    <row r="20" customFormat="false" ht="12.8" hidden="false" customHeight="false" outlineLevel="0" collapsed="false">
      <c r="A20" s="0" t="n">
        <v>0.75</v>
      </c>
      <c r="B20" s="0" t="n">
        <f aca="false">$A$17*B$17/((B$17*B$17+$A20*$A20)^(3/2))+$A$16*(B$17)^$B$16</f>
        <v>5715.9701487098</v>
      </c>
      <c r="C20" s="0" t="n">
        <f aca="false">$A$17*C$17/((C$17*C$17+$A20*$A20)^(3/2))+$A$16*(C$17)^$B$16</f>
        <v>4031.37801348</v>
      </c>
      <c r="D20" s="0" t="n">
        <f aca="false">$A$17*D$17/((D$17*D$17+$A20*$A20)^(3/2))+$A$16*(D$17)^$B$16</f>
        <v>2924.05751264542</v>
      </c>
      <c r="E20" s="0" t="n">
        <f aca="false">$A$17*E$17/((E$17*E$17+$A20*$A20)^(3/2))+$A$16*(E$17)^$B$16</f>
        <v>2279.20419816961</v>
      </c>
      <c r="J20" s="0" t="n">
        <v>0.75</v>
      </c>
      <c r="K20" s="0" t="n">
        <f aca="false">K4/B20</f>
        <v>133.954030676977</v>
      </c>
      <c r="L20" s="0" t="n">
        <f aca="false">L4/C20</f>
        <v>20.6635673519591</v>
      </c>
      <c r="M20" s="0" t="n">
        <f aca="false">M4/D20</f>
        <v>9.07993569568235</v>
      </c>
      <c r="N20" s="0" t="n">
        <f aca="false">N4/E20</f>
        <v>0.00141492553261334</v>
      </c>
    </row>
    <row r="21" customFormat="false" ht="12.8" hidden="false" customHeight="false" outlineLevel="0" collapsed="false">
      <c r="A21" s="0" t="n">
        <v>1</v>
      </c>
      <c r="B21" s="0" t="n">
        <f aca="false">$A$17*B$17/((B$17*B$17+$A21*$A21)^(3/2))+$A$16*(B$17)^$B$16</f>
        <v>4677.83494539612</v>
      </c>
      <c r="C21" s="0" t="n">
        <f aca="false">$A$17*C$17/((C$17*C$17+$A21*$A21)^(3/2))+$A$16*(C$17)^$B$16</f>
        <v>3525.15996503999</v>
      </c>
      <c r="D21" s="0" t="n">
        <f aca="false">$A$17*D$17/((D$17*D$17+$A21*$A21)^(3/2))+$A$16*(D$17)^$B$16</f>
        <v>2725.96505050939</v>
      </c>
      <c r="E21" s="0" t="n">
        <f aca="false">$A$17*E$17/((E$17*E$17+$A21*$A21)^(3/2))+$A$16*(E$17)^$B$16</f>
        <v>2195.05935676714</v>
      </c>
      <c r="J21" s="0" t="n">
        <v>1</v>
      </c>
      <c r="K21" s="0" t="n">
        <f aca="false">K5/B21</f>
        <v>18.498531983321</v>
      </c>
      <c r="L21" s="0" t="n">
        <f aca="false">L5/C21</f>
        <v>12.9717689424568</v>
      </c>
      <c r="M21" s="0" t="n">
        <f aca="false">M5/D21</f>
        <v>9.99152008507225</v>
      </c>
      <c r="N21" s="0" t="n">
        <f aca="false">N5/E21</f>
        <v>0.283379892644466</v>
      </c>
    </row>
    <row r="22" customFormat="false" ht="12.8" hidden="false" customHeight="false" outlineLevel="0" collapsed="false">
      <c r="A22" s="0" t="n">
        <v>1.25</v>
      </c>
      <c r="B22" s="0" t="n">
        <f aca="false">$A$17*B$17/((B$17*B$17+$A22*$A22)^(3/2))+$A$16*(B$17)^$B$16</f>
        <v>4189.44731569417</v>
      </c>
      <c r="C22" s="0" t="n">
        <f aca="false">$A$17*C$17/((C$17*C$17+$A22*$A22)^(3/2))+$A$16*(C$17)^$B$16</f>
        <v>3174.4580230982</v>
      </c>
      <c r="D22" s="0" t="n">
        <f aca="false">$A$17*D$17/((D$17*D$17+$A22*$A22)^(3/2))+$A$16*(D$17)^$B$16</f>
        <v>2551.79671908838</v>
      </c>
      <c r="E22" s="0" t="n">
        <f aca="false">$A$17*E$17/((E$17*E$17+$A22*$A22)^(3/2))+$A$16*(E$17)^$B$16</f>
        <v>2110.59851079275</v>
      </c>
      <c r="J22" s="0" t="n">
        <v>1.25</v>
      </c>
      <c r="K22" s="0" t="n">
        <f aca="false">K6/B22</f>
        <v>56.9480320984308</v>
      </c>
      <c r="L22" s="0" t="n">
        <f aca="false">L6/C22</f>
        <v>13.5688271392755</v>
      </c>
      <c r="M22" s="0" t="n">
        <f aca="false">M6/D22</f>
        <v>13.0096709219139</v>
      </c>
      <c r="N22" s="0" t="n">
        <f aca="false">N6/E22</f>
        <v>0.773373202822089</v>
      </c>
    </row>
    <row r="23" customFormat="false" ht="12.8" hidden="false" customHeight="false" outlineLevel="0" collapsed="false">
      <c r="A23" s="0" t="n">
        <v>1.5</v>
      </c>
      <c r="B23" s="0" t="n">
        <f aca="false">$A$17*B$17/((B$17*B$17+$A23*$A23)^(3/2))+$A$16*(B$17)^$B$16</f>
        <v>3938.92362221915</v>
      </c>
      <c r="C23" s="0" t="n">
        <f aca="false">$A$17*C$17/((C$17*C$17+$A23*$A23)^(3/2))+$A$16*(C$17)^$B$16</f>
        <v>2940.89162206669</v>
      </c>
      <c r="D23" s="0" t="n">
        <f aca="false">$A$17*D$17/((D$17*D$17+$A23*$A23)^(3/2))+$A$16*(D$17)^$B$16</f>
        <v>2410.05319714935</v>
      </c>
      <c r="E23" s="0" t="n">
        <f aca="false">$A$17*E$17/((E$17*E$17+$A23*$A23)^(3/2))+$A$16*(E$17)^$B$16</f>
        <v>2032.4864414106</v>
      </c>
      <c r="J23" s="0" t="n">
        <v>1.5</v>
      </c>
      <c r="K23" s="0" t="n">
        <f aca="false">K7/B23</f>
        <v>148.545187453831</v>
      </c>
      <c r="L23" s="0" t="n">
        <f aca="false">L7/C23</f>
        <v>0.995520045895659</v>
      </c>
      <c r="M23" s="0" t="n">
        <f aca="false">M7/D23</f>
        <v>0.695686163970694</v>
      </c>
      <c r="N23" s="0" t="n">
        <f aca="false">N7/E23</f>
        <v>0.000129763436238933</v>
      </c>
    </row>
    <row r="24" customFormat="false" ht="12.8" hidden="false" customHeight="false" outlineLevel="0" collapsed="false">
      <c r="A24" s="0" t="n">
        <v>162.413687</v>
      </c>
      <c r="B24" s="0" t="n">
        <v>-1.217263</v>
      </c>
      <c r="O24" s="0" t="n">
        <f aca="false">SUM(K18:N23)</f>
        <v>931.054527028465</v>
      </c>
    </row>
    <row r="25" customFormat="false" ht="12.8" hidden="false" customHeight="false" outlineLevel="0" collapsed="false">
      <c r="A25" s="0" t="n">
        <v>631.794708</v>
      </c>
      <c r="B25" s="0" t="n">
        <v>0.5</v>
      </c>
      <c r="C25" s="0" t="n">
        <v>1</v>
      </c>
      <c r="D25" s="0" t="n">
        <v>1.5</v>
      </c>
      <c r="E25" s="0" t="n">
        <v>2</v>
      </c>
      <c r="J25" s="0" t="s">
        <v>9</v>
      </c>
      <c r="K25" s="0" t="n">
        <v>0.5</v>
      </c>
      <c r="L25" s="0" t="n">
        <v>1</v>
      </c>
      <c r="M25" s="0" t="n">
        <v>1.5</v>
      </c>
      <c r="N25" s="0" t="n">
        <v>2</v>
      </c>
    </row>
    <row r="26" customFormat="false" ht="12.8" hidden="false" customHeight="false" outlineLevel="0" collapsed="false">
      <c r="A26" s="0" t="n">
        <v>0.25</v>
      </c>
      <c r="B26" s="0" t="n">
        <f aca="false">$A$25*B$17/((B$17*B$17+$A26*$A26)^(3/2))+$A$24*(B$25)^$B$24</f>
        <v>2185.92224343251</v>
      </c>
      <c r="C26" s="0" t="n">
        <f aca="false">$A$25*C$17/((C$17*C$17+$A26*$A26)^(3/2))+$A$24*(C$25)^$B$24</f>
        <v>739.289825915492</v>
      </c>
      <c r="D26" s="0" t="n">
        <f aca="false">$A$25*D$17/((D$17*D$17+$A26*$A26)^(3/2))+$A$24*(D$25)^$B$24</f>
        <v>368.636782101758</v>
      </c>
      <c r="E26" s="0" t="n">
        <f aca="false">$A$25*E$17/((E$17*E$17+$A26*$A26)^(3/2))+$A$24*(E$25)^$B$24</f>
        <v>224.171548882517</v>
      </c>
      <c r="J26" s="0" t="n">
        <v>0.25</v>
      </c>
      <c r="K26" s="0" t="n">
        <f aca="false">K10/B26</f>
        <v>40.6042179215339</v>
      </c>
      <c r="L26" s="0" t="n">
        <f aca="false">L10/C26</f>
        <v>13.1798086842706</v>
      </c>
      <c r="M26" s="0" t="n">
        <f aca="false">M10/D26</f>
        <v>0.504458141780076</v>
      </c>
      <c r="N26" s="0" t="n">
        <f aca="false">N10/E26</f>
        <v>4.6170379901449</v>
      </c>
    </row>
    <row r="27" customFormat="false" ht="12.8" hidden="false" customHeight="false" outlineLevel="0" collapsed="false">
      <c r="A27" s="0" t="n">
        <v>0.5</v>
      </c>
      <c r="B27" s="0" t="n">
        <f aca="false">$A$25*B$17/((B$17*B$17+$A27*$A27)^(3/2))+$A$24*(B$25)^$B$24</f>
        <v>1271.1129170335</v>
      </c>
      <c r="C27" s="0" t="n">
        <f aca="false">$A$25*C$17/((C$17*C$17+$A27*$A27)^(3/2))+$A$24*(C$25)^$B$24</f>
        <v>614.489179772042</v>
      </c>
      <c r="D27" s="0" t="n">
        <f aca="false">$A$25*D$17/((D$17*D$17+$A27*$A27)^(3/2))+$A$24*(D$25)^$B$24</f>
        <v>338.894790599088</v>
      </c>
      <c r="E27" s="0" t="n">
        <f aca="false">$A$25*E$17/((E$17*E$17+$A27*$A27)^(3/2))+$A$24*(E$25)^$B$24</f>
        <v>214.07282081184</v>
      </c>
      <c r="J27" s="0" t="n">
        <v>0.5</v>
      </c>
      <c r="K27" s="0" t="n">
        <f aca="false">K11/B27</f>
        <v>11.4967652616224</v>
      </c>
      <c r="L27" s="0" t="n">
        <f aca="false">L11/C27</f>
        <v>0.000424641008956937</v>
      </c>
      <c r="M27" s="0" t="n">
        <f aca="false">M11/D27</f>
        <v>6.82840585249112</v>
      </c>
      <c r="N27" s="0" t="n">
        <f aca="false">N11/E27</f>
        <v>3.17551748282816</v>
      </c>
    </row>
    <row r="28" customFormat="false" ht="12.8" hidden="false" customHeight="false" outlineLevel="0" collapsed="false">
      <c r="A28" s="0" t="n">
        <v>0.75</v>
      </c>
      <c r="B28" s="0" t="n">
        <f aca="false">$A$25*B$17/((B$17*B$17+$A28*$A28)^(3/2))+$A$24*(B$25)^$B$24</f>
        <v>808.9515320387</v>
      </c>
      <c r="C28" s="0" t="n">
        <f aca="false">$A$25*C$17/((C$17*C$17+$A28*$A28)^(3/2))+$A$24*(C$25)^$B$24</f>
        <v>485.892577496</v>
      </c>
      <c r="D28" s="0" t="n">
        <f aca="false">$A$25*D$17/((D$17*D$17+$A28*$A28)^(3/2))+$A$24*(D$25)^$B$24</f>
        <v>300.067996920586</v>
      </c>
      <c r="E28" s="0" t="n">
        <f aca="false">$A$25*E$17/((E$17*E$17+$A28*$A28)^(3/2))+$A$24*(E$25)^$B$24</f>
        <v>199.512486210993</v>
      </c>
      <c r="J28" s="0" t="n">
        <v>0.75</v>
      </c>
      <c r="K28" s="0" t="n">
        <f aca="false">K12/B28</f>
        <v>32.0620061962392</v>
      </c>
      <c r="L28" s="0" t="n">
        <f aca="false">L12/C28</f>
        <v>1.99153430132472</v>
      </c>
      <c r="M28" s="0" t="n">
        <f aca="false">M12/D28</f>
        <v>4.06656108503004</v>
      </c>
      <c r="N28" s="0" t="n">
        <f aca="false">N12/E28</f>
        <v>0.0310142235607153</v>
      </c>
    </row>
    <row r="29" customFormat="false" ht="12.8" hidden="false" customHeight="false" outlineLevel="0" collapsed="false">
      <c r="A29" s="0" t="n">
        <v>1</v>
      </c>
      <c r="B29" s="0" t="n">
        <f aca="false">$A$25*B$17/((B$17*B$17+$A29*$A29)^(3/2))+$A$24*(B$25)^$B$24</f>
        <v>603.658018730368</v>
      </c>
      <c r="C29" s="0" t="n">
        <f aca="false">$A$25*C$17/((C$17*C$17+$A29*$A29)^(3/2))+$A$24*(C$25)^$B$24</f>
        <v>385.786848172287</v>
      </c>
      <c r="D29" s="0" t="n">
        <f aca="false">$A$25*D$17/((D$17*D$17+$A29*$A29)^(3/2))+$A$24*(D$25)^$B$24</f>
        <v>260.89477807395</v>
      </c>
      <c r="E29" s="0" t="n">
        <f aca="false">$A$25*E$17/((E$17*E$17+$A29*$A29)^(3/2))+$A$24*(E$25)^$B$24</f>
        <v>182.872659275978</v>
      </c>
      <c r="J29" s="0" t="n">
        <v>1</v>
      </c>
      <c r="K29" s="0" t="n">
        <f aca="false">K13/B29</f>
        <v>7.29097989626152</v>
      </c>
      <c r="L29" s="0" t="n">
        <f aca="false">L13/C29</f>
        <v>0.859850202439179</v>
      </c>
      <c r="M29" s="0" t="n">
        <f aca="false">M13/D29</f>
        <v>4.20075758841898</v>
      </c>
      <c r="N29" s="0" t="n">
        <f aca="false">N13/E29</f>
        <v>0.0451252327632436</v>
      </c>
    </row>
    <row r="30" customFormat="false" ht="12.8" hidden="false" customHeight="false" outlineLevel="0" collapsed="false">
      <c r="A30" s="0" t="n">
        <v>1.25</v>
      </c>
      <c r="B30" s="0" t="n">
        <f aca="false">$A$25*B$17/((B$17*B$17+$A30*$A30)^(3/2))+$A$24*(B$25)^$B$24</f>
        <v>507.078293818038</v>
      </c>
      <c r="C30" s="0" t="n">
        <f aca="false">$A$25*C$17/((C$17*C$17+$A30*$A30)^(3/2))+$A$24*(C$25)^$B$24</f>
        <v>316.434769988758</v>
      </c>
      <c r="D30" s="0" t="n">
        <f aca="false">$A$25*D$17/((D$17*D$17+$A30*$A30)^(3/2))+$A$24*(D$25)^$B$24</f>
        <v>226.452608546957</v>
      </c>
      <c r="E30" s="0" t="n">
        <f aca="false">$A$25*E$17/((E$17*E$17+$A30*$A30)^(3/2))+$A$24*(E$25)^$B$24</f>
        <v>166.170341743802</v>
      </c>
      <c r="J30" s="0" t="n">
        <v>1.25</v>
      </c>
      <c r="K30" s="0" t="n">
        <f aca="false">K14/B30</f>
        <v>8.0974235905751</v>
      </c>
      <c r="L30" s="0" t="n">
        <f aca="false">L14/C30</f>
        <v>5.72566284664059</v>
      </c>
      <c r="M30" s="0" t="n">
        <f aca="false">M14/D30</f>
        <v>1.20915438182489</v>
      </c>
      <c r="N30" s="0" t="n">
        <f aca="false">N14/E30</f>
        <v>1.0438559602649</v>
      </c>
    </row>
    <row r="31" customFormat="false" ht="12.8" hidden="false" customHeight="false" outlineLevel="0" collapsed="false">
      <c r="A31" s="0" t="n">
        <v>1.5</v>
      </c>
      <c r="B31" s="0" t="n">
        <f aca="false">$A$25*B$17/((B$17*B$17+$A31*$A31)^(3/2))+$A$24*(B$25)^$B$24</f>
        <v>457.536683981188</v>
      </c>
      <c r="C31" s="0" t="n">
        <f aca="false">$A$25*C$17/((C$17*C$17+$A31*$A31)^(3/2))+$A$24*(C$25)^$B$24</f>
        <v>270.246501923588</v>
      </c>
      <c r="D31" s="0" t="n">
        <f aca="false">$A$25*D$17/((D$17*D$17+$A31*$A31)^(3/2))+$A$24*(D$25)^$B$24</f>
        <v>198.422516209584</v>
      </c>
      <c r="E31" s="0" t="n">
        <f aca="false">$A$25*E$17/((E$17*E$17+$A31*$A31)^(3/2))+$A$24*(E$25)^$B$24</f>
        <v>150.723508706968</v>
      </c>
      <c r="J31" s="0" t="n">
        <v>1.5</v>
      </c>
      <c r="K31" s="0" t="n">
        <f aca="false">K15/B31</f>
        <v>14.8890885498714</v>
      </c>
      <c r="L31" s="0" t="n">
        <f aca="false">L15/C31</f>
        <v>4.46927386645202</v>
      </c>
      <c r="M31" s="0" t="n">
        <f aca="false">M15/D31</f>
        <v>3.29704354901924</v>
      </c>
      <c r="N31" s="0" t="n">
        <f aca="false">N15/E31</f>
        <v>0.911872723647583</v>
      </c>
    </row>
    <row r="32" customFormat="false" ht="12.8" hidden="false" customHeight="false" outlineLevel="0" collapsed="false">
      <c r="O32" s="0" t="n">
        <f aca="false">SUM(K26:N31)</f>
        <v>170.597840170013</v>
      </c>
    </row>
    <row r="33" customFormat="false" ht="12.8" hidden="false" customHeight="false" outlineLevel="0" collapsed="false">
      <c r="A33" s="0" t="s">
        <v>10</v>
      </c>
      <c r="B33" s="0" t="n">
        <v>0.5</v>
      </c>
      <c r="C33" s="0" t="n">
        <v>1</v>
      </c>
      <c r="D33" s="0" t="n">
        <v>1.5</v>
      </c>
      <c r="E33" s="0" t="n">
        <v>2</v>
      </c>
    </row>
    <row r="34" customFormat="false" ht="12.8" hidden="false" customHeight="false" outlineLevel="0" collapsed="false">
      <c r="A34" s="0" t="n">
        <v>0.25</v>
      </c>
      <c r="B34" s="0" t="n">
        <v>15932.5779016051</v>
      </c>
      <c r="C34" s="0" t="n">
        <v>5082.73738003912</v>
      </c>
      <c r="D34" s="0" t="n">
        <v>2374.43194072475</v>
      </c>
      <c r="E34" s="0" t="n">
        <v>1359.66216744525</v>
      </c>
    </row>
    <row r="35" customFormat="false" ht="12.8" hidden="false" customHeight="false" outlineLevel="0" collapsed="false">
      <c r="A35" s="0" t="n">
        <v>0.5</v>
      </c>
      <c r="B35" s="0" t="n">
        <v>7872.38049486535</v>
      </c>
      <c r="C35" s="0" t="n">
        <v>3983.14447540128</v>
      </c>
      <c r="D35" s="0" t="n">
        <v>2112.38135175148</v>
      </c>
      <c r="E35" s="0" t="n">
        <v>1270.68434500978</v>
      </c>
    </row>
    <row r="36" customFormat="false" ht="12.8" hidden="false" customHeight="false" outlineLevel="0" collapsed="false">
      <c r="A36" s="0" t="n">
        <v>0.75</v>
      </c>
      <c r="B36" s="0" t="n">
        <v>3800.37129105284</v>
      </c>
      <c r="C36" s="0" t="n">
        <v>2850.106179584</v>
      </c>
      <c r="D36" s="0" t="n">
        <v>1770.28643351168</v>
      </c>
      <c r="E36" s="0" t="n">
        <v>1142.3962222236</v>
      </c>
    </row>
    <row r="37" customFormat="false" ht="12.8" hidden="false" customHeight="false" outlineLevel="0" collapsed="false">
      <c r="A37" s="0" t="n">
        <v>1</v>
      </c>
      <c r="B37" s="0" t="n">
        <v>1991.57223770064</v>
      </c>
      <c r="C37" s="0" t="n">
        <v>1968.09512371634</v>
      </c>
      <c r="D37" s="0" t="n">
        <v>1425.13923414482</v>
      </c>
      <c r="E37" s="0" t="n">
        <v>995.78611885032</v>
      </c>
    </row>
    <row r="38" customFormat="false" ht="12.8" hidden="false" customHeight="false" outlineLevel="0" collapsed="false">
      <c r="A38" s="0" t="n">
        <v>1.25</v>
      </c>
      <c r="B38" s="0" t="n">
        <v>1140.62808374646</v>
      </c>
      <c r="C38" s="0" t="n">
        <v>1357.04818246218</v>
      </c>
      <c r="D38" s="0" t="n">
        <v>1121.67634030144</v>
      </c>
      <c r="E38" s="0" t="n">
        <v>848.625423638221</v>
      </c>
    </row>
    <row r="39" customFormat="false" ht="12.8" hidden="false" customHeight="false" outlineLevel="0" collapsed="false">
      <c r="A39" s="0" t="n">
        <v>1.5</v>
      </c>
      <c r="B39" s="0" t="n">
        <v>704.127117250495</v>
      </c>
      <c r="C39" s="0" t="n">
        <v>950.092822763211</v>
      </c>
      <c r="D39" s="0" t="n">
        <v>874.708943873928</v>
      </c>
      <c r="E39" s="0" t="n">
        <v>712.526544896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2016-08-23T15:18:53Z</dcterms:created>
  <dc:creator/>
  <dc:description/>
  <dc:language>en-GB</dc:language>
  <cp:lastModifiedBy/>
  <dcterms:modified xsi:type="dcterms:W3CDTF">2016-08-24T11:19:44Z</dcterms:modified>
  <cp:revision>33</cp:revision>
  <dc:subject/>
  <dc:title/>
</cp:coreProperties>
</file>