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nuel.boss/Desktop/refloatcalibration/Float_profiles/"/>
    </mc:Choice>
  </mc:AlternateContent>
  <bookViews>
    <workbookView xWindow="6240" yWindow="700" windowWidth="27360" windowHeight="15880" tabRatio="500" firstSheet="1" activeTab="16"/>
  </bookViews>
  <sheets>
    <sheet name="metbio010d" sheetId="1" r:id="rId1"/>
    <sheet name="metbio003d" sheetId="2" r:id="rId2"/>
    <sheet name="n0574" sheetId="3" r:id="rId3"/>
    <sheet name="n0572" sheetId="6" r:id="rId4"/>
    <sheet name="n0573" sheetId="5" r:id="rId5"/>
    <sheet name="n0648" sheetId="7" r:id="rId6"/>
    <sheet name="n0647" sheetId="8" r:id="rId7"/>
    <sheet name="n0646" sheetId="9" r:id="rId8"/>
    <sheet name="n0852" sheetId="10" r:id="rId9"/>
    <sheet name="n0851" sheetId="11" r:id="rId10"/>
    <sheet name="n0850" sheetId="12" r:id="rId11"/>
    <sheet name="n0849" sheetId="13" r:id="rId12"/>
    <sheet name="n0848" sheetId="14" r:id="rId13"/>
    <sheet name="n0847" sheetId="15" r:id="rId14"/>
    <sheet name="n0846" sheetId="16" r:id="rId15"/>
    <sheet name="Aggregate" sheetId="4" r:id="rId16"/>
    <sheet name="For_regression" sheetId="17" r:id="rId1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2" i="17" l="1"/>
  <c r="E55" i="17"/>
  <c r="E11" i="17"/>
  <c r="E18" i="16"/>
  <c r="E17" i="16"/>
  <c r="E16" i="16"/>
  <c r="E15" i="16"/>
  <c r="H19" i="15"/>
  <c r="H16" i="15"/>
  <c r="I24" i="15"/>
  <c r="F24" i="15"/>
  <c r="E20" i="15"/>
  <c r="E19" i="15"/>
  <c r="E18" i="15"/>
  <c r="E17" i="15"/>
  <c r="E16" i="15"/>
  <c r="O68" i="4"/>
  <c r="E21" i="13"/>
  <c r="F58" i="4"/>
  <c r="E10" i="11"/>
  <c r="F14" i="4"/>
</calcChain>
</file>

<file path=xl/comments1.xml><?xml version="1.0" encoding="utf-8"?>
<comments xmlns="http://schemas.openxmlformats.org/spreadsheetml/2006/main">
  <authors>
    <author>csthoma1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csthoma1:</t>
        </r>
        <r>
          <rPr>
            <sz val="9"/>
            <color indexed="81"/>
            <rFont val="Tahoma"/>
            <family val="2"/>
          </rPr>
          <t xml:space="preserve">
different ID than what was in original sample ss. Changed (to match what was on foil) in revised ss</t>
        </r>
      </text>
    </comment>
  </commentList>
</comments>
</file>

<file path=xl/comments2.xml><?xml version="1.0" encoding="utf-8"?>
<comments xmlns="http://schemas.openxmlformats.org/spreadsheetml/2006/main">
  <authors>
    <author>csthoma1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csthoma1:</t>
        </r>
        <r>
          <rPr>
            <sz val="9"/>
            <color indexed="81"/>
            <rFont val="Tahoma"/>
            <family val="2"/>
          </rPr>
          <t xml:space="preserve">
different ID than what was in original sample ss. Changed (to match what was on foil) in revised ss</t>
        </r>
      </text>
    </comment>
  </commentList>
</comments>
</file>

<file path=xl/comments3.xml><?xml version="1.0" encoding="utf-8"?>
<comments xmlns="http://schemas.openxmlformats.org/spreadsheetml/2006/main">
  <authors>
    <author>csthoma1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csthoma1:</t>
        </r>
        <r>
          <rPr>
            <sz val="9"/>
            <color indexed="81"/>
            <rFont val="Tahoma"/>
            <family val="2"/>
          </rPr>
          <t xml:space="preserve">
one of these is probably the missing s5c3n14. both IDs on foils are clear, don't know which one is which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csthoma1:</t>
        </r>
        <r>
          <rPr>
            <sz val="9"/>
            <color indexed="81"/>
            <rFont val="Tahoma"/>
            <family val="2"/>
          </rPr>
          <t xml:space="preserve">
chose Vf based on pigment pattern and concentration (believe this is s5c4n14)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csthoma1:</t>
        </r>
        <r>
          <rPr>
            <sz val="9"/>
            <color indexed="81"/>
            <rFont val="Tahoma"/>
            <family val="2"/>
          </rPr>
          <t xml:space="preserve">
label on sample foil was s5c4n14 (same as 06-0079). ID changed based on pigment pattern and concentrations, as well as validation from J. Allen 1/8/18.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csthoma1:</t>
        </r>
        <r>
          <rPr>
            <sz val="9"/>
            <color indexed="81"/>
            <rFont val="Tahoma"/>
            <family val="2"/>
          </rPr>
          <t xml:space="preserve">
chose Vf based on pigment pattern and concentration (believe this is s5c3n14)</t>
        </r>
      </text>
    </comment>
  </commentList>
</comments>
</file>

<file path=xl/comments4.xml><?xml version="1.0" encoding="utf-8"?>
<comments xmlns="http://schemas.openxmlformats.org/spreadsheetml/2006/main">
  <authors>
    <author>csthoma1</author>
  </authors>
  <commentList>
    <comment ref="C29" authorId="0">
      <text>
        <r>
          <rPr>
            <b/>
            <sz val="9"/>
            <color indexed="81"/>
            <rFont val="Tahoma"/>
            <family val="2"/>
          </rPr>
          <t>csthoma1:</t>
        </r>
        <r>
          <rPr>
            <sz val="9"/>
            <color indexed="81"/>
            <rFont val="Tahoma"/>
            <family val="2"/>
          </rPr>
          <t xml:space="preserve">
1150 on sample foil</t>
        </r>
      </text>
    </comment>
  </commentList>
</comments>
</file>

<file path=xl/comments5.xml><?xml version="1.0" encoding="utf-8"?>
<comments xmlns="http://schemas.openxmlformats.org/spreadsheetml/2006/main">
  <authors>
    <author>csthoma1</author>
  </authors>
  <commentList>
    <comment ref="I11" authorId="0">
      <text>
        <r>
          <rPr>
            <b/>
            <sz val="9"/>
            <color indexed="81"/>
            <rFont val="Tahoma"/>
            <family val="2"/>
          </rPr>
          <t>csthoma1:</t>
        </r>
        <r>
          <rPr>
            <sz val="9"/>
            <color indexed="81"/>
            <rFont val="Tahoma"/>
            <family val="2"/>
          </rPr>
          <t xml:space="preserve">
unusual depth
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csthoma1:</t>
        </r>
        <r>
          <rPr>
            <sz val="9"/>
            <color indexed="81"/>
            <rFont val="Tahoma"/>
            <family val="2"/>
          </rPr>
          <t xml:space="preserve">
unusual depth
</t>
        </r>
      </text>
    </comment>
  </commentList>
</comments>
</file>

<file path=xl/sharedStrings.xml><?xml version="1.0" encoding="utf-8"?>
<sst xmlns="http://schemas.openxmlformats.org/spreadsheetml/2006/main" count="1859" uniqueCount="340">
  <si>
    <t>Station</t>
  </si>
  <si>
    <t>Bottle Number</t>
  </si>
  <si>
    <t>Sampling Depth (meters)</t>
  </si>
  <si>
    <t>Total Water Depth (meters)</t>
  </si>
  <si>
    <t>Name of Water Body</t>
  </si>
  <si>
    <t>Water Type</t>
  </si>
  <si>
    <t>collected with positive pressure or vaccuum</t>
  </si>
  <si>
    <t>Year of Sample</t>
  </si>
  <si>
    <t>Gregorian Month</t>
  </si>
  <si>
    <t>Day of Gregorian Month</t>
  </si>
  <si>
    <t>Sequential Day of Year</t>
  </si>
  <si>
    <t>GMT Time</t>
  </si>
  <si>
    <t>Longitude</t>
  </si>
  <si>
    <t>Latitude</t>
  </si>
  <si>
    <t>Filter type</t>
  </si>
  <si>
    <t>Filter Diameter (mm)</t>
  </si>
  <si>
    <t>Filter storage before shipping to GSFC</t>
  </si>
  <si>
    <t>date extracted (month/day/year)</t>
  </si>
  <si>
    <t>Vx (ml)</t>
  </si>
  <si>
    <t>[Tot_Chl_a]</t>
  </si>
  <si>
    <t>n/a</t>
  </si>
  <si>
    <t>North Atlantic</t>
  </si>
  <si>
    <t>Oceanic</t>
  </si>
  <si>
    <t>V</t>
  </si>
  <si>
    <t>GF/F</t>
  </si>
  <si>
    <t>25mm</t>
  </si>
  <si>
    <t>LN2</t>
  </si>
  <si>
    <t>float</t>
  </si>
  <si>
    <t>metbio010d</t>
  </si>
  <si>
    <t>Quenching -?</t>
  </si>
  <si>
    <t>Not visible</t>
  </si>
  <si>
    <t>date</t>
  </si>
  <si>
    <t>time</t>
  </si>
  <si>
    <t>station</t>
  </si>
  <si>
    <t>lat</t>
  </si>
  <si>
    <t>lon</t>
  </si>
  <si>
    <t>depth</t>
  </si>
  <si>
    <t>poc</t>
  </si>
  <si>
    <t>S1</t>
  </si>
  <si>
    <t>phyto_carbon_64filt</t>
  </si>
  <si>
    <t>05-0984</t>
  </si>
  <si>
    <t>Allen, James</t>
  </si>
  <si>
    <t>NAAMES1 s02c03n12 HPLC</t>
  </si>
  <si>
    <t>NAAMES1_2015</t>
  </si>
  <si>
    <t>05-0985</t>
  </si>
  <si>
    <t>NAAMES1 s2c3n14 HPLC</t>
  </si>
  <si>
    <t>05-0986</t>
  </si>
  <si>
    <t>NAAMES1 s2c3n17 HPLC</t>
  </si>
  <si>
    <t>05-0987</t>
  </si>
  <si>
    <t>NAAMES1 s2c3n19 HPLC</t>
  </si>
  <si>
    <t>05-0988</t>
  </si>
  <si>
    <t>NAAMES1 s2c3n23 HPLC</t>
  </si>
  <si>
    <t>Cruise Name</t>
  </si>
  <si>
    <t>Sequential Sample Number</t>
  </si>
  <si>
    <t>Indicate if filters are replicates</t>
  </si>
  <si>
    <t>Volume filtered (ml)</t>
  </si>
  <si>
    <t>GSFC Lab sample code</t>
  </si>
  <si>
    <t>PI</t>
  </si>
  <si>
    <t>Original PI Sample Label</t>
  </si>
  <si>
    <t>&lt;- Not consitent with 100m values.</t>
  </si>
  <si>
    <t>&lt;-NPQ is evidenced.</t>
  </si>
  <si>
    <t>f_chl_float</t>
  </si>
  <si>
    <t>Float_chl</t>
  </si>
  <si>
    <t>quenched?</t>
  </si>
  <si>
    <t>06-0025</t>
  </si>
  <si>
    <t>s3c3n12 HPLC</t>
  </si>
  <si>
    <t>NAAMES2_2016</t>
  </si>
  <si>
    <t>06-0026</t>
  </si>
  <si>
    <t>s3c3n14 HPLC</t>
  </si>
  <si>
    <t>06-0027</t>
  </si>
  <si>
    <t>s3c3n16 HPLC</t>
  </si>
  <si>
    <t>06-0028</t>
  </si>
  <si>
    <t>s3c3n18 HPLC</t>
  </si>
  <si>
    <t>06-0029</t>
  </si>
  <si>
    <t>s3c3n22 HPLC</t>
  </si>
  <si>
    <t>06-0030</t>
  </si>
  <si>
    <t>s3c4n14 HPLC</t>
  </si>
  <si>
    <t>06-0031</t>
  </si>
  <si>
    <t>s3c4n15 HPLC</t>
  </si>
  <si>
    <t>06-0032</t>
  </si>
  <si>
    <t>s3c4n16 HPLC</t>
  </si>
  <si>
    <t>06-0033</t>
  </si>
  <si>
    <t>s3c4n17 HPLC</t>
  </si>
  <si>
    <t>06-0034</t>
  </si>
  <si>
    <t>s3c4n23 HPLC</t>
  </si>
  <si>
    <t>06-0016</t>
  </si>
  <si>
    <t>s2c3n12 HPLC</t>
  </si>
  <si>
    <t>06-0017</t>
  </si>
  <si>
    <t>s2c3n14 HPLC</t>
  </si>
  <si>
    <t>06-0018</t>
  </si>
  <si>
    <t>s2c3n16 HPLC</t>
  </si>
  <si>
    <t>06-0019</t>
  </si>
  <si>
    <t>s2c3n18 HPLC</t>
  </si>
  <si>
    <t>06-0020</t>
  </si>
  <si>
    <t>s2c3n22 HPLC</t>
  </si>
  <si>
    <t>total</t>
  </si>
  <si>
    <t>NAAMES01</t>
  </si>
  <si>
    <t>metbio003d</t>
  </si>
  <si>
    <t>std</t>
  </si>
  <si>
    <t>stdev</t>
  </si>
  <si>
    <t>n0574</t>
  </si>
  <si>
    <t>05-0989</t>
  </si>
  <si>
    <t>NAAMES1 s3c3n12 HPLC</t>
  </si>
  <si>
    <t>05-0990</t>
  </si>
  <si>
    <t>NAAMES1 s3c3n14 HPLC</t>
  </si>
  <si>
    <t>05-0991</t>
  </si>
  <si>
    <t>NAAMES1 s3c3n17 HPLC</t>
  </si>
  <si>
    <t>05-0992</t>
  </si>
  <si>
    <t>NAAMES1 s3c3n19 HPLC</t>
  </si>
  <si>
    <t>05-0993</t>
  </si>
  <si>
    <t>NAAMES1 s3c3n23 HPLC</t>
  </si>
  <si>
    <t>n0573</t>
  </si>
  <si>
    <t>PAR</t>
  </si>
  <si>
    <t>Lat</t>
  </si>
  <si>
    <t>Lon</t>
  </si>
  <si>
    <t>Lat_f</t>
  </si>
  <si>
    <t>Lon_f</t>
  </si>
  <si>
    <t>05-0994</t>
  </si>
  <si>
    <t>NAAMES1 s4c3n12 HPLC</t>
  </si>
  <si>
    <t>05-0995</t>
  </si>
  <si>
    <t>NAAMES1 s4c3n14 HPLC</t>
  </si>
  <si>
    <t>05-0996</t>
  </si>
  <si>
    <t>NAAMES1 s4c3n17 HPLC</t>
  </si>
  <si>
    <t>05-0997</t>
  </si>
  <si>
    <t>NAAMES1 s4c3n19 HPLC</t>
  </si>
  <si>
    <t>05-0998</t>
  </si>
  <si>
    <t>NAAMES1 s4c3n23 HPLC</t>
  </si>
  <si>
    <t>n0572</t>
  </si>
  <si>
    <t>06-0006</t>
  </si>
  <si>
    <t>s1c3n12 HPLC</t>
  </si>
  <si>
    <t>06-0007</t>
  </si>
  <si>
    <t>s1c3n14 HPLC</t>
  </si>
  <si>
    <t>06-0008</t>
  </si>
  <si>
    <t>s1c3n16 HPLC</t>
  </si>
  <si>
    <t>06-0009</t>
  </si>
  <si>
    <t>s1c3n18 HPLC</t>
  </si>
  <si>
    <t>06-0010</t>
  </si>
  <si>
    <t>s1c3n22 HPLC</t>
  </si>
  <si>
    <t>n0648</t>
  </si>
  <si>
    <t>06-0035</t>
  </si>
  <si>
    <t>s4c3n12 HPLC</t>
  </si>
  <si>
    <t>06-0036</t>
  </si>
  <si>
    <t>s4c3n14 HPLC</t>
  </si>
  <si>
    <t>06-0037</t>
  </si>
  <si>
    <t>s4c3n16 HPLC</t>
  </si>
  <si>
    <t>06-0038</t>
  </si>
  <si>
    <t>s4c3n18 HPLC</t>
  </si>
  <si>
    <t>06-0039</t>
  </si>
  <si>
    <t>s4c3n22 HPLC</t>
  </si>
  <si>
    <t>06-0040</t>
  </si>
  <si>
    <t>s4c4n14 HPLC</t>
  </si>
  <si>
    <t>06-0041</t>
  </si>
  <si>
    <t>s4c4n15 HPLC</t>
  </si>
  <si>
    <t>06-0042</t>
  </si>
  <si>
    <t>s4c4n16 HPLC</t>
  </si>
  <si>
    <t>06-0042.5</t>
  </si>
  <si>
    <t>06-0043</t>
  </si>
  <si>
    <t>s4c4n17 HPLC</t>
  </si>
  <si>
    <t>06-0044</t>
  </si>
  <si>
    <t>s4c4n23 HPLC</t>
  </si>
  <si>
    <t>n0647</t>
  </si>
  <si>
    <t>06-0075</t>
  </si>
  <si>
    <t>s5c3n12 HPLC</t>
  </si>
  <si>
    <t>06-0076</t>
  </si>
  <si>
    <t>s5c3n16 HPLC</t>
  </si>
  <si>
    <t>06-0077</t>
  </si>
  <si>
    <t>s5c3n18 HPLC</t>
  </si>
  <si>
    <t>06-0078</t>
  </si>
  <si>
    <t>s5c3n22 HPLC</t>
  </si>
  <si>
    <t>06-0079</t>
  </si>
  <si>
    <t>s5c4n14 HPLC</t>
  </si>
  <si>
    <t>06-0080</t>
  </si>
  <si>
    <t>s5c3n14 HPLC</t>
  </si>
  <si>
    <t>06-0081</t>
  </si>
  <si>
    <t>s5c4n15 HPLC</t>
  </si>
  <si>
    <t>06-0082</t>
  </si>
  <si>
    <t>s5c4n16 HPLC</t>
  </si>
  <si>
    <t>06-0083</t>
  </si>
  <si>
    <t>s5c4n17 HPLC</t>
  </si>
  <si>
    <t>06-0084</t>
  </si>
  <si>
    <t>s5c4n23 HPLC</t>
  </si>
  <si>
    <t>n0646</t>
  </si>
  <si>
    <t>07-0306</t>
  </si>
  <si>
    <t>Siegel, David</t>
  </si>
  <si>
    <t>NAAMES3_S1C1N13_HPLC</t>
  </si>
  <si>
    <t>NAAMES3</t>
  </si>
  <si>
    <t>Sep</t>
  </si>
  <si>
    <t>07-0307</t>
  </si>
  <si>
    <t>NAAMES3_S1C1N14_HPLC</t>
  </si>
  <si>
    <t>07-0308</t>
  </si>
  <si>
    <t>NAAMES3_S1C1N15_HPLC</t>
  </si>
  <si>
    <t>07-0309</t>
  </si>
  <si>
    <t>NAAMES3_S1C1N16_HPLC</t>
  </si>
  <si>
    <t>07-0310</t>
  </si>
  <si>
    <t>NAAMES3_S1C1N24_HPLC</t>
  </si>
  <si>
    <t>Sample Label</t>
  </si>
  <si>
    <t>Cruise ID</t>
  </si>
  <si>
    <t>Year</t>
  </si>
  <si>
    <t>Month</t>
  </si>
  <si>
    <t>n0852</t>
  </si>
  <si>
    <t>07-1564</t>
  </si>
  <si>
    <t>NAAMES4 S1C3N12 HPLC</t>
  </si>
  <si>
    <t>NAAMES 4</t>
  </si>
  <si>
    <t>S</t>
  </si>
  <si>
    <t>Mar</t>
  </si>
  <si>
    <t>25 mm</t>
  </si>
  <si>
    <t>07-1565</t>
  </si>
  <si>
    <t>NAAMES4 S1C3N14 HPLC</t>
  </si>
  <si>
    <t>07-1566</t>
  </si>
  <si>
    <t>NAAMES4 S1C3N16 HPLC</t>
  </si>
  <si>
    <t>07-1567</t>
  </si>
  <si>
    <t>NAAMES4 S1C3N18 HPLC</t>
  </si>
  <si>
    <t>07-1568</t>
  </si>
  <si>
    <t>NAAMES4 S1C3N22 HPLC</t>
  </si>
  <si>
    <t>07-0311</t>
  </si>
  <si>
    <t>NAAMES3_S2C3N12_HPLC</t>
  </si>
  <si>
    <t>S2</t>
  </si>
  <si>
    <t>07-0313</t>
  </si>
  <si>
    <t>NAAMES3_S2C3N14_HPLC</t>
  </si>
  <si>
    <t>07-0314</t>
  </si>
  <si>
    <t>NAAMES3_S2C3N16_HPLC</t>
  </si>
  <si>
    <t>07-0315</t>
  </si>
  <si>
    <t>NAAMES3_S2C3N18_HPLC</t>
  </si>
  <si>
    <t>07-0316</t>
  </si>
  <si>
    <t>NAAMES3_S2C3N22_HPLC</t>
  </si>
  <si>
    <t>n0851</t>
  </si>
  <si>
    <t>07-1574</t>
  </si>
  <si>
    <t>NAAMES4 S2C3N12 HPLC</t>
  </si>
  <si>
    <t>07-1575</t>
  </si>
  <si>
    <t>NAAMES4 S2C3N14 HPLC</t>
  </si>
  <si>
    <t>07-1576</t>
  </si>
  <si>
    <t>NAAMES4 S2C3N16 HPLC</t>
  </si>
  <si>
    <t>07-1577</t>
  </si>
  <si>
    <t>NAAMES4 S2C3N18 HPLC</t>
  </si>
  <si>
    <t>07-1578</t>
  </si>
  <si>
    <t>NAAMES4 S2C3N22 HPLC</t>
  </si>
  <si>
    <t>07-1605</t>
  </si>
  <si>
    <t>NAAMES4 20180405_0855</t>
  </si>
  <si>
    <t>2RF</t>
  </si>
  <si>
    <t>flowthrough</t>
  </si>
  <si>
    <t>Apr</t>
  </si>
  <si>
    <t>07-1606</t>
  </si>
  <si>
    <t>NAAMES4 20180405_1155</t>
  </si>
  <si>
    <t>07-1607</t>
  </si>
  <si>
    <t>NAAMES4 20180405_1550</t>
  </si>
  <si>
    <t>07-0326</t>
  </si>
  <si>
    <t>NAAMES3_S3C4N18_HPLC</t>
  </si>
  <si>
    <t>S3</t>
  </si>
  <si>
    <t>07-0327</t>
  </si>
  <si>
    <t>NAAMES3_S3C4N16_HPLC</t>
  </si>
  <si>
    <t>07-0328</t>
  </si>
  <si>
    <t>NAAMES3_S3C4N17_HPLC</t>
  </si>
  <si>
    <t>07-0329</t>
  </si>
  <si>
    <t>NAAMES3_S3C4N15_HPLC</t>
  </si>
  <si>
    <t>07-0330</t>
  </si>
  <si>
    <t>NAAMES3_S3C4N20_HPLC</t>
  </si>
  <si>
    <t>n0850</t>
  </si>
  <si>
    <t>07-1584</t>
  </si>
  <si>
    <t>NAAMES4 S3C3N12 HPLC</t>
  </si>
  <si>
    <t>07-1585</t>
  </si>
  <si>
    <t>NAAMES4 S3C3N14 HPLC</t>
  </si>
  <si>
    <t>07-1586</t>
  </si>
  <si>
    <t>NAAMES4 S3C3N16 HPLC</t>
  </si>
  <si>
    <t>07-1587</t>
  </si>
  <si>
    <t>NAAMES4 S3C3N18 HPLC</t>
  </si>
  <si>
    <t>07-1588</t>
  </si>
  <si>
    <t>NAAMES4 S3C3N22 HPLC</t>
  </si>
  <si>
    <t>07-0331</t>
  </si>
  <si>
    <t>NAAMES3_S4C3N12_HPLC</t>
  </si>
  <si>
    <t>S4</t>
  </si>
  <si>
    <t>07-0332</t>
  </si>
  <si>
    <t>NAAMES3_S4C3N14_HPLC</t>
  </si>
  <si>
    <t>07-0333</t>
  </si>
  <si>
    <t>NAAMES3_S4C3N18_HPLC</t>
  </si>
  <si>
    <t>07-0334</t>
  </si>
  <si>
    <t>NAAMES3_S4C3N22_HPLC</t>
  </si>
  <si>
    <t>n0849</t>
  </si>
  <si>
    <t>07-1589</t>
  </si>
  <si>
    <t>NAAMES4 S4C3N12 HPLC</t>
  </si>
  <si>
    <t>07-1590</t>
  </si>
  <si>
    <t>NAAMES4 S4C3N14 HPLC</t>
  </si>
  <si>
    <t>07-1591</t>
  </si>
  <si>
    <t>NAAMES4 S4C3N16 HPLC</t>
  </si>
  <si>
    <t>07-1592</t>
  </si>
  <si>
    <t>NAAMES4 S4C3N18 HPLC</t>
  </si>
  <si>
    <t>07-1593</t>
  </si>
  <si>
    <t>NAAMES4 S4C3N22 HPLC</t>
  </si>
  <si>
    <t>n0848</t>
  </si>
  <si>
    <t>07-0339</t>
  </si>
  <si>
    <t>NAAMES3_S5C3N14_HPLC</t>
  </si>
  <si>
    <t>S5</t>
  </si>
  <si>
    <t>07-0340</t>
  </si>
  <si>
    <t>NAAMES3_S5C3N18_HPLC</t>
  </si>
  <si>
    <t>07-0341</t>
  </si>
  <si>
    <t>NAAMES3_S5C3N20_HPLC</t>
  </si>
  <si>
    <t>07-0342</t>
  </si>
  <si>
    <t>NAAMES3_S5C3N24_HPLC</t>
  </si>
  <si>
    <t>n0847</t>
  </si>
  <si>
    <t>07-0348</t>
  </si>
  <si>
    <t>NAAMES3_S6C1N12_HPLC</t>
  </si>
  <si>
    <t>S6</t>
  </si>
  <si>
    <t>07-0349</t>
  </si>
  <si>
    <t>NAAMES3_S6C1N14_HPLC</t>
  </si>
  <si>
    <t>07-0350</t>
  </si>
  <si>
    <t>NAAMES3_S6C1N16_HPLC</t>
  </si>
  <si>
    <t>07-0351</t>
  </si>
  <si>
    <t>NAAMES3_S6C1N18_HPLC</t>
  </si>
  <si>
    <t>07-0352</t>
  </si>
  <si>
    <t>NAAMES3_S6C1N22_HPLC</t>
  </si>
  <si>
    <t>07-0353</t>
  </si>
  <si>
    <t>NAAMES3_S6C4N12_HPLC</t>
  </si>
  <si>
    <t>07-0354</t>
  </si>
  <si>
    <t>NAAMES3_S6C4N14_HPLC</t>
  </si>
  <si>
    <t>07-0355</t>
  </si>
  <si>
    <t>NAAMES3_S6C4N16_HPLC</t>
  </si>
  <si>
    <t>07-0356</t>
  </si>
  <si>
    <t>NAAMES3_S6C4N18_HPLC</t>
  </si>
  <si>
    <t>07-0357</t>
  </si>
  <si>
    <t>NAAMES3_S6C4N22_HPLC</t>
  </si>
  <si>
    <t>n0846</t>
  </si>
  <si>
    <t>07-0373</t>
  </si>
  <si>
    <t>NAAMES3_S6C11N13_HPLC</t>
  </si>
  <si>
    <t>07-0374</t>
  </si>
  <si>
    <t>NAAMES3_S6C11N15_HPLC</t>
  </si>
  <si>
    <t>07-0375</t>
  </si>
  <si>
    <t>NAAMES3_S6C11N17_HPLC</t>
  </si>
  <si>
    <t>07-0376</t>
  </si>
  <si>
    <t>NAAMES3_S6C11N19_HPLC</t>
  </si>
  <si>
    <t>07-0377</t>
  </si>
  <si>
    <t>NAAMES3_S6C11N23_HPLC</t>
  </si>
  <si>
    <t>07-0378</t>
  </si>
  <si>
    <t>NAAMES3_S6C13N13_HPLC</t>
  </si>
  <si>
    <t>07-0379</t>
  </si>
  <si>
    <t>NAAMES3_S6C13N15_HPLC</t>
  </si>
  <si>
    <t>07-0380</t>
  </si>
  <si>
    <t>NAAMES3_S6C13N17_HPLC</t>
  </si>
  <si>
    <t>07-0381</t>
  </si>
  <si>
    <t>NAAMES3_S6C13N19_HPLC</t>
  </si>
  <si>
    <t>07-0382</t>
  </si>
  <si>
    <t>NAAMES3_S6C13N23_HPLC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</si>
</sst>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409]d\-mmm\-yy;@"/>
    <numFmt numFmtId="165" formatCode="0.000"/>
    <numFmt numFmtId="166" formatCode="0.0000"/>
    <numFmt numFmtId="167" formatCode="0.00000"/>
    <numFmt numFmtId="168" formatCode="m/d/yy;@"/>
    <numFmt numFmtId="169" formatCode="000.0"/>
    <numFmt numFmtId="172" formatCode="0.0"/>
  </numFmts>
  <fonts count="22" x14ac:knownFonts="1">
    <font>
      <sz val="12"/>
      <color theme="1"/>
      <name val="Calibri"/>
      <family val="2"/>
      <scheme val="minor"/>
    </font>
    <font>
      <sz val="10"/>
      <color indexed="12"/>
      <name val="Geneva"/>
    </font>
    <font>
      <sz val="10"/>
      <color indexed="8"/>
      <name val="Arial"/>
      <family val="2"/>
    </font>
    <font>
      <sz val="10"/>
      <color indexed="8"/>
      <name val="Helvetica"/>
    </font>
    <font>
      <sz val="10"/>
      <name val="Geneva"/>
    </font>
    <font>
      <sz val="10"/>
      <color theme="1"/>
      <name val="Helvetica"/>
    </font>
    <font>
      <b/>
      <sz val="10"/>
      <color rgb="FFFF0000"/>
      <name val="Helvetica"/>
    </font>
    <font>
      <sz val="10"/>
      <color rgb="FFFF0000"/>
      <name val="Helvetica"/>
    </font>
    <font>
      <b/>
      <sz val="10"/>
      <color theme="3" tint="0.39997558519241921"/>
      <name val="Geneva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Geneva"/>
    </font>
    <font>
      <sz val="10"/>
      <color rgb="FFFF0000"/>
      <name val="Geneva"/>
    </font>
    <font>
      <sz val="10"/>
      <color theme="1"/>
      <name val="Arial"/>
      <family val="2"/>
    </font>
    <font>
      <sz val="10"/>
      <color indexed="8"/>
      <name val="Geneva"/>
      <family val="2"/>
    </font>
    <font>
      <sz val="10"/>
      <name val="Arial"/>
      <family val="2"/>
    </font>
    <font>
      <sz val="10"/>
      <color rgb="FF0070C0"/>
      <name val="Geneva"/>
      <family val="2"/>
    </font>
    <font>
      <sz val="10"/>
      <color rgb="FF000000"/>
      <name val="Geneva"/>
      <family val="2"/>
    </font>
    <font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28">
    <xf numFmtId="0" fontId="0" fillId="0" borderId="0"/>
    <xf numFmtId="0" fontId="2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right" wrapText="1"/>
    </xf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NumberFormat="1" applyFont="1" applyBorder="1"/>
    <xf numFmtId="1" fontId="3" fillId="0" borderId="0" xfId="1" applyNumberFormat="1" applyFont="1" applyFill="1" applyBorder="1" applyAlignment="1">
      <alignment horizontal="right" wrapText="1"/>
    </xf>
    <xf numFmtId="1" fontId="3" fillId="0" borderId="0" xfId="2" applyNumberFormat="1" applyFont="1" applyFill="1" applyBorder="1" applyAlignment="1">
      <alignment horizontal="right" wrapText="1"/>
    </xf>
    <xf numFmtId="167" fontId="3" fillId="0" borderId="0" xfId="2" applyNumberFormat="1" applyFont="1" applyFill="1" applyBorder="1" applyAlignment="1">
      <alignment horizontal="right" wrapText="1"/>
    </xf>
    <xf numFmtId="0" fontId="3" fillId="0" borderId="0" xfId="0" quotePrefix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/>
    <xf numFmtId="21" fontId="0" fillId="0" borderId="0" xfId="0" applyNumberFormat="1"/>
    <xf numFmtId="0" fontId="4" fillId="0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5" fillId="0" borderId="0" xfId="0" applyFont="1" applyBorder="1"/>
    <xf numFmtId="0" fontId="7" fillId="0" borderId="0" xfId="0" applyFont="1" applyBorder="1"/>
    <xf numFmtId="1" fontId="8" fillId="0" borderId="0" xfId="0" applyNumberFormat="1" applyFont="1" applyAlignment="1">
      <alignment horizontal="right"/>
    </xf>
    <xf numFmtId="1" fontId="5" fillId="0" borderId="0" xfId="0" applyNumberFormat="1" applyFont="1" applyFill="1" applyBorder="1"/>
    <xf numFmtId="1" fontId="5" fillId="0" borderId="0" xfId="0" applyNumberFormat="1" applyFont="1" applyBorder="1"/>
    <xf numFmtId="0" fontId="5" fillId="0" borderId="0" xfId="0" quotePrefix="1" applyFont="1" applyBorder="1"/>
    <xf numFmtId="0" fontId="5" fillId="0" borderId="0" xfId="0" quotePrefix="1" applyFont="1" applyBorder="1" applyAlignment="1">
      <alignment horizontal="center"/>
    </xf>
    <xf numFmtId="0" fontId="3" fillId="0" borderId="0" xfId="1" applyFont="1" applyFill="1" applyBorder="1" applyAlignment="1">
      <alignment wrapText="1"/>
    </xf>
    <xf numFmtId="49" fontId="0" fillId="0" borderId="0" xfId="0" applyNumberFormat="1" applyFont="1" applyBorder="1"/>
    <xf numFmtId="0" fontId="13" fillId="0" borderId="0" xfId="0" applyFont="1"/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/>
    <xf numFmtId="0" fontId="3" fillId="0" borderId="0" xfId="21" applyFont="1" applyFill="1" applyBorder="1" applyAlignment="1">
      <alignment wrapText="1"/>
    </xf>
    <xf numFmtId="0" fontId="3" fillId="0" borderId="0" xfId="21" applyFont="1" applyFill="1" applyBorder="1" applyAlignment="1">
      <alignment horizontal="right" wrapText="1"/>
    </xf>
    <xf numFmtId="1" fontId="3" fillId="0" borderId="0" xfId="21" applyNumberFormat="1" applyFont="1" applyFill="1" applyBorder="1" applyAlignment="1">
      <alignment horizontal="right" wrapText="1"/>
    </xf>
    <xf numFmtId="1" fontId="0" fillId="0" borderId="0" xfId="0" applyNumberFormat="1" applyFont="1" applyBorder="1"/>
    <xf numFmtId="0" fontId="14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1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9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18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" fontId="17" fillId="0" borderId="0" xfId="0" applyNumberFormat="1" applyFont="1" applyFill="1" applyAlignment="1">
      <alignment horizontal="center"/>
    </xf>
    <xf numFmtId="172" fontId="17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66" fontId="17" fillId="0" borderId="0" xfId="0" applyNumberFormat="1" applyFont="1" applyFill="1" applyAlignment="1">
      <alignment horizontal="center"/>
    </xf>
    <xf numFmtId="0" fontId="17" fillId="0" borderId="0" xfId="0" quotePrefix="1" applyFont="1" applyFill="1" applyAlignment="1">
      <alignment horizontal="center"/>
    </xf>
    <xf numFmtId="165" fontId="18" fillId="0" borderId="2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/>
    </xf>
    <xf numFmtId="0" fontId="20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169" fontId="21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1" fillId="0" borderId="0" xfId="0" applyNumberFormat="1" applyFont="1" applyAlignment="1">
      <alignment horizontal="center"/>
    </xf>
    <xf numFmtId="169" fontId="0" fillId="3" borderId="0" xfId="0" applyNumberFormat="1" applyFont="1" applyFill="1" applyAlignment="1">
      <alignment horizontal="center"/>
    </xf>
  </cellXfs>
  <cellStyles count="28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_HPLC list_1" xfId="21"/>
    <cellStyle name="Normal_Lat-Lon" xfId="2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For_regression!$B$1:$B$109</c:f>
              <c:numCache>
                <c:formatCode>0.000</c:formatCode>
                <c:ptCount val="109"/>
                <c:pt idx="0">
                  <c:v>0.262</c:v>
                </c:pt>
                <c:pt idx="1">
                  <c:v>0.263</c:v>
                </c:pt>
                <c:pt idx="2">
                  <c:v>0.272</c:v>
                </c:pt>
                <c:pt idx="3">
                  <c:v>0.248</c:v>
                </c:pt>
                <c:pt idx="4">
                  <c:v>0.288</c:v>
                </c:pt>
                <c:pt idx="5">
                  <c:v>0.432</c:v>
                </c:pt>
                <c:pt idx="6">
                  <c:v>0.511</c:v>
                </c:pt>
                <c:pt idx="7">
                  <c:v>0.513</c:v>
                </c:pt>
                <c:pt idx="8">
                  <c:v>0.475</c:v>
                </c:pt>
                <c:pt idx="9">
                  <c:v>0.496</c:v>
                </c:pt>
                <c:pt idx="10">
                  <c:v>0.432</c:v>
                </c:pt>
                <c:pt idx="11">
                  <c:v>0.511</c:v>
                </c:pt>
                <c:pt idx="12">
                  <c:v>0.513</c:v>
                </c:pt>
                <c:pt idx="13">
                  <c:v>0.475</c:v>
                </c:pt>
                <c:pt idx="14">
                  <c:v>0.496</c:v>
                </c:pt>
                <c:pt idx="15">
                  <c:v>0.009</c:v>
                </c:pt>
                <c:pt idx="16">
                  <c:v>0.113</c:v>
                </c:pt>
                <c:pt idx="17">
                  <c:v>1.285</c:v>
                </c:pt>
                <c:pt idx="18">
                  <c:v>1.057</c:v>
                </c:pt>
                <c:pt idx="19">
                  <c:v>1.091</c:v>
                </c:pt>
                <c:pt idx="20">
                  <c:v>0.183</c:v>
                </c:pt>
                <c:pt idx="21">
                  <c:v>0.348</c:v>
                </c:pt>
                <c:pt idx="22">
                  <c:v>0.342</c:v>
                </c:pt>
                <c:pt idx="23">
                  <c:v>0.319</c:v>
                </c:pt>
                <c:pt idx="24">
                  <c:v>0.336</c:v>
                </c:pt>
                <c:pt idx="25">
                  <c:v>0.217</c:v>
                </c:pt>
                <c:pt idx="26">
                  <c:v>0.167</c:v>
                </c:pt>
                <c:pt idx="27">
                  <c:v>0.557</c:v>
                </c:pt>
                <c:pt idx="28">
                  <c:v>1.956</c:v>
                </c:pt>
                <c:pt idx="29">
                  <c:v>1.777</c:v>
                </c:pt>
                <c:pt idx="30">
                  <c:v>0.389</c:v>
                </c:pt>
                <c:pt idx="31">
                  <c:v>0.406</c:v>
                </c:pt>
                <c:pt idx="32">
                  <c:v>0.395</c:v>
                </c:pt>
                <c:pt idx="33">
                  <c:v>0.388</c:v>
                </c:pt>
                <c:pt idx="34">
                  <c:v>0.392</c:v>
                </c:pt>
                <c:pt idx="35">
                  <c:v>0.397</c:v>
                </c:pt>
                <c:pt idx="36">
                  <c:v>0.482</c:v>
                </c:pt>
                <c:pt idx="37">
                  <c:v>0.485</c:v>
                </c:pt>
                <c:pt idx="38">
                  <c:v>0.484</c:v>
                </c:pt>
                <c:pt idx="39">
                  <c:v>0.486</c:v>
                </c:pt>
                <c:pt idx="40">
                  <c:v>0.456</c:v>
                </c:pt>
                <c:pt idx="41">
                  <c:v>0.024</c:v>
                </c:pt>
                <c:pt idx="42">
                  <c:v>0.245</c:v>
                </c:pt>
                <c:pt idx="43">
                  <c:v>0.982</c:v>
                </c:pt>
                <c:pt idx="44">
                  <c:v>0.977</c:v>
                </c:pt>
                <c:pt idx="45">
                  <c:v>0.057</c:v>
                </c:pt>
                <c:pt idx="46">
                  <c:v>0.414</c:v>
                </c:pt>
                <c:pt idx="47">
                  <c:v>0.416</c:v>
                </c:pt>
                <c:pt idx="48">
                  <c:v>1.078</c:v>
                </c:pt>
                <c:pt idx="49">
                  <c:v>0.149</c:v>
                </c:pt>
                <c:pt idx="50">
                  <c:v>0.371</c:v>
                </c:pt>
                <c:pt idx="51">
                  <c:v>0.276</c:v>
                </c:pt>
                <c:pt idx="52">
                  <c:v>0.112</c:v>
                </c:pt>
                <c:pt idx="53">
                  <c:v>0.094</c:v>
                </c:pt>
                <c:pt idx="54">
                  <c:v>0.023</c:v>
                </c:pt>
                <c:pt idx="55">
                  <c:v>0.107</c:v>
                </c:pt>
                <c:pt idx="56">
                  <c:v>0.652</c:v>
                </c:pt>
                <c:pt idx="57">
                  <c:v>0.13</c:v>
                </c:pt>
                <c:pt idx="58">
                  <c:v>0.195</c:v>
                </c:pt>
                <c:pt idx="59">
                  <c:v>0.304</c:v>
                </c:pt>
                <c:pt idx="60">
                  <c:v>0.019</c:v>
                </c:pt>
                <c:pt idx="61">
                  <c:v>0.209</c:v>
                </c:pt>
                <c:pt idx="62">
                  <c:v>0.011</c:v>
                </c:pt>
                <c:pt idx="63">
                  <c:v>0.14</c:v>
                </c:pt>
                <c:pt idx="64">
                  <c:v>0.005</c:v>
                </c:pt>
                <c:pt idx="65">
                  <c:v>0.034</c:v>
                </c:pt>
                <c:pt idx="66">
                  <c:v>0.281</c:v>
                </c:pt>
                <c:pt idx="67">
                  <c:v>0.207</c:v>
                </c:pt>
                <c:pt idx="68">
                  <c:v>0.013</c:v>
                </c:pt>
                <c:pt idx="69">
                  <c:v>1.138</c:v>
                </c:pt>
                <c:pt idx="70">
                  <c:v>0.473</c:v>
                </c:pt>
                <c:pt idx="71">
                  <c:v>0.398</c:v>
                </c:pt>
                <c:pt idx="72" formatCode="General">
                  <c:v>0.021</c:v>
                </c:pt>
                <c:pt idx="73" formatCode="General">
                  <c:v>0.0605</c:v>
                </c:pt>
                <c:pt idx="74" formatCode="General">
                  <c:v>0.344</c:v>
                </c:pt>
                <c:pt idx="75" formatCode="General">
                  <c:v>0.719</c:v>
                </c:pt>
                <c:pt idx="76" formatCode="General">
                  <c:v>0.859</c:v>
                </c:pt>
                <c:pt idx="77" formatCode="General">
                  <c:v>0.016</c:v>
                </c:pt>
                <c:pt idx="78" formatCode="General">
                  <c:v>0.0485</c:v>
                </c:pt>
                <c:pt idx="79" formatCode="General">
                  <c:v>0.223</c:v>
                </c:pt>
                <c:pt idx="80" formatCode="General">
                  <c:v>0.8905</c:v>
                </c:pt>
                <c:pt idx="81">
                  <c:v>0.116</c:v>
                </c:pt>
                <c:pt idx="82">
                  <c:v>0.135</c:v>
                </c:pt>
                <c:pt idx="83">
                  <c:v>0.453</c:v>
                </c:pt>
                <c:pt idx="84">
                  <c:v>2.764</c:v>
                </c:pt>
                <c:pt idx="85">
                  <c:v>3.1</c:v>
                </c:pt>
                <c:pt idx="86">
                  <c:v>0.079</c:v>
                </c:pt>
                <c:pt idx="87">
                  <c:v>0.552</c:v>
                </c:pt>
                <c:pt idx="88">
                  <c:v>0.585</c:v>
                </c:pt>
                <c:pt idx="89">
                  <c:v>0.58</c:v>
                </c:pt>
                <c:pt idx="90">
                  <c:v>0.57</c:v>
                </c:pt>
                <c:pt idx="91">
                  <c:v>0.075</c:v>
                </c:pt>
                <c:pt idx="92">
                  <c:v>0.162</c:v>
                </c:pt>
                <c:pt idx="93">
                  <c:v>0.329</c:v>
                </c:pt>
                <c:pt idx="94">
                  <c:v>0.407</c:v>
                </c:pt>
                <c:pt idx="95">
                  <c:v>0.99</c:v>
                </c:pt>
                <c:pt idx="96">
                  <c:v>0.417</c:v>
                </c:pt>
                <c:pt idx="97">
                  <c:v>0.406</c:v>
                </c:pt>
                <c:pt idx="98">
                  <c:v>0.47</c:v>
                </c:pt>
                <c:pt idx="99">
                  <c:v>0.497</c:v>
                </c:pt>
                <c:pt idx="100">
                  <c:v>0.458</c:v>
                </c:pt>
                <c:pt idx="101">
                  <c:v>0.273</c:v>
                </c:pt>
                <c:pt idx="102">
                  <c:v>0.425</c:v>
                </c:pt>
                <c:pt idx="103">
                  <c:v>0.45</c:v>
                </c:pt>
                <c:pt idx="104">
                  <c:v>0.506</c:v>
                </c:pt>
                <c:pt idx="105">
                  <c:v>0.53</c:v>
                </c:pt>
                <c:pt idx="106">
                  <c:v>0.508</c:v>
                </c:pt>
                <c:pt idx="107">
                  <c:v>0.521</c:v>
                </c:pt>
                <c:pt idx="108">
                  <c:v>0.574</c:v>
                </c:pt>
              </c:numCache>
            </c:numRef>
          </c:xVal>
          <c:yVal>
            <c:numRef>
              <c:f>For_regression!$C$1:$C$109</c:f>
              <c:numCache>
                <c:formatCode>General</c:formatCode>
                <c:ptCount val="109"/>
                <c:pt idx="0">
                  <c:v>0.3402</c:v>
                </c:pt>
                <c:pt idx="1">
                  <c:v>0.3402</c:v>
                </c:pt>
                <c:pt idx="2">
                  <c:v>0.387</c:v>
                </c:pt>
                <c:pt idx="3">
                  <c:v>0.4047</c:v>
                </c:pt>
                <c:pt idx="4">
                  <c:v>0.3993</c:v>
                </c:pt>
                <c:pt idx="5">
                  <c:v>0.0855</c:v>
                </c:pt>
                <c:pt idx="6">
                  <c:v>0.7667</c:v>
                </c:pt>
                <c:pt idx="7">
                  <c:v>0.776</c:v>
                </c:pt>
                <c:pt idx="8">
                  <c:v>0.812</c:v>
                </c:pt>
                <c:pt idx="9">
                  <c:v>0.5836</c:v>
                </c:pt>
                <c:pt idx="10">
                  <c:v>0.3348</c:v>
                </c:pt>
                <c:pt idx="11">
                  <c:v>0.9209</c:v>
                </c:pt>
                <c:pt idx="12">
                  <c:v>0.9196</c:v>
                </c:pt>
                <c:pt idx="13">
                  <c:v>0.917</c:v>
                </c:pt>
                <c:pt idx="14">
                  <c:v>0.8898</c:v>
                </c:pt>
                <c:pt idx="15">
                  <c:v>0.0557</c:v>
                </c:pt>
                <c:pt idx="16">
                  <c:v>1.072</c:v>
                </c:pt>
                <c:pt idx="17">
                  <c:v>1.5226</c:v>
                </c:pt>
                <c:pt idx="18">
                  <c:v>1.5651</c:v>
                </c:pt>
                <c:pt idx="19">
                  <c:v>1.4522</c:v>
                </c:pt>
                <c:pt idx="20">
                  <c:v>0.5791</c:v>
                </c:pt>
                <c:pt idx="21">
                  <c:v>0.5771</c:v>
                </c:pt>
                <c:pt idx="22">
                  <c:v>0.5881</c:v>
                </c:pt>
                <c:pt idx="23">
                  <c:v>0.6334</c:v>
                </c:pt>
                <c:pt idx="24">
                  <c:v>0.5716</c:v>
                </c:pt>
                <c:pt idx="25">
                  <c:v>0.2612</c:v>
                </c:pt>
                <c:pt idx="26">
                  <c:v>0.6974</c:v>
                </c:pt>
                <c:pt idx="27">
                  <c:v>1.7405</c:v>
                </c:pt>
                <c:pt idx="28">
                  <c:v>2.5474</c:v>
                </c:pt>
                <c:pt idx="29">
                  <c:v>1.266</c:v>
                </c:pt>
                <c:pt idx="30">
                  <c:v>0.5926</c:v>
                </c:pt>
                <c:pt idx="31">
                  <c:v>0.5827</c:v>
                </c:pt>
                <c:pt idx="32">
                  <c:v>0.6275</c:v>
                </c:pt>
                <c:pt idx="33">
                  <c:v>0.5258</c:v>
                </c:pt>
                <c:pt idx="34">
                  <c:v>0.2397</c:v>
                </c:pt>
                <c:pt idx="35">
                  <c:v>0.5926</c:v>
                </c:pt>
                <c:pt idx="36">
                  <c:v>0.5827</c:v>
                </c:pt>
                <c:pt idx="37">
                  <c:v>0.6275</c:v>
                </c:pt>
                <c:pt idx="38">
                  <c:v>0.6275</c:v>
                </c:pt>
                <c:pt idx="39">
                  <c:v>0.5258</c:v>
                </c:pt>
                <c:pt idx="40">
                  <c:v>0.2397</c:v>
                </c:pt>
                <c:pt idx="41">
                  <c:v>0.094</c:v>
                </c:pt>
                <c:pt idx="42">
                  <c:v>0.716</c:v>
                </c:pt>
                <c:pt idx="43">
                  <c:v>2.3923</c:v>
                </c:pt>
                <c:pt idx="44">
                  <c:v>1.977</c:v>
                </c:pt>
                <c:pt idx="45">
                  <c:v>0.2919</c:v>
                </c:pt>
                <c:pt idx="46">
                  <c:v>0.716</c:v>
                </c:pt>
                <c:pt idx="47">
                  <c:v>2.3923</c:v>
                </c:pt>
                <c:pt idx="48">
                  <c:v>1.977</c:v>
                </c:pt>
                <c:pt idx="49">
                  <c:v>0.4188</c:v>
                </c:pt>
                <c:pt idx="50">
                  <c:v>1.0333</c:v>
                </c:pt>
                <c:pt idx="51">
                  <c:v>0.2524</c:v>
                </c:pt>
                <c:pt idx="52">
                  <c:v>0.1356</c:v>
                </c:pt>
                <c:pt idx="53">
                  <c:v>0.1304</c:v>
                </c:pt>
                <c:pt idx="54">
                  <c:v>0.0731</c:v>
                </c:pt>
                <c:pt idx="55">
                  <c:v>0.79</c:v>
                </c:pt>
                <c:pt idx="56">
                  <c:v>2.7782</c:v>
                </c:pt>
                <c:pt idx="57">
                  <c:v>0.2795</c:v>
                </c:pt>
                <c:pt idx="58">
                  <c:v>0.2095</c:v>
                </c:pt>
                <c:pt idx="59">
                  <c:v>1.0582</c:v>
                </c:pt>
                <c:pt idx="60">
                  <c:v>0.1274</c:v>
                </c:pt>
                <c:pt idx="61">
                  <c:v>0.6221</c:v>
                </c:pt>
                <c:pt idx="62">
                  <c:v>0.0435</c:v>
                </c:pt>
                <c:pt idx="63">
                  <c:v>0.2201</c:v>
                </c:pt>
                <c:pt idx="64">
                  <c:v>0.0423</c:v>
                </c:pt>
                <c:pt idx="65">
                  <c:v>0.1255</c:v>
                </c:pt>
                <c:pt idx="66">
                  <c:v>0.7031</c:v>
                </c:pt>
                <c:pt idx="67">
                  <c:v>0.4383</c:v>
                </c:pt>
                <c:pt idx="68">
                  <c:v>0.0507</c:v>
                </c:pt>
                <c:pt idx="69">
                  <c:v>0.4439</c:v>
                </c:pt>
                <c:pt idx="70">
                  <c:v>0.7095</c:v>
                </c:pt>
                <c:pt idx="71">
                  <c:v>0.2862</c:v>
                </c:pt>
                <c:pt idx="72">
                  <c:v>0.0796</c:v>
                </c:pt>
                <c:pt idx="73">
                  <c:v>0.1623</c:v>
                </c:pt>
                <c:pt idx="74">
                  <c:v>0.41</c:v>
                </c:pt>
                <c:pt idx="75">
                  <c:v>3.945</c:v>
                </c:pt>
                <c:pt idx="76">
                  <c:v>3.8052</c:v>
                </c:pt>
                <c:pt idx="77">
                  <c:v>0.063</c:v>
                </c:pt>
                <c:pt idx="78">
                  <c:v>0.1454</c:v>
                </c:pt>
                <c:pt idx="79">
                  <c:v>0.5906</c:v>
                </c:pt>
                <c:pt idx="80">
                  <c:v>4.0735</c:v>
                </c:pt>
                <c:pt idx="81">
                  <c:v>0.0881</c:v>
                </c:pt>
                <c:pt idx="82">
                  <c:v>0.1293</c:v>
                </c:pt>
                <c:pt idx="83">
                  <c:v>0.6662</c:v>
                </c:pt>
                <c:pt idx="84">
                  <c:v>2.8366</c:v>
                </c:pt>
                <c:pt idx="85">
                  <c:v>5.6806</c:v>
                </c:pt>
                <c:pt idx="86">
                  <c:v>0.0503</c:v>
                </c:pt>
                <c:pt idx="87">
                  <c:v>0.2727</c:v>
                </c:pt>
                <c:pt idx="88">
                  <c:v>0.7818</c:v>
                </c:pt>
                <c:pt idx="89">
                  <c:v>1.0327</c:v>
                </c:pt>
                <c:pt idx="90">
                  <c:v>1.047</c:v>
                </c:pt>
                <c:pt idx="91">
                  <c:v>0.1692</c:v>
                </c:pt>
                <c:pt idx="92">
                  <c:v>0.2597</c:v>
                </c:pt>
                <c:pt idx="93">
                  <c:v>0.7078</c:v>
                </c:pt>
                <c:pt idx="94">
                  <c:v>1.428</c:v>
                </c:pt>
                <c:pt idx="95">
                  <c:v>1.3753</c:v>
                </c:pt>
                <c:pt idx="96">
                  <c:v>0.743</c:v>
                </c:pt>
                <c:pt idx="97">
                  <c:v>0.7286</c:v>
                </c:pt>
                <c:pt idx="98">
                  <c:v>0.7538</c:v>
                </c:pt>
                <c:pt idx="99">
                  <c:v>0.7763</c:v>
                </c:pt>
                <c:pt idx="100">
                  <c:v>0.7424</c:v>
                </c:pt>
                <c:pt idx="101">
                  <c:v>0.358</c:v>
                </c:pt>
                <c:pt idx="102">
                  <c:v>0.5095</c:v>
                </c:pt>
                <c:pt idx="103">
                  <c:v>1.5061</c:v>
                </c:pt>
                <c:pt idx="104">
                  <c:v>1.5282</c:v>
                </c:pt>
                <c:pt idx="105">
                  <c:v>1.5009</c:v>
                </c:pt>
                <c:pt idx="106">
                  <c:v>1.0456</c:v>
                </c:pt>
                <c:pt idx="107">
                  <c:v>1.0456</c:v>
                </c:pt>
                <c:pt idx="108">
                  <c:v>1.0456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989824"/>
        <c:axId val="1270517136"/>
      </c:scatterChart>
      <c:valAx>
        <c:axId val="126698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517136"/>
        <c:crosses val="autoZero"/>
        <c:crossBetween val="midCat"/>
      </c:valAx>
      <c:valAx>
        <c:axId val="127051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98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11</xdr:row>
      <xdr:rowOff>76200</xdr:rowOff>
    </xdr:from>
    <xdr:to>
      <xdr:col>13</xdr:col>
      <xdr:colOff>203200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6" sqref="A26:D26"/>
    </sheetView>
  </sheetViews>
  <sheetFormatPr baseColWidth="10" defaultRowHeight="16" x14ac:dyDescent="0.2"/>
  <sheetData>
    <row r="1" spans="1:21" x14ac:dyDescent="0.2">
      <c r="A1" t="s">
        <v>27</v>
      </c>
      <c r="C1" t="s">
        <v>28</v>
      </c>
    </row>
    <row r="2" spans="1:21" x14ac:dyDescent="0.2">
      <c r="A2" t="s">
        <v>29</v>
      </c>
      <c r="C2" t="s">
        <v>30</v>
      </c>
    </row>
    <row r="3" spans="1:21" ht="7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" t="s">
        <v>17</v>
      </c>
      <c r="S3" s="3" t="s">
        <v>18</v>
      </c>
      <c r="T3" s="4" t="s">
        <v>19</v>
      </c>
      <c r="U3" s="1" t="s">
        <v>2</v>
      </c>
    </row>
    <row r="4" spans="1:21" x14ac:dyDescent="0.2">
      <c r="A4" s="5">
        <v>1</v>
      </c>
      <c r="B4" s="6">
        <v>12</v>
      </c>
      <c r="C4" s="6">
        <v>100</v>
      </c>
      <c r="D4" s="7" t="s">
        <v>20</v>
      </c>
      <c r="E4" s="7" t="s">
        <v>21</v>
      </c>
      <c r="F4" s="6" t="s">
        <v>22</v>
      </c>
      <c r="G4" s="6" t="s">
        <v>23</v>
      </c>
      <c r="H4" s="6">
        <v>2015</v>
      </c>
      <c r="I4" s="8">
        <v>11</v>
      </c>
      <c r="J4" s="9">
        <v>12</v>
      </c>
      <c r="K4" s="5">
        <v>316</v>
      </c>
      <c r="L4" s="10">
        <v>1234</v>
      </c>
      <c r="M4" s="11">
        <v>-43.620905</v>
      </c>
      <c r="N4" s="12">
        <v>51.048549000000001</v>
      </c>
      <c r="O4" s="7" t="s">
        <v>24</v>
      </c>
      <c r="P4" s="7" t="s">
        <v>25</v>
      </c>
      <c r="Q4" s="6" t="s">
        <v>26</v>
      </c>
      <c r="R4" s="13">
        <v>42409</v>
      </c>
      <c r="S4" s="14">
        <v>2.8503651564980013</v>
      </c>
      <c r="T4" s="14">
        <v>0.26200000000000001</v>
      </c>
      <c r="U4" s="6">
        <v>100</v>
      </c>
    </row>
    <row r="5" spans="1:21" x14ac:dyDescent="0.2">
      <c r="A5" s="5">
        <v>1</v>
      </c>
      <c r="B5" s="6">
        <v>12</v>
      </c>
      <c r="C5" s="6">
        <v>100</v>
      </c>
      <c r="D5" s="7" t="s">
        <v>20</v>
      </c>
      <c r="E5" s="7" t="s">
        <v>21</v>
      </c>
      <c r="F5" s="6" t="s">
        <v>22</v>
      </c>
      <c r="G5" s="6" t="s">
        <v>23</v>
      </c>
      <c r="H5" s="6">
        <v>2015</v>
      </c>
      <c r="I5" s="8">
        <v>11</v>
      </c>
      <c r="J5" s="9">
        <v>12</v>
      </c>
      <c r="K5" s="5">
        <v>316</v>
      </c>
      <c r="L5" s="10">
        <v>1234</v>
      </c>
      <c r="M5" s="11">
        <v>-43.620905</v>
      </c>
      <c r="N5" s="12">
        <v>51.048549000000001</v>
      </c>
      <c r="O5" s="7" t="s">
        <v>24</v>
      </c>
      <c r="P5" s="7" t="s">
        <v>25</v>
      </c>
      <c r="Q5" s="6" t="s">
        <v>26</v>
      </c>
      <c r="R5" s="15">
        <v>42409</v>
      </c>
      <c r="S5" s="16">
        <v>2.8662860180738599</v>
      </c>
      <c r="T5" s="14">
        <v>0.26300000000000001</v>
      </c>
      <c r="U5" s="6">
        <v>100</v>
      </c>
    </row>
    <row r="6" spans="1:21" x14ac:dyDescent="0.2">
      <c r="A6" s="5">
        <v>1</v>
      </c>
      <c r="B6" s="6">
        <v>17</v>
      </c>
      <c r="C6" s="6">
        <v>50</v>
      </c>
      <c r="D6" s="7" t="s">
        <v>20</v>
      </c>
      <c r="E6" s="7" t="s">
        <v>21</v>
      </c>
      <c r="F6" s="6" t="s">
        <v>22</v>
      </c>
      <c r="G6" s="6" t="s">
        <v>23</v>
      </c>
      <c r="H6" s="6">
        <v>2015</v>
      </c>
      <c r="I6" s="6">
        <v>11</v>
      </c>
      <c r="J6" s="17">
        <v>12</v>
      </c>
      <c r="K6" s="5">
        <v>316</v>
      </c>
      <c r="L6" s="10">
        <v>1234</v>
      </c>
      <c r="M6" s="11">
        <v>-43.620905</v>
      </c>
      <c r="N6" s="12">
        <v>51.048549000000001</v>
      </c>
      <c r="O6" s="7" t="s">
        <v>24</v>
      </c>
      <c r="P6" s="7" t="s">
        <v>25</v>
      </c>
      <c r="Q6" s="6" t="s">
        <v>26</v>
      </c>
      <c r="R6" s="15">
        <v>42409</v>
      </c>
      <c r="S6" s="16">
        <v>2.8492234924426652</v>
      </c>
      <c r="T6" s="14">
        <v>0.27200000000000002</v>
      </c>
      <c r="U6" s="6">
        <v>50</v>
      </c>
    </row>
    <row r="7" spans="1:21" x14ac:dyDescent="0.2">
      <c r="A7" s="5">
        <v>1</v>
      </c>
      <c r="B7" s="6">
        <v>19</v>
      </c>
      <c r="C7" s="6">
        <v>25</v>
      </c>
      <c r="D7" s="7" t="s">
        <v>20</v>
      </c>
      <c r="E7" s="7" t="s">
        <v>21</v>
      </c>
      <c r="F7" s="6" t="s">
        <v>22</v>
      </c>
      <c r="G7" s="6" t="s">
        <v>23</v>
      </c>
      <c r="H7" s="6">
        <v>2015</v>
      </c>
      <c r="I7" s="6">
        <v>11</v>
      </c>
      <c r="J7" s="17">
        <v>12</v>
      </c>
      <c r="K7" s="5">
        <v>316</v>
      </c>
      <c r="L7" s="10">
        <v>1234</v>
      </c>
      <c r="M7" s="11">
        <v>-43.620905</v>
      </c>
      <c r="N7" s="12">
        <v>51.048549000000001</v>
      </c>
      <c r="O7" s="7" t="s">
        <v>24</v>
      </c>
      <c r="P7" s="7" t="s">
        <v>25</v>
      </c>
      <c r="Q7" s="6" t="s">
        <v>26</v>
      </c>
      <c r="R7" s="15">
        <v>42409</v>
      </c>
      <c r="S7" s="16">
        <v>2.8404467286938111</v>
      </c>
      <c r="T7" s="14">
        <v>0.248</v>
      </c>
      <c r="U7" s="6">
        <v>25</v>
      </c>
    </row>
    <row r="8" spans="1:21" x14ac:dyDescent="0.2">
      <c r="A8" s="5">
        <v>1</v>
      </c>
      <c r="B8" s="6">
        <v>23</v>
      </c>
      <c r="C8" s="6">
        <v>5</v>
      </c>
      <c r="D8" s="7" t="s">
        <v>20</v>
      </c>
      <c r="E8" s="7" t="s">
        <v>21</v>
      </c>
      <c r="F8" s="6" t="s">
        <v>22</v>
      </c>
      <c r="G8" s="6" t="s">
        <v>23</v>
      </c>
      <c r="H8" s="6">
        <v>2015</v>
      </c>
      <c r="I8" s="6">
        <v>11</v>
      </c>
      <c r="J8" s="17">
        <v>12</v>
      </c>
      <c r="K8" s="5">
        <v>316</v>
      </c>
      <c r="L8" s="10">
        <v>1234</v>
      </c>
      <c r="M8" s="11">
        <v>-43.620905</v>
      </c>
      <c r="N8" s="12">
        <v>51.048549000000001</v>
      </c>
      <c r="O8" s="7" t="s">
        <v>24</v>
      </c>
      <c r="P8" s="7" t="s">
        <v>25</v>
      </c>
      <c r="Q8" s="6" t="s">
        <v>26</v>
      </c>
      <c r="R8" s="15">
        <v>42409</v>
      </c>
      <c r="S8" s="16">
        <v>2.8341304813908077</v>
      </c>
      <c r="T8" s="14">
        <v>0.28799999999999998</v>
      </c>
      <c r="U8" s="6">
        <v>5</v>
      </c>
    </row>
    <row r="10" spans="1:2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21" x14ac:dyDescent="0.2">
      <c r="A11">
        <v>20151112</v>
      </c>
      <c r="B11" s="18">
        <v>0.35416666666666669</v>
      </c>
      <c r="C11">
        <v>1</v>
      </c>
      <c r="D11">
        <v>51.047400000000003</v>
      </c>
      <c r="E11">
        <v>-43.6218</v>
      </c>
      <c r="F11">
        <v>5</v>
      </c>
      <c r="G11">
        <v>63.5</v>
      </c>
    </row>
    <row r="12" spans="1:21" x14ac:dyDescent="0.2">
      <c r="A12">
        <v>20151112</v>
      </c>
      <c r="B12" s="18">
        <v>0.45833333333333331</v>
      </c>
      <c r="C12">
        <v>1</v>
      </c>
      <c r="D12">
        <v>51.046700000000001</v>
      </c>
      <c r="E12">
        <v>-43.628500000000003</v>
      </c>
      <c r="F12">
        <v>25</v>
      </c>
      <c r="G12">
        <v>34.200000000000003</v>
      </c>
    </row>
    <row r="13" spans="1:21" x14ac:dyDescent="0.2">
      <c r="A13">
        <v>20151112</v>
      </c>
      <c r="B13" s="18">
        <v>0.45833333333333331</v>
      </c>
      <c r="C13">
        <v>1</v>
      </c>
      <c r="D13">
        <v>51.046700000000001</v>
      </c>
      <c r="E13">
        <v>-43.628500000000003</v>
      </c>
      <c r="F13">
        <v>50</v>
      </c>
      <c r="G13">
        <v>32.6</v>
      </c>
    </row>
    <row r="14" spans="1:21" x14ac:dyDescent="0.2">
      <c r="A14">
        <v>20151112</v>
      </c>
      <c r="B14" s="18">
        <v>0.45833333333333331</v>
      </c>
      <c r="C14">
        <v>1</v>
      </c>
      <c r="D14">
        <v>51.046700000000001</v>
      </c>
      <c r="E14">
        <v>-43.628500000000003</v>
      </c>
      <c r="F14">
        <v>75</v>
      </c>
      <c r="G14">
        <v>30.5</v>
      </c>
    </row>
    <row r="15" spans="1:21" x14ac:dyDescent="0.2">
      <c r="A15">
        <v>20151112</v>
      </c>
      <c r="B15" s="18">
        <v>0.45833333333333331</v>
      </c>
      <c r="C15">
        <v>1</v>
      </c>
      <c r="D15">
        <v>51.046700000000001</v>
      </c>
      <c r="E15">
        <v>-43.628500000000003</v>
      </c>
      <c r="F15">
        <v>100</v>
      </c>
      <c r="G15">
        <v>48.7</v>
      </c>
    </row>
    <row r="16" spans="1:21" x14ac:dyDescent="0.2">
      <c r="A16">
        <v>20151112</v>
      </c>
      <c r="B16" s="18">
        <v>0.45833333333333331</v>
      </c>
      <c r="C16">
        <v>1</v>
      </c>
      <c r="D16">
        <v>51.046700000000001</v>
      </c>
      <c r="E16">
        <v>-43.628500000000003</v>
      </c>
      <c r="F16">
        <v>150</v>
      </c>
      <c r="G16">
        <v>9.1</v>
      </c>
    </row>
    <row r="17" spans="1:7" x14ac:dyDescent="0.2">
      <c r="A17">
        <v>20151112</v>
      </c>
      <c r="B17" s="18">
        <v>0.45833333333333331</v>
      </c>
      <c r="C17">
        <v>1</v>
      </c>
      <c r="D17">
        <v>51.046700000000001</v>
      </c>
      <c r="E17">
        <v>-43.628500000000003</v>
      </c>
      <c r="F17">
        <v>200</v>
      </c>
      <c r="G17">
        <v>20.2</v>
      </c>
    </row>
    <row r="18" spans="1:7" x14ac:dyDescent="0.2">
      <c r="A18">
        <v>20151112</v>
      </c>
      <c r="B18" s="18">
        <v>0.45833333333333331</v>
      </c>
      <c r="C18">
        <v>1</v>
      </c>
      <c r="D18">
        <v>51.046700000000001</v>
      </c>
      <c r="E18">
        <v>-43.628500000000003</v>
      </c>
      <c r="F18">
        <v>750</v>
      </c>
      <c r="G18">
        <v>19.2</v>
      </c>
    </row>
    <row r="19" spans="1:7" x14ac:dyDescent="0.2">
      <c r="A19">
        <v>20151112</v>
      </c>
      <c r="B19" s="18">
        <v>0.45833333333333331</v>
      </c>
      <c r="C19">
        <v>1</v>
      </c>
      <c r="D19">
        <v>51.046700000000001</v>
      </c>
      <c r="E19">
        <v>-43.628500000000003</v>
      </c>
      <c r="F19">
        <v>1000</v>
      </c>
      <c r="G19">
        <v>21.1</v>
      </c>
    </row>
    <row r="20" spans="1:7" x14ac:dyDescent="0.2">
      <c r="A20">
        <v>20151112</v>
      </c>
      <c r="B20" s="18">
        <v>0.45833333333333331</v>
      </c>
      <c r="C20">
        <v>1</v>
      </c>
      <c r="D20">
        <v>51.046700000000001</v>
      </c>
      <c r="E20">
        <v>-43.628500000000003</v>
      </c>
      <c r="F20">
        <v>1500</v>
      </c>
      <c r="G20">
        <v>18.899999999999999</v>
      </c>
    </row>
    <row r="22" spans="1:7" x14ac:dyDescent="0.2">
      <c r="A22" t="s">
        <v>31</v>
      </c>
      <c r="B22" t="s">
        <v>36</v>
      </c>
      <c r="C22" t="s">
        <v>32</v>
      </c>
      <c r="D22" t="s">
        <v>33</v>
      </c>
      <c r="E22" t="s">
        <v>34</v>
      </c>
      <c r="F22" t="s">
        <v>35</v>
      </c>
      <c r="G22" t="s">
        <v>39</v>
      </c>
    </row>
    <row r="23" spans="1:7" x14ac:dyDescent="0.2">
      <c r="A23">
        <v>20151112</v>
      </c>
      <c r="B23">
        <v>0</v>
      </c>
      <c r="C23" s="18">
        <v>0.35416666666666669</v>
      </c>
      <c r="D23" t="s">
        <v>38</v>
      </c>
      <c r="E23">
        <v>51.047400000000003</v>
      </c>
      <c r="F23">
        <v>-43.6218</v>
      </c>
      <c r="G23">
        <v>5.039574</v>
      </c>
    </row>
    <row r="26" spans="1:7" ht="42" x14ac:dyDescent="0.2">
      <c r="A26" s="1" t="s">
        <v>2</v>
      </c>
      <c r="B26" s="4" t="s">
        <v>19</v>
      </c>
      <c r="C26" t="s">
        <v>62</v>
      </c>
      <c r="D26" t="s">
        <v>98</v>
      </c>
    </row>
    <row r="27" spans="1:7" x14ac:dyDescent="0.2">
      <c r="A27" s="6">
        <v>100</v>
      </c>
      <c r="B27" s="14">
        <v>0.26200000000000001</v>
      </c>
      <c r="C27">
        <v>0.3402</v>
      </c>
      <c r="D27">
        <v>4.99E-2</v>
      </c>
    </row>
    <row r="28" spans="1:7" x14ac:dyDescent="0.2">
      <c r="A28" s="6">
        <v>100</v>
      </c>
      <c r="B28" s="14">
        <v>0.26300000000000001</v>
      </c>
      <c r="C28">
        <v>0.3402</v>
      </c>
      <c r="D28">
        <v>4.99E-2</v>
      </c>
    </row>
    <row r="29" spans="1:7" x14ac:dyDescent="0.2">
      <c r="A29" s="6">
        <v>50</v>
      </c>
      <c r="B29" s="14">
        <v>0.27200000000000002</v>
      </c>
      <c r="C29">
        <v>0.38700000000000001</v>
      </c>
      <c r="D29">
        <v>2.3E-2</v>
      </c>
    </row>
    <row r="30" spans="1:7" x14ac:dyDescent="0.2">
      <c r="A30" s="6">
        <v>25</v>
      </c>
      <c r="B30" s="14">
        <v>0.248</v>
      </c>
      <c r="C30">
        <v>0.4047</v>
      </c>
      <c r="D30">
        <v>1.35E-2</v>
      </c>
    </row>
    <row r="31" spans="1:7" x14ac:dyDescent="0.2">
      <c r="A31" s="6">
        <v>5</v>
      </c>
      <c r="B31" s="14">
        <v>0.28799999999999998</v>
      </c>
      <c r="C31">
        <v>0.39929999999999999</v>
      </c>
      <c r="D31">
        <v>2.24E-2</v>
      </c>
      <c r="E3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B45"/>
  <sheetViews>
    <sheetView zoomScale="99" workbookViewId="0">
      <selection activeCell="A3" sqref="A3:XFD3"/>
    </sheetView>
  </sheetViews>
  <sheetFormatPr baseColWidth="10" defaultRowHeight="16" x14ac:dyDescent="0.2"/>
  <sheetData>
    <row r="3" spans="1:28" ht="70" x14ac:dyDescent="0.2">
      <c r="A3" s="1" t="s">
        <v>56</v>
      </c>
      <c r="B3" s="1" t="s">
        <v>57</v>
      </c>
      <c r="C3" s="1" t="s">
        <v>58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16</v>
      </c>
      <c r="Y3" s="2" t="s">
        <v>17</v>
      </c>
      <c r="Z3" s="3" t="s">
        <v>18</v>
      </c>
      <c r="AA3" s="4" t="s">
        <v>19</v>
      </c>
    </row>
    <row r="4" spans="1:28" x14ac:dyDescent="0.2">
      <c r="A4" s="19" t="s">
        <v>40</v>
      </c>
      <c r="B4" s="20" t="s">
        <v>41</v>
      </c>
      <c r="C4" s="21" t="s">
        <v>42</v>
      </c>
      <c r="D4" s="22" t="s">
        <v>43</v>
      </c>
      <c r="E4" s="23">
        <v>-9999</v>
      </c>
      <c r="F4" s="23">
        <v>-9999</v>
      </c>
      <c r="G4" s="24">
        <v>2090</v>
      </c>
      <c r="H4" s="22">
        <v>2</v>
      </c>
      <c r="I4" s="22">
        <v>12</v>
      </c>
      <c r="J4" s="22">
        <v>100</v>
      </c>
      <c r="K4" s="20" t="s">
        <v>20</v>
      </c>
      <c r="L4" s="20" t="s">
        <v>21</v>
      </c>
      <c r="M4" s="22" t="s">
        <v>22</v>
      </c>
      <c r="N4" s="22" t="s">
        <v>23</v>
      </c>
      <c r="O4" s="22">
        <v>2015</v>
      </c>
      <c r="P4" s="22">
        <v>11</v>
      </c>
      <c r="Q4" s="25">
        <v>14</v>
      </c>
      <c r="R4" s="22">
        <v>318</v>
      </c>
      <c r="S4" s="26">
        <v>1301</v>
      </c>
      <c r="T4" s="27">
        <v>-40.183185000000002</v>
      </c>
      <c r="U4" s="28">
        <v>54.106347</v>
      </c>
      <c r="V4" s="20" t="s">
        <v>24</v>
      </c>
      <c r="W4" s="20" t="s">
        <v>25</v>
      </c>
      <c r="X4" s="22" t="s">
        <v>26</v>
      </c>
      <c r="Y4" s="15">
        <v>42409</v>
      </c>
      <c r="Z4" s="16">
        <v>2.7979831332598053</v>
      </c>
      <c r="AA4" s="14">
        <v>0.432</v>
      </c>
      <c r="AB4" t="s">
        <v>59</v>
      </c>
    </row>
    <row r="5" spans="1:28" ht="40" x14ac:dyDescent="0.2">
      <c r="A5" s="19" t="s">
        <v>44</v>
      </c>
      <c r="B5" s="7" t="s">
        <v>41</v>
      </c>
      <c r="C5" s="29" t="s">
        <v>45</v>
      </c>
      <c r="D5" s="30" t="s">
        <v>43</v>
      </c>
      <c r="E5" s="23">
        <v>-9999</v>
      </c>
      <c r="F5" s="23">
        <v>-9999</v>
      </c>
      <c r="G5" s="24">
        <v>2110</v>
      </c>
      <c r="H5" s="5">
        <v>2</v>
      </c>
      <c r="I5" s="6">
        <v>14</v>
      </c>
      <c r="J5" s="6">
        <v>75</v>
      </c>
      <c r="K5" s="7" t="s">
        <v>20</v>
      </c>
      <c r="L5" s="7" t="s">
        <v>21</v>
      </c>
      <c r="M5" s="6" t="s">
        <v>22</v>
      </c>
      <c r="N5" s="6" t="s">
        <v>23</v>
      </c>
      <c r="O5" s="6">
        <v>2015</v>
      </c>
      <c r="P5" s="6">
        <v>11</v>
      </c>
      <c r="Q5" s="17">
        <v>14</v>
      </c>
      <c r="R5" s="5">
        <v>318</v>
      </c>
      <c r="S5" s="10">
        <v>1301</v>
      </c>
      <c r="T5" s="11">
        <v>-40.183185000000002</v>
      </c>
      <c r="U5" s="12">
        <v>54.106347</v>
      </c>
      <c r="V5" s="7" t="s">
        <v>24</v>
      </c>
      <c r="W5" s="7" t="s">
        <v>25</v>
      </c>
      <c r="X5" s="6" t="s">
        <v>26</v>
      </c>
      <c r="Y5" s="15">
        <v>42409</v>
      </c>
      <c r="Z5" s="16">
        <v>2.8165650390074295</v>
      </c>
      <c r="AA5" s="14">
        <v>0.51100000000000001</v>
      </c>
    </row>
    <row r="6" spans="1:28" ht="40" x14ac:dyDescent="0.2">
      <c r="A6" s="19" t="s">
        <v>46</v>
      </c>
      <c r="B6" s="7" t="s">
        <v>41</v>
      </c>
      <c r="C6" s="29" t="s">
        <v>47</v>
      </c>
      <c r="D6" s="30" t="s">
        <v>43</v>
      </c>
      <c r="E6" s="23">
        <v>-9999</v>
      </c>
      <c r="F6" s="23">
        <v>-9999</v>
      </c>
      <c r="G6" s="24">
        <v>2085</v>
      </c>
      <c r="H6" s="5">
        <v>2</v>
      </c>
      <c r="I6" s="6">
        <v>17</v>
      </c>
      <c r="J6" s="6">
        <v>50</v>
      </c>
      <c r="K6" s="7" t="s">
        <v>20</v>
      </c>
      <c r="L6" s="7" t="s">
        <v>21</v>
      </c>
      <c r="M6" s="6" t="s">
        <v>22</v>
      </c>
      <c r="N6" s="6" t="s">
        <v>23</v>
      </c>
      <c r="O6" s="6">
        <v>2015</v>
      </c>
      <c r="P6" s="6">
        <v>11</v>
      </c>
      <c r="Q6" s="17">
        <v>14</v>
      </c>
      <c r="R6" s="5">
        <v>318</v>
      </c>
      <c r="S6" s="10">
        <v>1301</v>
      </c>
      <c r="T6" s="11">
        <v>-40.183185000000002</v>
      </c>
      <c r="U6" s="12">
        <v>54.106347</v>
      </c>
      <c r="V6" s="7" t="s">
        <v>24</v>
      </c>
      <c r="W6" s="7" t="s">
        <v>25</v>
      </c>
      <c r="X6" s="6" t="s">
        <v>26</v>
      </c>
      <c r="Y6" s="15">
        <v>42409</v>
      </c>
      <c r="Z6" s="16">
        <v>2.8594630285151577</v>
      </c>
      <c r="AA6" s="14">
        <v>0.51300000000000001</v>
      </c>
    </row>
    <row r="7" spans="1:28" ht="40" x14ac:dyDescent="0.2">
      <c r="A7" s="19" t="s">
        <v>48</v>
      </c>
      <c r="B7" s="7" t="s">
        <v>41</v>
      </c>
      <c r="C7" s="29" t="s">
        <v>49</v>
      </c>
      <c r="D7" s="30" t="s">
        <v>43</v>
      </c>
      <c r="E7" s="23">
        <v>-9999</v>
      </c>
      <c r="F7" s="23">
        <v>-9999</v>
      </c>
      <c r="G7" s="24">
        <v>2085</v>
      </c>
      <c r="H7" s="5">
        <v>2</v>
      </c>
      <c r="I7" s="6">
        <v>19</v>
      </c>
      <c r="J7" s="6">
        <v>25</v>
      </c>
      <c r="K7" s="7" t="s">
        <v>20</v>
      </c>
      <c r="L7" s="7" t="s">
        <v>21</v>
      </c>
      <c r="M7" s="6" t="s">
        <v>22</v>
      </c>
      <c r="N7" s="6" t="s">
        <v>23</v>
      </c>
      <c r="O7" s="6">
        <v>2015</v>
      </c>
      <c r="P7" s="6">
        <v>11</v>
      </c>
      <c r="Q7" s="17">
        <v>14</v>
      </c>
      <c r="R7" s="5">
        <v>318</v>
      </c>
      <c r="S7" s="10">
        <v>1301</v>
      </c>
      <c r="T7" s="11">
        <v>-40.183185000000002</v>
      </c>
      <c r="U7" s="12">
        <v>54.106347</v>
      </c>
      <c r="V7" s="7" t="s">
        <v>24</v>
      </c>
      <c r="W7" s="7" t="s">
        <v>25</v>
      </c>
      <c r="X7" s="6" t="s">
        <v>26</v>
      </c>
      <c r="Y7" s="15">
        <v>42409</v>
      </c>
      <c r="Z7" s="16">
        <v>2.7964730822049542</v>
      </c>
      <c r="AA7" s="14">
        <v>0.47499999999999998</v>
      </c>
    </row>
    <row r="8" spans="1:28" ht="40" x14ac:dyDescent="0.2">
      <c r="A8" s="19" t="s">
        <v>50</v>
      </c>
      <c r="B8" s="7" t="s">
        <v>41</v>
      </c>
      <c r="C8" s="29" t="s">
        <v>51</v>
      </c>
      <c r="D8" s="30" t="s">
        <v>43</v>
      </c>
      <c r="E8" s="23">
        <v>-9999</v>
      </c>
      <c r="F8" s="23">
        <v>-9999</v>
      </c>
      <c r="G8" s="24">
        <v>2090</v>
      </c>
      <c r="H8" s="5">
        <v>2</v>
      </c>
      <c r="I8" s="6">
        <v>23</v>
      </c>
      <c r="J8" s="6">
        <v>5</v>
      </c>
      <c r="K8" s="7" t="s">
        <v>20</v>
      </c>
      <c r="L8" s="7" t="s">
        <v>21</v>
      </c>
      <c r="M8" s="6" t="s">
        <v>22</v>
      </c>
      <c r="N8" s="6" t="s">
        <v>23</v>
      </c>
      <c r="O8" s="6">
        <v>2015</v>
      </c>
      <c r="P8" s="6">
        <v>11</v>
      </c>
      <c r="Q8" s="17">
        <v>14</v>
      </c>
      <c r="R8" s="5">
        <v>318</v>
      </c>
      <c r="S8" s="10">
        <v>1301</v>
      </c>
      <c r="T8" s="11">
        <v>-40.183185000000002</v>
      </c>
      <c r="U8" s="12">
        <v>54.106347</v>
      </c>
      <c r="V8" s="7" t="s">
        <v>24</v>
      </c>
      <c r="W8" s="7" t="s">
        <v>25</v>
      </c>
      <c r="X8" s="6" t="s">
        <v>26</v>
      </c>
      <c r="Y8" s="15">
        <v>42409</v>
      </c>
      <c r="Z8" s="16">
        <v>2.8289424394692939</v>
      </c>
      <c r="AA8" s="14">
        <v>0.496</v>
      </c>
      <c r="AB8" t="s">
        <v>60</v>
      </c>
    </row>
    <row r="11" spans="1:28" ht="42" x14ac:dyDescent="0.2">
      <c r="A11" s="1" t="s">
        <v>2</v>
      </c>
      <c r="B11" s="4" t="s">
        <v>19</v>
      </c>
      <c r="C11" s="29" t="s">
        <v>61</v>
      </c>
      <c r="D11" s="35" t="s">
        <v>98</v>
      </c>
    </row>
    <row r="12" spans="1:28" x14ac:dyDescent="0.2">
      <c r="A12" s="22">
        <v>100</v>
      </c>
      <c r="B12" s="14">
        <v>0.432</v>
      </c>
      <c r="C12">
        <v>8.5500000000000007E-2</v>
      </c>
      <c r="D12">
        <v>3.5299999999999998E-2</v>
      </c>
    </row>
    <row r="13" spans="1:28" x14ac:dyDescent="0.2">
      <c r="A13" s="6">
        <v>75</v>
      </c>
      <c r="B13" s="14">
        <v>0.51100000000000001</v>
      </c>
      <c r="C13">
        <v>0.76670000000000005</v>
      </c>
      <c r="D13">
        <v>9.1000000000000004E-3</v>
      </c>
    </row>
    <row r="14" spans="1:28" x14ac:dyDescent="0.2">
      <c r="A14" s="6">
        <v>50</v>
      </c>
      <c r="B14" s="14">
        <v>0.51300000000000001</v>
      </c>
      <c r="C14">
        <v>0.77600000000000002</v>
      </c>
      <c r="D14">
        <v>1.61E-2</v>
      </c>
    </row>
    <row r="15" spans="1:28" x14ac:dyDescent="0.2">
      <c r="A15" s="6">
        <v>25</v>
      </c>
      <c r="B15" s="14">
        <v>0.47499999999999998</v>
      </c>
      <c r="C15">
        <v>0.81200000000000006</v>
      </c>
      <c r="D15">
        <v>1.8499999999999999E-2</v>
      </c>
    </row>
    <row r="16" spans="1:28" x14ac:dyDescent="0.2">
      <c r="A16" s="6">
        <v>5</v>
      </c>
      <c r="B16" s="14">
        <v>0.496</v>
      </c>
      <c r="C16">
        <v>0.58360000000000001</v>
      </c>
      <c r="D16">
        <v>8.3400000000000002E-2</v>
      </c>
    </row>
    <row r="18" spans="1:27" ht="28" x14ac:dyDescent="0.2">
      <c r="A18" s="19" t="s">
        <v>64</v>
      </c>
      <c r="B18" s="32" t="s">
        <v>41</v>
      </c>
      <c r="C18" s="32" t="s">
        <v>65</v>
      </c>
      <c r="D18" s="32" t="s">
        <v>66</v>
      </c>
      <c r="E18" s="33">
        <v>-9999</v>
      </c>
      <c r="F18" s="33">
        <v>-9999</v>
      </c>
      <c r="G18" s="34">
        <v>1164</v>
      </c>
      <c r="H18" s="32">
        <v>3</v>
      </c>
      <c r="I18" s="32">
        <v>12</v>
      </c>
      <c r="J18" s="32">
        <v>100</v>
      </c>
      <c r="K18" s="32" t="s">
        <v>20</v>
      </c>
      <c r="L18" s="32" t="s">
        <v>21</v>
      </c>
      <c r="M18" s="32" t="s">
        <v>22</v>
      </c>
      <c r="N18" s="32" t="s">
        <v>23</v>
      </c>
      <c r="O18" s="32">
        <v>2016</v>
      </c>
      <c r="P18" s="32">
        <v>5</v>
      </c>
      <c r="Q18" s="32">
        <v>22</v>
      </c>
      <c r="R18" s="32">
        <v>326</v>
      </c>
      <c r="S18" s="32">
        <v>820</v>
      </c>
      <c r="T18" s="32">
        <v>-43.84581</v>
      </c>
      <c r="U18" s="32">
        <v>50.205075999999998</v>
      </c>
      <c r="V18" s="32" t="s">
        <v>24</v>
      </c>
      <c r="W18" s="32" t="s">
        <v>25</v>
      </c>
      <c r="X18" s="32" t="s">
        <v>26</v>
      </c>
      <c r="Y18" s="15">
        <v>42649</v>
      </c>
      <c r="Z18" s="16">
        <v>2.8025596577906664</v>
      </c>
      <c r="AA18" s="14">
        <v>0.123</v>
      </c>
    </row>
    <row r="19" spans="1:27" ht="28" x14ac:dyDescent="0.2">
      <c r="A19" s="19" t="s">
        <v>67</v>
      </c>
      <c r="B19" s="32" t="s">
        <v>41</v>
      </c>
      <c r="C19" s="32" t="s">
        <v>68</v>
      </c>
      <c r="D19" s="32" t="s">
        <v>66</v>
      </c>
      <c r="E19" s="33">
        <v>-9999</v>
      </c>
      <c r="F19" s="33">
        <v>-9999</v>
      </c>
      <c r="G19" s="34">
        <v>1155</v>
      </c>
      <c r="H19" s="32">
        <v>3</v>
      </c>
      <c r="I19" s="32">
        <v>14</v>
      </c>
      <c r="J19" s="32">
        <v>75</v>
      </c>
      <c r="K19" s="32" t="s">
        <v>20</v>
      </c>
      <c r="L19" s="32" t="s">
        <v>21</v>
      </c>
      <c r="M19" s="32" t="s">
        <v>22</v>
      </c>
      <c r="N19" s="32" t="s">
        <v>23</v>
      </c>
      <c r="O19" s="32">
        <v>2016</v>
      </c>
      <c r="P19" s="32">
        <v>5</v>
      </c>
      <c r="Q19" s="32">
        <v>22</v>
      </c>
      <c r="R19" s="32">
        <v>326</v>
      </c>
      <c r="S19" s="32">
        <v>820</v>
      </c>
      <c r="T19" s="32">
        <v>-43.84581</v>
      </c>
      <c r="U19" s="32">
        <v>50.205075999999998</v>
      </c>
      <c r="V19" s="32" t="s">
        <v>24</v>
      </c>
      <c r="W19" s="32" t="s">
        <v>25</v>
      </c>
      <c r="X19" s="32" t="s">
        <v>26</v>
      </c>
      <c r="Y19" s="15">
        <v>42649</v>
      </c>
      <c r="Z19" s="16">
        <v>2.7856521943473882</v>
      </c>
      <c r="AA19" s="14">
        <v>0.66200000000000003</v>
      </c>
    </row>
    <row r="20" spans="1:27" ht="28" x14ac:dyDescent="0.2">
      <c r="A20" s="19" t="s">
        <v>69</v>
      </c>
      <c r="B20" s="32" t="s">
        <v>41</v>
      </c>
      <c r="C20" s="32" t="s">
        <v>70</v>
      </c>
      <c r="D20" s="32" t="s">
        <v>66</v>
      </c>
      <c r="E20" s="33">
        <v>-9999</v>
      </c>
      <c r="F20" s="33">
        <v>-9999</v>
      </c>
      <c r="G20" s="34">
        <v>1167</v>
      </c>
      <c r="H20" s="32">
        <v>3</v>
      </c>
      <c r="I20" s="32">
        <v>16</v>
      </c>
      <c r="J20" s="32">
        <v>50</v>
      </c>
      <c r="K20" s="32" t="s">
        <v>20</v>
      </c>
      <c r="L20" s="32" t="s">
        <v>21</v>
      </c>
      <c r="M20" s="32" t="s">
        <v>22</v>
      </c>
      <c r="N20" s="32" t="s">
        <v>23</v>
      </c>
      <c r="O20" s="32">
        <v>2016</v>
      </c>
      <c r="P20" s="32">
        <v>5</v>
      </c>
      <c r="Q20" s="32">
        <v>22</v>
      </c>
      <c r="R20" s="32">
        <v>326</v>
      </c>
      <c r="S20" s="32">
        <v>820</v>
      </c>
      <c r="T20" s="32">
        <v>-43.84581</v>
      </c>
      <c r="U20" s="32">
        <v>50.205075999999998</v>
      </c>
      <c r="V20" s="32" t="s">
        <v>24</v>
      </c>
      <c r="W20" s="32" t="s">
        <v>25</v>
      </c>
      <c r="X20" s="32" t="s">
        <v>26</v>
      </c>
      <c r="Y20" s="15">
        <v>42649</v>
      </c>
      <c r="Z20" s="16">
        <v>2.7844065588139495</v>
      </c>
      <c r="AA20" s="14">
        <v>2.6459999999999999</v>
      </c>
    </row>
    <row r="21" spans="1:27" ht="28" x14ac:dyDescent="0.2">
      <c r="A21" s="19" t="s">
        <v>71</v>
      </c>
      <c r="B21" s="32" t="s">
        <v>41</v>
      </c>
      <c r="C21" s="32" t="s">
        <v>72</v>
      </c>
      <c r="D21" s="32" t="s">
        <v>66</v>
      </c>
      <c r="E21" s="33">
        <v>-9999</v>
      </c>
      <c r="F21" s="33">
        <v>-9999</v>
      </c>
      <c r="G21" s="34">
        <v>1178</v>
      </c>
      <c r="H21" s="32">
        <v>3</v>
      </c>
      <c r="I21" s="32">
        <v>18</v>
      </c>
      <c r="J21" s="32">
        <v>25</v>
      </c>
      <c r="K21" s="32" t="s">
        <v>20</v>
      </c>
      <c r="L21" s="32" t="s">
        <v>21</v>
      </c>
      <c r="M21" s="32" t="s">
        <v>22</v>
      </c>
      <c r="N21" s="32" t="s">
        <v>23</v>
      </c>
      <c r="O21" s="32">
        <v>2016</v>
      </c>
      <c r="P21" s="32">
        <v>5</v>
      </c>
      <c r="Q21" s="32">
        <v>22</v>
      </c>
      <c r="R21" s="32">
        <v>326</v>
      </c>
      <c r="S21" s="32">
        <v>820</v>
      </c>
      <c r="T21" s="32">
        <v>-43.84581</v>
      </c>
      <c r="U21" s="32">
        <v>50.205075999999998</v>
      </c>
      <c r="V21" s="32" t="s">
        <v>24</v>
      </c>
      <c r="W21" s="32" t="s">
        <v>25</v>
      </c>
      <c r="X21" s="32" t="s">
        <v>26</v>
      </c>
      <c r="Y21" s="15">
        <v>42649</v>
      </c>
      <c r="Z21" s="16">
        <v>2.7457770848467815</v>
      </c>
      <c r="AA21" s="14">
        <v>4.3259999999999996</v>
      </c>
    </row>
    <row r="22" spans="1:27" ht="28" x14ac:dyDescent="0.2">
      <c r="A22" s="19" t="s">
        <v>73</v>
      </c>
      <c r="B22" s="32" t="s">
        <v>41</v>
      </c>
      <c r="C22" s="32" t="s">
        <v>74</v>
      </c>
      <c r="D22" s="32" t="s">
        <v>66</v>
      </c>
      <c r="E22" s="33">
        <v>-9999</v>
      </c>
      <c r="F22" s="33">
        <v>-9999</v>
      </c>
      <c r="G22" s="34">
        <v>1166</v>
      </c>
      <c r="H22" s="32">
        <v>3</v>
      </c>
      <c r="I22" s="32">
        <v>22</v>
      </c>
      <c r="J22" s="32">
        <v>5</v>
      </c>
      <c r="K22" s="32" t="s">
        <v>20</v>
      </c>
      <c r="L22" s="32" t="s">
        <v>21</v>
      </c>
      <c r="M22" s="32" t="s">
        <v>22</v>
      </c>
      <c r="N22" s="32" t="s">
        <v>23</v>
      </c>
      <c r="O22" s="32">
        <v>2016</v>
      </c>
      <c r="P22" s="32">
        <v>5</v>
      </c>
      <c r="Q22" s="32">
        <v>22</v>
      </c>
      <c r="R22" s="32">
        <v>326</v>
      </c>
      <c r="S22" s="32">
        <v>820</v>
      </c>
      <c r="T22" s="32">
        <v>-43.84581</v>
      </c>
      <c r="U22" s="32">
        <v>50.205075999999998</v>
      </c>
      <c r="V22" s="32" t="s">
        <v>24</v>
      </c>
      <c r="W22" s="32" t="s">
        <v>25</v>
      </c>
      <c r="X22" s="32" t="s">
        <v>26</v>
      </c>
      <c r="Y22" s="15">
        <v>42649</v>
      </c>
      <c r="Z22" s="16">
        <v>2.7754929268820394</v>
      </c>
      <c r="AA22" s="14">
        <v>3.4689999999999999</v>
      </c>
    </row>
    <row r="23" spans="1:27" ht="28" x14ac:dyDescent="0.2">
      <c r="A23" s="19" t="s">
        <v>75</v>
      </c>
      <c r="B23" s="32" t="s">
        <v>41</v>
      </c>
      <c r="C23" s="32" t="s">
        <v>76</v>
      </c>
      <c r="D23" s="32" t="s">
        <v>66</v>
      </c>
      <c r="E23" s="33">
        <v>-9999</v>
      </c>
      <c r="F23" s="33">
        <v>-9999</v>
      </c>
      <c r="G23" s="34">
        <v>1164</v>
      </c>
      <c r="H23" s="32">
        <v>3</v>
      </c>
      <c r="I23" s="32">
        <v>14</v>
      </c>
      <c r="J23" s="32">
        <v>100</v>
      </c>
      <c r="K23" s="32" t="s">
        <v>20</v>
      </c>
      <c r="L23" s="32" t="s">
        <v>21</v>
      </c>
      <c r="M23" s="32" t="s">
        <v>22</v>
      </c>
      <c r="N23" s="32" t="s">
        <v>23</v>
      </c>
      <c r="O23" s="32">
        <v>2016</v>
      </c>
      <c r="P23" s="32">
        <v>5</v>
      </c>
      <c r="Q23" s="32">
        <v>22</v>
      </c>
      <c r="R23" s="32">
        <v>326</v>
      </c>
      <c r="S23" s="32">
        <v>1935</v>
      </c>
      <c r="T23" s="32">
        <v>-43.908191000000002</v>
      </c>
      <c r="U23" s="32">
        <v>50.009829000000003</v>
      </c>
      <c r="V23" s="32" t="s">
        <v>24</v>
      </c>
      <c r="W23" s="32" t="s">
        <v>25</v>
      </c>
      <c r="X23" s="32" t="s">
        <v>26</v>
      </c>
      <c r="Y23" s="15">
        <v>42649</v>
      </c>
      <c r="Z23" s="16">
        <v>2.7946578164889444</v>
      </c>
      <c r="AA23" s="14">
        <v>3.6999999999999998E-2</v>
      </c>
    </row>
    <row r="24" spans="1:27" ht="28" x14ac:dyDescent="0.2">
      <c r="A24" s="19" t="s">
        <v>77</v>
      </c>
      <c r="B24" s="32" t="s">
        <v>41</v>
      </c>
      <c r="C24" s="32" t="s">
        <v>78</v>
      </c>
      <c r="D24" s="32" t="s">
        <v>66</v>
      </c>
      <c r="E24" s="33">
        <v>-9999</v>
      </c>
      <c r="F24" s="33">
        <v>-9999</v>
      </c>
      <c r="G24" s="34">
        <v>1155</v>
      </c>
      <c r="H24" s="32">
        <v>3</v>
      </c>
      <c r="I24" s="32">
        <v>15</v>
      </c>
      <c r="J24" s="32">
        <v>75</v>
      </c>
      <c r="K24" s="32" t="s">
        <v>20</v>
      </c>
      <c r="L24" s="32" t="s">
        <v>21</v>
      </c>
      <c r="M24" s="32" t="s">
        <v>22</v>
      </c>
      <c r="N24" s="32" t="s">
        <v>23</v>
      </c>
      <c r="O24" s="32">
        <v>2016</v>
      </c>
      <c r="P24" s="32">
        <v>5</v>
      </c>
      <c r="Q24" s="32">
        <v>22</v>
      </c>
      <c r="R24" s="32">
        <v>326</v>
      </c>
      <c r="S24" s="32">
        <v>1935</v>
      </c>
      <c r="T24" s="32">
        <v>-43.908191000000002</v>
      </c>
      <c r="U24" s="32">
        <v>50.009829000000003</v>
      </c>
      <c r="V24" s="32" t="s">
        <v>24</v>
      </c>
      <c r="W24" s="32" t="s">
        <v>25</v>
      </c>
      <c r="X24" s="32" t="s">
        <v>26</v>
      </c>
      <c r="Y24" s="15">
        <v>42649</v>
      </c>
      <c r="Z24" s="16">
        <v>2.8244276536408517</v>
      </c>
      <c r="AA24" s="14">
        <v>0.38</v>
      </c>
    </row>
    <row r="25" spans="1:27" ht="28" x14ac:dyDescent="0.2">
      <c r="A25" s="19" t="s">
        <v>79</v>
      </c>
      <c r="B25" s="32" t="s">
        <v>41</v>
      </c>
      <c r="C25" s="32" t="s">
        <v>80</v>
      </c>
      <c r="D25" s="32" t="s">
        <v>66</v>
      </c>
      <c r="E25" s="33">
        <v>-9999</v>
      </c>
      <c r="F25" s="33">
        <v>-9999</v>
      </c>
      <c r="G25" s="34">
        <v>1167</v>
      </c>
      <c r="H25" s="32">
        <v>3</v>
      </c>
      <c r="I25" s="32">
        <v>16</v>
      </c>
      <c r="J25" s="32">
        <v>50</v>
      </c>
      <c r="K25" s="32" t="s">
        <v>20</v>
      </c>
      <c r="L25" s="32" t="s">
        <v>21</v>
      </c>
      <c r="M25" s="32" t="s">
        <v>22</v>
      </c>
      <c r="N25" s="32" t="s">
        <v>23</v>
      </c>
      <c r="O25" s="32">
        <v>2016</v>
      </c>
      <c r="P25" s="32">
        <v>5</v>
      </c>
      <c r="Q25" s="32">
        <v>22</v>
      </c>
      <c r="R25" s="32">
        <v>326</v>
      </c>
      <c r="S25" s="32">
        <v>1935</v>
      </c>
      <c r="T25" s="32">
        <v>-43.908191000000002</v>
      </c>
      <c r="U25" s="32">
        <v>50.009829000000003</v>
      </c>
      <c r="V25" s="32" t="s">
        <v>24</v>
      </c>
      <c r="W25" s="32" t="s">
        <v>25</v>
      </c>
      <c r="X25" s="32" t="s">
        <v>26</v>
      </c>
      <c r="Y25" s="15">
        <v>42649</v>
      </c>
      <c r="Z25" s="16">
        <v>2.8235713866788963</v>
      </c>
      <c r="AA25" s="14">
        <v>1.641</v>
      </c>
    </row>
    <row r="26" spans="1:27" ht="28" x14ac:dyDescent="0.2">
      <c r="A26" s="19" t="s">
        <v>81</v>
      </c>
      <c r="B26" s="32" t="s">
        <v>41</v>
      </c>
      <c r="C26" s="32" t="s">
        <v>82</v>
      </c>
      <c r="D26" s="32" t="s">
        <v>66</v>
      </c>
      <c r="E26" s="33">
        <v>-9999</v>
      </c>
      <c r="F26" s="33">
        <v>-9999</v>
      </c>
      <c r="G26" s="34">
        <v>1178</v>
      </c>
      <c r="H26" s="32">
        <v>3</v>
      </c>
      <c r="I26" s="32">
        <v>17</v>
      </c>
      <c r="J26" s="32">
        <v>25</v>
      </c>
      <c r="K26" s="32" t="s">
        <v>20</v>
      </c>
      <c r="L26" s="32" t="s">
        <v>21</v>
      </c>
      <c r="M26" s="32" t="s">
        <v>22</v>
      </c>
      <c r="N26" s="32" t="s">
        <v>23</v>
      </c>
      <c r="O26" s="32">
        <v>2016</v>
      </c>
      <c r="P26" s="32">
        <v>5</v>
      </c>
      <c r="Q26" s="32">
        <v>22</v>
      </c>
      <c r="R26" s="32">
        <v>326</v>
      </c>
      <c r="S26" s="32">
        <v>1935</v>
      </c>
      <c r="T26" s="32">
        <v>-43.908191000000002</v>
      </c>
      <c r="U26" s="32">
        <v>50.009829000000003</v>
      </c>
      <c r="V26" s="32" t="s">
        <v>24</v>
      </c>
      <c r="W26" s="32" t="s">
        <v>25</v>
      </c>
      <c r="X26" s="32" t="s">
        <v>26</v>
      </c>
      <c r="Y26" s="15">
        <v>42649</v>
      </c>
      <c r="Z26" s="16">
        <v>2.7513690709619909</v>
      </c>
      <c r="AA26" s="14">
        <v>3.3090000000000002</v>
      </c>
    </row>
    <row r="27" spans="1:27" ht="28" x14ac:dyDescent="0.2">
      <c r="A27" s="19" t="s">
        <v>83</v>
      </c>
      <c r="B27" s="32" t="s">
        <v>41</v>
      </c>
      <c r="C27" s="32" t="s">
        <v>84</v>
      </c>
      <c r="D27" s="32" t="s">
        <v>66</v>
      </c>
      <c r="E27" s="33">
        <v>-9999</v>
      </c>
      <c r="F27" s="33">
        <v>-9999</v>
      </c>
      <c r="G27" s="34">
        <v>1166</v>
      </c>
      <c r="H27" s="32">
        <v>3</v>
      </c>
      <c r="I27" s="32">
        <v>23</v>
      </c>
      <c r="J27" s="32">
        <v>5</v>
      </c>
      <c r="K27" s="32" t="s">
        <v>20</v>
      </c>
      <c r="L27" s="32" t="s">
        <v>21</v>
      </c>
      <c r="M27" s="32" t="s">
        <v>22</v>
      </c>
      <c r="N27" s="32" t="s">
        <v>23</v>
      </c>
      <c r="O27" s="32">
        <v>2016</v>
      </c>
      <c r="P27" s="32">
        <v>5</v>
      </c>
      <c r="Q27" s="32">
        <v>22</v>
      </c>
      <c r="R27" s="32">
        <v>326</v>
      </c>
      <c r="S27" s="32">
        <v>1935</v>
      </c>
      <c r="T27" s="32">
        <v>-43.908191000000002</v>
      </c>
      <c r="U27" s="32">
        <v>50.009829000000003</v>
      </c>
      <c r="V27" s="32" t="s">
        <v>24</v>
      </c>
      <c r="W27" s="32" t="s">
        <v>25</v>
      </c>
      <c r="X27" s="32" t="s">
        <v>26</v>
      </c>
      <c r="Y27" s="15">
        <v>42649</v>
      </c>
      <c r="Z27" s="16">
        <v>2.7833905046362983</v>
      </c>
      <c r="AA27" s="14">
        <v>5.2050000000000001</v>
      </c>
    </row>
    <row r="30" spans="1:27" x14ac:dyDescent="0.2">
      <c r="A30" s="32">
        <v>100</v>
      </c>
      <c r="B30" s="32">
        <v>75</v>
      </c>
      <c r="C30" s="32">
        <v>50</v>
      </c>
      <c r="D30" s="32">
        <v>25</v>
      </c>
      <c r="E30" s="32">
        <v>5</v>
      </c>
      <c r="F30" s="32">
        <v>100</v>
      </c>
      <c r="G30" s="32">
        <v>75</v>
      </c>
      <c r="H30" s="32">
        <v>50</v>
      </c>
      <c r="I30" s="32">
        <v>25</v>
      </c>
      <c r="J30" s="32">
        <v>5</v>
      </c>
    </row>
    <row r="31" spans="1:27" x14ac:dyDescent="0.2">
      <c r="A31" s="14">
        <v>0.123</v>
      </c>
      <c r="B31" s="14">
        <v>0.66200000000000003</v>
      </c>
      <c r="C31" s="14">
        <v>2.6459999999999999</v>
      </c>
      <c r="D31" s="14">
        <v>4.3259999999999996</v>
      </c>
      <c r="E31" s="14">
        <v>3.4689999999999999</v>
      </c>
      <c r="F31" s="14">
        <v>3.6999999999999998E-2</v>
      </c>
      <c r="G31" s="14">
        <v>0.38</v>
      </c>
      <c r="H31" s="14">
        <v>1.641</v>
      </c>
      <c r="I31" s="14">
        <v>3.3090000000000002</v>
      </c>
      <c r="J31" s="14">
        <v>5.2050000000000001</v>
      </c>
    </row>
    <row r="35" spans="1:4" ht="42" x14ac:dyDescent="0.2">
      <c r="A35" s="1" t="s">
        <v>2</v>
      </c>
      <c r="B35" s="4" t="s">
        <v>19</v>
      </c>
      <c r="C35" s="29" t="s">
        <v>61</v>
      </c>
      <c r="D35" t="s">
        <v>98</v>
      </c>
    </row>
    <row r="36" spans="1:4" x14ac:dyDescent="0.2">
      <c r="A36" s="32">
        <v>100</v>
      </c>
      <c r="B36" s="14">
        <v>0.123</v>
      </c>
      <c r="C36">
        <v>0.32250000000000001</v>
      </c>
      <c r="D36">
        <v>4.7399999999999998E-2</v>
      </c>
    </row>
    <row r="37" spans="1:4" x14ac:dyDescent="0.2">
      <c r="A37" s="32">
        <v>75</v>
      </c>
      <c r="B37" s="14">
        <v>0.66200000000000003</v>
      </c>
      <c r="C37">
        <v>0.436</v>
      </c>
      <c r="D37">
        <v>3.8899999999999997E-2</v>
      </c>
    </row>
    <row r="38" spans="1:4" x14ac:dyDescent="0.2">
      <c r="A38" s="32">
        <v>50</v>
      </c>
      <c r="B38" s="14">
        <v>2.6459999999999999</v>
      </c>
      <c r="C38">
        <v>0.66600000000000004</v>
      </c>
      <c r="D38">
        <v>9.0899999999999995E-2</v>
      </c>
    </row>
    <row r="39" spans="1:4" x14ac:dyDescent="0.2">
      <c r="A39" s="32">
        <v>25</v>
      </c>
      <c r="B39" s="14">
        <v>4.3259999999999996</v>
      </c>
      <c r="C39">
        <v>1.7902</v>
      </c>
      <c r="D39">
        <v>0.33029999999999998</v>
      </c>
    </row>
    <row r="40" spans="1:4" x14ac:dyDescent="0.2">
      <c r="A40" s="32">
        <v>5</v>
      </c>
      <c r="B40" s="14">
        <v>3.4689999999999999</v>
      </c>
      <c r="C40">
        <v>2.6194000000000002</v>
      </c>
      <c r="D40">
        <v>0.43730000000000002</v>
      </c>
    </row>
    <row r="41" spans="1:4" x14ac:dyDescent="0.2">
      <c r="A41" s="32">
        <v>100</v>
      </c>
      <c r="B41" s="14">
        <v>3.6999999999999998E-2</v>
      </c>
      <c r="C41">
        <v>0.32250000000000001</v>
      </c>
      <c r="D41">
        <v>4.7399999999999998E-2</v>
      </c>
    </row>
    <row r="42" spans="1:4" x14ac:dyDescent="0.2">
      <c r="A42" s="32">
        <v>75</v>
      </c>
      <c r="B42" s="14">
        <v>0.38</v>
      </c>
      <c r="C42">
        <v>0.436</v>
      </c>
      <c r="D42">
        <v>3.8899999999999997E-2</v>
      </c>
    </row>
    <row r="43" spans="1:4" x14ac:dyDescent="0.2">
      <c r="A43" s="32">
        <v>50</v>
      </c>
      <c r="B43" s="14">
        <v>1.641</v>
      </c>
      <c r="C43">
        <v>0.66600000000000004</v>
      </c>
      <c r="D43">
        <v>9.0899999999999995E-2</v>
      </c>
    </row>
    <row r="44" spans="1:4" x14ac:dyDescent="0.2">
      <c r="A44" s="32">
        <v>25</v>
      </c>
      <c r="B44" s="14">
        <v>3.3090000000000002</v>
      </c>
      <c r="C44">
        <v>1.7902</v>
      </c>
      <c r="D44">
        <v>0.33029999999999998</v>
      </c>
    </row>
    <row r="45" spans="1:4" x14ac:dyDescent="0.2">
      <c r="A45" s="32">
        <v>5</v>
      </c>
      <c r="B45" s="14">
        <v>5.2050000000000001</v>
      </c>
      <c r="C45">
        <v>2.6194000000000002</v>
      </c>
      <c r="D45">
        <v>0.43730000000000002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A28"/>
  <sheetViews>
    <sheetView topLeftCell="A6" workbookViewId="0">
      <selection activeCell="A24" sqref="A24:C28"/>
    </sheetView>
  </sheetViews>
  <sheetFormatPr baseColWidth="10" defaultRowHeight="16" x14ac:dyDescent="0.2"/>
  <sheetData>
    <row r="3" spans="1:27" ht="70" x14ac:dyDescent="0.2">
      <c r="A3" s="1" t="s">
        <v>56</v>
      </c>
      <c r="B3" s="1" t="s">
        <v>57</v>
      </c>
      <c r="C3" s="1" t="s">
        <v>58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16</v>
      </c>
      <c r="Y3" s="2" t="s">
        <v>17</v>
      </c>
      <c r="Z3" s="3" t="s">
        <v>18</v>
      </c>
      <c r="AA3" s="4" t="s">
        <v>19</v>
      </c>
    </row>
    <row r="4" spans="1:27" x14ac:dyDescent="0.2">
      <c r="A4" s="19" t="s">
        <v>40</v>
      </c>
      <c r="B4" s="20" t="s">
        <v>41</v>
      </c>
      <c r="C4" s="21" t="s">
        <v>42</v>
      </c>
      <c r="D4" s="22" t="s">
        <v>43</v>
      </c>
      <c r="E4" s="23">
        <v>-9999</v>
      </c>
      <c r="F4" s="23">
        <v>-9999</v>
      </c>
      <c r="G4" s="24">
        <v>2090</v>
      </c>
      <c r="H4" s="22">
        <v>2</v>
      </c>
      <c r="I4" s="22">
        <v>12</v>
      </c>
      <c r="J4" s="22">
        <v>100</v>
      </c>
      <c r="K4" s="20" t="s">
        <v>20</v>
      </c>
      <c r="L4" s="20" t="s">
        <v>21</v>
      </c>
      <c r="M4" s="22" t="s">
        <v>22</v>
      </c>
      <c r="N4" s="22" t="s">
        <v>23</v>
      </c>
      <c r="O4" s="22">
        <v>2015</v>
      </c>
      <c r="P4" s="22">
        <v>11</v>
      </c>
      <c r="Q4" s="25">
        <v>14</v>
      </c>
      <c r="R4" s="22">
        <v>318</v>
      </c>
      <c r="S4" s="26">
        <v>1301</v>
      </c>
      <c r="T4" s="27">
        <v>-40.183185000000002</v>
      </c>
      <c r="U4" s="28">
        <v>54.106347</v>
      </c>
      <c r="V4" s="20" t="s">
        <v>24</v>
      </c>
      <c r="W4" s="20" t="s">
        <v>25</v>
      </c>
      <c r="X4" s="22" t="s">
        <v>26</v>
      </c>
      <c r="Y4" s="15">
        <v>42409</v>
      </c>
      <c r="Z4" s="16">
        <v>2.7979831332598053</v>
      </c>
      <c r="AA4" s="14">
        <v>0.432</v>
      </c>
    </row>
    <row r="5" spans="1:27" ht="40" x14ac:dyDescent="0.2">
      <c r="A5" s="19" t="s">
        <v>44</v>
      </c>
      <c r="B5" s="7" t="s">
        <v>41</v>
      </c>
      <c r="C5" s="29" t="s">
        <v>45</v>
      </c>
      <c r="D5" s="30" t="s">
        <v>43</v>
      </c>
      <c r="E5" s="23">
        <v>-9999</v>
      </c>
      <c r="F5" s="23">
        <v>-9999</v>
      </c>
      <c r="G5" s="24">
        <v>2110</v>
      </c>
      <c r="H5" s="5">
        <v>2</v>
      </c>
      <c r="I5" s="6">
        <v>14</v>
      </c>
      <c r="J5" s="6">
        <v>75</v>
      </c>
      <c r="K5" s="7" t="s">
        <v>20</v>
      </c>
      <c r="L5" s="7" t="s">
        <v>21</v>
      </c>
      <c r="M5" s="6" t="s">
        <v>22</v>
      </c>
      <c r="N5" s="6" t="s">
        <v>23</v>
      </c>
      <c r="O5" s="6">
        <v>2015</v>
      </c>
      <c r="P5" s="6">
        <v>11</v>
      </c>
      <c r="Q5" s="17">
        <v>14</v>
      </c>
      <c r="R5" s="5">
        <v>318</v>
      </c>
      <c r="S5" s="10">
        <v>1301</v>
      </c>
      <c r="T5" s="11">
        <v>-40.183185000000002</v>
      </c>
      <c r="U5" s="12">
        <v>54.106347</v>
      </c>
      <c r="V5" s="7" t="s">
        <v>24</v>
      </c>
      <c r="W5" s="7" t="s">
        <v>25</v>
      </c>
      <c r="X5" s="6" t="s">
        <v>26</v>
      </c>
      <c r="Y5" s="15">
        <v>42409</v>
      </c>
      <c r="Z5" s="16">
        <v>2.8165650390074295</v>
      </c>
      <c r="AA5" s="14">
        <v>0.51100000000000001</v>
      </c>
    </row>
    <row r="6" spans="1:27" ht="40" x14ac:dyDescent="0.2">
      <c r="A6" s="19" t="s">
        <v>46</v>
      </c>
      <c r="B6" s="7" t="s">
        <v>41</v>
      </c>
      <c r="C6" s="29" t="s">
        <v>47</v>
      </c>
      <c r="D6" s="30" t="s">
        <v>43</v>
      </c>
      <c r="E6" s="23">
        <v>-9999</v>
      </c>
      <c r="F6" s="23">
        <v>-9999</v>
      </c>
      <c r="G6" s="24">
        <v>2085</v>
      </c>
      <c r="H6" s="5">
        <v>2</v>
      </c>
      <c r="I6" s="6">
        <v>17</v>
      </c>
      <c r="J6" s="6">
        <v>50</v>
      </c>
      <c r="K6" s="7" t="s">
        <v>20</v>
      </c>
      <c r="L6" s="7" t="s">
        <v>21</v>
      </c>
      <c r="M6" s="6" t="s">
        <v>22</v>
      </c>
      <c r="N6" s="6" t="s">
        <v>23</v>
      </c>
      <c r="O6" s="6">
        <v>2015</v>
      </c>
      <c r="P6" s="6">
        <v>11</v>
      </c>
      <c r="Q6" s="17">
        <v>14</v>
      </c>
      <c r="R6" s="5">
        <v>318</v>
      </c>
      <c r="S6" s="10">
        <v>1301</v>
      </c>
      <c r="T6" s="11">
        <v>-40.183185000000002</v>
      </c>
      <c r="U6" s="12">
        <v>54.106347</v>
      </c>
      <c r="V6" s="7" t="s">
        <v>24</v>
      </c>
      <c r="W6" s="7" t="s">
        <v>25</v>
      </c>
      <c r="X6" s="6" t="s">
        <v>26</v>
      </c>
      <c r="Y6" s="15">
        <v>42409</v>
      </c>
      <c r="Z6" s="16">
        <v>2.8594630285151577</v>
      </c>
      <c r="AA6" s="14">
        <v>0.51300000000000001</v>
      </c>
    </row>
    <row r="7" spans="1:27" ht="40" x14ac:dyDescent="0.2">
      <c r="A7" s="19" t="s">
        <v>48</v>
      </c>
      <c r="B7" s="7" t="s">
        <v>41</v>
      </c>
      <c r="C7" s="29" t="s">
        <v>49</v>
      </c>
      <c r="D7" s="30" t="s">
        <v>43</v>
      </c>
      <c r="E7" s="23">
        <v>-9999</v>
      </c>
      <c r="F7" s="23">
        <v>-9999</v>
      </c>
      <c r="G7" s="24">
        <v>2085</v>
      </c>
      <c r="H7" s="5">
        <v>2</v>
      </c>
      <c r="I7" s="6">
        <v>19</v>
      </c>
      <c r="J7" s="6">
        <v>25</v>
      </c>
      <c r="K7" s="7" t="s">
        <v>20</v>
      </c>
      <c r="L7" s="7" t="s">
        <v>21</v>
      </c>
      <c r="M7" s="6" t="s">
        <v>22</v>
      </c>
      <c r="N7" s="6" t="s">
        <v>23</v>
      </c>
      <c r="O7" s="6">
        <v>2015</v>
      </c>
      <c r="P7" s="6">
        <v>11</v>
      </c>
      <c r="Q7" s="17">
        <v>14</v>
      </c>
      <c r="R7" s="5">
        <v>318</v>
      </c>
      <c r="S7" s="10">
        <v>1301</v>
      </c>
      <c r="T7" s="11">
        <v>-40.183185000000002</v>
      </c>
      <c r="U7" s="12">
        <v>54.106347</v>
      </c>
      <c r="V7" s="7" t="s">
        <v>24</v>
      </c>
      <c r="W7" s="7" t="s">
        <v>25</v>
      </c>
      <c r="X7" s="6" t="s">
        <v>26</v>
      </c>
      <c r="Y7" s="15">
        <v>42409</v>
      </c>
      <c r="Z7" s="16">
        <v>2.7964730822049542</v>
      </c>
      <c r="AA7" s="14">
        <v>0.47499999999999998</v>
      </c>
    </row>
    <row r="8" spans="1:27" ht="40" x14ac:dyDescent="0.2">
      <c r="A8" s="19" t="s">
        <v>50</v>
      </c>
      <c r="B8" s="7" t="s">
        <v>41</v>
      </c>
      <c r="C8" s="29" t="s">
        <v>51</v>
      </c>
      <c r="D8" s="30" t="s">
        <v>43</v>
      </c>
      <c r="E8" s="23">
        <v>-9999</v>
      </c>
      <c r="F8" s="23">
        <v>-9999</v>
      </c>
      <c r="G8" s="24">
        <v>2090</v>
      </c>
      <c r="H8" s="5">
        <v>2</v>
      </c>
      <c r="I8" s="6">
        <v>23</v>
      </c>
      <c r="J8" s="6">
        <v>5</v>
      </c>
      <c r="K8" s="7" t="s">
        <v>20</v>
      </c>
      <c r="L8" s="7" t="s">
        <v>21</v>
      </c>
      <c r="M8" s="6" t="s">
        <v>22</v>
      </c>
      <c r="N8" s="6" t="s">
        <v>23</v>
      </c>
      <c r="O8" s="6">
        <v>2015</v>
      </c>
      <c r="P8" s="6">
        <v>11</v>
      </c>
      <c r="Q8" s="17">
        <v>14</v>
      </c>
      <c r="R8" s="5">
        <v>318</v>
      </c>
      <c r="S8" s="10">
        <v>1301</v>
      </c>
      <c r="T8" s="11">
        <v>-40.183185000000002</v>
      </c>
      <c r="U8" s="12">
        <v>54.106347</v>
      </c>
      <c r="V8" s="7" t="s">
        <v>24</v>
      </c>
      <c r="W8" s="7" t="s">
        <v>25</v>
      </c>
      <c r="X8" s="6" t="s">
        <v>26</v>
      </c>
      <c r="Y8" s="15">
        <v>42409</v>
      </c>
      <c r="Z8" s="16">
        <v>2.8289424394692939</v>
      </c>
      <c r="AA8" s="14">
        <v>0.496</v>
      </c>
    </row>
    <row r="10" spans="1:27" ht="42" x14ac:dyDescent="0.2">
      <c r="A10" s="1" t="s">
        <v>2</v>
      </c>
      <c r="B10" s="4" t="s">
        <v>19</v>
      </c>
      <c r="C10" s="29" t="s">
        <v>61</v>
      </c>
    </row>
    <row r="11" spans="1:27" x14ac:dyDescent="0.2">
      <c r="A11" s="22">
        <v>100</v>
      </c>
      <c r="B11" s="14">
        <v>0.432</v>
      </c>
      <c r="C11">
        <v>0.2606</v>
      </c>
    </row>
    <row r="12" spans="1:27" x14ac:dyDescent="0.2">
      <c r="A12" s="6">
        <v>75</v>
      </c>
      <c r="B12" s="14">
        <v>0.51100000000000001</v>
      </c>
      <c r="C12">
        <v>0.9264</v>
      </c>
    </row>
    <row r="13" spans="1:27" x14ac:dyDescent="0.2">
      <c r="A13" s="6">
        <v>50</v>
      </c>
      <c r="B13" s="14">
        <v>0.51300000000000001</v>
      </c>
      <c r="C13">
        <v>0.92410000000000003</v>
      </c>
      <c r="D13" s="22">
        <v>100</v>
      </c>
      <c r="E13" s="6">
        <v>75</v>
      </c>
      <c r="F13" s="6">
        <v>50</v>
      </c>
      <c r="G13" s="6">
        <v>25</v>
      </c>
      <c r="H13" s="6">
        <v>5</v>
      </c>
    </row>
    <row r="14" spans="1:27" x14ac:dyDescent="0.2">
      <c r="A14" s="6">
        <v>25</v>
      </c>
      <c r="B14" s="14">
        <v>0.47499999999999998</v>
      </c>
      <c r="C14">
        <v>0.91369999999999996</v>
      </c>
      <c r="D14" s="14">
        <v>0.432</v>
      </c>
      <c r="E14" s="14">
        <v>0.51100000000000001</v>
      </c>
      <c r="F14" s="14">
        <v>0.51300000000000001</v>
      </c>
      <c r="G14" s="14">
        <v>0.47499999999999998</v>
      </c>
      <c r="H14" s="14">
        <v>0.496</v>
      </c>
    </row>
    <row r="15" spans="1:27" x14ac:dyDescent="0.2">
      <c r="A15" s="6">
        <v>5</v>
      </c>
      <c r="B15" s="14">
        <v>0.496</v>
      </c>
      <c r="C15">
        <v>0.89049999999999996</v>
      </c>
    </row>
    <row r="17" spans="1:27" ht="28" x14ac:dyDescent="0.2">
      <c r="A17" s="19" t="s">
        <v>85</v>
      </c>
      <c r="B17" s="32" t="s">
        <v>41</v>
      </c>
      <c r="C17" s="32" t="s">
        <v>86</v>
      </c>
      <c r="D17" s="32" t="s">
        <v>66</v>
      </c>
      <c r="E17" s="33">
        <v>-9999</v>
      </c>
      <c r="F17" s="33">
        <v>-9999</v>
      </c>
      <c r="G17" s="34">
        <v>1164</v>
      </c>
      <c r="H17" s="32">
        <v>2</v>
      </c>
      <c r="I17" s="32">
        <v>12</v>
      </c>
      <c r="J17" s="32">
        <v>100</v>
      </c>
      <c r="K17" s="32" t="s">
        <v>20</v>
      </c>
      <c r="L17" s="32" t="s">
        <v>21</v>
      </c>
      <c r="M17" s="32" t="s">
        <v>22</v>
      </c>
      <c r="N17" s="32" t="s">
        <v>23</v>
      </c>
      <c r="O17" s="32">
        <v>2016</v>
      </c>
      <c r="P17" s="32">
        <v>5</v>
      </c>
      <c r="Q17" s="32">
        <v>20</v>
      </c>
      <c r="R17" s="32">
        <v>324</v>
      </c>
      <c r="S17" s="32">
        <v>840</v>
      </c>
      <c r="T17" s="32">
        <v>-42.259188999999999</v>
      </c>
      <c r="U17" s="32">
        <v>53.551533999999997</v>
      </c>
      <c r="V17" s="32" t="s">
        <v>24</v>
      </c>
      <c r="W17" s="32" t="s">
        <v>25</v>
      </c>
      <c r="X17" s="32" t="s">
        <v>26</v>
      </c>
      <c r="Y17" s="15">
        <v>42649</v>
      </c>
      <c r="Z17" s="16">
        <v>2.8043306658353764</v>
      </c>
      <c r="AA17" s="14">
        <v>0.11600000000000001</v>
      </c>
    </row>
    <row r="18" spans="1:27" ht="28" x14ac:dyDescent="0.2">
      <c r="A18" s="19" t="s">
        <v>87</v>
      </c>
      <c r="B18" s="32" t="s">
        <v>41</v>
      </c>
      <c r="C18" s="32" t="s">
        <v>88</v>
      </c>
      <c r="D18" s="32" t="s">
        <v>66</v>
      </c>
      <c r="E18" s="33">
        <v>-9999</v>
      </c>
      <c r="F18" s="33">
        <v>-9999</v>
      </c>
      <c r="G18" s="34">
        <v>1155</v>
      </c>
      <c r="H18" s="32">
        <v>2</v>
      </c>
      <c r="I18" s="32">
        <v>14</v>
      </c>
      <c r="J18" s="32">
        <v>75</v>
      </c>
      <c r="K18" s="32" t="s">
        <v>20</v>
      </c>
      <c r="L18" s="32" t="s">
        <v>21</v>
      </c>
      <c r="M18" s="32" t="s">
        <v>22</v>
      </c>
      <c r="N18" s="32" t="s">
        <v>23</v>
      </c>
      <c r="O18" s="32">
        <v>2016</v>
      </c>
      <c r="P18" s="32">
        <v>5</v>
      </c>
      <c r="Q18" s="32">
        <v>20</v>
      </c>
      <c r="R18" s="32">
        <v>324</v>
      </c>
      <c r="S18" s="32">
        <v>840</v>
      </c>
      <c r="T18" s="32">
        <v>-42.259188999999999</v>
      </c>
      <c r="U18" s="32">
        <v>53.551533999999997</v>
      </c>
      <c r="V18" s="32" t="s">
        <v>24</v>
      </c>
      <c r="W18" s="32" t="s">
        <v>25</v>
      </c>
      <c r="X18" s="32" t="s">
        <v>26</v>
      </c>
      <c r="Y18" s="15">
        <v>42649</v>
      </c>
      <c r="Z18" s="16">
        <v>2.8004805593891109</v>
      </c>
      <c r="AA18" s="14">
        <v>0.13500000000000001</v>
      </c>
    </row>
    <row r="19" spans="1:27" ht="28" x14ac:dyDescent="0.2">
      <c r="A19" s="19" t="s">
        <v>89</v>
      </c>
      <c r="B19" s="32" t="s">
        <v>41</v>
      </c>
      <c r="C19" s="32" t="s">
        <v>90</v>
      </c>
      <c r="D19" s="32" t="s">
        <v>66</v>
      </c>
      <c r="E19" s="33">
        <v>-9999</v>
      </c>
      <c r="F19" s="33">
        <v>-9999</v>
      </c>
      <c r="G19" s="34">
        <v>1167</v>
      </c>
      <c r="H19" s="32">
        <v>2</v>
      </c>
      <c r="I19" s="32">
        <v>16</v>
      </c>
      <c r="J19" s="32">
        <v>50</v>
      </c>
      <c r="K19" s="32" t="s">
        <v>20</v>
      </c>
      <c r="L19" s="32" t="s">
        <v>21</v>
      </c>
      <c r="M19" s="32" t="s">
        <v>22</v>
      </c>
      <c r="N19" s="32" t="s">
        <v>23</v>
      </c>
      <c r="O19" s="32">
        <v>2016</v>
      </c>
      <c r="P19" s="32">
        <v>5</v>
      </c>
      <c r="Q19" s="32">
        <v>20</v>
      </c>
      <c r="R19" s="32">
        <v>324</v>
      </c>
      <c r="S19" s="32">
        <v>840</v>
      </c>
      <c r="T19" s="32">
        <v>-42.259188999999999</v>
      </c>
      <c r="U19" s="32">
        <v>53.551533999999997</v>
      </c>
      <c r="V19" s="32" t="s">
        <v>24</v>
      </c>
      <c r="W19" s="32" t="s">
        <v>25</v>
      </c>
      <c r="X19" s="32" t="s">
        <v>26</v>
      </c>
      <c r="Y19" s="15">
        <v>42649</v>
      </c>
      <c r="Z19" s="16">
        <v>2.7767853017006536</v>
      </c>
      <c r="AA19" s="14">
        <v>0.45300000000000001</v>
      </c>
    </row>
    <row r="20" spans="1:27" ht="28" x14ac:dyDescent="0.2">
      <c r="A20" s="19" t="s">
        <v>91</v>
      </c>
      <c r="B20" s="32" t="s">
        <v>41</v>
      </c>
      <c r="C20" s="32" t="s">
        <v>92</v>
      </c>
      <c r="D20" s="32" t="s">
        <v>66</v>
      </c>
      <c r="E20" s="33">
        <v>-9999</v>
      </c>
      <c r="F20" s="33">
        <v>-9999</v>
      </c>
      <c r="G20" s="34">
        <v>1178</v>
      </c>
      <c r="H20" s="32">
        <v>2</v>
      </c>
      <c r="I20" s="32">
        <v>18</v>
      </c>
      <c r="J20" s="32">
        <v>25</v>
      </c>
      <c r="K20" s="32" t="s">
        <v>20</v>
      </c>
      <c r="L20" s="32" t="s">
        <v>21</v>
      </c>
      <c r="M20" s="32" t="s">
        <v>22</v>
      </c>
      <c r="N20" s="32" t="s">
        <v>23</v>
      </c>
      <c r="O20" s="32">
        <v>2016</v>
      </c>
      <c r="P20" s="32">
        <v>5</v>
      </c>
      <c r="Q20" s="32">
        <v>20</v>
      </c>
      <c r="R20" s="32">
        <v>324</v>
      </c>
      <c r="S20" s="32">
        <v>840</v>
      </c>
      <c r="T20" s="32">
        <v>-42.259188999999999</v>
      </c>
      <c r="U20" s="32">
        <v>53.551533999999997</v>
      </c>
      <c r="V20" s="32" t="s">
        <v>24</v>
      </c>
      <c r="W20" s="32" t="s">
        <v>25</v>
      </c>
      <c r="X20" s="32" t="s">
        <v>26</v>
      </c>
      <c r="Y20" s="15">
        <v>42649</v>
      </c>
      <c r="Z20" s="16">
        <v>2.7428018412332076</v>
      </c>
      <c r="AA20" s="14">
        <v>2.7639999999999998</v>
      </c>
    </row>
    <row r="21" spans="1:27" ht="28" x14ac:dyDescent="0.2">
      <c r="A21" s="19" t="s">
        <v>93</v>
      </c>
      <c r="B21" s="32" t="s">
        <v>41</v>
      </c>
      <c r="C21" s="32" t="s">
        <v>94</v>
      </c>
      <c r="D21" s="32" t="s">
        <v>66</v>
      </c>
      <c r="E21" s="33">
        <v>-9999</v>
      </c>
      <c r="F21" s="33">
        <v>-9999</v>
      </c>
      <c r="G21" s="34">
        <v>1166</v>
      </c>
      <c r="H21" s="32">
        <v>2</v>
      </c>
      <c r="I21" s="32">
        <v>22</v>
      </c>
      <c r="J21" s="32">
        <v>5</v>
      </c>
      <c r="K21" s="32" t="s">
        <v>20</v>
      </c>
      <c r="L21" s="32" t="s">
        <v>21</v>
      </c>
      <c r="M21" s="32" t="s">
        <v>22</v>
      </c>
      <c r="N21" s="32" t="s">
        <v>23</v>
      </c>
      <c r="O21" s="32">
        <v>2016</v>
      </c>
      <c r="P21" s="32">
        <v>5</v>
      </c>
      <c r="Q21" s="32">
        <v>20</v>
      </c>
      <c r="R21" s="32">
        <v>324</v>
      </c>
      <c r="S21" s="32">
        <v>840</v>
      </c>
      <c r="T21" s="32">
        <v>-42.259188999999999</v>
      </c>
      <c r="U21" s="32">
        <v>53.551533999999997</v>
      </c>
      <c r="V21" s="32" t="s">
        <v>24</v>
      </c>
      <c r="W21" s="32" t="s">
        <v>25</v>
      </c>
      <c r="X21" s="32" t="s">
        <v>26</v>
      </c>
      <c r="Y21" s="15">
        <v>42649</v>
      </c>
      <c r="Z21" s="16">
        <v>2.7356426447122479</v>
      </c>
      <c r="AA21" s="14">
        <v>3.1</v>
      </c>
    </row>
    <row r="23" spans="1:27" ht="42" x14ac:dyDescent="0.2">
      <c r="A23" s="1" t="s">
        <v>2</v>
      </c>
      <c r="B23" s="4" t="s">
        <v>19</v>
      </c>
      <c r="C23" s="29" t="s">
        <v>61</v>
      </c>
    </row>
    <row r="24" spans="1:27" x14ac:dyDescent="0.2">
      <c r="A24" s="32">
        <v>100</v>
      </c>
      <c r="B24" s="14">
        <v>0.11600000000000001</v>
      </c>
      <c r="C24">
        <v>8.5400000000000004E-2</v>
      </c>
    </row>
    <row r="25" spans="1:27" x14ac:dyDescent="0.2">
      <c r="A25" s="32">
        <v>75</v>
      </c>
      <c r="B25" s="14">
        <v>0.13500000000000001</v>
      </c>
      <c r="C25">
        <v>0.1203</v>
      </c>
    </row>
    <row r="26" spans="1:27" x14ac:dyDescent="0.2">
      <c r="A26" s="32">
        <v>50</v>
      </c>
      <c r="B26" s="14">
        <v>0.45300000000000001</v>
      </c>
      <c r="C26">
        <v>0.64800000000000002</v>
      </c>
    </row>
    <row r="27" spans="1:27" x14ac:dyDescent="0.2">
      <c r="A27" s="32">
        <v>25</v>
      </c>
      <c r="B27" s="14">
        <v>2.7639999999999998</v>
      </c>
      <c r="C27">
        <v>2.8227000000000002</v>
      </c>
      <c r="D27" s="32">
        <v>100</v>
      </c>
      <c r="E27" s="32">
        <v>75</v>
      </c>
      <c r="F27" s="32">
        <v>50</v>
      </c>
      <c r="G27" s="32">
        <v>25</v>
      </c>
      <c r="H27" s="32">
        <v>5</v>
      </c>
    </row>
    <row r="28" spans="1:27" x14ac:dyDescent="0.2">
      <c r="A28" s="32">
        <v>5</v>
      </c>
      <c r="B28" s="14">
        <v>3.1</v>
      </c>
      <c r="C28">
        <v>6.0586000000000002</v>
      </c>
      <c r="D28" s="14">
        <v>0.11600000000000001</v>
      </c>
      <c r="E28" s="14">
        <v>0.13500000000000001</v>
      </c>
      <c r="F28" s="14">
        <v>0.45300000000000001</v>
      </c>
      <c r="G28" s="14">
        <v>2.7639999999999998</v>
      </c>
      <c r="H28" s="14">
        <v>3.1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"/>
  <sheetViews>
    <sheetView topLeftCell="A2" workbookViewId="0">
      <selection activeCell="A11" sqref="A11:E15"/>
    </sheetView>
  </sheetViews>
  <sheetFormatPr baseColWidth="10" defaultRowHeight="16" x14ac:dyDescent="0.2"/>
  <sheetData>
    <row r="2" spans="1:27" ht="70" x14ac:dyDescent="0.2">
      <c r="A2" s="1" t="s">
        <v>56</v>
      </c>
      <c r="B2" s="1" t="s">
        <v>57</v>
      </c>
      <c r="C2" s="1" t="s">
        <v>58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2" t="s">
        <v>17</v>
      </c>
      <c r="Z2" s="3" t="s">
        <v>18</v>
      </c>
      <c r="AA2" s="4" t="s">
        <v>19</v>
      </c>
    </row>
    <row r="3" spans="1:27" ht="40" x14ac:dyDescent="0.2">
      <c r="A3" s="19" t="s">
        <v>117</v>
      </c>
      <c r="B3" s="7" t="s">
        <v>41</v>
      </c>
      <c r="C3" s="29" t="s">
        <v>118</v>
      </c>
      <c r="D3" s="30" t="s">
        <v>43</v>
      </c>
      <c r="E3" s="23">
        <v>-9999</v>
      </c>
      <c r="F3" s="23">
        <v>-9999</v>
      </c>
      <c r="G3" s="24">
        <v>2090</v>
      </c>
      <c r="H3" s="5">
        <v>4</v>
      </c>
      <c r="I3" s="6">
        <v>12</v>
      </c>
      <c r="J3" s="6">
        <v>100</v>
      </c>
      <c r="K3" s="7" t="s">
        <v>20</v>
      </c>
      <c r="L3" s="7" t="s">
        <v>21</v>
      </c>
      <c r="M3" s="6" t="s">
        <v>22</v>
      </c>
      <c r="N3" s="6" t="s">
        <v>23</v>
      </c>
      <c r="O3" s="6">
        <v>2015</v>
      </c>
      <c r="P3" s="6">
        <v>11</v>
      </c>
      <c r="Q3" s="17">
        <v>18</v>
      </c>
      <c r="R3" s="5">
        <v>322</v>
      </c>
      <c r="S3" s="10">
        <v>1311</v>
      </c>
      <c r="T3" s="11">
        <v>-37.871749000000001</v>
      </c>
      <c r="U3" s="12">
        <v>46.200443</v>
      </c>
      <c r="V3" s="7" t="s">
        <v>24</v>
      </c>
      <c r="W3" s="7" t="s">
        <v>25</v>
      </c>
      <c r="X3" s="6" t="s">
        <v>26</v>
      </c>
      <c r="Y3" s="15">
        <v>42409</v>
      </c>
      <c r="Z3" s="16">
        <v>2.850588460749572</v>
      </c>
      <c r="AA3" s="14">
        <v>0.183</v>
      </c>
    </row>
    <row r="4" spans="1:27" ht="40" x14ac:dyDescent="0.2">
      <c r="A4" s="19" t="s">
        <v>119</v>
      </c>
      <c r="B4" s="7" t="s">
        <v>41</v>
      </c>
      <c r="C4" s="29" t="s">
        <v>120</v>
      </c>
      <c r="D4" s="30" t="s">
        <v>43</v>
      </c>
      <c r="E4" s="23">
        <v>-9999</v>
      </c>
      <c r="F4" s="23">
        <v>-9999</v>
      </c>
      <c r="G4" s="24">
        <v>2110</v>
      </c>
      <c r="H4" s="5">
        <v>4</v>
      </c>
      <c r="I4" s="6">
        <v>14</v>
      </c>
      <c r="J4" s="6">
        <v>75</v>
      </c>
      <c r="K4" s="7" t="s">
        <v>20</v>
      </c>
      <c r="L4" s="7" t="s">
        <v>21</v>
      </c>
      <c r="M4" s="6" t="s">
        <v>22</v>
      </c>
      <c r="N4" s="6" t="s">
        <v>23</v>
      </c>
      <c r="O4" s="6">
        <v>2015</v>
      </c>
      <c r="P4" s="6">
        <v>11</v>
      </c>
      <c r="Q4" s="17">
        <v>18</v>
      </c>
      <c r="R4" s="5">
        <v>322</v>
      </c>
      <c r="S4" s="10">
        <v>1311</v>
      </c>
      <c r="T4" s="11">
        <v>-37.871749000000001</v>
      </c>
      <c r="U4" s="12">
        <v>46.200443</v>
      </c>
      <c r="V4" s="7" t="s">
        <v>24</v>
      </c>
      <c r="W4" s="7" t="s">
        <v>25</v>
      </c>
      <c r="X4" s="6" t="s">
        <v>26</v>
      </c>
      <c r="Y4" s="15">
        <v>42409</v>
      </c>
      <c r="Z4" s="16">
        <v>2.8115914298354259</v>
      </c>
      <c r="AA4" s="14">
        <v>0.34799999999999998</v>
      </c>
    </row>
    <row r="5" spans="1:27" ht="40" x14ac:dyDescent="0.2">
      <c r="A5" s="19" t="s">
        <v>121</v>
      </c>
      <c r="B5" s="7" t="s">
        <v>41</v>
      </c>
      <c r="C5" s="29" t="s">
        <v>122</v>
      </c>
      <c r="D5" s="30" t="s">
        <v>43</v>
      </c>
      <c r="E5" s="23">
        <v>-9999</v>
      </c>
      <c r="F5" s="23">
        <v>-9999</v>
      </c>
      <c r="G5" s="24">
        <v>2085</v>
      </c>
      <c r="H5" s="5">
        <v>4</v>
      </c>
      <c r="I5" s="6">
        <v>17</v>
      </c>
      <c r="J5" s="6">
        <v>50</v>
      </c>
      <c r="K5" s="7" t="s">
        <v>20</v>
      </c>
      <c r="L5" s="7" t="s">
        <v>21</v>
      </c>
      <c r="M5" s="6" t="s">
        <v>22</v>
      </c>
      <c r="N5" s="6" t="s">
        <v>23</v>
      </c>
      <c r="O5" s="6">
        <v>2015</v>
      </c>
      <c r="P5" s="6">
        <v>11</v>
      </c>
      <c r="Q5" s="17">
        <v>18</v>
      </c>
      <c r="R5" s="5">
        <v>322</v>
      </c>
      <c r="S5" s="10">
        <v>1311</v>
      </c>
      <c r="T5" s="11">
        <v>-37.871749000000001</v>
      </c>
      <c r="U5" s="12">
        <v>46.200443</v>
      </c>
      <c r="V5" s="7" t="s">
        <v>24</v>
      </c>
      <c r="W5" s="7" t="s">
        <v>25</v>
      </c>
      <c r="X5" s="6" t="s">
        <v>26</v>
      </c>
      <c r="Y5" s="15">
        <v>42409</v>
      </c>
      <c r="Z5" s="16">
        <v>2.8386913797397129</v>
      </c>
      <c r="AA5" s="14">
        <v>0.34200000000000003</v>
      </c>
    </row>
    <row r="6" spans="1:27" ht="40" x14ac:dyDescent="0.2">
      <c r="A6" s="19" t="s">
        <v>123</v>
      </c>
      <c r="B6" s="7" t="s">
        <v>41</v>
      </c>
      <c r="C6" s="29" t="s">
        <v>124</v>
      </c>
      <c r="D6" s="30" t="s">
        <v>43</v>
      </c>
      <c r="E6" s="23">
        <v>-9999</v>
      </c>
      <c r="F6" s="23">
        <v>-9999</v>
      </c>
      <c r="G6" s="24">
        <v>2085</v>
      </c>
      <c r="H6" s="5">
        <v>4</v>
      </c>
      <c r="I6" s="6">
        <v>19</v>
      </c>
      <c r="J6" s="6">
        <v>25</v>
      </c>
      <c r="K6" s="7" t="s">
        <v>20</v>
      </c>
      <c r="L6" s="7" t="s">
        <v>21</v>
      </c>
      <c r="M6" s="6" t="s">
        <v>22</v>
      </c>
      <c r="N6" s="6" t="s">
        <v>23</v>
      </c>
      <c r="O6" s="6">
        <v>2015</v>
      </c>
      <c r="P6" s="6">
        <v>11</v>
      </c>
      <c r="Q6" s="17">
        <v>18</v>
      </c>
      <c r="R6" s="5">
        <v>322</v>
      </c>
      <c r="S6" s="10">
        <v>1311</v>
      </c>
      <c r="T6" s="11">
        <v>-37.871749000000001</v>
      </c>
      <c r="U6" s="12">
        <v>46.200443</v>
      </c>
      <c r="V6" s="7" t="s">
        <v>24</v>
      </c>
      <c r="W6" s="7" t="s">
        <v>25</v>
      </c>
      <c r="X6" s="6" t="s">
        <v>26</v>
      </c>
      <c r="Y6" s="15">
        <v>42409</v>
      </c>
      <c r="Z6" s="16">
        <v>2.7600202213609681</v>
      </c>
      <c r="AA6" s="14">
        <v>0.31900000000000001</v>
      </c>
    </row>
    <row r="7" spans="1:27" ht="40" x14ac:dyDescent="0.2">
      <c r="A7" s="19" t="s">
        <v>125</v>
      </c>
      <c r="B7" s="7" t="s">
        <v>41</v>
      </c>
      <c r="C7" s="36" t="s">
        <v>126</v>
      </c>
      <c r="D7" s="30" t="s">
        <v>43</v>
      </c>
      <c r="E7" s="23">
        <v>-9999</v>
      </c>
      <c r="F7" s="23">
        <v>-9999</v>
      </c>
      <c r="G7" s="24">
        <v>2090</v>
      </c>
      <c r="H7" s="37">
        <v>4</v>
      </c>
      <c r="I7" s="6">
        <v>23</v>
      </c>
      <c r="J7" s="6">
        <v>5</v>
      </c>
      <c r="K7" s="7" t="s">
        <v>20</v>
      </c>
      <c r="L7" s="7" t="s">
        <v>21</v>
      </c>
      <c r="M7" s="6" t="s">
        <v>22</v>
      </c>
      <c r="N7" s="6" t="s">
        <v>23</v>
      </c>
      <c r="O7" s="6">
        <v>2015</v>
      </c>
      <c r="P7" s="6">
        <v>11</v>
      </c>
      <c r="Q7" s="38">
        <v>18</v>
      </c>
      <c r="R7" s="37">
        <v>322</v>
      </c>
      <c r="S7" s="39">
        <v>1311</v>
      </c>
      <c r="T7" s="6">
        <v>-37.871749000000001</v>
      </c>
      <c r="U7" s="12">
        <v>46.200443</v>
      </c>
      <c r="V7" s="7" t="s">
        <v>24</v>
      </c>
      <c r="W7" s="7" t="s">
        <v>25</v>
      </c>
      <c r="X7" s="6" t="s">
        <v>26</v>
      </c>
      <c r="Y7" s="15">
        <v>42409</v>
      </c>
      <c r="Z7" s="16">
        <v>2.805812023289306</v>
      </c>
      <c r="AA7" s="14">
        <v>0.33600000000000002</v>
      </c>
    </row>
    <row r="10" spans="1:27" ht="42" x14ac:dyDescent="0.2">
      <c r="A10" s="1" t="s">
        <v>2</v>
      </c>
      <c r="B10" s="4" t="s">
        <v>19</v>
      </c>
      <c r="C10" t="s">
        <v>62</v>
      </c>
      <c r="D10" t="s">
        <v>98</v>
      </c>
      <c r="E10" t="s">
        <v>112</v>
      </c>
    </row>
    <row r="11" spans="1:27" x14ac:dyDescent="0.2">
      <c r="A11" s="6">
        <v>100</v>
      </c>
      <c r="B11" s="14">
        <v>0.183</v>
      </c>
      <c r="C11">
        <v>0.57909999999999995</v>
      </c>
      <c r="D11">
        <v>3.0999999999999999E-3</v>
      </c>
      <c r="E11">
        <v>0.66490000000000005</v>
      </c>
    </row>
    <row r="12" spans="1:27" x14ac:dyDescent="0.2">
      <c r="A12" s="6">
        <v>75</v>
      </c>
      <c r="B12" s="14">
        <v>0.34799999999999998</v>
      </c>
      <c r="C12">
        <v>0.57709999999999995</v>
      </c>
      <c r="D12">
        <v>1.01E-2</v>
      </c>
      <c r="E12">
        <v>2.1934</v>
      </c>
    </row>
    <row r="13" spans="1:27" x14ac:dyDescent="0.2">
      <c r="A13" s="6">
        <v>50</v>
      </c>
      <c r="B13" s="14">
        <v>0.34200000000000003</v>
      </c>
      <c r="C13">
        <v>0.58809999999999996</v>
      </c>
      <c r="D13">
        <v>1.9199999999999998E-2</v>
      </c>
      <c r="E13">
        <v>5.2287999999999997</v>
      </c>
    </row>
    <row r="14" spans="1:27" x14ac:dyDescent="0.2">
      <c r="A14" s="6">
        <v>25</v>
      </c>
      <c r="B14" s="14">
        <v>0.31900000000000001</v>
      </c>
      <c r="C14">
        <v>0.63339999999999996</v>
      </c>
      <c r="D14">
        <v>1.18E-2</v>
      </c>
      <c r="E14">
        <v>29.037700000000001</v>
      </c>
    </row>
    <row r="15" spans="1:27" x14ac:dyDescent="0.2">
      <c r="A15" s="6">
        <v>5</v>
      </c>
      <c r="B15" s="14">
        <v>0.33600000000000002</v>
      </c>
      <c r="C15">
        <v>0.5716</v>
      </c>
      <c r="D15">
        <v>6.2899999999999998E-2</v>
      </c>
      <c r="E15">
        <v>144.5093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7"/>
  <sheetViews>
    <sheetView topLeftCell="A2" workbookViewId="0">
      <selection activeCell="A12" sqref="A12:D12"/>
    </sheetView>
  </sheetViews>
  <sheetFormatPr baseColWidth="10" defaultRowHeight="16" x14ac:dyDescent="0.2"/>
  <sheetData>
    <row r="3" spans="1:27" ht="70" x14ac:dyDescent="0.2">
      <c r="A3" s="1" t="s">
        <v>56</v>
      </c>
      <c r="B3" s="1" t="s">
        <v>57</v>
      </c>
      <c r="C3" s="1" t="s">
        <v>58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16</v>
      </c>
      <c r="Y3" s="2" t="s">
        <v>17</v>
      </c>
      <c r="Z3" s="3" t="s">
        <v>18</v>
      </c>
      <c r="AA3" s="4" t="s">
        <v>19</v>
      </c>
    </row>
    <row r="4" spans="1:27" ht="40" x14ac:dyDescent="0.2">
      <c r="A4" s="19" t="s">
        <v>101</v>
      </c>
      <c r="B4" s="7" t="s">
        <v>41</v>
      </c>
      <c r="C4" s="29" t="s">
        <v>102</v>
      </c>
      <c r="D4" s="30" t="s">
        <v>43</v>
      </c>
      <c r="E4" s="23">
        <v>-9999</v>
      </c>
      <c r="F4" s="23">
        <v>-9999</v>
      </c>
      <c r="G4" s="24">
        <v>2090</v>
      </c>
      <c r="H4" s="5">
        <v>3</v>
      </c>
      <c r="I4" s="6">
        <v>12</v>
      </c>
      <c r="J4" s="6">
        <v>100</v>
      </c>
      <c r="K4" s="7" t="s">
        <v>20</v>
      </c>
      <c r="L4" s="7" t="s">
        <v>21</v>
      </c>
      <c r="M4" s="6" t="s">
        <v>22</v>
      </c>
      <c r="N4" s="6" t="s">
        <v>23</v>
      </c>
      <c r="O4" s="6">
        <v>2015</v>
      </c>
      <c r="P4" s="6">
        <v>11</v>
      </c>
      <c r="Q4" s="17">
        <v>16</v>
      </c>
      <c r="R4" s="5">
        <v>320</v>
      </c>
      <c r="S4" s="10">
        <v>1301</v>
      </c>
      <c r="T4" s="11">
        <v>-40.057701999999999</v>
      </c>
      <c r="U4" s="12">
        <v>51.140461000000002</v>
      </c>
      <c r="V4" s="7" t="s">
        <v>24</v>
      </c>
      <c r="W4" s="7" t="s">
        <v>25</v>
      </c>
      <c r="X4" s="6" t="s">
        <v>26</v>
      </c>
      <c r="Y4" s="15">
        <v>42409</v>
      </c>
      <c r="Z4" s="16">
        <v>2.8322165222000142</v>
      </c>
      <c r="AA4" s="14">
        <v>8.9999999999999993E-3</v>
      </c>
    </row>
    <row r="5" spans="1:27" ht="40" x14ac:dyDescent="0.2">
      <c r="A5" s="19" t="s">
        <v>103</v>
      </c>
      <c r="B5" s="7" t="s">
        <v>41</v>
      </c>
      <c r="C5" s="29" t="s">
        <v>104</v>
      </c>
      <c r="D5" s="30" t="s">
        <v>43</v>
      </c>
      <c r="E5" s="23">
        <v>-9999</v>
      </c>
      <c r="F5" s="23">
        <v>-9999</v>
      </c>
      <c r="G5" s="24">
        <v>2110</v>
      </c>
      <c r="H5" s="5">
        <v>3</v>
      </c>
      <c r="I5" s="6">
        <v>14</v>
      </c>
      <c r="J5" s="6">
        <v>75</v>
      </c>
      <c r="K5" s="7" t="s">
        <v>20</v>
      </c>
      <c r="L5" s="7" t="s">
        <v>21</v>
      </c>
      <c r="M5" s="6" t="s">
        <v>22</v>
      </c>
      <c r="N5" s="6" t="s">
        <v>23</v>
      </c>
      <c r="O5" s="6">
        <v>2015</v>
      </c>
      <c r="P5" s="6">
        <v>11</v>
      </c>
      <c r="Q5" s="17">
        <v>16</v>
      </c>
      <c r="R5" s="5">
        <v>320</v>
      </c>
      <c r="S5" s="10">
        <v>1301</v>
      </c>
      <c r="T5" s="11">
        <v>-40.057701999999999</v>
      </c>
      <c r="U5" s="12">
        <v>51.140461000000002</v>
      </c>
      <c r="V5" s="7" t="s">
        <v>24</v>
      </c>
      <c r="W5" s="7" t="s">
        <v>25</v>
      </c>
      <c r="X5" s="6" t="s">
        <v>26</v>
      </c>
      <c r="Y5" s="15">
        <v>42409</v>
      </c>
      <c r="Z5" s="16">
        <v>2.8090990610975379</v>
      </c>
      <c r="AA5" s="14">
        <v>0.113</v>
      </c>
    </row>
    <row r="6" spans="1:27" ht="40" x14ac:dyDescent="0.2">
      <c r="A6" s="19" t="s">
        <v>105</v>
      </c>
      <c r="B6" s="7" t="s">
        <v>41</v>
      </c>
      <c r="C6" s="29" t="s">
        <v>106</v>
      </c>
      <c r="D6" s="30" t="s">
        <v>43</v>
      </c>
      <c r="E6" s="23">
        <v>-9999</v>
      </c>
      <c r="F6" s="23">
        <v>-9999</v>
      </c>
      <c r="G6" s="24">
        <v>2085</v>
      </c>
      <c r="H6" s="5">
        <v>3</v>
      </c>
      <c r="I6" s="6">
        <v>17</v>
      </c>
      <c r="J6" s="6">
        <v>50</v>
      </c>
      <c r="K6" s="7" t="s">
        <v>20</v>
      </c>
      <c r="L6" s="7" t="s">
        <v>21</v>
      </c>
      <c r="M6" s="6" t="s">
        <v>22</v>
      </c>
      <c r="N6" s="6" t="s">
        <v>23</v>
      </c>
      <c r="O6" s="6">
        <v>2015</v>
      </c>
      <c r="P6" s="6">
        <v>11</v>
      </c>
      <c r="Q6" s="17">
        <v>16</v>
      </c>
      <c r="R6" s="5">
        <v>320</v>
      </c>
      <c r="S6" s="10">
        <v>1301</v>
      </c>
      <c r="T6" s="11">
        <v>-40.057701999999999</v>
      </c>
      <c r="U6" s="12">
        <v>51.140461000000002</v>
      </c>
      <c r="V6" s="7" t="s">
        <v>24</v>
      </c>
      <c r="W6" s="7" t="s">
        <v>25</v>
      </c>
      <c r="X6" s="6" t="s">
        <v>26</v>
      </c>
      <c r="Y6" s="15">
        <v>42409</v>
      </c>
      <c r="Z6" s="16">
        <v>2.8290569659650551</v>
      </c>
      <c r="AA6" s="14">
        <v>1.2849999999999999</v>
      </c>
    </row>
    <row r="7" spans="1:27" ht="40" x14ac:dyDescent="0.2">
      <c r="A7" s="19" t="s">
        <v>107</v>
      </c>
      <c r="B7" s="7" t="s">
        <v>41</v>
      </c>
      <c r="C7" s="29" t="s">
        <v>108</v>
      </c>
      <c r="D7" s="30" t="s">
        <v>43</v>
      </c>
      <c r="E7" s="23">
        <v>-9999</v>
      </c>
      <c r="F7" s="23">
        <v>-9999</v>
      </c>
      <c r="G7" s="24">
        <v>2085</v>
      </c>
      <c r="H7" s="5">
        <v>3</v>
      </c>
      <c r="I7" s="6">
        <v>19</v>
      </c>
      <c r="J7" s="6">
        <v>25</v>
      </c>
      <c r="K7" s="7" t="s">
        <v>20</v>
      </c>
      <c r="L7" s="7" t="s">
        <v>21</v>
      </c>
      <c r="M7" s="6" t="s">
        <v>22</v>
      </c>
      <c r="N7" s="6" t="s">
        <v>23</v>
      </c>
      <c r="O7" s="6">
        <v>2015</v>
      </c>
      <c r="P7" s="6">
        <v>11</v>
      </c>
      <c r="Q7" s="17">
        <v>16</v>
      </c>
      <c r="R7" s="5">
        <v>320</v>
      </c>
      <c r="S7" s="10">
        <v>1301</v>
      </c>
      <c r="T7" s="11">
        <v>-40.057701999999999</v>
      </c>
      <c r="U7" s="12">
        <v>51.140461000000002</v>
      </c>
      <c r="V7" s="7" t="s">
        <v>24</v>
      </c>
      <c r="W7" s="7" t="s">
        <v>25</v>
      </c>
      <c r="X7" s="6" t="s">
        <v>26</v>
      </c>
      <c r="Y7" s="15">
        <v>42409</v>
      </c>
      <c r="Z7" s="16">
        <v>2.8076032235892474</v>
      </c>
      <c r="AA7" s="14">
        <v>1.0569999999999999</v>
      </c>
    </row>
    <row r="8" spans="1:27" ht="40" x14ac:dyDescent="0.2">
      <c r="A8" s="19" t="s">
        <v>109</v>
      </c>
      <c r="B8" s="7" t="s">
        <v>41</v>
      </c>
      <c r="C8" s="29" t="s">
        <v>110</v>
      </c>
      <c r="D8" s="30" t="s">
        <v>43</v>
      </c>
      <c r="E8" s="23">
        <v>-9999</v>
      </c>
      <c r="F8" s="23">
        <v>-9999</v>
      </c>
      <c r="G8" s="24">
        <v>2090</v>
      </c>
      <c r="H8" s="5">
        <v>3</v>
      </c>
      <c r="I8" s="6">
        <v>23</v>
      </c>
      <c r="J8" s="6">
        <v>5</v>
      </c>
      <c r="K8" s="7" t="s">
        <v>20</v>
      </c>
      <c r="L8" s="7" t="s">
        <v>21</v>
      </c>
      <c r="M8" s="6" t="s">
        <v>22</v>
      </c>
      <c r="N8" s="6" t="s">
        <v>23</v>
      </c>
      <c r="O8" s="6">
        <v>2015</v>
      </c>
      <c r="P8" s="6">
        <v>11</v>
      </c>
      <c r="Q8" s="17">
        <v>16</v>
      </c>
      <c r="R8" s="5">
        <v>320</v>
      </c>
      <c r="S8" s="10">
        <v>1301</v>
      </c>
      <c r="T8" s="11">
        <v>-40.057701999999999</v>
      </c>
      <c r="U8" s="12">
        <v>51.140461000000002</v>
      </c>
      <c r="V8" s="7" t="s">
        <v>24</v>
      </c>
      <c r="W8" s="7" t="s">
        <v>25</v>
      </c>
      <c r="X8" s="6" t="s">
        <v>26</v>
      </c>
      <c r="Y8" s="15">
        <v>42409</v>
      </c>
      <c r="Z8" s="16">
        <v>2.7762978217186833</v>
      </c>
      <c r="AA8" s="14">
        <v>1.091</v>
      </c>
    </row>
    <row r="12" spans="1:27" ht="42" x14ac:dyDescent="0.2">
      <c r="A12" s="1" t="s">
        <v>2</v>
      </c>
      <c r="B12" s="4" t="s">
        <v>19</v>
      </c>
      <c r="C12" t="s">
        <v>62</v>
      </c>
      <c r="D12" t="s">
        <v>98</v>
      </c>
    </row>
    <row r="13" spans="1:27" x14ac:dyDescent="0.2">
      <c r="A13" s="6">
        <v>100</v>
      </c>
      <c r="B13" s="14">
        <v>8.9999999999999993E-3</v>
      </c>
      <c r="C13">
        <v>5.57E-2</v>
      </c>
      <c r="D13">
        <v>7.1000000000000004E-3</v>
      </c>
      <c r="G13">
        <v>5.57E-2</v>
      </c>
      <c r="H13">
        <v>1.0720000000000001</v>
      </c>
      <c r="I13">
        <v>1.5226</v>
      </c>
      <c r="J13">
        <v>1.5650999999999999</v>
      </c>
      <c r="K13">
        <v>1.4521999999999999</v>
      </c>
    </row>
    <row r="14" spans="1:27" x14ac:dyDescent="0.2">
      <c r="A14" s="6">
        <v>75</v>
      </c>
      <c r="B14" s="14">
        <v>0.113</v>
      </c>
      <c r="C14">
        <v>1.0720000000000001</v>
      </c>
      <c r="D14">
        <v>0.36630000000000001</v>
      </c>
      <c r="G14">
        <v>7.1000000000000004E-3</v>
      </c>
      <c r="H14">
        <v>0.36630000000000001</v>
      </c>
      <c r="I14">
        <v>1.6299999999999999E-2</v>
      </c>
      <c r="J14">
        <v>3.1E-2</v>
      </c>
      <c r="K14">
        <v>2.41E-2</v>
      </c>
    </row>
    <row r="15" spans="1:27" x14ac:dyDescent="0.2">
      <c r="A15" s="6">
        <v>50</v>
      </c>
      <c r="B15" s="14">
        <v>1.2849999999999999</v>
      </c>
      <c r="C15">
        <v>1.5226</v>
      </c>
      <c r="D15">
        <v>1.6299999999999999E-2</v>
      </c>
    </row>
    <row r="16" spans="1:27" x14ac:dyDescent="0.2">
      <c r="A16" s="6">
        <v>25</v>
      </c>
      <c r="B16" s="14">
        <v>1.0569999999999999</v>
      </c>
      <c r="C16">
        <v>1.5650999999999999</v>
      </c>
      <c r="D16">
        <v>3.1E-2</v>
      </c>
    </row>
    <row r="17" spans="1:4" x14ac:dyDescent="0.2">
      <c r="A17" s="6">
        <v>5</v>
      </c>
      <c r="B17" s="14">
        <v>1.091</v>
      </c>
      <c r="C17">
        <v>1.4521999999999999</v>
      </c>
      <c r="D17">
        <v>2.41E-2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"/>
  <sheetViews>
    <sheetView workbookViewId="0">
      <selection activeCell="A10" sqref="A10:E10"/>
    </sheetView>
  </sheetViews>
  <sheetFormatPr baseColWidth="10" defaultRowHeight="16" x14ac:dyDescent="0.2"/>
  <sheetData>
    <row r="2" spans="1:27" ht="70" x14ac:dyDescent="0.2">
      <c r="A2" s="1" t="s">
        <v>56</v>
      </c>
      <c r="B2" s="1" t="s">
        <v>57</v>
      </c>
      <c r="C2" s="1" t="s">
        <v>58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2" t="s">
        <v>17</v>
      </c>
      <c r="Z2" s="3" t="s">
        <v>18</v>
      </c>
      <c r="AA2" s="4" t="s">
        <v>19</v>
      </c>
    </row>
    <row r="3" spans="1:27" ht="28" x14ac:dyDescent="0.2">
      <c r="A3" s="19" t="s">
        <v>128</v>
      </c>
      <c r="B3" s="32" t="s">
        <v>41</v>
      </c>
      <c r="C3" s="32" t="s">
        <v>129</v>
      </c>
      <c r="D3" s="32" t="s">
        <v>66</v>
      </c>
      <c r="E3" s="33">
        <v>-9999</v>
      </c>
      <c r="F3" s="33">
        <v>-9999</v>
      </c>
      <c r="G3" s="34">
        <v>1164</v>
      </c>
      <c r="H3" s="32">
        <v>1</v>
      </c>
      <c r="I3" s="32">
        <v>12</v>
      </c>
      <c r="J3" s="32">
        <v>100</v>
      </c>
      <c r="K3" s="32" t="s">
        <v>20</v>
      </c>
      <c r="L3" s="32" t="s">
        <v>21</v>
      </c>
      <c r="M3" s="32" t="s">
        <v>22</v>
      </c>
      <c r="N3" s="32" t="s">
        <v>23</v>
      </c>
      <c r="O3" s="32">
        <v>2016</v>
      </c>
      <c r="P3" s="32">
        <v>5</v>
      </c>
      <c r="Q3" s="32">
        <v>18</v>
      </c>
      <c r="R3" s="32">
        <v>322</v>
      </c>
      <c r="S3" s="32">
        <v>1220</v>
      </c>
      <c r="T3" s="32">
        <v>-46.049576999999999</v>
      </c>
      <c r="U3" s="32">
        <v>56.335687</v>
      </c>
      <c r="V3" s="32" t="s">
        <v>24</v>
      </c>
      <c r="W3" s="32" t="s">
        <v>25</v>
      </c>
      <c r="X3" s="32" t="s">
        <v>26</v>
      </c>
      <c r="Y3" s="15">
        <v>42648</v>
      </c>
      <c r="Z3" s="16">
        <v>2.8395629496464991</v>
      </c>
      <c r="AA3" s="14">
        <v>0.217</v>
      </c>
    </row>
    <row r="4" spans="1:27" ht="28" x14ac:dyDescent="0.2">
      <c r="A4" s="19" t="s">
        <v>130</v>
      </c>
      <c r="B4" s="32" t="s">
        <v>41</v>
      </c>
      <c r="C4" s="32" t="s">
        <v>131</v>
      </c>
      <c r="D4" s="32" t="s">
        <v>66</v>
      </c>
      <c r="E4" s="33">
        <v>-9999</v>
      </c>
      <c r="F4" s="33">
        <v>-9999</v>
      </c>
      <c r="G4" s="34">
        <v>1155</v>
      </c>
      <c r="H4" s="32">
        <v>1</v>
      </c>
      <c r="I4" s="32">
        <v>14</v>
      </c>
      <c r="J4" s="32">
        <v>75</v>
      </c>
      <c r="K4" s="32" t="s">
        <v>20</v>
      </c>
      <c r="L4" s="32" t="s">
        <v>21</v>
      </c>
      <c r="M4" s="32" t="s">
        <v>22</v>
      </c>
      <c r="N4" s="32" t="s">
        <v>23</v>
      </c>
      <c r="O4" s="32">
        <v>2016</v>
      </c>
      <c r="P4" s="32">
        <v>5</v>
      </c>
      <c r="Q4" s="32">
        <v>18</v>
      </c>
      <c r="R4" s="32">
        <v>322</v>
      </c>
      <c r="S4" s="32">
        <v>1220</v>
      </c>
      <c r="T4" s="32">
        <v>-46.049576999999999</v>
      </c>
      <c r="U4" s="32">
        <v>56.335687</v>
      </c>
      <c r="V4" s="32" t="s">
        <v>24</v>
      </c>
      <c r="W4" s="32" t="s">
        <v>25</v>
      </c>
      <c r="X4" s="32" t="s">
        <v>26</v>
      </c>
      <c r="Y4" s="15">
        <v>42648</v>
      </c>
      <c r="Z4" s="16">
        <v>2.8318252734474085</v>
      </c>
      <c r="AA4" s="14">
        <v>0.16700000000000001</v>
      </c>
    </row>
    <row r="5" spans="1:27" ht="28" x14ac:dyDescent="0.2">
      <c r="A5" s="19" t="s">
        <v>132</v>
      </c>
      <c r="B5" s="32" t="s">
        <v>41</v>
      </c>
      <c r="C5" s="32" t="s">
        <v>133</v>
      </c>
      <c r="D5" s="32" t="s">
        <v>66</v>
      </c>
      <c r="E5" s="33">
        <v>-9999</v>
      </c>
      <c r="F5" s="33">
        <v>-9999</v>
      </c>
      <c r="G5" s="34">
        <v>1167</v>
      </c>
      <c r="H5" s="32">
        <v>1</v>
      </c>
      <c r="I5" s="32">
        <v>16</v>
      </c>
      <c r="J5" s="32">
        <v>50</v>
      </c>
      <c r="K5" s="32" t="s">
        <v>20</v>
      </c>
      <c r="L5" s="32" t="s">
        <v>21</v>
      </c>
      <c r="M5" s="32" t="s">
        <v>22</v>
      </c>
      <c r="N5" s="32" t="s">
        <v>23</v>
      </c>
      <c r="O5" s="32">
        <v>2016</v>
      </c>
      <c r="P5" s="32">
        <v>5</v>
      </c>
      <c r="Q5" s="32">
        <v>18</v>
      </c>
      <c r="R5" s="32">
        <v>322</v>
      </c>
      <c r="S5" s="32">
        <v>1220</v>
      </c>
      <c r="T5" s="32">
        <v>-46.049576999999999</v>
      </c>
      <c r="U5" s="32">
        <v>56.335687</v>
      </c>
      <c r="V5" s="32" t="s">
        <v>24</v>
      </c>
      <c r="W5" s="32" t="s">
        <v>25</v>
      </c>
      <c r="X5" s="32" t="s">
        <v>26</v>
      </c>
      <c r="Y5" s="15">
        <v>42648</v>
      </c>
      <c r="Z5" s="16">
        <v>2.8402922117714136</v>
      </c>
      <c r="AA5" s="14">
        <v>0.55700000000000005</v>
      </c>
    </row>
    <row r="6" spans="1:27" ht="28" x14ac:dyDescent="0.2">
      <c r="A6" s="19" t="s">
        <v>134</v>
      </c>
      <c r="B6" s="32" t="s">
        <v>41</v>
      </c>
      <c r="C6" s="32" t="s">
        <v>135</v>
      </c>
      <c r="D6" s="32" t="s">
        <v>66</v>
      </c>
      <c r="E6" s="33">
        <v>-9999</v>
      </c>
      <c r="F6" s="33">
        <v>-9999</v>
      </c>
      <c r="G6" s="34">
        <v>1178</v>
      </c>
      <c r="H6" s="32">
        <v>1</v>
      </c>
      <c r="I6" s="32">
        <v>18</v>
      </c>
      <c r="J6" s="32">
        <v>25</v>
      </c>
      <c r="K6" s="32" t="s">
        <v>20</v>
      </c>
      <c r="L6" s="32" t="s">
        <v>21</v>
      </c>
      <c r="M6" s="32" t="s">
        <v>22</v>
      </c>
      <c r="N6" s="32" t="s">
        <v>23</v>
      </c>
      <c r="O6" s="32">
        <v>2016</v>
      </c>
      <c r="P6" s="32">
        <v>5</v>
      </c>
      <c r="Q6" s="32">
        <v>18</v>
      </c>
      <c r="R6" s="32">
        <v>322</v>
      </c>
      <c r="S6" s="32">
        <v>1220</v>
      </c>
      <c r="T6" s="32">
        <v>-46.049576999999999</v>
      </c>
      <c r="U6" s="32">
        <v>56.335687</v>
      </c>
      <c r="V6" s="32" t="s">
        <v>24</v>
      </c>
      <c r="W6" s="32" t="s">
        <v>25</v>
      </c>
      <c r="X6" s="32" t="s">
        <v>26</v>
      </c>
      <c r="Y6" s="15">
        <v>42648</v>
      </c>
      <c r="Z6" s="16">
        <v>2.7576799251409208</v>
      </c>
      <c r="AA6" s="14">
        <v>1.956</v>
      </c>
    </row>
    <row r="7" spans="1:27" ht="28" x14ac:dyDescent="0.2">
      <c r="A7" s="19" t="s">
        <v>136</v>
      </c>
      <c r="B7" s="32" t="s">
        <v>41</v>
      </c>
      <c r="C7" s="32" t="s">
        <v>137</v>
      </c>
      <c r="D7" s="32" t="s">
        <v>66</v>
      </c>
      <c r="E7" s="33">
        <v>-9999</v>
      </c>
      <c r="F7" s="33">
        <v>-9999</v>
      </c>
      <c r="G7" s="34">
        <v>1166</v>
      </c>
      <c r="H7" s="32">
        <v>1</v>
      </c>
      <c r="I7" s="32">
        <v>22</v>
      </c>
      <c r="J7" s="32">
        <v>5</v>
      </c>
      <c r="K7" s="32" t="s">
        <v>20</v>
      </c>
      <c r="L7" s="32" t="s">
        <v>21</v>
      </c>
      <c r="M7" s="32" t="s">
        <v>22</v>
      </c>
      <c r="N7" s="32" t="s">
        <v>23</v>
      </c>
      <c r="O7" s="32">
        <v>2016</v>
      </c>
      <c r="P7" s="32">
        <v>5</v>
      </c>
      <c r="Q7" s="32">
        <v>18</v>
      </c>
      <c r="R7" s="32">
        <v>322</v>
      </c>
      <c r="S7" s="32">
        <v>1220</v>
      </c>
      <c r="T7" s="32">
        <v>-46.049576999999999</v>
      </c>
      <c r="U7" s="32">
        <v>56.335687</v>
      </c>
      <c r="V7" s="32" t="s">
        <v>24</v>
      </c>
      <c r="W7" s="32" t="s">
        <v>25</v>
      </c>
      <c r="X7" s="32" t="s">
        <v>26</v>
      </c>
      <c r="Y7" s="15">
        <v>42648</v>
      </c>
      <c r="Z7" s="16">
        <v>2.796125915980336</v>
      </c>
      <c r="AA7" s="14">
        <v>1.7769999999999999</v>
      </c>
    </row>
    <row r="10" spans="1:27" ht="42" x14ac:dyDescent="0.2">
      <c r="A10" s="1" t="s">
        <v>2</v>
      </c>
      <c r="B10" s="4" t="s">
        <v>19</v>
      </c>
      <c r="C10" t="s">
        <v>62</v>
      </c>
      <c r="D10" t="s">
        <v>98</v>
      </c>
      <c r="E10" t="s">
        <v>112</v>
      </c>
    </row>
    <row r="11" spans="1:27" x14ac:dyDescent="0.2">
      <c r="A11" s="32">
        <v>100</v>
      </c>
      <c r="B11" s="14">
        <v>0.217</v>
      </c>
      <c r="C11">
        <v>0.26119999999999999</v>
      </c>
      <c r="D11">
        <v>9.8799999999999999E-2</v>
      </c>
      <c r="E11">
        <v>-5.0000000000000001E-3</v>
      </c>
    </row>
    <row r="12" spans="1:27" x14ac:dyDescent="0.2">
      <c r="A12" s="32">
        <v>75</v>
      </c>
      <c r="B12" s="14">
        <v>0.16700000000000001</v>
      </c>
      <c r="C12">
        <v>0.69740000000000002</v>
      </c>
      <c r="D12">
        <v>5.2200000000000003E-2</v>
      </c>
      <c r="E12">
        <v>0.1166</v>
      </c>
    </row>
    <row r="13" spans="1:27" x14ac:dyDescent="0.2">
      <c r="A13" s="32">
        <v>50</v>
      </c>
      <c r="B13" s="14">
        <v>0.55700000000000005</v>
      </c>
      <c r="C13">
        <v>1.7404999999999999</v>
      </c>
      <c r="D13">
        <v>0.1409</v>
      </c>
      <c r="E13">
        <v>1.2064999999999999</v>
      </c>
    </row>
    <row r="14" spans="1:27" x14ac:dyDescent="0.2">
      <c r="A14" s="32">
        <v>25</v>
      </c>
      <c r="B14" s="14">
        <v>1.956</v>
      </c>
      <c r="C14">
        <v>2.5474000000000001</v>
      </c>
      <c r="D14">
        <v>5.0299999999999997E-2</v>
      </c>
      <c r="E14">
        <v>18.3796</v>
      </c>
    </row>
    <row r="15" spans="1:27" x14ac:dyDescent="0.2">
      <c r="A15" s="32">
        <v>5</v>
      </c>
      <c r="B15" s="14">
        <v>1.7769999999999999</v>
      </c>
      <c r="C15">
        <v>1.266</v>
      </c>
      <c r="D15">
        <v>0.41470000000000001</v>
      </c>
      <c r="E15">
        <v>215.4511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27"/>
  <sheetViews>
    <sheetView topLeftCell="A7" workbookViewId="0">
      <selection activeCell="A16" sqref="A16:E16"/>
    </sheetView>
  </sheetViews>
  <sheetFormatPr baseColWidth="10" defaultRowHeight="16" x14ac:dyDescent="0.2"/>
  <sheetData>
    <row r="3" spans="1:27" ht="70" x14ac:dyDescent="0.2">
      <c r="A3" s="1" t="s">
        <v>56</v>
      </c>
      <c r="B3" s="1" t="s">
        <v>57</v>
      </c>
      <c r="C3" s="1" t="s">
        <v>58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16</v>
      </c>
      <c r="Y3" s="2" t="s">
        <v>17</v>
      </c>
      <c r="Z3" s="3" t="s">
        <v>18</v>
      </c>
      <c r="AA3" s="4" t="s">
        <v>19</v>
      </c>
    </row>
    <row r="4" spans="1:27" ht="28" x14ac:dyDescent="0.2">
      <c r="A4" s="19" t="s">
        <v>139</v>
      </c>
      <c r="B4" s="32" t="s">
        <v>41</v>
      </c>
      <c r="C4" s="32" t="s">
        <v>140</v>
      </c>
      <c r="D4" s="32" t="s">
        <v>66</v>
      </c>
      <c r="E4" s="33">
        <v>-9999</v>
      </c>
      <c r="F4" s="33">
        <v>-9999</v>
      </c>
      <c r="G4" s="34">
        <v>1164</v>
      </c>
      <c r="H4" s="32">
        <v>4</v>
      </c>
      <c r="I4" s="32">
        <v>12</v>
      </c>
      <c r="J4" s="32">
        <v>100</v>
      </c>
      <c r="K4" s="32" t="s">
        <v>20</v>
      </c>
      <c r="L4" s="32" t="s">
        <v>21</v>
      </c>
      <c r="M4" s="32" t="s">
        <v>22</v>
      </c>
      <c r="N4" s="32" t="s">
        <v>23</v>
      </c>
      <c r="O4" s="32">
        <v>2016</v>
      </c>
      <c r="P4" s="32">
        <v>5</v>
      </c>
      <c r="Q4" s="32">
        <v>24</v>
      </c>
      <c r="R4" s="32">
        <v>328</v>
      </c>
      <c r="S4" s="32">
        <v>840</v>
      </c>
      <c r="T4" s="32">
        <v>-39.161211000000002</v>
      </c>
      <c r="U4" s="32">
        <v>47.668376000000002</v>
      </c>
      <c r="V4" s="32" t="s">
        <v>24</v>
      </c>
      <c r="W4" s="32" t="s">
        <v>25</v>
      </c>
      <c r="X4" s="32" t="s">
        <v>26</v>
      </c>
      <c r="Y4" s="15">
        <v>42649</v>
      </c>
      <c r="Z4" s="16">
        <v>2.8162929531765566</v>
      </c>
      <c r="AA4" s="14">
        <v>0.38900000000000001</v>
      </c>
    </row>
    <row r="5" spans="1:27" ht="28" x14ac:dyDescent="0.2">
      <c r="A5" s="19" t="s">
        <v>141</v>
      </c>
      <c r="B5" s="32" t="s">
        <v>41</v>
      </c>
      <c r="C5" s="32" t="s">
        <v>142</v>
      </c>
      <c r="D5" s="32" t="s">
        <v>66</v>
      </c>
      <c r="E5" s="33">
        <v>-9999</v>
      </c>
      <c r="F5" s="33">
        <v>-9999</v>
      </c>
      <c r="G5" s="34">
        <v>1155</v>
      </c>
      <c r="H5" s="32">
        <v>4</v>
      </c>
      <c r="I5" s="32">
        <v>14</v>
      </c>
      <c r="J5" s="32">
        <v>75</v>
      </c>
      <c r="K5" s="32" t="s">
        <v>20</v>
      </c>
      <c r="L5" s="32" t="s">
        <v>21</v>
      </c>
      <c r="M5" s="32" t="s">
        <v>22</v>
      </c>
      <c r="N5" s="32" t="s">
        <v>23</v>
      </c>
      <c r="O5" s="32">
        <v>2016</v>
      </c>
      <c r="P5" s="32">
        <v>5</v>
      </c>
      <c r="Q5" s="32">
        <v>24</v>
      </c>
      <c r="R5" s="32">
        <v>328</v>
      </c>
      <c r="S5" s="32">
        <v>840</v>
      </c>
      <c r="T5" s="32">
        <v>-39.161211000000002</v>
      </c>
      <c r="U5" s="32">
        <v>47.668376000000002</v>
      </c>
      <c r="V5" s="32" t="s">
        <v>24</v>
      </c>
      <c r="W5" s="32" t="s">
        <v>25</v>
      </c>
      <c r="X5" s="32" t="s">
        <v>26</v>
      </c>
      <c r="Y5" s="15">
        <v>42649</v>
      </c>
      <c r="Z5" s="16">
        <v>2.8754289519385918</v>
      </c>
      <c r="AA5" s="14">
        <v>0.40600000000000003</v>
      </c>
    </row>
    <row r="6" spans="1:27" ht="28" x14ac:dyDescent="0.2">
      <c r="A6" s="19" t="s">
        <v>143</v>
      </c>
      <c r="B6" s="32" t="s">
        <v>41</v>
      </c>
      <c r="C6" s="32" t="s">
        <v>144</v>
      </c>
      <c r="D6" s="32" t="s">
        <v>66</v>
      </c>
      <c r="E6" s="33">
        <v>-9999</v>
      </c>
      <c r="F6" s="33">
        <v>-9999</v>
      </c>
      <c r="G6" s="34">
        <v>1167</v>
      </c>
      <c r="H6" s="32">
        <v>4</v>
      </c>
      <c r="I6" s="32">
        <v>16</v>
      </c>
      <c r="J6" s="32">
        <v>50</v>
      </c>
      <c r="K6" s="32" t="s">
        <v>20</v>
      </c>
      <c r="L6" s="32" t="s">
        <v>21</v>
      </c>
      <c r="M6" s="32" t="s">
        <v>22</v>
      </c>
      <c r="N6" s="32" t="s">
        <v>23</v>
      </c>
      <c r="O6" s="32">
        <v>2016</v>
      </c>
      <c r="P6" s="32">
        <v>5</v>
      </c>
      <c r="Q6" s="32">
        <v>24</v>
      </c>
      <c r="R6" s="32">
        <v>328</v>
      </c>
      <c r="S6" s="32">
        <v>840</v>
      </c>
      <c r="T6" s="32">
        <v>-39.161211000000002</v>
      </c>
      <c r="U6" s="32">
        <v>47.668376000000002</v>
      </c>
      <c r="V6" s="32" t="s">
        <v>24</v>
      </c>
      <c r="W6" s="32" t="s">
        <v>25</v>
      </c>
      <c r="X6" s="32" t="s">
        <v>26</v>
      </c>
      <c r="Y6" s="15">
        <v>42649</v>
      </c>
      <c r="Z6" s="16">
        <v>2.8084687362678555</v>
      </c>
      <c r="AA6" s="14">
        <v>0.39500000000000002</v>
      </c>
    </row>
    <row r="7" spans="1:27" ht="28" x14ac:dyDescent="0.2">
      <c r="A7" s="19" t="s">
        <v>145</v>
      </c>
      <c r="B7" s="32" t="s">
        <v>41</v>
      </c>
      <c r="C7" s="32" t="s">
        <v>146</v>
      </c>
      <c r="D7" s="32" t="s">
        <v>66</v>
      </c>
      <c r="E7" s="33">
        <v>-9999</v>
      </c>
      <c r="F7" s="33">
        <v>-9999</v>
      </c>
      <c r="G7" s="34">
        <v>1178</v>
      </c>
      <c r="H7" s="32">
        <v>4</v>
      </c>
      <c r="I7" s="32">
        <v>18</v>
      </c>
      <c r="J7" s="32">
        <v>25</v>
      </c>
      <c r="K7" s="32" t="s">
        <v>20</v>
      </c>
      <c r="L7" s="32" t="s">
        <v>21</v>
      </c>
      <c r="M7" s="32" t="s">
        <v>22</v>
      </c>
      <c r="N7" s="32" t="s">
        <v>23</v>
      </c>
      <c r="O7" s="32">
        <v>2016</v>
      </c>
      <c r="P7" s="32">
        <v>5</v>
      </c>
      <c r="Q7" s="32">
        <v>24</v>
      </c>
      <c r="R7" s="32">
        <v>328</v>
      </c>
      <c r="S7" s="32">
        <v>840</v>
      </c>
      <c r="T7" s="32">
        <v>-39.161211000000002</v>
      </c>
      <c r="U7" s="32">
        <v>47.668376000000002</v>
      </c>
      <c r="V7" s="32" t="s">
        <v>24</v>
      </c>
      <c r="W7" s="32" t="s">
        <v>25</v>
      </c>
      <c r="X7" s="32" t="s">
        <v>26</v>
      </c>
      <c r="Y7" s="15">
        <v>42649</v>
      </c>
      <c r="Z7" s="16">
        <v>2.7905609655364016</v>
      </c>
      <c r="AA7" s="14">
        <v>0.38800000000000001</v>
      </c>
    </row>
    <row r="8" spans="1:27" ht="28" x14ac:dyDescent="0.2">
      <c r="A8" s="19" t="s">
        <v>147</v>
      </c>
      <c r="B8" s="32" t="s">
        <v>41</v>
      </c>
      <c r="C8" s="32" t="s">
        <v>148</v>
      </c>
      <c r="D8" s="32" t="s">
        <v>66</v>
      </c>
      <c r="E8" s="33">
        <v>-9999</v>
      </c>
      <c r="F8" s="33">
        <v>-9999</v>
      </c>
      <c r="G8" s="34">
        <v>1166</v>
      </c>
      <c r="H8" s="32">
        <v>4</v>
      </c>
      <c r="I8" s="32">
        <v>22</v>
      </c>
      <c r="J8" s="32">
        <v>5</v>
      </c>
      <c r="K8" s="32" t="s">
        <v>20</v>
      </c>
      <c r="L8" s="32" t="s">
        <v>21</v>
      </c>
      <c r="M8" s="32" t="s">
        <v>22</v>
      </c>
      <c r="N8" s="32" t="s">
        <v>23</v>
      </c>
      <c r="O8" s="32">
        <v>2016</v>
      </c>
      <c r="P8" s="32">
        <v>5</v>
      </c>
      <c r="Q8" s="32">
        <v>24</v>
      </c>
      <c r="R8" s="32">
        <v>328</v>
      </c>
      <c r="S8" s="32">
        <v>840</v>
      </c>
      <c r="T8" s="32">
        <v>-39.161211000000002</v>
      </c>
      <c r="U8" s="32">
        <v>47.668376000000002</v>
      </c>
      <c r="V8" s="32" t="s">
        <v>24</v>
      </c>
      <c r="W8" s="32" t="s">
        <v>25</v>
      </c>
      <c r="X8" s="32" t="s">
        <v>26</v>
      </c>
      <c r="Y8" s="15">
        <v>42649</v>
      </c>
      <c r="Z8" s="16">
        <v>2.8013706938751004</v>
      </c>
      <c r="AA8" s="14">
        <v>0.39200000000000002</v>
      </c>
    </row>
    <row r="9" spans="1:27" ht="28" x14ac:dyDescent="0.2">
      <c r="A9" s="19" t="s">
        <v>149</v>
      </c>
      <c r="B9" s="32" t="s">
        <v>41</v>
      </c>
      <c r="C9" s="32" t="s">
        <v>150</v>
      </c>
      <c r="D9" s="32" t="s">
        <v>66</v>
      </c>
      <c r="E9" s="33">
        <v>-9999</v>
      </c>
      <c r="F9" s="33">
        <v>-9999</v>
      </c>
      <c r="G9" s="34">
        <v>1164</v>
      </c>
      <c r="H9" s="32">
        <v>4</v>
      </c>
      <c r="I9" s="32">
        <v>14</v>
      </c>
      <c r="J9" s="32">
        <v>100</v>
      </c>
      <c r="K9" s="32" t="s">
        <v>20</v>
      </c>
      <c r="L9" s="32" t="s">
        <v>21</v>
      </c>
      <c r="M9" s="32" t="s">
        <v>22</v>
      </c>
      <c r="N9" s="32" t="s">
        <v>23</v>
      </c>
      <c r="O9" s="32">
        <v>2016</v>
      </c>
      <c r="P9" s="32">
        <v>5</v>
      </c>
      <c r="Q9" s="32">
        <v>24</v>
      </c>
      <c r="R9" s="32">
        <v>328</v>
      </c>
      <c r="S9" s="32">
        <v>1935</v>
      </c>
      <c r="T9" s="32">
        <v>-39.052570000000003</v>
      </c>
      <c r="U9" s="32">
        <v>47.624566999999999</v>
      </c>
      <c r="V9" s="32" t="s">
        <v>24</v>
      </c>
      <c r="W9" s="32" t="s">
        <v>25</v>
      </c>
      <c r="X9" s="32" t="s">
        <v>26</v>
      </c>
      <c r="Y9" s="15">
        <v>42649</v>
      </c>
      <c r="Z9" s="16">
        <v>2.8021847075687663</v>
      </c>
      <c r="AA9" s="14">
        <v>0.39700000000000002</v>
      </c>
    </row>
    <row r="10" spans="1:27" ht="28" x14ac:dyDescent="0.2">
      <c r="A10" s="19" t="s">
        <v>151</v>
      </c>
      <c r="B10" s="32" t="s">
        <v>41</v>
      </c>
      <c r="C10" s="32" t="s">
        <v>152</v>
      </c>
      <c r="D10" s="32" t="s">
        <v>66</v>
      </c>
      <c r="E10" s="33">
        <v>-9999</v>
      </c>
      <c r="F10" s="33">
        <v>-9999</v>
      </c>
      <c r="G10" s="34">
        <v>1155</v>
      </c>
      <c r="H10" s="32">
        <v>4</v>
      </c>
      <c r="I10" s="32">
        <v>15</v>
      </c>
      <c r="J10" s="32">
        <v>75</v>
      </c>
      <c r="K10" s="32" t="s">
        <v>20</v>
      </c>
      <c r="L10" s="32" t="s">
        <v>21</v>
      </c>
      <c r="M10" s="32" t="s">
        <v>22</v>
      </c>
      <c r="N10" s="32" t="s">
        <v>23</v>
      </c>
      <c r="O10" s="32">
        <v>2016</v>
      </c>
      <c r="P10" s="32">
        <v>5</v>
      </c>
      <c r="Q10" s="32">
        <v>24</v>
      </c>
      <c r="R10" s="32">
        <v>328</v>
      </c>
      <c r="S10" s="32">
        <v>1935</v>
      </c>
      <c r="T10" s="32">
        <v>-39.052570000000003</v>
      </c>
      <c r="U10" s="32">
        <v>47.624566999999999</v>
      </c>
      <c r="V10" s="32" t="s">
        <v>24</v>
      </c>
      <c r="W10" s="32" t="s">
        <v>25</v>
      </c>
      <c r="X10" s="32" t="s">
        <v>26</v>
      </c>
      <c r="Y10" s="15">
        <v>42649</v>
      </c>
      <c r="Z10" s="16">
        <v>2.7997870488030587</v>
      </c>
      <c r="AA10" s="14">
        <v>0.48199999999999998</v>
      </c>
    </row>
    <row r="11" spans="1:27" ht="28" x14ac:dyDescent="0.2">
      <c r="A11" s="19" t="s">
        <v>153</v>
      </c>
      <c r="B11" s="32" t="s">
        <v>41</v>
      </c>
      <c r="C11" s="32" t="s">
        <v>154</v>
      </c>
      <c r="D11" s="32" t="s">
        <v>66</v>
      </c>
      <c r="E11" s="33">
        <v>-9999</v>
      </c>
      <c r="F11" s="33">
        <v>-9999</v>
      </c>
      <c r="G11" s="34">
        <v>1167</v>
      </c>
      <c r="H11" s="32">
        <v>4</v>
      </c>
      <c r="I11" s="32">
        <v>16</v>
      </c>
      <c r="J11" s="32">
        <v>50</v>
      </c>
      <c r="K11" s="32" t="s">
        <v>20</v>
      </c>
      <c r="L11" s="32" t="s">
        <v>21</v>
      </c>
      <c r="M11" s="32" t="s">
        <v>22</v>
      </c>
      <c r="N11" s="32" t="s">
        <v>23</v>
      </c>
      <c r="O11" s="32">
        <v>2016</v>
      </c>
      <c r="P11" s="32">
        <v>5</v>
      </c>
      <c r="Q11" s="32">
        <v>24</v>
      </c>
      <c r="R11" s="32">
        <v>328</v>
      </c>
      <c r="S11" s="32">
        <v>1935</v>
      </c>
      <c r="T11" s="32">
        <v>-39.052570000000003</v>
      </c>
      <c r="U11" s="32">
        <v>47.624566999999999</v>
      </c>
      <c r="V11" s="32" t="s">
        <v>24</v>
      </c>
      <c r="W11" s="32" t="s">
        <v>25</v>
      </c>
      <c r="X11" s="32" t="s">
        <v>26</v>
      </c>
      <c r="Y11" s="15">
        <v>42650</v>
      </c>
      <c r="Z11" s="16">
        <v>2.7685019800445647</v>
      </c>
      <c r="AA11" s="14">
        <v>0.48499999999999999</v>
      </c>
    </row>
    <row r="12" spans="1:27" ht="28" x14ac:dyDescent="0.2">
      <c r="A12" s="19" t="s">
        <v>155</v>
      </c>
      <c r="B12" s="32" t="s">
        <v>41</v>
      </c>
      <c r="C12" s="32" t="s">
        <v>154</v>
      </c>
      <c r="D12" s="32" t="s">
        <v>66</v>
      </c>
      <c r="E12" s="33">
        <v>-9999</v>
      </c>
      <c r="F12" s="33">
        <v>-9999</v>
      </c>
      <c r="G12" s="34">
        <v>1167</v>
      </c>
      <c r="H12" s="32">
        <v>4</v>
      </c>
      <c r="I12" s="32">
        <v>16</v>
      </c>
      <c r="J12" s="32">
        <v>50</v>
      </c>
      <c r="K12" s="32" t="s">
        <v>20</v>
      </c>
      <c r="L12" s="32" t="s">
        <v>21</v>
      </c>
      <c r="M12" s="32" t="s">
        <v>22</v>
      </c>
      <c r="N12" s="32" t="s">
        <v>23</v>
      </c>
      <c r="O12" s="32">
        <v>2016</v>
      </c>
      <c r="P12" s="32">
        <v>5</v>
      </c>
      <c r="Q12" s="32">
        <v>24</v>
      </c>
      <c r="R12" s="32">
        <v>328</v>
      </c>
      <c r="S12" s="32">
        <v>1935</v>
      </c>
      <c r="T12" s="32">
        <v>-39.052570000000003</v>
      </c>
      <c r="U12" s="32">
        <v>47.624566999999999</v>
      </c>
      <c r="V12" s="32" t="s">
        <v>24</v>
      </c>
      <c r="W12" s="32" t="s">
        <v>25</v>
      </c>
      <c r="X12" s="32" t="s">
        <v>26</v>
      </c>
      <c r="Y12" s="15">
        <v>42650</v>
      </c>
      <c r="Z12" s="16">
        <v>2.8255511959303514</v>
      </c>
      <c r="AA12" s="14">
        <v>0.48399999999999999</v>
      </c>
    </row>
    <row r="13" spans="1:27" ht="28" x14ac:dyDescent="0.2">
      <c r="A13" s="19" t="s">
        <v>156</v>
      </c>
      <c r="B13" s="32" t="s">
        <v>41</v>
      </c>
      <c r="C13" s="32" t="s">
        <v>157</v>
      </c>
      <c r="D13" s="32" t="s">
        <v>66</v>
      </c>
      <c r="E13" s="33">
        <v>-9999</v>
      </c>
      <c r="F13" s="33">
        <v>-9999</v>
      </c>
      <c r="G13" s="34">
        <v>1178</v>
      </c>
      <c r="H13" s="32">
        <v>4</v>
      </c>
      <c r="I13" s="32">
        <v>17</v>
      </c>
      <c r="J13" s="32">
        <v>25</v>
      </c>
      <c r="K13" s="32" t="s">
        <v>20</v>
      </c>
      <c r="L13" s="32" t="s">
        <v>21</v>
      </c>
      <c r="M13" s="32" t="s">
        <v>22</v>
      </c>
      <c r="N13" s="32" t="s">
        <v>23</v>
      </c>
      <c r="O13" s="32">
        <v>2016</v>
      </c>
      <c r="P13" s="32">
        <v>5</v>
      </c>
      <c r="Q13" s="32">
        <v>24</v>
      </c>
      <c r="R13" s="32">
        <v>328</v>
      </c>
      <c r="S13" s="32">
        <v>1935</v>
      </c>
      <c r="T13" s="32">
        <v>-39.052570000000003</v>
      </c>
      <c r="U13" s="32">
        <v>47.624566999999999</v>
      </c>
      <c r="V13" s="32" t="s">
        <v>24</v>
      </c>
      <c r="W13" s="32" t="s">
        <v>25</v>
      </c>
      <c r="X13" s="32" t="s">
        <v>26</v>
      </c>
      <c r="Y13" s="15">
        <v>42650</v>
      </c>
      <c r="Z13" s="16">
        <v>2.7784033780379196</v>
      </c>
      <c r="AA13" s="14">
        <v>0.48599999999999999</v>
      </c>
    </row>
    <row r="14" spans="1:27" ht="28" x14ac:dyDescent="0.2">
      <c r="A14" s="19" t="s">
        <v>158</v>
      </c>
      <c r="B14" s="32" t="s">
        <v>41</v>
      </c>
      <c r="C14" s="32" t="s">
        <v>159</v>
      </c>
      <c r="D14" s="32" t="s">
        <v>66</v>
      </c>
      <c r="E14" s="33">
        <v>-9999</v>
      </c>
      <c r="F14" s="33">
        <v>-9999</v>
      </c>
      <c r="G14" s="34">
        <v>1166</v>
      </c>
      <c r="H14" s="32">
        <v>4</v>
      </c>
      <c r="I14" s="32">
        <v>23</v>
      </c>
      <c r="J14" s="32">
        <v>5</v>
      </c>
      <c r="K14" s="32" t="s">
        <v>20</v>
      </c>
      <c r="L14" s="32" t="s">
        <v>21</v>
      </c>
      <c r="M14" s="32" t="s">
        <v>22</v>
      </c>
      <c r="N14" s="32" t="s">
        <v>23</v>
      </c>
      <c r="O14" s="32">
        <v>2016</v>
      </c>
      <c r="P14" s="32">
        <v>5</v>
      </c>
      <c r="Q14" s="32">
        <v>24</v>
      </c>
      <c r="R14" s="32">
        <v>328</v>
      </c>
      <c r="S14" s="32">
        <v>1935</v>
      </c>
      <c r="T14" s="32">
        <v>-39.052570000000003</v>
      </c>
      <c r="U14" s="32">
        <v>47.624566999999999</v>
      </c>
      <c r="V14" s="32" t="s">
        <v>24</v>
      </c>
      <c r="W14" s="32" t="s">
        <v>25</v>
      </c>
      <c r="X14" s="32" t="s">
        <v>26</v>
      </c>
      <c r="Y14" s="15">
        <v>42650</v>
      </c>
      <c r="Z14" s="16">
        <v>2.8042779739118955</v>
      </c>
      <c r="AA14" s="14">
        <v>0.45600000000000002</v>
      </c>
    </row>
    <row r="16" spans="1:27" ht="42" x14ac:dyDescent="0.2">
      <c r="A16" s="1" t="s">
        <v>2</v>
      </c>
      <c r="B16" s="4" t="s">
        <v>19</v>
      </c>
      <c r="C16" t="s">
        <v>62</v>
      </c>
      <c r="D16" t="s">
        <v>98</v>
      </c>
      <c r="E16" t="s">
        <v>112</v>
      </c>
    </row>
    <row r="17" spans="1:5" x14ac:dyDescent="0.2">
      <c r="A17" s="32">
        <v>100</v>
      </c>
      <c r="B17" s="14">
        <v>0.38900000000000001</v>
      </c>
      <c r="C17">
        <v>0.59260000000000002</v>
      </c>
      <c r="D17">
        <v>1.1299999999999999E-2</v>
      </c>
      <c r="E17">
        <v>1.425</v>
      </c>
    </row>
    <row r="18" spans="1:5" x14ac:dyDescent="0.2">
      <c r="A18" s="32">
        <v>75</v>
      </c>
      <c r="B18" s="14">
        <v>0.40600000000000003</v>
      </c>
      <c r="C18">
        <v>0.5827</v>
      </c>
      <c r="D18">
        <v>1.5599999999999999E-2</v>
      </c>
      <c r="E18">
        <v>3.9350999999999998</v>
      </c>
    </row>
    <row r="19" spans="1:5" x14ac:dyDescent="0.2">
      <c r="A19" s="32">
        <v>50</v>
      </c>
      <c r="B19" s="14">
        <v>0.39500000000000002</v>
      </c>
      <c r="C19">
        <v>0.62749999999999995</v>
      </c>
      <c r="D19">
        <v>1.26E-2</v>
      </c>
      <c r="E19">
        <v>42.7074</v>
      </c>
    </row>
    <row r="20" spans="1:5" x14ac:dyDescent="0.2">
      <c r="A20" s="32">
        <v>25</v>
      </c>
      <c r="B20" s="14">
        <v>0.38800000000000001</v>
      </c>
      <c r="C20">
        <v>0.52580000000000005</v>
      </c>
      <c r="D20">
        <v>8.5300000000000001E-2</v>
      </c>
      <c r="E20">
        <v>162.416</v>
      </c>
    </row>
    <row r="21" spans="1:5" x14ac:dyDescent="0.2">
      <c r="A21" s="32">
        <v>5</v>
      </c>
      <c r="B21" s="14">
        <v>0.39200000000000002</v>
      </c>
      <c r="C21">
        <v>0.2397</v>
      </c>
      <c r="D21">
        <v>2.06E-2</v>
      </c>
      <c r="E21">
        <v>785.10389999999995</v>
      </c>
    </row>
    <row r="22" spans="1:5" x14ac:dyDescent="0.2">
      <c r="A22" s="32">
        <v>100</v>
      </c>
      <c r="B22" s="14">
        <v>0.39700000000000002</v>
      </c>
      <c r="C22">
        <v>0.59260000000000002</v>
      </c>
      <c r="D22">
        <v>1.1299999999999999E-2</v>
      </c>
      <c r="E22">
        <v>1.425</v>
      </c>
    </row>
    <row r="23" spans="1:5" x14ac:dyDescent="0.2">
      <c r="A23" s="32">
        <v>75</v>
      </c>
      <c r="B23" s="14">
        <v>0.48199999999999998</v>
      </c>
      <c r="C23">
        <v>0.5827</v>
      </c>
      <c r="D23">
        <v>1.5599999999999999E-2</v>
      </c>
      <c r="E23">
        <v>3.9350999999999998</v>
      </c>
    </row>
    <row r="24" spans="1:5" x14ac:dyDescent="0.2">
      <c r="A24" s="32">
        <v>50</v>
      </c>
      <c r="B24" s="14">
        <v>0.48499999999999999</v>
      </c>
      <c r="C24">
        <v>0.62749999999999995</v>
      </c>
      <c r="D24">
        <v>1.26E-2</v>
      </c>
      <c r="E24">
        <v>42.7074</v>
      </c>
    </row>
    <row r="25" spans="1:5" x14ac:dyDescent="0.2">
      <c r="A25" s="32">
        <v>50</v>
      </c>
      <c r="B25" s="14">
        <v>0.48399999999999999</v>
      </c>
      <c r="C25">
        <v>0.62749999999999995</v>
      </c>
      <c r="D25">
        <v>1.26E-2</v>
      </c>
      <c r="E25">
        <v>42.7074</v>
      </c>
    </row>
    <row r="26" spans="1:5" x14ac:dyDescent="0.2">
      <c r="A26" s="32">
        <v>25</v>
      </c>
      <c r="B26" s="14">
        <v>0.48599999999999999</v>
      </c>
      <c r="C26">
        <v>0.52580000000000005</v>
      </c>
      <c r="D26">
        <v>8.5300000000000001E-2</v>
      </c>
      <c r="E26">
        <v>162.416</v>
      </c>
    </row>
    <row r="27" spans="1:5" x14ac:dyDescent="0.2">
      <c r="A27" s="32">
        <v>5</v>
      </c>
      <c r="B27" s="14">
        <v>0.45600000000000002</v>
      </c>
      <c r="C27">
        <v>0.2397</v>
      </c>
      <c r="D27">
        <v>2.06E-2</v>
      </c>
      <c r="E27">
        <v>785.10389999999995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A27"/>
  <sheetViews>
    <sheetView topLeftCell="A2" workbookViewId="0">
      <selection activeCell="A15" sqref="A15:E15"/>
    </sheetView>
  </sheetViews>
  <sheetFormatPr baseColWidth="10" defaultRowHeight="16" x14ac:dyDescent="0.2"/>
  <sheetData>
    <row r="3" spans="1:27" ht="70" x14ac:dyDescent="0.2">
      <c r="A3" s="1" t="s">
        <v>56</v>
      </c>
      <c r="B3" s="1" t="s">
        <v>57</v>
      </c>
      <c r="C3" s="1" t="s">
        <v>58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16</v>
      </c>
      <c r="Y3" s="2" t="s">
        <v>17</v>
      </c>
      <c r="Z3" s="3" t="s">
        <v>18</v>
      </c>
      <c r="AA3" s="4" t="s">
        <v>19</v>
      </c>
    </row>
    <row r="4" spans="1:27" ht="28" x14ac:dyDescent="0.2">
      <c r="A4" s="19" t="s">
        <v>161</v>
      </c>
      <c r="B4" s="32" t="s">
        <v>41</v>
      </c>
      <c r="C4" s="32" t="s">
        <v>162</v>
      </c>
      <c r="D4" s="32" t="s">
        <v>66</v>
      </c>
      <c r="E4" s="33">
        <v>-9999</v>
      </c>
      <c r="F4" s="33">
        <v>-9999</v>
      </c>
      <c r="G4" s="34">
        <v>1164</v>
      </c>
      <c r="H4" s="32">
        <v>5</v>
      </c>
      <c r="I4" s="32">
        <v>12</v>
      </c>
      <c r="J4" s="32">
        <v>100</v>
      </c>
      <c r="K4" s="32" t="s">
        <v>20</v>
      </c>
      <c r="L4" s="32" t="s">
        <v>21</v>
      </c>
      <c r="M4" s="32" t="s">
        <v>22</v>
      </c>
      <c r="N4" s="32" t="s">
        <v>23</v>
      </c>
      <c r="O4" s="32">
        <v>2016</v>
      </c>
      <c r="P4" s="32">
        <v>5</v>
      </c>
      <c r="Q4" s="32">
        <v>29</v>
      </c>
      <c r="R4" s="32">
        <v>333</v>
      </c>
      <c r="S4" s="32">
        <v>825</v>
      </c>
      <c r="T4" s="32">
        <v>-43.680855999999999</v>
      </c>
      <c r="U4" s="32">
        <v>44.075304000000003</v>
      </c>
      <c r="V4" s="32" t="s">
        <v>24</v>
      </c>
      <c r="W4" s="32" t="s">
        <v>25</v>
      </c>
      <c r="X4" s="32" t="s">
        <v>26</v>
      </c>
      <c r="Y4" s="15">
        <v>42655</v>
      </c>
      <c r="Z4" s="16">
        <v>2.7441640803956795</v>
      </c>
      <c r="AA4" s="14">
        <v>2.4E-2</v>
      </c>
    </row>
    <row r="5" spans="1:27" ht="28" x14ac:dyDescent="0.2">
      <c r="A5" s="19" t="s">
        <v>163</v>
      </c>
      <c r="B5" s="32" t="s">
        <v>41</v>
      </c>
      <c r="C5" s="32" t="s">
        <v>164</v>
      </c>
      <c r="D5" s="32" t="s">
        <v>66</v>
      </c>
      <c r="E5" s="33">
        <v>-9999</v>
      </c>
      <c r="F5" s="33">
        <v>-9999</v>
      </c>
      <c r="G5" s="34">
        <v>1167</v>
      </c>
      <c r="H5" s="32">
        <v>5</v>
      </c>
      <c r="I5" s="32">
        <v>16</v>
      </c>
      <c r="J5" s="32">
        <v>50</v>
      </c>
      <c r="K5" s="32" t="s">
        <v>20</v>
      </c>
      <c r="L5" s="32" t="s">
        <v>21</v>
      </c>
      <c r="M5" s="32" t="s">
        <v>22</v>
      </c>
      <c r="N5" s="32" t="s">
        <v>23</v>
      </c>
      <c r="O5" s="32">
        <v>2016</v>
      </c>
      <c r="P5" s="32">
        <v>5</v>
      </c>
      <c r="Q5" s="32">
        <v>29</v>
      </c>
      <c r="R5" s="32">
        <v>333</v>
      </c>
      <c r="S5" s="32">
        <v>825</v>
      </c>
      <c r="T5" s="32">
        <v>-43.680855999999999</v>
      </c>
      <c r="U5" s="32">
        <v>44.075304000000003</v>
      </c>
      <c r="V5" s="32" t="s">
        <v>24</v>
      </c>
      <c r="W5" s="32" t="s">
        <v>25</v>
      </c>
      <c r="X5" s="32" t="s">
        <v>26</v>
      </c>
      <c r="Y5" s="15">
        <v>42655</v>
      </c>
      <c r="Z5" s="16">
        <v>2.7771125162676142</v>
      </c>
      <c r="AA5" s="14">
        <v>0.245</v>
      </c>
    </row>
    <row r="6" spans="1:27" ht="28" x14ac:dyDescent="0.2">
      <c r="A6" s="19" t="s">
        <v>165</v>
      </c>
      <c r="B6" s="32" t="s">
        <v>41</v>
      </c>
      <c r="C6" s="32" t="s">
        <v>166</v>
      </c>
      <c r="D6" s="32" t="s">
        <v>66</v>
      </c>
      <c r="E6" s="33">
        <v>-9999</v>
      </c>
      <c r="F6" s="33">
        <v>-9999</v>
      </c>
      <c r="G6" s="34">
        <v>1178</v>
      </c>
      <c r="H6" s="32">
        <v>5</v>
      </c>
      <c r="I6" s="32">
        <v>18</v>
      </c>
      <c r="J6" s="32">
        <v>25</v>
      </c>
      <c r="K6" s="32" t="s">
        <v>20</v>
      </c>
      <c r="L6" s="32" t="s">
        <v>21</v>
      </c>
      <c r="M6" s="32" t="s">
        <v>22</v>
      </c>
      <c r="N6" s="32" t="s">
        <v>23</v>
      </c>
      <c r="O6" s="32">
        <v>2016</v>
      </c>
      <c r="P6" s="32">
        <v>5</v>
      </c>
      <c r="Q6" s="32">
        <v>29</v>
      </c>
      <c r="R6" s="32">
        <v>333</v>
      </c>
      <c r="S6" s="32">
        <v>825</v>
      </c>
      <c r="T6" s="32">
        <v>-43.680855999999999</v>
      </c>
      <c r="U6" s="32">
        <v>44.075304000000003</v>
      </c>
      <c r="V6" s="32" t="s">
        <v>24</v>
      </c>
      <c r="W6" s="32" t="s">
        <v>25</v>
      </c>
      <c r="X6" s="32" t="s">
        <v>26</v>
      </c>
      <c r="Y6" s="15">
        <v>42655</v>
      </c>
      <c r="Z6" s="16">
        <v>2.8002569387880034</v>
      </c>
      <c r="AA6" s="14">
        <v>0.98199999999999998</v>
      </c>
    </row>
    <row r="7" spans="1:27" ht="28" x14ac:dyDescent="0.2">
      <c r="A7" s="19" t="s">
        <v>167</v>
      </c>
      <c r="B7" s="32" t="s">
        <v>41</v>
      </c>
      <c r="C7" s="32" t="s">
        <v>168</v>
      </c>
      <c r="D7" s="32" t="s">
        <v>66</v>
      </c>
      <c r="E7" s="33">
        <v>-9999</v>
      </c>
      <c r="F7" s="33">
        <v>-9999</v>
      </c>
      <c r="G7" s="34">
        <v>1166</v>
      </c>
      <c r="H7" s="32">
        <v>5</v>
      </c>
      <c r="I7" s="32">
        <v>22</v>
      </c>
      <c r="J7" s="32">
        <v>5</v>
      </c>
      <c r="K7" s="32" t="s">
        <v>20</v>
      </c>
      <c r="L7" s="32" t="s">
        <v>21</v>
      </c>
      <c r="M7" s="32" t="s">
        <v>22</v>
      </c>
      <c r="N7" s="32" t="s">
        <v>23</v>
      </c>
      <c r="O7" s="32">
        <v>2016</v>
      </c>
      <c r="P7" s="32">
        <v>5</v>
      </c>
      <c r="Q7" s="32">
        <v>29</v>
      </c>
      <c r="R7" s="32">
        <v>333</v>
      </c>
      <c r="S7" s="32">
        <v>825</v>
      </c>
      <c r="T7" s="32">
        <v>-43.680855999999999</v>
      </c>
      <c r="U7" s="32">
        <v>44.075304000000003</v>
      </c>
      <c r="V7" s="32" t="s">
        <v>24</v>
      </c>
      <c r="W7" s="32" t="s">
        <v>25</v>
      </c>
      <c r="X7" s="32" t="s">
        <v>26</v>
      </c>
      <c r="Y7" s="15">
        <v>42655</v>
      </c>
      <c r="Z7" s="16">
        <v>2.7762002399310153</v>
      </c>
      <c r="AA7" s="14">
        <v>0.97699999999999998</v>
      </c>
    </row>
    <row r="8" spans="1:27" ht="28" x14ac:dyDescent="0.2">
      <c r="A8" s="19" t="s">
        <v>169</v>
      </c>
      <c r="B8" s="32" t="s">
        <v>41</v>
      </c>
      <c r="C8" s="40" t="s">
        <v>170</v>
      </c>
      <c r="D8" s="41" t="s">
        <v>66</v>
      </c>
      <c r="E8" s="33">
        <v>-9999</v>
      </c>
      <c r="F8" s="33">
        <v>-9999</v>
      </c>
      <c r="G8" s="42">
        <v>1164</v>
      </c>
      <c r="H8" s="33">
        <v>-9999</v>
      </c>
      <c r="I8" s="33">
        <v>-9999</v>
      </c>
      <c r="J8" s="33">
        <v>-9999</v>
      </c>
      <c r="K8" s="33">
        <v>-9999</v>
      </c>
      <c r="L8" s="32" t="s">
        <v>21</v>
      </c>
      <c r="M8" s="32" t="s">
        <v>22</v>
      </c>
      <c r="N8" s="32" t="s">
        <v>23</v>
      </c>
      <c r="O8" s="32">
        <v>2016</v>
      </c>
      <c r="P8" s="32">
        <v>5</v>
      </c>
      <c r="Q8" s="33">
        <v>-9999</v>
      </c>
      <c r="R8" s="33">
        <v>-9999</v>
      </c>
      <c r="S8" s="33">
        <v>-9999</v>
      </c>
      <c r="T8" s="33">
        <v>-9999</v>
      </c>
      <c r="U8" s="33">
        <v>-9999</v>
      </c>
      <c r="V8" s="32" t="s">
        <v>24</v>
      </c>
      <c r="W8" s="32" t="s">
        <v>25</v>
      </c>
      <c r="X8" s="32" t="s">
        <v>26</v>
      </c>
      <c r="Y8" s="15">
        <v>42655</v>
      </c>
      <c r="Z8" s="16">
        <v>2.8039552090886395</v>
      </c>
      <c r="AA8" s="14">
        <v>4.5999999999999999E-2</v>
      </c>
    </row>
    <row r="9" spans="1:27" ht="28" x14ac:dyDescent="0.2">
      <c r="A9" s="19" t="s">
        <v>171</v>
      </c>
      <c r="B9" s="32" t="s">
        <v>41</v>
      </c>
      <c r="C9" s="43" t="s">
        <v>172</v>
      </c>
      <c r="D9" s="41" t="s">
        <v>66</v>
      </c>
      <c r="E9" s="33">
        <v>-9999</v>
      </c>
      <c r="F9" s="33">
        <v>-9999</v>
      </c>
      <c r="G9" s="42">
        <v>1155</v>
      </c>
      <c r="H9" s="33">
        <v>-9999</v>
      </c>
      <c r="I9" s="33">
        <v>-9999</v>
      </c>
      <c r="J9" s="33">
        <v>-9999</v>
      </c>
      <c r="K9" s="33">
        <v>-9999</v>
      </c>
      <c r="L9" s="32" t="s">
        <v>21</v>
      </c>
      <c r="M9" s="32" t="s">
        <v>22</v>
      </c>
      <c r="N9" s="32" t="s">
        <v>23</v>
      </c>
      <c r="O9" s="32">
        <v>2016</v>
      </c>
      <c r="P9" s="32">
        <v>5</v>
      </c>
      <c r="Q9" s="33">
        <v>-9999</v>
      </c>
      <c r="R9" s="33">
        <v>-9999</v>
      </c>
      <c r="S9" s="33">
        <v>-9999</v>
      </c>
      <c r="T9" s="33">
        <v>-9999</v>
      </c>
      <c r="U9" s="33">
        <v>-9999</v>
      </c>
      <c r="V9" s="32" t="s">
        <v>24</v>
      </c>
      <c r="W9" s="32" t="s">
        <v>25</v>
      </c>
      <c r="X9" s="32" t="s">
        <v>26</v>
      </c>
      <c r="Y9" s="15">
        <v>42655</v>
      </c>
      <c r="Z9" s="16">
        <v>2.7697817942950764</v>
      </c>
      <c r="AA9" s="14">
        <v>0.11600000000000001</v>
      </c>
    </row>
    <row r="10" spans="1:27" ht="28" x14ac:dyDescent="0.2">
      <c r="A10" s="19" t="s">
        <v>173</v>
      </c>
      <c r="B10" s="32" t="s">
        <v>41</v>
      </c>
      <c r="C10" s="32" t="s">
        <v>174</v>
      </c>
      <c r="D10" s="32" t="s">
        <v>66</v>
      </c>
      <c r="E10" s="33">
        <v>-9999</v>
      </c>
      <c r="F10" s="33">
        <v>-9999</v>
      </c>
      <c r="G10" s="34">
        <v>1155</v>
      </c>
      <c r="H10" s="32">
        <v>5</v>
      </c>
      <c r="I10" s="32">
        <v>15</v>
      </c>
      <c r="J10" s="32">
        <v>75</v>
      </c>
      <c r="K10" s="32" t="s">
        <v>20</v>
      </c>
      <c r="L10" s="32" t="s">
        <v>21</v>
      </c>
      <c r="M10" s="32" t="s">
        <v>22</v>
      </c>
      <c r="N10" s="32" t="s">
        <v>23</v>
      </c>
      <c r="O10" s="32">
        <v>2016</v>
      </c>
      <c r="P10" s="32">
        <v>5</v>
      </c>
      <c r="Q10" s="32">
        <v>29</v>
      </c>
      <c r="R10" s="32">
        <v>333</v>
      </c>
      <c r="S10" s="32">
        <v>1930</v>
      </c>
      <c r="T10" s="32">
        <v>-43.485286000000002</v>
      </c>
      <c r="U10" s="32">
        <v>44.218510000000002</v>
      </c>
      <c r="V10" s="32" t="s">
        <v>24</v>
      </c>
      <c r="W10" s="32" t="s">
        <v>25</v>
      </c>
      <c r="X10" s="32" t="s">
        <v>26</v>
      </c>
      <c r="Y10" s="15">
        <v>42655</v>
      </c>
      <c r="Z10" s="16">
        <v>2.7539359212643064</v>
      </c>
      <c r="AA10" s="14">
        <v>5.7000000000000002E-2</v>
      </c>
    </row>
    <row r="11" spans="1:27" ht="28" x14ac:dyDescent="0.2">
      <c r="A11" s="19" t="s">
        <v>175</v>
      </c>
      <c r="B11" s="32" t="s">
        <v>41</v>
      </c>
      <c r="C11" s="32" t="s">
        <v>176</v>
      </c>
      <c r="D11" s="32" t="s">
        <v>66</v>
      </c>
      <c r="E11" s="33">
        <v>-9999</v>
      </c>
      <c r="F11" s="33">
        <v>-9999</v>
      </c>
      <c r="G11" s="34">
        <v>1167</v>
      </c>
      <c r="H11" s="32">
        <v>5</v>
      </c>
      <c r="I11" s="32">
        <v>16</v>
      </c>
      <c r="J11" s="32">
        <v>50</v>
      </c>
      <c r="K11" s="32" t="s">
        <v>20</v>
      </c>
      <c r="L11" s="32" t="s">
        <v>21</v>
      </c>
      <c r="M11" s="32" t="s">
        <v>22</v>
      </c>
      <c r="N11" s="32" t="s">
        <v>23</v>
      </c>
      <c r="O11" s="32">
        <v>2016</v>
      </c>
      <c r="P11" s="32">
        <v>5</v>
      </c>
      <c r="Q11" s="32">
        <v>29</v>
      </c>
      <c r="R11" s="32">
        <v>333</v>
      </c>
      <c r="S11" s="32">
        <v>1930</v>
      </c>
      <c r="T11" s="32">
        <v>-43.485286000000002</v>
      </c>
      <c r="U11" s="32">
        <v>44.218510000000002</v>
      </c>
      <c r="V11" s="32" t="s">
        <v>24</v>
      </c>
      <c r="W11" s="32" t="s">
        <v>25</v>
      </c>
      <c r="X11" s="32" t="s">
        <v>26</v>
      </c>
      <c r="Y11" s="15">
        <v>42655</v>
      </c>
      <c r="Z11" s="16">
        <v>2.7719495152451503</v>
      </c>
      <c r="AA11" s="14">
        <v>0.41399999999999998</v>
      </c>
    </row>
    <row r="12" spans="1:27" ht="28" x14ac:dyDescent="0.2">
      <c r="A12" s="19" t="s">
        <v>177</v>
      </c>
      <c r="B12" s="32" t="s">
        <v>41</v>
      </c>
      <c r="C12" s="32" t="s">
        <v>178</v>
      </c>
      <c r="D12" s="32" t="s">
        <v>66</v>
      </c>
      <c r="E12" s="33">
        <v>-9999</v>
      </c>
      <c r="F12" s="33">
        <v>-9999</v>
      </c>
      <c r="G12" s="34">
        <v>1178</v>
      </c>
      <c r="H12" s="32">
        <v>5</v>
      </c>
      <c r="I12" s="32">
        <v>17</v>
      </c>
      <c r="J12" s="32">
        <v>25</v>
      </c>
      <c r="K12" s="32" t="s">
        <v>20</v>
      </c>
      <c r="L12" s="32" t="s">
        <v>21</v>
      </c>
      <c r="M12" s="32" t="s">
        <v>22</v>
      </c>
      <c r="N12" s="32" t="s">
        <v>23</v>
      </c>
      <c r="O12" s="32">
        <v>2016</v>
      </c>
      <c r="P12" s="32">
        <v>5</v>
      </c>
      <c r="Q12" s="32">
        <v>29</v>
      </c>
      <c r="R12" s="32">
        <v>333</v>
      </c>
      <c r="S12" s="32">
        <v>1930</v>
      </c>
      <c r="T12" s="32">
        <v>-43.485286000000002</v>
      </c>
      <c r="U12" s="32">
        <v>44.218510000000002</v>
      </c>
      <c r="V12" s="32" t="s">
        <v>24</v>
      </c>
      <c r="W12" s="32" t="s">
        <v>25</v>
      </c>
      <c r="X12" s="32" t="s">
        <v>26</v>
      </c>
      <c r="Y12" s="15">
        <v>42655</v>
      </c>
      <c r="Z12" s="16">
        <v>2.8346697125267792</v>
      </c>
      <c r="AA12" s="14">
        <v>0.41599999999999998</v>
      </c>
    </row>
    <row r="13" spans="1:27" ht="28" x14ac:dyDescent="0.2">
      <c r="A13" s="19" t="s">
        <v>179</v>
      </c>
      <c r="B13" s="32" t="s">
        <v>41</v>
      </c>
      <c r="C13" s="32" t="s">
        <v>180</v>
      </c>
      <c r="D13" s="32" t="s">
        <v>66</v>
      </c>
      <c r="E13" s="33">
        <v>-9999</v>
      </c>
      <c r="F13" s="33">
        <v>-9999</v>
      </c>
      <c r="G13" s="34">
        <v>1166</v>
      </c>
      <c r="H13" s="32">
        <v>5</v>
      </c>
      <c r="I13" s="32">
        <v>23</v>
      </c>
      <c r="J13" s="32">
        <v>5</v>
      </c>
      <c r="K13" s="32" t="s">
        <v>20</v>
      </c>
      <c r="L13" s="32" t="s">
        <v>21</v>
      </c>
      <c r="M13" s="32" t="s">
        <v>22</v>
      </c>
      <c r="N13" s="32" t="s">
        <v>23</v>
      </c>
      <c r="O13" s="32">
        <v>2016</v>
      </c>
      <c r="P13" s="32">
        <v>5</v>
      </c>
      <c r="Q13" s="32">
        <v>29</v>
      </c>
      <c r="R13" s="32">
        <v>333</v>
      </c>
      <c r="S13" s="32">
        <v>1930</v>
      </c>
      <c r="T13" s="32">
        <v>-43.485286000000002</v>
      </c>
      <c r="U13" s="32">
        <v>44.218510000000002</v>
      </c>
      <c r="V13" s="32" t="s">
        <v>24</v>
      </c>
      <c r="W13" s="32" t="s">
        <v>25</v>
      </c>
      <c r="X13" s="32" t="s">
        <v>26</v>
      </c>
      <c r="Y13" s="15">
        <v>42655</v>
      </c>
      <c r="Z13" s="16">
        <v>2.7288116874316231</v>
      </c>
      <c r="AA13" s="14">
        <v>1.0780000000000001</v>
      </c>
    </row>
    <row r="15" spans="1:27" ht="42" x14ac:dyDescent="0.2">
      <c r="A15" s="1" t="s">
        <v>2</v>
      </c>
      <c r="B15" s="4" t="s">
        <v>19</v>
      </c>
      <c r="C15" t="s">
        <v>62</v>
      </c>
      <c r="D15" t="s">
        <v>98</v>
      </c>
      <c r="E15" t="s">
        <v>112</v>
      </c>
    </row>
    <row r="16" spans="1:27" x14ac:dyDescent="0.2">
      <c r="A16" s="32">
        <v>100</v>
      </c>
      <c r="B16" s="14">
        <v>2.4E-2</v>
      </c>
      <c r="C16">
        <v>9.4E-2</v>
      </c>
      <c r="D16">
        <v>9.5999999999999992E-3</v>
      </c>
      <c r="E16">
        <v>-3.2399999999999998E-2</v>
      </c>
    </row>
    <row r="17" spans="1:8" x14ac:dyDescent="0.2">
      <c r="A17" s="32">
        <v>50</v>
      </c>
      <c r="B17" s="14">
        <v>0.245</v>
      </c>
      <c r="C17">
        <v>0.71599999999999997</v>
      </c>
      <c r="D17">
        <v>0.25640000000000002</v>
      </c>
      <c r="E17">
        <v>0.18379999999999999</v>
      </c>
    </row>
    <row r="18" spans="1:8" x14ac:dyDescent="0.2">
      <c r="A18" s="32">
        <v>25</v>
      </c>
      <c r="B18" s="14">
        <v>0.98199999999999998</v>
      </c>
      <c r="C18">
        <v>2.3923000000000001</v>
      </c>
      <c r="D18">
        <v>0.20619999999999999</v>
      </c>
      <c r="E18">
        <v>3.0468999999999999</v>
      </c>
    </row>
    <row r="19" spans="1:8" x14ac:dyDescent="0.2">
      <c r="A19" s="32">
        <v>5</v>
      </c>
      <c r="B19" s="14">
        <v>0.97699999999999998</v>
      </c>
      <c r="C19">
        <v>1.9770000000000001</v>
      </c>
      <c r="D19">
        <v>0.1487</v>
      </c>
      <c r="E19">
        <v>77.796400000000006</v>
      </c>
    </row>
    <row r="20" spans="1:8" x14ac:dyDescent="0.2">
      <c r="A20" s="32">
        <v>75</v>
      </c>
      <c r="B20" s="14">
        <v>5.7000000000000002E-2</v>
      </c>
      <c r="C20">
        <v>0.29189999999999999</v>
      </c>
      <c r="D20">
        <v>2.8199999999999999E-2</v>
      </c>
      <c r="E20">
        <v>-1.66E-2</v>
      </c>
    </row>
    <row r="21" spans="1:8" x14ac:dyDescent="0.2">
      <c r="A21" s="32">
        <v>50</v>
      </c>
      <c r="B21" s="14">
        <v>0.41399999999999998</v>
      </c>
      <c r="C21">
        <v>0.71599999999999997</v>
      </c>
      <c r="D21">
        <v>0.25640000000000002</v>
      </c>
      <c r="E21">
        <v>0.18379999999999999</v>
      </c>
    </row>
    <row r="22" spans="1:8" x14ac:dyDescent="0.2">
      <c r="A22" s="32">
        <v>25</v>
      </c>
      <c r="B22" s="14">
        <v>0.41599999999999998</v>
      </c>
      <c r="C22">
        <v>2.3923000000000001</v>
      </c>
      <c r="D22">
        <v>0.20619999999999999</v>
      </c>
      <c r="E22">
        <v>3.0468999999999999</v>
      </c>
    </row>
    <row r="23" spans="1:8" x14ac:dyDescent="0.2">
      <c r="A23" s="32">
        <v>5</v>
      </c>
      <c r="B23" s="14">
        <v>1.0780000000000001</v>
      </c>
      <c r="C23">
        <v>1.9770000000000001</v>
      </c>
      <c r="D23">
        <v>0.1487</v>
      </c>
      <c r="E23">
        <v>77.796400000000006</v>
      </c>
    </row>
    <row r="25" spans="1:8" x14ac:dyDescent="0.2">
      <c r="D25">
        <v>9.4E-2</v>
      </c>
      <c r="E25">
        <v>0.29189999999999999</v>
      </c>
      <c r="F25">
        <v>0.71599999999999997</v>
      </c>
      <c r="G25">
        <v>2.3923000000000001</v>
      </c>
      <c r="H25">
        <v>1.9770000000000001</v>
      </c>
    </row>
    <row r="26" spans="1:8" x14ac:dyDescent="0.2">
      <c r="D26">
        <v>9.5999999999999992E-3</v>
      </c>
      <c r="E26">
        <v>2.8199999999999999E-2</v>
      </c>
      <c r="F26">
        <v>0.25640000000000002</v>
      </c>
      <c r="G26">
        <v>0.20619999999999999</v>
      </c>
      <c r="H26">
        <v>0.1487</v>
      </c>
    </row>
    <row r="27" spans="1:8" x14ac:dyDescent="0.2">
      <c r="D27">
        <v>-3.2399999999999998E-2</v>
      </c>
      <c r="E27">
        <v>-1.66E-2</v>
      </c>
      <c r="F27">
        <v>0.18379999999999999</v>
      </c>
      <c r="G27">
        <v>3.0468999999999999</v>
      </c>
      <c r="H27">
        <v>77.796400000000006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opLeftCell="A15" workbookViewId="0">
      <selection activeCell="A24" sqref="A24:E24"/>
    </sheetView>
  </sheetViews>
  <sheetFormatPr baseColWidth="10" defaultRowHeight="16" x14ac:dyDescent="0.2"/>
  <sheetData>
    <row r="2" spans="1:22" ht="70" x14ac:dyDescent="0.2">
      <c r="A2" s="1" t="s">
        <v>56</v>
      </c>
      <c r="B2" s="1" t="s">
        <v>57</v>
      </c>
      <c r="C2" s="1" t="s">
        <v>195</v>
      </c>
      <c r="D2" s="1" t="s">
        <v>196</v>
      </c>
      <c r="E2" s="1" t="s">
        <v>54</v>
      </c>
      <c r="F2" s="1" t="s">
        <v>55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197</v>
      </c>
      <c r="M2" s="1" t="s">
        <v>198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4" t="s">
        <v>19</v>
      </c>
    </row>
    <row r="3" spans="1:22" ht="28" x14ac:dyDescent="0.2">
      <c r="A3" s="19" t="s">
        <v>182</v>
      </c>
      <c r="B3" s="44" t="s">
        <v>183</v>
      </c>
      <c r="C3" s="45" t="s">
        <v>184</v>
      </c>
      <c r="D3" s="46" t="s">
        <v>185</v>
      </c>
      <c r="E3" s="47">
        <v>-9999</v>
      </c>
      <c r="F3" s="48">
        <v>1164</v>
      </c>
      <c r="G3" s="49" t="s">
        <v>38</v>
      </c>
      <c r="H3" s="45">
        <v>13</v>
      </c>
      <c r="I3" s="50">
        <v>100</v>
      </c>
      <c r="J3" s="47">
        <v>-9999</v>
      </c>
      <c r="K3" s="44" t="s">
        <v>21</v>
      </c>
      <c r="L3" s="44">
        <v>2017</v>
      </c>
      <c r="M3" s="44" t="s">
        <v>186</v>
      </c>
      <c r="N3" s="44">
        <v>4</v>
      </c>
      <c r="O3" s="44">
        <v>247</v>
      </c>
      <c r="P3" s="44">
        <v>1716</v>
      </c>
      <c r="Q3" s="44">
        <v>-42.932205000000003</v>
      </c>
      <c r="R3" s="44">
        <v>42.383772999999998</v>
      </c>
      <c r="S3" s="44" t="s">
        <v>24</v>
      </c>
      <c r="T3" s="44">
        <v>25</v>
      </c>
      <c r="U3" s="44" t="s">
        <v>26</v>
      </c>
      <c r="V3" s="14">
        <v>0.14899999999999999</v>
      </c>
    </row>
    <row r="4" spans="1:22" ht="28" x14ac:dyDescent="0.2">
      <c r="A4" s="19" t="s">
        <v>187</v>
      </c>
      <c r="B4" s="44" t="s">
        <v>183</v>
      </c>
      <c r="C4" s="45" t="s">
        <v>188</v>
      </c>
      <c r="D4" s="51" t="s">
        <v>185</v>
      </c>
      <c r="E4" s="47">
        <v>-9999</v>
      </c>
      <c r="F4" s="48">
        <v>1155</v>
      </c>
      <c r="G4" s="51" t="s">
        <v>38</v>
      </c>
      <c r="H4" s="45">
        <v>14</v>
      </c>
      <c r="I4" s="50">
        <v>75</v>
      </c>
      <c r="J4" s="47">
        <v>-9999</v>
      </c>
      <c r="K4" s="44" t="s">
        <v>21</v>
      </c>
      <c r="L4" s="44">
        <v>2017</v>
      </c>
      <c r="M4" s="44" t="s">
        <v>186</v>
      </c>
      <c r="N4" s="44">
        <v>4</v>
      </c>
      <c r="O4" s="44">
        <v>247</v>
      </c>
      <c r="P4" s="44">
        <v>1716</v>
      </c>
      <c r="Q4" s="44">
        <v>-42.932205000000003</v>
      </c>
      <c r="R4" s="44">
        <v>42.383772999999998</v>
      </c>
      <c r="S4" s="44" t="s">
        <v>24</v>
      </c>
      <c r="T4" s="44">
        <v>25</v>
      </c>
      <c r="U4" s="44" t="s">
        <v>26</v>
      </c>
      <c r="V4" s="14">
        <v>0.371</v>
      </c>
    </row>
    <row r="5" spans="1:22" ht="28" x14ac:dyDescent="0.2">
      <c r="A5" s="19" t="s">
        <v>189</v>
      </c>
      <c r="B5" s="44" t="s">
        <v>183</v>
      </c>
      <c r="C5" s="45" t="s">
        <v>190</v>
      </c>
      <c r="D5" s="52" t="s">
        <v>185</v>
      </c>
      <c r="E5" s="53">
        <v>-9999</v>
      </c>
      <c r="F5" s="48">
        <v>1167</v>
      </c>
      <c r="G5" s="52" t="s">
        <v>38</v>
      </c>
      <c r="H5" s="45">
        <v>15</v>
      </c>
      <c r="I5" s="54">
        <v>50</v>
      </c>
      <c r="J5" s="53">
        <v>-9999</v>
      </c>
      <c r="K5" s="44" t="s">
        <v>21</v>
      </c>
      <c r="L5" s="44">
        <v>2017</v>
      </c>
      <c r="M5" s="44" t="s">
        <v>186</v>
      </c>
      <c r="N5" s="44">
        <v>4</v>
      </c>
      <c r="O5" s="44">
        <v>247</v>
      </c>
      <c r="P5" s="44">
        <v>1716</v>
      </c>
      <c r="Q5" s="44">
        <v>-42.932205000000003</v>
      </c>
      <c r="R5" s="44">
        <v>42.383772999999998</v>
      </c>
      <c r="S5" s="44" t="s">
        <v>24</v>
      </c>
      <c r="T5" s="44">
        <v>25</v>
      </c>
      <c r="U5" s="44" t="s">
        <v>26</v>
      </c>
      <c r="V5" s="14">
        <v>0.27600000000000002</v>
      </c>
    </row>
    <row r="6" spans="1:22" ht="28" x14ac:dyDescent="0.2">
      <c r="A6" s="19" t="s">
        <v>191</v>
      </c>
      <c r="B6" s="44" t="s">
        <v>183</v>
      </c>
      <c r="C6" s="45" t="s">
        <v>192</v>
      </c>
      <c r="D6" s="52" t="s">
        <v>185</v>
      </c>
      <c r="E6" s="53">
        <v>-9999</v>
      </c>
      <c r="F6" s="48">
        <v>1178</v>
      </c>
      <c r="G6" s="52" t="s">
        <v>38</v>
      </c>
      <c r="H6" s="45">
        <v>16</v>
      </c>
      <c r="I6" s="54">
        <v>25</v>
      </c>
      <c r="J6" s="53">
        <v>-9999</v>
      </c>
      <c r="K6" s="44" t="s">
        <v>21</v>
      </c>
      <c r="L6" s="44">
        <v>2017</v>
      </c>
      <c r="M6" s="44" t="s">
        <v>186</v>
      </c>
      <c r="N6" s="44">
        <v>4</v>
      </c>
      <c r="O6" s="44">
        <v>247</v>
      </c>
      <c r="P6" s="44">
        <v>1716</v>
      </c>
      <c r="Q6" s="44">
        <v>-42.932205000000003</v>
      </c>
      <c r="R6" s="44">
        <v>42.383772999999998</v>
      </c>
      <c r="S6" s="44" t="s">
        <v>24</v>
      </c>
      <c r="T6" s="44">
        <v>25</v>
      </c>
      <c r="U6" s="44" t="s">
        <v>26</v>
      </c>
      <c r="V6" s="14">
        <v>0.112</v>
      </c>
    </row>
    <row r="7" spans="1:22" ht="28" x14ac:dyDescent="0.2">
      <c r="A7" s="19" t="s">
        <v>193</v>
      </c>
      <c r="B7" s="44" t="s">
        <v>183</v>
      </c>
      <c r="C7" s="45" t="s">
        <v>194</v>
      </c>
      <c r="D7" s="52" t="s">
        <v>185</v>
      </c>
      <c r="E7" s="53">
        <v>-9999</v>
      </c>
      <c r="F7" s="48">
        <v>1166</v>
      </c>
      <c r="G7" s="52" t="s">
        <v>38</v>
      </c>
      <c r="H7" s="45">
        <v>24</v>
      </c>
      <c r="I7" s="54">
        <v>5</v>
      </c>
      <c r="J7" s="53">
        <v>-9999</v>
      </c>
      <c r="K7" s="44" t="s">
        <v>21</v>
      </c>
      <c r="L7" s="44">
        <v>2017</v>
      </c>
      <c r="M7" s="44" t="s">
        <v>186</v>
      </c>
      <c r="N7" s="44">
        <v>4</v>
      </c>
      <c r="O7" s="44">
        <v>247</v>
      </c>
      <c r="P7" s="44">
        <v>1716</v>
      </c>
      <c r="Q7" s="44">
        <v>-42.932205000000003</v>
      </c>
      <c r="R7" s="44">
        <v>42.383772999999998</v>
      </c>
      <c r="S7" s="44" t="s">
        <v>24</v>
      </c>
      <c r="T7" s="44">
        <v>25</v>
      </c>
      <c r="U7" s="44" t="s">
        <v>26</v>
      </c>
      <c r="V7" s="14">
        <v>9.4E-2</v>
      </c>
    </row>
    <row r="10" spans="1:22" ht="42" x14ac:dyDescent="0.2">
      <c r="A10" s="1" t="s">
        <v>2</v>
      </c>
      <c r="B10" s="4" t="s">
        <v>19</v>
      </c>
      <c r="C10" t="s">
        <v>62</v>
      </c>
      <c r="D10" t="s">
        <v>98</v>
      </c>
      <c r="E10" t="s">
        <v>112</v>
      </c>
    </row>
    <row r="11" spans="1:22" x14ac:dyDescent="0.2">
      <c r="A11" s="55">
        <v>100</v>
      </c>
      <c r="B11" s="14">
        <v>0.14899999999999999</v>
      </c>
      <c r="C11">
        <v>0.41880000000000001</v>
      </c>
      <c r="D11">
        <v>4.07E-2</v>
      </c>
      <c r="E11">
        <v>1.6999999999999999E-3</v>
      </c>
    </row>
    <row r="12" spans="1:22" x14ac:dyDescent="0.2">
      <c r="A12" s="55">
        <v>75</v>
      </c>
      <c r="B12" s="14">
        <v>0.371</v>
      </c>
      <c r="C12">
        <v>1.0333000000000001</v>
      </c>
      <c r="D12">
        <v>0.1288</v>
      </c>
      <c r="E12">
        <v>1.6000000000000001E-3</v>
      </c>
    </row>
    <row r="13" spans="1:22" x14ac:dyDescent="0.2">
      <c r="A13" s="56">
        <v>50</v>
      </c>
      <c r="B13" s="14">
        <v>0.27600000000000002</v>
      </c>
      <c r="C13">
        <v>0.25240000000000001</v>
      </c>
      <c r="D13">
        <v>7.2599999999999998E-2</v>
      </c>
      <c r="E13">
        <v>4.0000000000000002E-4</v>
      </c>
    </row>
    <row r="14" spans="1:22" x14ac:dyDescent="0.2">
      <c r="A14" s="56">
        <v>25</v>
      </c>
      <c r="B14" s="14">
        <v>0.112</v>
      </c>
      <c r="C14">
        <v>0.1356</v>
      </c>
      <c r="D14">
        <v>4.1000000000000003E-3</v>
      </c>
      <c r="E14">
        <v>-2.0000000000000001E-4</v>
      </c>
    </row>
    <row r="15" spans="1:22" x14ac:dyDescent="0.2">
      <c r="A15" s="56">
        <v>5</v>
      </c>
      <c r="B15" s="14">
        <v>9.4E-2</v>
      </c>
      <c r="C15">
        <v>0.13039999999999999</v>
      </c>
      <c r="D15">
        <v>8.6999999999999994E-3</v>
      </c>
      <c r="E15">
        <v>-8.0000000000000004E-4</v>
      </c>
    </row>
    <row r="18" spans="1:22" x14ac:dyDescent="0.2">
      <c r="A18" s="57" t="s">
        <v>200</v>
      </c>
      <c r="B18" s="46" t="s">
        <v>183</v>
      </c>
      <c r="C18" s="46" t="s">
        <v>201</v>
      </c>
      <c r="D18" s="58" t="s">
        <v>202</v>
      </c>
      <c r="E18" s="59" t="s">
        <v>203</v>
      </c>
      <c r="F18" s="59">
        <v>1164</v>
      </c>
      <c r="G18" s="46">
        <v>1</v>
      </c>
      <c r="H18" s="46">
        <v>12</v>
      </c>
      <c r="I18" s="60">
        <v>100</v>
      </c>
      <c r="J18" s="61">
        <v>-9999</v>
      </c>
      <c r="K18" s="46" t="s">
        <v>21</v>
      </c>
      <c r="L18" s="62">
        <v>2018</v>
      </c>
      <c r="M18" s="46" t="s">
        <v>204</v>
      </c>
      <c r="N18" s="46">
        <v>27</v>
      </c>
      <c r="O18" s="46">
        <v>86</v>
      </c>
      <c r="P18" s="63">
        <v>1112</v>
      </c>
      <c r="Q18" s="64">
        <v>-43.444637</v>
      </c>
      <c r="R18" s="64">
        <v>39.405338</v>
      </c>
      <c r="S18" s="46" t="s">
        <v>24</v>
      </c>
      <c r="T18" s="46" t="s">
        <v>205</v>
      </c>
      <c r="U18" s="65" t="s">
        <v>26</v>
      </c>
      <c r="V18" s="66">
        <v>7.9000000000000001E-2</v>
      </c>
    </row>
    <row r="19" spans="1:22" x14ac:dyDescent="0.2">
      <c r="A19" s="67" t="s">
        <v>206</v>
      </c>
      <c r="B19" s="46" t="s">
        <v>183</v>
      </c>
      <c r="C19" s="46" t="s">
        <v>207</v>
      </c>
      <c r="D19" s="58" t="s">
        <v>202</v>
      </c>
      <c r="E19" s="59" t="s">
        <v>203</v>
      </c>
      <c r="F19" s="59">
        <v>1155</v>
      </c>
      <c r="G19" s="46">
        <v>1</v>
      </c>
      <c r="H19" s="46">
        <v>14</v>
      </c>
      <c r="I19" s="60">
        <v>75</v>
      </c>
      <c r="J19" s="61">
        <v>-9999</v>
      </c>
      <c r="K19" s="46" t="s">
        <v>21</v>
      </c>
      <c r="L19" s="62">
        <v>2018</v>
      </c>
      <c r="M19" s="46" t="s">
        <v>204</v>
      </c>
      <c r="N19" s="46">
        <v>27</v>
      </c>
      <c r="O19" s="46">
        <v>86</v>
      </c>
      <c r="P19" s="63">
        <v>1112</v>
      </c>
      <c r="Q19" s="64">
        <v>-43.444637</v>
      </c>
      <c r="R19" s="64">
        <v>39.405338</v>
      </c>
      <c r="S19" s="46" t="s">
        <v>24</v>
      </c>
      <c r="T19" s="46" t="s">
        <v>205</v>
      </c>
      <c r="U19" s="65" t="s">
        <v>26</v>
      </c>
      <c r="V19" s="66">
        <v>0.55200000000000005</v>
      </c>
    </row>
    <row r="20" spans="1:22" x14ac:dyDescent="0.2">
      <c r="A20" s="67" t="s">
        <v>208</v>
      </c>
      <c r="B20" s="46" t="s">
        <v>183</v>
      </c>
      <c r="C20" s="46" t="s">
        <v>209</v>
      </c>
      <c r="D20" s="58" t="s">
        <v>202</v>
      </c>
      <c r="E20" s="59" t="s">
        <v>203</v>
      </c>
      <c r="F20" s="59">
        <v>1167</v>
      </c>
      <c r="G20" s="46">
        <v>1</v>
      </c>
      <c r="H20" s="46">
        <v>16</v>
      </c>
      <c r="I20" s="60">
        <v>50</v>
      </c>
      <c r="J20" s="61">
        <v>-9999</v>
      </c>
      <c r="K20" s="46" t="s">
        <v>21</v>
      </c>
      <c r="L20" s="62">
        <v>2018</v>
      </c>
      <c r="M20" s="46" t="s">
        <v>204</v>
      </c>
      <c r="N20" s="46">
        <v>27</v>
      </c>
      <c r="O20" s="46">
        <v>86</v>
      </c>
      <c r="P20" s="63">
        <v>1112</v>
      </c>
      <c r="Q20" s="64">
        <v>-43.444637</v>
      </c>
      <c r="R20" s="64">
        <v>39.405338</v>
      </c>
      <c r="S20" s="46" t="s">
        <v>24</v>
      </c>
      <c r="T20" s="46" t="s">
        <v>205</v>
      </c>
      <c r="U20" s="65" t="s">
        <v>26</v>
      </c>
      <c r="V20" s="66">
        <v>0.58499999999999996</v>
      </c>
    </row>
    <row r="21" spans="1:22" x14ac:dyDescent="0.2">
      <c r="A21" s="67" t="s">
        <v>210</v>
      </c>
      <c r="B21" s="46" t="s">
        <v>183</v>
      </c>
      <c r="C21" s="46" t="s">
        <v>211</v>
      </c>
      <c r="D21" s="58" t="s">
        <v>202</v>
      </c>
      <c r="E21" s="59" t="s">
        <v>203</v>
      </c>
      <c r="F21" s="59">
        <v>1178</v>
      </c>
      <c r="G21" s="46">
        <v>1</v>
      </c>
      <c r="H21" s="46">
        <v>18</v>
      </c>
      <c r="I21" s="60">
        <v>25</v>
      </c>
      <c r="J21" s="61">
        <v>-9999</v>
      </c>
      <c r="K21" s="46" t="s">
        <v>21</v>
      </c>
      <c r="L21" s="62">
        <v>2018</v>
      </c>
      <c r="M21" s="46" t="s">
        <v>204</v>
      </c>
      <c r="N21" s="46">
        <v>27</v>
      </c>
      <c r="O21" s="46">
        <v>86</v>
      </c>
      <c r="P21" s="63">
        <v>1112</v>
      </c>
      <c r="Q21" s="64">
        <v>-43.444637</v>
      </c>
      <c r="R21" s="64">
        <v>39.405338</v>
      </c>
      <c r="S21" s="46" t="s">
        <v>24</v>
      </c>
      <c r="T21" s="46" t="s">
        <v>205</v>
      </c>
      <c r="U21" s="65" t="s">
        <v>26</v>
      </c>
      <c r="V21" s="66">
        <v>0.57999999999999996</v>
      </c>
    </row>
    <row r="22" spans="1:22" x14ac:dyDescent="0.2">
      <c r="A22" s="67" t="s">
        <v>212</v>
      </c>
      <c r="B22" s="46" t="s">
        <v>183</v>
      </c>
      <c r="C22" s="46" t="s">
        <v>213</v>
      </c>
      <c r="D22" s="58" t="s">
        <v>202</v>
      </c>
      <c r="E22" s="59" t="s">
        <v>203</v>
      </c>
      <c r="F22" s="59">
        <v>1166</v>
      </c>
      <c r="G22" s="46">
        <v>1</v>
      </c>
      <c r="H22" s="46">
        <v>22</v>
      </c>
      <c r="I22" s="60">
        <v>5</v>
      </c>
      <c r="J22" s="61">
        <v>-9999</v>
      </c>
      <c r="K22" s="46" t="s">
        <v>21</v>
      </c>
      <c r="L22" s="62">
        <v>2018</v>
      </c>
      <c r="M22" s="46" t="s">
        <v>204</v>
      </c>
      <c r="N22" s="46">
        <v>27</v>
      </c>
      <c r="O22" s="46">
        <v>86</v>
      </c>
      <c r="P22" s="63">
        <v>1112</v>
      </c>
      <c r="Q22" s="64">
        <v>-43.444637</v>
      </c>
      <c r="R22" s="64">
        <v>39.405338</v>
      </c>
      <c r="S22" s="46" t="s">
        <v>24</v>
      </c>
      <c r="T22" s="46" t="s">
        <v>205</v>
      </c>
      <c r="U22" s="65" t="s">
        <v>26</v>
      </c>
      <c r="V22" s="66">
        <v>0.56999999999999995</v>
      </c>
    </row>
    <row r="24" spans="1:22" ht="42" x14ac:dyDescent="0.2">
      <c r="A24" s="1" t="s">
        <v>2</v>
      </c>
      <c r="B24" s="4" t="s">
        <v>19</v>
      </c>
      <c r="C24" t="s">
        <v>62</v>
      </c>
      <c r="D24" t="s">
        <v>98</v>
      </c>
      <c r="E24" t="s">
        <v>112</v>
      </c>
    </row>
    <row r="25" spans="1:22" x14ac:dyDescent="0.2">
      <c r="A25" s="60">
        <v>100</v>
      </c>
      <c r="B25" s="66">
        <v>7.9000000000000001E-2</v>
      </c>
      <c r="C25">
        <v>5.0299999999999997E-2</v>
      </c>
      <c r="D25">
        <v>3.5999999999999999E-3</v>
      </c>
      <c r="E25">
        <v>0</v>
      </c>
    </row>
    <row r="26" spans="1:22" x14ac:dyDescent="0.2">
      <c r="A26" s="60">
        <v>75</v>
      </c>
      <c r="B26" s="66">
        <v>0.55200000000000005</v>
      </c>
      <c r="C26">
        <v>0.2727</v>
      </c>
      <c r="D26">
        <v>0.1125</v>
      </c>
      <c r="E26">
        <v>0</v>
      </c>
    </row>
    <row r="27" spans="1:22" x14ac:dyDescent="0.2">
      <c r="A27" s="60">
        <v>50</v>
      </c>
      <c r="B27" s="66">
        <v>0.58499999999999996</v>
      </c>
      <c r="C27">
        <v>0.78180000000000005</v>
      </c>
      <c r="D27">
        <v>0.2389</v>
      </c>
      <c r="E27">
        <v>0</v>
      </c>
    </row>
    <row r="28" spans="1:22" x14ac:dyDescent="0.2">
      <c r="A28" s="60">
        <v>25</v>
      </c>
      <c r="B28" s="66">
        <v>0.57999999999999996</v>
      </c>
      <c r="C28">
        <v>1.0327</v>
      </c>
      <c r="D28">
        <v>9.4E-2</v>
      </c>
      <c r="E28">
        <v>0</v>
      </c>
    </row>
    <row r="29" spans="1:22" x14ac:dyDescent="0.2">
      <c r="A29" s="60">
        <v>5</v>
      </c>
      <c r="B29" s="66">
        <v>0.56999999999999995</v>
      </c>
      <c r="C29">
        <v>1.0469999999999999</v>
      </c>
      <c r="D29">
        <v>4.4499999999999998E-2</v>
      </c>
      <c r="E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35"/>
  <sheetViews>
    <sheetView workbookViewId="0">
      <selection activeCell="A9" sqref="A9:E9"/>
    </sheetView>
  </sheetViews>
  <sheetFormatPr baseColWidth="10" defaultRowHeight="16" x14ac:dyDescent="0.2"/>
  <sheetData>
    <row r="2" spans="1:22" ht="70" x14ac:dyDescent="0.2">
      <c r="A2" s="1" t="s">
        <v>56</v>
      </c>
      <c r="B2" s="1" t="s">
        <v>57</v>
      </c>
      <c r="C2" s="1" t="s">
        <v>195</v>
      </c>
      <c r="D2" s="1" t="s">
        <v>196</v>
      </c>
      <c r="E2" s="1" t="s">
        <v>54</v>
      </c>
      <c r="F2" s="1" t="s">
        <v>55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197</v>
      </c>
      <c r="M2" s="1" t="s">
        <v>198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4" t="s">
        <v>19</v>
      </c>
    </row>
    <row r="3" spans="1:22" ht="28" x14ac:dyDescent="0.2">
      <c r="A3" s="19" t="s">
        <v>214</v>
      </c>
      <c r="B3" s="44" t="s">
        <v>183</v>
      </c>
      <c r="C3" s="45" t="s">
        <v>215</v>
      </c>
      <c r="D3" s="52" t="s">
        <v>185</v>
      </c>
      <c r="E3" s="53">
        <v>-9999</v>
      </c>
      <c r="F3" s="48">
        <v>1164</v>
      </c>
      <c r="G3" s="52" t="s">
        <v>216</v>
      </c>
      <c r="H3" s="45">
        <v>12</v>
      </c>
      <c r="I3" s="50">
        <v>100</v>
      </c>
      <c r="J3" s="53">
        <v>-9999</v>
      </c>
      <c r="K3" s="44" t="s">
        <v>21</v>
      </c>
      <c r="L3" s="44">
        <v>2017</v>
      </c>
      <c r="M3" s="44" t="s">
        <v>186</v>
      </c>
      <c r="N3" s="44">
        <v>6</v>
      </c>
      <c r="O3" s="44">
        <v>249</v>
      </c>
      <c r="P3" s="44">
        <v>903</v>
      </c>
      <c r="Q3" s="44">
        <v>-43.393036000000002</v>
      </c>
      <c r="R3" s="44">
        <v>44.372664</v>
      </c>
      <c r="S3" s="44" t="s">
        <v>24</v>
      </c>
      <c r="T3" s="44">
        <v>25</v>
      </c>
      <c r="U3" s="44" t="s">
        <v>26</v>
      </c>
      <c r="V3" s="14">
        <v>2.3E-2</v>
      </c>
    </row>
    <row r="4" spans="1:22" ht="28" x14ac:dyDescent="0.2">
      <c r="A4" s="19" t="s">
        <v>217</v>
      </c>
      <c r="B4" s="44" t="s">
        <v>183</v>
      </c>
      <c r="C4" s="45" t="s">
        <v>218</v>
      </c>
      <c r="D4" s="52" t="s">
        <v>185</v>
      </c>
      <c r="E4" s="53">
        <v>-9999</v>
      </c>
      <c r="F4" s="48">
        <v>1155</v>
      </c>
      <c r="G4" s="52" t="s">
        <v>216</v>
      </c>
      <c r="H4" s="45">
        <v>14</v>
      </c>
      <c r="I4" s="50">
        <v>75</v>
      </c>
      <c r="J4" s="53">
        <v>-9999</v>
      </c>
      <c r="K4" s="44" t="s">
        <v>21</v>
      </c>
      <c r="L4" s="44">
        <v>2017</v>
      </c>
      <c r="M4" s="44" t="s">
        <v>186</v>
      </c>
      <c r="N4" s="44">
        <v>6</v>
      </c>
      <c r="O4" s="44">
        <v>249</v>
      </c>
      <c r="P4" s="44">
        <v>903</v>
      </c>
      <c r="Q4" s="44">
        <v>-43.393036000000002</v>
      </c>
      <c r="R4" s="44">
        <v>44.372664</v>
      </c>
      <c r="S4" s="44" t="s">
        <v>24</v>
      </c>
      <c r="T4" s="44">
        <v>25</v>
      </c>
      <c r="U4" s="44" t="s">
        <v>26</v>
      </c>
      <c r="V4" s="14">
        <v>0.107</v>
      </c>
    </row>
    <row r="5" spans="1:22" ht="28" x14ac:dyDescent="0.2">
      <c r="A5" s="19" t="s">
        <v>219</v>
      </c>
      <c r="B5" s="44" t="s">
        <v>183</v>
      </c>
      <c r="C5" s="45" t="s">
        <v>220</v>
      </c>
      <c r="D5" s="52" t="s">
        <v>185</v>
      </c>
      <c r="E5" s="53">
        <v>-9999</v>
      </c>
      <c r="F5" s="48">
        <v>1167</v>
      </c>
      <c r="G5" s="52" t="s">
        <v>216</v>
      </c>
      <c r="H5" s="45">
        <v>16</v>
      </c>
      <c r="I5" s="54">
        <v>50</v>
      </c>
      <c r="J5" s="53">
        <v>-9999</v>
      </c>
      <c r="K5" s="44" t="s">
        <v>21</v>
      </c>
      <c r="L5" s="44">
        <v>2017</v>
      </c>
      <c r="M5" s="44" t="s">
        <v>186</v>
      </c>
      <c r="N5" s="44">
        <v>6</v>
      </c>
      <c r="O5" s="44">
        <v>249</v>
      </c>
      <c r="P5" s="44">
        <v>903</v>
      </c>
      <c r="Q5" s="44">
        <v>-43.393036000000002</v>
      </c>
      <c r="R5" s="44">
        <v>44.372664</v>
      </c>
      <c r="S5" s="44" t="s">
        <v>24</v>
      </c>
      <c r="T5" s="44">
        <v>25</v>
      </c>
      <c r="U5" s="44" t="s">
        <v>26</v>
      </c>
      <c r="V5" s="14">
        <v>0.65200000000000002</v>
      </c>
    </row>
    <row r="6" spans="1:22" ht="28" x14ac:dyDescent="0.2">
      <c r="A6" s="19" t="s">
        <v>221</v>
      </c>
      <c r="B6" s="44" t="s">
        <v>183</v>
      </c>
      <c r="C6" s="45" t="s">
        <v>222</v>
      </c>
      <c r="D6" s="52" t="s">
        <v>185</v>
      </c>
      <c r="E6" s="53">
        <v>-9999</v>
      </c>
      <c r="F6" s="48">
        <v>1178</v>
      </c>
      <c r="G6" s="52" t="s">
        <v>216</v>
      </c>
      <c r="H6" s="45">
        <v>18</v>
      </c>
      <c r="I6" s="54">
        <v>25</v>
      </c>
      <c r="J6" s="53">
        <v>-9999</v>
      </c>
      <c r="K6" s="44" t="s">
        <v>21</v>
      </c>
      <c r="L6" s="44">
        <v>2017</v>
      </c>
      <c r="M6" s="44" t="s">
        <v>186</v>
      </c>
      <c r="N6" s="44">
        <v>6</v>
      </c>
      <c r="O6" s="44">
        <v>249</v>
      </c>
      <c r="P6" s="44">
        <v>903</v>
      </c>
      <c r="Q6" s="44">
        <v>-43.393036000000002</v>
      </c>
      <c r="R6" s="44">
        <v>44.372664</v>
      </c>
      <c r="S6" s="44" t="s">
        <v>24</v>
      </c>
      <c r="T6" s="44">
        <v>25</v>
      </c>
      <c r="U6" s="44" t="s">
        <v>26</v>
      </c>
      <c r="V6" s="14">
        <v>0.13</v>
      </c>
    </row>
    <row r="7" spans="1:22" ht="28" x14ac:dyDescent="0.2">
      <c r="A7" s="19" t="s">
        <v>223</v>
      </c>
      <c r="B7" s="44" t="s">
        <v>183</v>
      </c>
      <c r="C7" s="45" t="s">
        <v>224</v>
      </c>
      <c r="D7" s="52" t="s">
        <v>185</v>
      </c>
      <c r="E7" s="53">
        <v>-9999</v>
      </c>
      <c r="F7" s="48">
        <v>1166</v>
      </c>
      <c r="G7" s="52" t="s">
        <v>216</v>
      </c>
      <c r="H7" s="45">
        <v>22</v>
      </c>
      <c r="I7" s="54">
        <v>5</v>
      </c>
      <c r="J7" s="53">
        <v>-9999</v>
      </c>
      <c r="K7" s="44" t="s">
        <v>21</v>
      </c>
      <c r="L7" s="44">
        <v>2017</v>
      </c>
      <c r="M7" s="44" t="s">
        <v>186</v>
      </c>
      <c r="N7" s="44">
        <v>6</v>
      </c>
      <c r="O7" s="44">
        <v>249</v>
      </c>
      <c r="P7" s="44">
        <v>903</v>
      </c>
      <c r="Q7" s="44">
        <v>-43.393036000000002</v>
      </c>
      <c r="R7" s="44">
        <v>44.372664</v>
      </c>
      <c r="S7" s="44" t="s">
        <v>24</v>
      </c>
      <c r="T7" s="44">
        <v>25</v>
      </c>
      <c r="U7" s="44" t="s">
        <v>26</v>
      </c>
      <c r="V7" s="14">
        <v>0.19500000000000001</v>
      </c>
    </row>
    <row r="9" spans="1:22" ht="42" x14ac:dyDescent="0.2">
      <c r="A9" s="1" t="s">
        <v>2</v>
      </c>
      <c r="B9" s="4" t="s">
        <v>19</v>
      </c>
      <c r="C9" t="s">
        <v>62</v>
      </c>
      <c r="D9" t="s">
        <v>98</v>
      </c>
      <c r="E9" t="s">
        <v>112</v>
      </c>
    </row>
    <row r="10" spans="1:22" x14ac:dyDescent="0.2">
      <c r="A10" s="50">
        <v>100</v>
      </c>
      <c r="B10" s="14">
        <v>2.3E-2</v>
      </c>
      <c r="C10">
        <v>7.3099999999999998E-2</v>
      </c>
      <c r="D10">
        <v>5.1000000000000004E-3</v>
      </c>
      <c r="E10">
        <f>-0.0311</f>
        <v>-3.1099999999999999E-2</v>
      </c>
    </row>
    <row r="11" spans="1:22" x14ac:dyDescent="0.2">
      <c r="A11" s="50">
        <v>75</v>
      </c>
      <c r="B11" s="14">
        <v>0.107</v>
      </c>
      <c r="C11">
        <v>0.79</v>
      </c>
      <c r="D11">
        <v>0.53249999999999997</v>
      </c>
      <c r="E11">
        <v>-9.0499999999999997E-2</v>
      </c>
    </row>
    <row r="12" spans="1:22" x14ac:dyDescent="0.2">
      <c r="A12" s="54">
        <v>50</v>
      </c>
      <c r="B12" s="14">
        <v>0.65200000000000002</v>
      </c>
      <c r="C12">
        <v>2.7782</v>
      </c>
      <c r="D12">
        <v>0.64570000000000005</v>
      </c>
      <c r="E12">
        <v>-3.2109000000000001</v>
      </c>
    </row>
    <row r="13" spans="1:22" x14ac:dyDescent="0.2">
      <c r="A13" s="54">
        <v>25</v>
      </c>
      <c r="B13" s="14">
        <v>0.13</v>
      </c>
      <c r="C13">
        <v>0.27950000000000003</v>
      </c>
      <c r="D13">
        <v>3.1600000000000003E-2</v>
      </c>
      <c r="E13">
        <v>-29.840599999999998</v>
      </c>
    </row>
    <row r="14" spans="1:22" x14ac:dyDescent="0.2">
      <c r="A14" s="54">
        <v>5</v>
      </c>
      <c r="B14" s="14">
        <v>0.19500000000000001</v>
      </c>
      <c r="C14">
        <v>0.20949999999999999</v>
      </c>
      <c r="D14">
        <v>9.01E-2</v>
      </c>
      <c r="E14">
        <v>-153.9333</v>
      </c>
    </row>
    <row r="16" spans="1:22" x14ac:dyDescent="0.2">
      <c r="A16" s="67" t="s">
        <v>226</v>
      </c>
      <c r="B16" s="46" t="s">
        <v>183</v>
      </c>
      <c r="C16" s="46" t="s">
        <v>227</v>
      </c>
      <c r="D16" s="58" t="s">
        <v>202</v>
      </c>
      <c r="E16" s="59" t="s">
        <v>203</v>
      </c>
      <c r="F16" s="59">
        <v>1164</v>
      </c>
      <c r="G16" s="46">
        <v>2</v>
      </c>
      <c r="H16" s="46">
        <v>12</v>
      </c>
      <c r="I16" s="60">
        <v>100</v>
      </c>
      <c r="J16" s="61">
        <v>-9999</v>
      </c>
      <c r="K16" s="46" t="s">
        <v>21</v>
      </c>
      <c r="L16" s="62">
        <v>2018</v>
      </c>
      <c r="M16" s="46" t="s">
        <v>204</v>
      </c>
      <c r="N16" s="46">
        <v>28</v>
      </c>
      <c r="O16" s="46">
        <v>87</v>
      </c>
      <c r="P16" s="63">
        <v>1043</v>
      </c>
      <c r="Q16" s="64">
        <v>-41.213751000000002</v>
      </c>
      <c r="R16" s="64">
        <v>39.276054000000002</v>
      </c>
      <c r="S16" s="46" t="s">
        <v>24</v>
      </c>
      <c r="T16" s="46" t="s">
        <v>205</v>
      </c>
      <c r="U16" s="65" t="s">
        <v>26</v>
      </c>
      <c r="V16" s="66">
        <v>7.4999999999999997E-2</v>
      </c>
    </row>
    <row r="17" spans="1:22" x14ac:dyDescent="0.2">
      <c r="A17" s="67" t="s">
        <v>228</v>
      </c>
      <c r="B17" s="46" t="s">
        <v>183</v>
      </c>
      <c r="C17" s="46" t="s">
        <v>229</v>
      </c>
      <c r="D17" s="58" t="s">
        <v>202</v>
      </c>
      <c r="E17" s="59" t="s">
        <v>203</v>
      </c>
      <c r="F17" s="59">
        <v>1155</v>
      </c>
      <c r="G17" s="46">
        <v>2</v>
      </c>
      <c r="H17" s="46">
        <v>14</v>
      </c>
      <c r="I17" s="60">
        <v>75</v>
      </c>
      <c r="J17" s="61">
        <v>-9999</v>
      </c>
      <c r="K17" s="46" t="s">
        <v>21</v>
      </c>
      <c r="L17" s="62">
        <v>2018</v>
      </c>
      <c r="M17" s="46" t="s">
        <v>204</v>
      </c>
      <c r="N17" s="46">
        <v>28</v>
      </c>
      <c r="O17" s="46">
        <v>87</v>
      </c>
      <c r="P17" s="63">
        <v>1043</v>
      </c>
      <c r="Q17" s="64">
        <v>-41.213751000000002</v>
      </c>
      <c r="R17" s="64">
        <v>39.276054000000002</v>
      </c>
      <c r="S17" s="46" t="s">
        <v>24</v>
      </c>
      <c r="T17" s="46" t="s">
        <v>205</v>
      </c>
      <c r="U17" s="65" t="s">
        <v>26</v>
      </c>
      <c r="V17" s="66">
        <v>0.16200000000000001</v>
      </c>
    </row>
    <row r="18" spans="1:22" x14ac:dyDescent="0.2">
      <c r="A18" s="67" t="s">
        <v>230</v>
      </c>
      <c r="B18" s="46" t="s">
        <v>183</v>
      </c>
      <c r="C18" s="46" t="s">
        <v>231</v>
      </c>
      <c r="D18" s="58" t="s">
        <v>202</v>
      </c>
      <c r="E18" s="59" t="s">
        <v>203</v>
      </c>
      <c r="F18" s="59">
        <v>1167</v>
      </c>
      <c r="G18" s="46">
        <v>2</v>
      </c>
      <c r="H18" s="46">
        <v>16</v>
      </c>
      <c r="I18" s="60">
        <v>50</v>
      </c>
      <c r="J18" s="61">
        <v>-9999</v>
      </c>
      <c r="K18" s="46" t="s">
        <v>21</v>
      </c>
      <c r="L18" s="62">
        <v>2018</v>
      </c>
      <c r="M18" s="46" t="s">
        <v>204</v>
      </c>
      <c r="N18" s="46">
        <v>28</v>
      </c>
      <c r="O18" s="46">
        <v>87</v>
      </c>
      <c r="P18" s="63">
        <v>1043</v>
      </c>
      <c r="Q18" s="64">
        <v>-41.213751000000002</v>
      </c>
      <c r="R18" s="64">
        <v>39.276054000000002</v>
      </c>
      <c r="S18" s="46" t="s">
        <v>24</v>
      </c>
      <c r="T18" s="46" t="s">
        <v>205</v>
      </c>
      <c r="U18" s="65" t="s">
        <v>26</v>
      </c>
      <c r="V18" s="66">
        <v>0.32900000000000001</v>
      </c>
    </row>
    <row r="19" spans="1:22" x14ac:dyDescent="0.2">
      <c r="A19" s="67" t="s">
        <v>232</v>
      </c>
      <c r="B19" s="46" t="s">
        <v>183</v>
      </c>
      <c r="C19" s="46" t="s">
        <v>233</v>
      </c>
      <c r="D19" s="58" t="s">
        <v>202</v>
      </c>
      <c r="E19" s="59" t="s">
        <v>203</v>
      </c>
      <c r="F19" s="59">
        <v>1178</v>
      </c>
      <c r="G19" s="46">
        <v>2</v>
      </c>
      <c r="H19" s="46">
        <v>18</v>
      </c>
      <c r="I19" s="60">
        <v>25</v>
      </c>
      <c r="J19" s="61">
        <v>-9999</v>
      </c>
      <c r="K19" s="46" t="s">
        <v>21</v>
      </c>
      <c r="L19" s="62">
        <v>2018</v>
      </c>
      <c r="M19" s="46" t="s">
        <v>204</v>
      </c>
      <c r="N19" s="46">
        <v>28</v>
      </c>
      <c r="O19" s="46">
        <v>87</v>
      </c>
      <c r="P19" s="63">
        <v>1043</v>
      </c>
      <c r="Q19" s="64">
        <v>-41.213751000000002</v>
      </c>
      <c r="R19" s="64">
        <v>39.276054000000002</v>
      </c>
      <c r="S19" s="46" t="s">
        <v>24</v>
      </c>
      <c r="T19" s="46" t="s">
        <v>205</v>
      </c>
      <c r="U19" s="65" t="s">
        <v>26</v>
      </c>
      <c r="V19" s="66">
        <v>0.40699999999999997</v>
      </c>
    </row>
    <row r="20" spans="1:22" x14ac:dyDescent="0.2">
      <c r="A20" s="67" t="s">
        <v>234</v>
      </c>
      <c r="B20" s="46" t="s">
        <v>183</v>
      </c>
      <c r="C20" s="46" t="s">
        <v>235</v>
      </c>
      <c r="D20" s="58" t="s">
        <v>202</v>
      </c>
      <c r="E20" s="59" t="s">
        <v>203</v>
      </c>
      <c r="F20" s="59">
        <v>1166</v>
      </c>
      <c r="G20" s="46">
        <v>2</v>
      </c>
      <c r="H20" s="46">
        <v>22</v>
      </c>
      <c r="I20" s="60">
        <v>5</v>
      </c>
      <c r="J20" s="61">
        <v>-9999</v>
      </c>
      <c r="K20" s="46" t="s">
        <v>21</v>
      </c>
      <c r="L20" s="62">
        <v>2018</v>
      </c>
      <c r="M20" s="46" t="s">
        <v>204</v>
      </c>
      <c r="N20" s="46">
        <v>28</v>
      </c>
      <c r="O20" s="46">
        <v>87</v>
      </c>
      <c r="P20" s="63">
        <v>1043</v>
      </c>
      <c r="Q20" s="64">
        <v>-41.213751000000002</v>
      </c>
      <c r="R20" s="64">
        <v>39.276054000000002</v>
      </c>
      <c r="S20" s="46" t="s">
        <v>24</v>
      </c>
      <c r="T20" s="46" t="s">
        <v>205</v>
      </c>
      <c r="U20" s="65" t="s">
        <v>26</v>
      </c>
      <c r="V20" s="66">
        <v>0.99</v>
      </c>
    </row>
    <row r="21" spans="1:22" ht="42" x14ac:dyDescent="0.2">
      <c r="A21" s="1" t="s">
        <v>2</v>
      </c>
      <c r="B21" s="4" t="s">
        <v>19</v>
      </c>
      <c r="C21" t="s">
        <v>62</v>
      </c>
      <c r="D21" t="s">
        <v>98</v>
      </c>
      <c r="E21" t="s">
        <v>112</v>
      </c>
    </row>
    <row r="22" spans="1:22" x14ac:dyDescent="0.2">
      <c r="A22" s="60">
        <v>100</v>
      </c>
      <c r="B22" s="66">
        <v>7.4999999999999997E-2</v>
      </c>
      <c r="C22">
        <v>0.16919999999999999</v>
      </c>
      <c r="D22">
        <v>8.9999999999999993E-3</v>
      </c>
      <c r="E22">
        <v>2.2000000000000001E-3</v>
      </c>
    </row>
    <row r="23" spans="1:22" x14ac:dyDescent="0.2">
      <c r="A23" s="60">
        <v>75</v>
      </c>
      <c r="B23" s="66">
        <v>0.16200000000000001</v>
      </c>
      <c r="C23">
        <v>0.25969999999999999</v>
      </c>
      <c r="D23">
        <v>2.5700000000000001E-2</v>
      </c>
      <c r="E23">
        <v>2.3E-3</v>
      </c>
    </row>
    <row r="24" spans="1:22" x14ac:dyDescent="0.2">
      <c r="A24" s="60">
        <v>50</v>
      </c>
      <c r="B24" s="66">
        <v>0.32900000000000001</v>
      </c>
      <c r="C24">
        <v>0.70779999999999998</v>
      </c>
      <c r="D24">
        <v>5.1499999999999997E-2</v>
      </c>
      <c r="E24">
        <v>2.2000000000000001E-3</v>
      </c>
    </row>
    <row r="25" spans="1:22" x14ac:dyDescent="0.2">
      <c r="A25" s="60">
        <v>25</v>
      </c>
      <c r="B25" s="66">
        <v>0.40699999999999997</v>
      </c>
      <c r="C25">
        <v>1.4279999999999999</v>
      </c>
      <c r="D25">
        <v>5.1999999999999998E-2</v>
      </c>
      <c r="E25">
        <v>2.7000000000000001E-3</v>
      </c>
    </row>
    <row r="26" spans="1:22" x14ac:dyDescent="0.2">
      <c r="A26" s="60">
        <v>5</v>
      </c>
      <c r="B26" s="66">
        <v>0.99</v>
      </c>
      <c r="C26">
        <v>1.3753</v>
      </c>
      <c r="D26">
        <v>2.92E-2</v>
      </c>
      <c r="E26">
        <v>2.2000000000000001E-3</v>
      </c>
    </row>
    <row r="28" spans="1:22" x14ac:dyDescent="0.2">
      <c r="A28" s="67" t="s">
        <v>236</v>
      </c>
      <c r="B28" s="46" t="s">
        <v>183</v>
      </c>
      <c r="C28" s="46" t="s">
        <v>237</v>
      </c>
      <c r="D28" s="58" t="s">
        <v>202</v>
      </c>
      <c r="E28" s="59" t="s">
        <v>203</v>
      </c>
      <c r="F28" s="59">
        <v>1166</v>
      </c>
      <c r="G28" s="46" t="s">
        <v>238</v>
      </c>
      <c r="H28" s="46" t="s">
        <v>239</v>
      </c>
      <c r="I28" s="60">
        <v>5</v>
      </c>
      <c r="J28" s="61">
        <v>-9999</v>
      </c>
      <c r="K28" s="46" t="s">
        <v>21</v>
      </c>
      <c r="L28" s="62">
        <v>2018</v>
      </c>
      <c r="M28" s="46" t="s">
        <v>240</v>
      </c>
      <c r="N28" s="46">
        <v>5</v>
      </c>
      <c r="O28" s="46">
        <v>95</v>
      </c>
      <c r="P28" s="63">
        <v>855</v>
      </c>
      <c r="Q28" s="64">
        <v>-40.126961000000001</v>
      </c>
      <c r="R28" s="64">
        <v>39.183681</v>
      </c>
      <c r="S28" s="46" t="s">
        <v>24</v>
      </c>
      <c r="T28" s="46" t="s">
        <v>205</v>
      </c>
      <c r="U28" s="65" t="s">
        <v>26</v>
      </c>
      <c r="V28" s="66">
        <v>0.50800000000000001</v>
      </c>
    </row>
    <row r="29" spans="1:22" x14ac:dyDescent="0.2">
      <c r="A29" s="67" t="s">
        <v>241</v>
      </c>
      <c r="B29" s="46" t="s">
        <v>183</v>
      </c>
      <c r="C29" s="46" t="s">
        <v>242</v>
      </c>
      <c r="D29" s="58" t="s">
        <v>202</v>
      </c>
      <c r="E29" s="59" t="s">
        <v>203</v>
      </c>
      <c r="F29" s="59">
        <v>1166</v>
      </c>
      <c r="G29" s="46" t="s">
        <v>238</v>
      </c>
      <c r="H29" s="46" t="s">
        <v>239</v>
      </c>
      <c r="I29" s="60">
        <v>5</v>
      </c>
      <c r="J29" s="61">
        <v>-9999</v>
      </c>
      <c r="K29" s="46" t="s">
        <v>21</v>
      </c>
      <c r="L29" s="62">
        <v>2018</v>
      </c>
      <c r="M29" s="46" t="s">
        <v>240</v>
      </c>
      <c r="N29" s="46">
        <v>5</v>
      </c>
      <c r="O29" s="46">
        <v>95</v>
      </c>
      <c r="P29" s="63">
        <v>1155</v>
      </c>
      <c r="Q29" s="64">
        <v>-40.115769</v>
      </c>
      <c r="R29" s="64">
        <v>39.194000000000003</v>
      </c>
      <c r="S29" s="46" t="s">
        <v>24</v>
      </c>
      <c r="T29" s="46" t="s">
        <v>205</v>
      </c>
      <c r="U29" s="65" t="s">
        <v>26</v>
      </c>
      <c r="V29" s="66">
        <v>0.52100000000000002</v>
      </c>
    </row>
    <row r="30" spans="1:22" x14ac:dyDescent="0.2">
      <c r="A30" s="67" t="s">
        <v>243</v>
      </c>
      <c r="B30" s="46" t="s">
        <v>183</v>
      </c>
      <c r="C30" s="46" t="s">
        <v>244</v>
      </c>
      <c r="D30" s="58" t="s">
        <v>202</v>
      </c>
      <c r="E30" s="59" t="s">
        <v>203</v>
      </c>
      <c r="F30" s="59">
        <v>1166</v>
      </c>
      <c r="G30" s="46" t="s">
        <v>238</v>
      </c>
      <c r="H30" s="46" t="s">
        <v>239</v>
      </c>
      <c r="I30" s="60">
        <v>5</v>
      </c>
      <c r="J30" s="61">
        <v>-9999</v>
      </c>
      <c r="K30" s="46" t="s">
        <v>21</v>
      </c>
      <c r="L30" s="62">
        <v>2018</v>
      </c>
      <c r="M30" s="46" t="s">
        <v>240</v>
      </c>
      <c r="N30" s="46">
        <v>5</v>
      </c>
      <c r="O30" s="46">
        <v>95</v>
      </c>
      <c r="P30" s="63">
        <v>1550</v>
      </c>
      <c r="Q30" s="64">
        <v>-40.087130999999999</v>
      </c>
      <c r="R30" s="64">
        <v>39.215978</v>
      </c>
      <c r="S30" s="46" t="s">
        <v>24</v>
      </c>
      <c r="T30" s="46" t="s">
        <v>205</v>
      </c>
      <c r="U30" s="65" t="s">
        <v>26</v>
      </c>
      <c r="V30" s="66">
        <v>0.57399999999999995</v>
      </c>
    </row>
    <row r="32" spans="1:22" ht="42" x14ac:dyDescent="0.2">
      <c r="A32" s="1" t="s">
        <v>2</v>
      </c>
      <c r="B32" s="4" t="s">
        <v>19</v>
      </c>
      <c r="C32" t="s">
        <v>62</v>
      </c>
      <c r="D32" t="s">
        <v>98</v>
      </c>
      <c r="E32" t="s">
        <v>112</v>
      </c>
    </row>
    <row r="33" spans="1:5" x14ac:dyDescent="0.2">
      <c r="A33" s="60">
        <v>5</v>
      </c>
      <c r="B33" s="66">
        <v>0.50800000000000001</v>
      </c>
      <c r="C33">
        <v>1.0456000000000001</v>
      </c>
      <c r="D33">
        <v>9.3700000000000006E-2</v>
      </c>
      <c r="E33">
        <v>1.9E-3</v>
      </c>
    </row>
    <row r="34" spans="1:5" x14ac:dyDescent="0.2">
      <c r="A34" s="60">
        <v>5</v>
      </c>
      <c r="B34" s="66">
        <v>0.52100000000000002</v>
      </c>
      <c r="C34">
        <v>1.0456000000000001</v>
      </c>
      <c r="D34">
        <v>9.3700000000000006E-2</v>
      </c>
      <c r="E34">
        <v>1.9E-3</v>
      </c>
    </row>
    <row r="35" spans="1:5" x14ac:dyDescent="0.2">
      <c r="A35" s="60">
        <v>5</v>
      </c>
      <c r="B35" s="66">
        <v>0.57399999999999995</v>
      </c>
      <c r="C35">
        <v>1.0456000000000001</v>
      </c>
      <c r="D35">
        <v>9.3700000000000006E-2</v>
      </c>
      <c r="E35">
        <v>1.9E-3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8"/>
  <sheetViews>
    <sheetView workbookViewId="0">
      <selection activeCell="E9" sqref="A9:E9"/>
    </sheetView>
  </sheetViews>
  <sheetFormatPr baseColWidth="10" defaultRowHeight="16" x14ac:dyDescent="0.2"/>
  <sheetData>
    <row r="2" spans="1:22" ht="70" x14ac:dyDescent="0.2">
      <c r="A2" s="1" t="s">
        <v>56</v>
      </c>
      <c r="B2" s="1" t="s">
        <v>57</v>
      </c>
      <c r="C2" s="1" t="s">
        <v>195</v>
      </c>
      <c r="D2" s="1" t="s">
        <v>196</v>
      </c>
      <c r="E2" s="1" t="s">
        <v>54</v>
      </c>
      <c r="F2" s="1" t="s">
        <v>55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197</v>
      </c>
      <c r="M2" s="1" t="s">
        <v>198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4" t="s">
        <v>19</v>
      </c>
    </row>
    <row r="3" spans="1:22" ht="28" x14ac:dyDescent="0.2">
      <c r="A3" s="19" t="s">
        <v>245</v>
      </c>
      <c r="B3" s="44" t="s">
        <v>183</v>
      </c>
      <c r="C3" s="45" t="s">
        <v>246</v>
      </c>
      <c r="D3" s="52" t="s">
        <v>185</v>
      </c>
      <c r="E3" s="53">
        <v>-9999</v>
      </c>
      <c r="F3" s="48">
        <v>1178</v>
      </c>
      <c r="G3" s="52" t="s">
        <v>247</v>
      </c>
      <c r="H3" s="45">
        <v>18</v>
      </c>
      <c r="I3" s="54">
        <v>40</v>
      </c>
      <c r="J3" s="53">
        <v>-9999</v>
      </c>
      <c r="K3" s="44" t="s">
        <v>21</v>
      </c>
      <c r="L3" s="44">
        <v>2017</v>
      </c>
      <c r="M3" s="44" t="s">
        <v>186</v>
      </c>
      <c r="N3" s="44">
        <v>8</v>
      </c>
      <c r="O3" s="44">
        <v>251</v>
      </c>
      <c r="P3" s="44">
        <v>1832</v>
      </c>
      <c r="Q3" s="44">
        <v>-40.147841</v>
      </c>
      <c r="R3" s="44">
        <v>46.992122999999999</v>
      </c>
      <c r="S3" s="44" t="s">
        <v>24</v>
      </c>
      <c r="T3" s="44">
        <v>25</v>
      </c>
      <c r="U3" s="44" t="s">
        <v>26</v>
      </c>
      <c r="V3" s="14">
        <v>0.30399999999999999</v>
      </c>
    </row>
    <row r="4" spans="1:22" ht="28" x14ac:dyDescent="0.2">
      <c r="A4" s="19" t="s">
        <v>248</v>
      </c>
      <c r="B4" s="44" t="s">
        <v>183</v>
      </c>
      <c r="C4" s="45" t="s">
        <v>249</v>
      </c>
      <c r="D4" s="52" t="s">
        <v>185</v>
      </c>
      <c r="E4" s="53">
        <v>-9999</v>
      </c>
      <c r="F4" s="48">
        <v>1155</v>
      </c>
      <c r="G4" s="52" t="s">
        <v>247</v>
      </c>
      <c r="H4" s="45">
        <v>16</v>
      </c>
      <c r="I4" s="50">
        <v>75</v>
      </c>
      <c r="J4" s="53">
        <v>-9999</v>
      </c>
      <c r="K4" s="44" t="s">
        <v>21</v>
      </c>
      <c r="L4" s="44">
        <v>2017</v>
      </c>
      <c r="M4" s="44" t="s">
        <v>186</v>
      </c>
      <c r="N4" s="44">
        <v>8</v>
      </c>
      <c r="O4" s="44">
        <v>251</v>
      </c>
      <c r="P4" s="44">
        <v>1832</v>
      </c>
      <c r="Q4" s="44">
        <v>-40.147841</v>
      </c>
      <c r="R4" s="44">
        <v>46.992122999999999</v>
      </c>
      <c r="S4" s="44" t="s">
        <v>24</v>
      </c>
      <c r="T4" s="44">
        <v>25</v>
      </c>
      <c r="U4" s="44" t="s">
        <v>26</v>
      </c>
      <c r="V4" s="14">
        <v>1.9E-2</v>
      </c>
    </row>
    <row r="5" spans="1:22" ht="28" x14ac:dyDescent="0.2">
      <c r="A5" s="19" t="s">
        <v>250</v>
      </c>
      <c r="B5" s="44" t="s">
        <v>183</v>
      </c>
      <c r="C5" s="45" t="s">
        <v>251</v>
      </c>
      <c r="D5" s="52" t="s">
        <v>185</v>
      </c>
      <c r="E5" s="53">
        <v>-9999</v>
      </c>
      <c r="F5" s="48">
        <v>1167</v>
      </c>
      <c r="G5" s="52" t="s">
        <v>247</v>
      </c>
      <c r="H5" s="45">
        <v>17</v>
      </c>
      <c r="I5" s="54">
        <v>50</v>
      </c>
      <c r="J5" s="53">
        <v>-9999</v>
      </c>
      <c r="K5" s="44" t="s">
        <v>21</v>
      </c>
      <c r="L5" s="44">
        <v>2017</v>
      </c>
      <c r="M5" s="44" t="s">
        <v>186</v>
      </c>
      <c r="N5" s="44">
        <v>8</v>
      </c>
      <c r="O5" s="44">
        <v>251</v>
      </c>
      <c r="P5" s="44">
        <v>1832</v>
      </c>
      <c r="Q5" s="44">
        <v>-40.147841</v>
      </c>
      <c r="R5" s="44">
        <v>46.992122999999999</v>
      </c>
      <c r="S5" s="44" t="s">
        <v>24</v>
      </c>
      <c r="T5" s="44">
        <v>25</v>
      </c>
      <c r="U5" s="44" t="s">
        <v>26</v>
      </c>
      <c r="V5" s="14">
        <v>0.20899999999999999</v>
      </c>
    </row>
    <row r="6" spans="1:22" ht="28" x14ac:dyDescent="0.2">
      <c r="A6" s="19" t="s">
        <v>252</v>
      </c>
      <c r="B6" s="44" t="s">
        <v>183</v>
      </c>
      <c r="C6" s="45" t="s">
        <v>253</v>
      </c>
      <c r="D6" s="52" t="s">
        <v>185</v>
      </c>
      <c r="E6" s="53">
        <v>-9999</v>
      </c>
      <c r="F6" s="48">
        <v>1164</v>
      </c>
      <c r="G6" s="52" t="s">
        <v>247</v>
      </c>
      <c r="H6" s="45">
        <v>15</v>
      </c>
      <c r="I6" s="50">
        <v>100</v>
      </c>
      <c r="J6" s="53">
        <v>-9999</v>
      </c>
      <c r="K6" s="44" t="s">
        <v>21</v>
      </c>
      <c r="L6" s="44">
        <v>2017</v>
      </c>
      <c r="M6" s="44" t="s">
        <v>186</v>
      </c>
      <c r="N6" s="44">
        <v>8</v>
      </c>
      <c r="O6" s="44">
        <v>251</v>
      </c>
      <c r="P6" s="44">
        <v>1832</v>
      </c>
      <c r="Q6" s="44">
        <v>-40.147841</v>
      </c>
      <c r="R6" s="44">
        <v>46.992122999999999</v>
      </c>
      <c r="S6" s="44" t="s">
        <v>24</v>
      </c>
      <c r="T6" s="44">
        <v>25</v>
      </c>
      <c r="U6" s="44" t="s">
        <v>26</v>
      </c>
      <c r="V6" s="14">
        <v>1.0999999999999999E-2</v>
      </c>
    </row>
    <row r="7" spans="1:22" ht="28" x14ac:dyDescent="0.2">
      <c r="A7" s="19" t="s">
        <v>254</v>
      </c>
      <c r="B7" s="44" t="s">
        <v>183</v>
      </c>
      <c r="C7" s="45" t="s">
        <v>255</v>
      </c>
      <c r="D7" s="52" t="s">
        <v>185</v>
      </c>
      <c r="E7" s="53">
        <v>-9999</v>
      </c>
      <c r="F7" s="48">
        <v>1166</v>
      </c>
      <c r="G7" s="52" t="s">
        <v>247</v>
      </c>
      <c r="H7" s="45">
        <v>20</v>
      </c>
      <c r="I7" s="54">
        <v>5</v>
      </c>
      <c r="J7" s="53">
        <v>-9999</v>
      </c>
      <c r="K7" s="44" t="s">
        <v>21</v>
      </c>
      <c r="L7" s="44">
        <v>2017</v>
      </c>
      <c r="M7" s="44" t="s">
        <v>186</v>
      </c>
      <c r="N7" s="44">
        <v>8</v>
      </c>
      <c r="O7" s="44">
        <v>251</v>
      </c>
      <c r="P7" s="44">
        <v>1832</v>
      </c>
      <c r="Q7" s="44">
        <v>-40.147841</v>
      </c>
      <c r="R7" s="44">
        <v>46.992122999999999</v>
      </c>
      <c r="S7" s="44" t="s">
        <v>24</v>
      </c>
      <c r="T7" s="44">
        <v>25</v>
      </c>
      <c r="U7" s="44" t="s">
        <v>26</v>
      </c>
      <c r="V7" s="14">
        <v>0.14000000000000001</v>
      </c>
    </row>
    <row r="9" spans="1:22" ht="42" x14ac:dyDescent="0.2">
      <c r="A9" s="1" t="s">
        <v>2</v>
      </c>
      <c r="B9" s="4" t="s">
        <v>19</v>
      </c>
      <c r="C9" t="s">
        <v>62</v>
      </c>
      <c r="D9" t="s">
        <v>98</v>
      </c>
      <c r="E9" t="s">
        <v>112</v>
      </c>
    </row>
    <row r="10" spans="1:22" x14ac:dyDescent="0.2">
      <c r="A10" s="56">
        <v>40</v>
      </c>
      <c r="B10" s="14">
        <v>0.30399999999999999</v>
      </c>
      <c r="C10">
        <v>1.0582</v>
      </c>
      <c r="D10">
        <v>0.2059</v>
      </c>
      <c r="E10">
        <v>6.2525000000000004</v>
      </c>
    </row>
    <row r="11" spans="1:22" x14ac:dyDescent="0.2">
      <c r="A11" s="55">
        <v>75</v>
      </c>
      <c r="B11" s="14">
        <v>1.9E-2</v>
      </c>
      <c r="C11">
        <v>0.12740000000000001</v>
      </c>
      <c r="D11">
        <v>4.6600000000000003E-2</v>
      </c>
      <c r="E11">
        <v>1.0869</v>
      </c>
    </row>
    <row r="12" spans="1:22" x14ac:dyDescent="0.2">
      <c r="A12" s="56">
        <v>50</v>
      </c>
      <c r="B12" s="14">
        <v>0.20899999999999999</v>
      </c>
      <c r="C12">
        <v>0.62209999999999999</v>
      </c>
      <c r="D12">
        <v>9.4799999999999995E-2</v>
      </c>
      <c r="E12">
        <v>3.2688000000000001</v>
      </c>
    </row>
    <row r="13" spans="1:22" x14ac:dyDescent="0.2">
      <c r="A13" s="55">
        <v>100</v>
      </c>
      <c r="B13" s="14">
        <v>1.0999999999999999E-2</v>
      </c>
      <c r="C13">
        <v>4.3499999999999997E-2</v>
      </c>
      <c r="D13">
        <v>6.8999999999999999E-3</v>
      </c>
      <c r="E13">
        <v>0.5423</v>
      </c>
    </row>
    <row r="14" spans="1:22" x14ac:dyDescent="0.2">
      <c r="A14" s="56">
        <v>5</v>
      </c>
      <c r="B14" s="14">
        <v>0.14000000000000001</v>
      </c>
      <c r="C14">
        <v>0.22009999999999999</v>
      </c>
      <c r="D14">
        <v>5.3E-3</v>
      </c>
      <c r="E14">
        <v>50.882100000000001</v>
      </c>
    </row>
    <row r="17" spans="1:22" x14ac:dyDescent="0.2">
      <c r="A17" s="67" t="s">
        <v>257</v>
      </c>
      <c r="B17" s="46" t="s">
        <v>183</v>
      </c>
      <c r="C17" s="46" t="s">
        <v>258</v>
      </c>
      <c r="D17" s="58" t="s">
        <v>202</v>
      </c>
      <c r="E17" s="59" t="s">
        <v>203</v>
      </c>
      <c r="F17" s="59">
        <v>1164</v>
      </c>
      <c r="G17" s="46">
        <v>3</v>
      </c>
      <c r="H17" s="46">
        <v>12</v>
      </c>
      <c r="I17" s="60">
        <v>100</v>
      </c>
      <c r="J17" s="61">
        <v>-9999</v>
      </c>
      <c r="K17" s="46" t="s">
        <v>21</v>
      </c>
      <c r="L17" s="62">
        <v>2018</v>
      </c>
      <c r="M17" s="46" t="s">
        <v>204</v>
      </c>
      <c r="N17" s="46">
        <v>30</v>
      </c>
      <c r="O17" s="46">
        <v>89</v>
      </c>
      <c r="P17" s="63">
        <v>930</v>
      </c>
      <c r="Q17" s="64">
        <v>-42.124614999999999</v>
      </c>
      <c r="R17" s="64">
        <v>43.47193</v>
      </c>
      <c r="S17" s="46" t="s">
        <v>24</v>
      </c>
      <c r="T17" s="46" t="s">
        <v>205</v>
      </c>
      <c r="U17" s="65" t="s">
        <v>26</v>
      </c>
      <c r="V17" s="66">
        <v>0.41699999999999998</v>
      </c>
    </row>
    <row r="18" spans="1:22" x14ac:dyDescent="0.2">
      <c r="A18" s="67" t="s">
        <v>259</v>
      </c>
      <c r="B18" s="46" t="s">
        <v>183</v>
      </c>
      <c r="C18" s="46" t="s">
        <v>260</v>
      </c>
      <c r="D18" s="58" t="s">
        <v>202</v>
      </c>
      <c r="E18" s="59" t="s">
        <v>203</v>
      </c>
      <c r="F18" s="59">
        <v>1155</v>
      </c>
      <c r="G18" s="46">
        <v>3</v>
      </c>
      <c r="H18" s="46">
        <v>14</v>
      </c>
      <c r="I18" s="60">
        <v>75</v>
      </c>
      <c r="J18" s="61">
        <v>-9999</v>
      </c>
      <c r="K18" s="46" t="s">
        <v>21</v>
      </c>
      <c r="L18" s="62">
        <v>2018</v>
      </c>
      <c r="M18" s="46" t="s">
        <v>204</v>
      </c>
      <c r="N18" s="46">
        <v>30</v>
      </c>
      <c r="O18" s="46">
        <v>89</v>
      </c>
      <c r="P18" s="63">
        <v>930</v>
      </c>
      <c r="Q18" s="64">
        <v>-42.124614999999999</v>
      </c>
      <c r="R18" s="64">
        <v>43.47193</v>
      </c>
      <c r="S18" s="46" t="s">
        <v>24</v>
      </c>
      <c r="T18" s="46" t="s">
        <v>205</v>
      </c>
      <c r="U18" s="65" t="s">
        <v>26</v>
      </c>
      <c r="V18" s="66">
        <v>0.40600000000000003</v>
      </c>
    </row>
    <row r="19" spans="1:22" x14ac:dyDescent="0.2">
      <c r="A19" s="67" t="s">
        <v>261</v>
      </c>
      <c r="B19" s="46" t="s">
        <v>183</v>
      </c>
      <c r="C19" s="46" t="s">
        <v>262</v>
      </c>
      <c r="D19" s="58" t="s">
        <v>202</v>
      </c>
      <c r="E19" s="59" t="s">
        <v>203</v>
      </c>
      <c r="F19" s="59">
        <v>1167</v>
      </c>
      <c r="G19" s="46">
        <v>3</v>
      </c>
      <c r="H19" s="46">
        <v>16</v>
      </c>
      <c r="I19" s="60">
        <v>50</v>
      </c>
      <c r="J19" s="61">
        <v>-9999</v>
      </c>
      <c r="K19" s="46" t="s">
        <v>21</v>
      </c>
      <c r="L19" s="62">
        <v>2018</v>
      </c>
      <c r="M19" s="46" t="s">
        <v>204</v>
      </c>
      <c r="N19" s="46">
        <v>30</v>
      </c>
      <c r="O19" s="46">
        <v>89</v>
      </c>
      <c r="P19" s="63">
        <v>930</v>
      </c>
      <c r="Q19" s="64">
        <v>-42.124614999999999</v>
      </c>
      <c r="R19" s="64">
        <v>43.47193</v>
      </c>
      <c r="S19" s="46" t="s">
        <v>24</v>
      </c>
      <c r="T19" s="46" t="s">
        <v>205</v>
      </c>
      <c r="U19" s="65" t="s">
        <v>26</v>
      </c>
      <c r="V19" s="66">
        <v>0.47</v>
      </c>
    </row>
    <row r="20" spans="1:22" x14ac:dyDescent="0.2">
      <c r="A20" s="67" t="s">
        <v>263</v>
      </c>
      <c r="B20" s="46" t="s">
        <v>183</v>
      </c>
      <c r="C20" s="46" t="s">
        <v>264</v>
      </c>
      <c r="D20" s="58" t="s">
        <v>202</v>
      </c>
      <c r="E20" s="59" t="s">
        <v>203</v>
      </c>
      <c r="F20" s="59">
        <v>1178</v>
      </c>
      <c r="G20" s="46">
        <v>3</v>
      </c>
      <c r="H20" s="46">
        <v>18</v>
      </c>
      <c r="I20" s="60">
        <v>25</v>
      </c>
      <c r="J20" s="61">
        <v>-9999</v>
      </c>
      <c r="K20" s="46" t="s">
        <v>21</v>
      </c>
      <c r="L20" s="62">
        <v>2018</v>
      </c>
      <c r="M20" s="46" t="s">
        <v>204</v>
      </c>
      <c r="N20" s="46">
        <v>30</v>
      </c>
      <c r="O20" s="46">
        <v>89</v>
      </c>
      <c r="P20" s="63">
        <v>930</v>
      </c>
      <c r="Q20" s="64">
        <v>-42.124614999999999</v>
      </c>
      <c r="R20" s="64">
        <v>43.47193</v>
      </c>
      <c r="S20" s="46" t="s">
        <v>24</v>
      </c>
      <c r="T20" s="46" t="s">
        <v>205</v>
      </c>
      <c r="U20" s="65" t="s">
        <v>26</v>
      </c>
      <c r="V20" s="66">
        <v>0.497</v>
      </c>
    </row>
    <row r="21" spans="1:22" x14ac:dyDescent="0.2">
      <c r="A21" s="67" t="s">
        <v>265</v>
      </c>
      <c r="B21" s="46" t="s">
        <v>183</v>
      </c>
      <c r="C21" s="46" t="s">
        <v>266</v>
      </c>
      <c r="D21" s="58" t="s">
        <v>202</v>
      </c>
      <c r="E21" s="59" t="s">
        <v>203</v>
      </c>
      <c r="F21" s="59">
        <v>1166</v>
      </c>
      <c r="G21" s="46">
        <v>3</v>
      </c>
      <c r="H21" s="46">
        <v>22</v>
      </c>
      <c r="I21" s="60">
        <v>5</v>
      </c>
      <c r="J21" s="61">
        <v>-9999</v>
      </c>
      <c r="K21" s="46" t="s">
        <v>21</v>
      </c>
      <c r="L21" s="62">
        <v>2018</v>
      </c>
      <c r="M21" s="46" t="s">
        <v>204</v>
      </c>
      <c r="N21" s="46">
        <v>30</v>
      </c>
      <c r="O21" s="46">
        <v>89</v>
      </c>
      <c r="P21" s="63">
        <v>930</v>
      </c>
      <c r="Q21" s="64">
        <v>-42.124614999999999</v>
      </c>
      <c r="R21" s="64">
        <v>43.47193</v>
      </c>
      <c r="S21" s="46" t="s">
        <v>24</v>
      </c>
      <c r="T21" s="46" t="s">
        <v>205</v>
      </c>
      <c r="U21" s="65" t="s">
        <v>26</v>
      </c>
      <c r="V21" s="66">
        <v>0.45800000000000002</v>
      </c>
    </row>
    <row r="23" spans="1:22" ht="42" x14ac:dyDescent="0.2">
      <c r="A23" s="1" t="s">
        <v>2</v>
      </c>
      <c r="B23" s="4" t="s">
        <v>19</v>
      </c>
      <c r="C23" t="s">
        <v>62</v>
      </c>
      <c r="D23" t="s">
        <v>98</v>
      </c>
      <c r="E23" t="s">
        <v>112</v>
      </c>
    </row>
    <row r="24" spans="1:22" x14ac:dyDescent="0.2">
      <c r="A24" s="60">
        <v>100</v>
      </c>
      <c r="B24" s="66">
        <v>0.41699999999999998</v>
      </c>
      <c r="C24">
        <v>0.74299999999999999</v>
      </c>
      <c r="D24">
        <v>9.4000000000000004E-3</v>
      </c>
      <c r="E24">
        <v>2.9999999999999997E-4</v>
      </c>
    </row>
    <row r="25" spans="1:22" x14ac:dyDescent="0.2">
      <c r="A25" s="60">
        <v>75</v>
      </c>
      <c r="B25" s="66">
        <v>0.40600000000000003</v>
      </c>
      <c r="C25">
        <v>0.72860000000000003</v>
      </c>
      <c r="D25">
        <v>2.01E-2</v>
      </c>
      <c r="E25">
        <v>5.0000000000000001E-4</v>
      </c>
    </row>
    <row r="26" spans="1:22" x14ac:dyDescent="0.2">
      <c r="A26" s="60">
        <v>50</v>
      </c>
      <c r="B26" s="66">
        <v>0.47</v>
      </c>
      <c r="C26">
        <v>0.75380000000000003</v>
      </c>
      <c r="D26">
        <v>9.1000000000000004E-3</v>
      </c>
      <c r="E26">
        <v>1E-3</v>
      </c>
    </row>
    <row r="27" spans="1:22" x14ac:dyDescent="0.2">
      <c r="A27" s="60">
        <v>25</v>
      </c>
      <c r="B27" s="66">
        <v>0.497</v>
      </c>
      <c r="C27">
        <v>0.77629999999999999</v>
      </c>
      <c r="D27">
        <v>4.24E-2</v>
      </c>
      <c r="E27">
        <v>5.9999999999999995E-4</v>
      </c>
    </row>
    <row r="28" spans="1:22" x14ac:dyDescent="0.2">
      <c r="A28" s="60">
        <v>5</v>
      </c>
      <c r="B28" s="66">
        <v>0.45800000000000002</v>
      </c>
      <c r="C28">
        <v>0.74239999999999995</v>
      </c>
      <c r="D28">
        <v>1.8499999999999999E-2</v>
      </c>
      <c r="E28">
        <v>5.0000000000000001E-4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5"/>
  <sheetViews>
    <sheetView workbookViewId="0">
      <selection activeCell="E8" sqref="A8:E8"/>
    </sheetView>
  </sheetViews>
  <sheetFormatPr baseColWidth="10" defaultRowHeight="16" x14ac:dyDescent="0.2"/>
  <sheetData>
    <row r="2" spans="1:22" ht="70" x14ac:dyDescent="0.2">
      <c r="A2" s="1" t="s">
        <v>56</v>
      </c>
      <c r="B2" s="1" t="s">
        <v>57</v>
      </c>
      <c r="C2" s="1" t="s">
        <v>195</v>
      </c>
      <c r="D2" s="1" t="s">
        <v>196</v>
      </c>
      <c r="E2" s="1" t="s">
        <v>54</v>
      </c>
      <c r="F2" s="1" t="s">
        <v>55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197</v>
      </c>
      <c r="M2" s="1" t="s">
        <v>198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4" t="s">
        <v>19</v>
      </c>
    </row>
    <row r="3" spans="1:22" ht="28" x14ac:dyDescent="0.2">
      <c r="A3" s="19" t="s">
        <v>267</v>
      </c>
      <c r="B3" s="44" t="s">
        <v>183</v>
      </c>
      <c r="C3" s="45" t="s">
        <v>268</v>
      </c>
      <c r="D3" s="52" t="s">
        <v>185</v>
      </c>
      <c r="E3" s="53">
        <v>-9999</v>
      </c>
      <c r="F3" s="48">
        <v>1164</v>
      </c>
      <c r="G3" s="52" t="s">
        <v>269</v>
      </c>
      <c r="H3" s="45">
        <v>12</v>
      </c>
      <c r="I3" s="50">
        <v>100</v>
      </c>
      <c r="J3" s="53">
        <v>-9999</v>
      </c>
      <c r="K3" s="44" t="s">
        <v>21</v>
      </c>
      <c r="L3" s="44">
        <v>2017</v>
      </c>
      <c r="M3" s="44" t="s">
        <v>186</v>
      </c>
      <c r="N3" s="44">
        <v>10</v>
      </c>
      <c r="O3" s="44">
        <v>253</v>
      </c>
      <c r="P3" s="44">
        <v>942</v>
      </c>
      <c r="Q3" s="44">
        <v>-39.132179000000001</v>
      </c>
      <c r="R3" s="44">
        <v>48.640993000000002</v>
      </c>
      <c r="S3" s="44" t="s">
        <v>24</v>
      </c>
      <c r="T3" s="44">
        <v>25</v>
      </c>
      <c r="U3" s="44" t="s">
        <v>26</v>
      </c>
      <c r="V3" s="14">
        <v>5.0000000000000001E-3</v>
      </c>
    </row>
    <row r="4" spans="1:22" ht="28" x14ac:dyDescent="0.2">
      <c r="A4" s="19" t="s">
        <v>270</v>
      </c>
      <c r="B4" s="44" t="s">
        <v>183</v>
      </c>
      <c r="C4" s="45" t="s">
        <v>271</v>
      </c>
      <c r="D4" s="52" t="s">
        <v>185</v>
      </c>
      <c r="E4" s="53">
        <v>-9999</v>
      </c>
      <c r="F4" s="48">
        <v>1155</v>
      </c>
      <c r="G4" s="52" t="s">
        <v>269</v>
      </c>
      <c r="H4" s="45">
        <v>14</v>
      </c>
      <c r="I4" s="50">
        <v>75</v>
      </c>
      <c r="J4" s="53">
        <v>-9999</v>
      </c>
      <c r="K4" s="44" t="s">
        <v>21</v>
      </c>
      <c r="L4" s="44">
        <v>2017</v>
      </c>
      <c r="M4" s="44" t="s">
        <v>186</v>
      </c>
      <c r="N4" s="44">
        <v>10</v>
      </c>
      <c r="O4" s="44">
        <v>253</v>
      </c>
      <c r="P4" s="44">
        <v>942</v>
      </c>
      <c r="Q4" s="44">
        <v>-39.132179000000001</v>
      </c>
      <c r="R4" s="44">
        <v>48.640993000000002</v>
      </c>
      <c r="S4" s="44" t="s">
        <v>24</v>
      </c>
      <c r="T4" s="44">
        <v>25</v>
      </c>
      <c r="U4" s="44" t="s">
        <v>26</v>
      </c>
      <c r="V4" s="14">
        <v>3.4000000000000002E-2</v>
      </c>
    </row>
    <row r="5" spans="1:22" ht="28" x14ac:dyDescent="0.2">
      <c r="A5" s="19" t="s">
        <v>272</v>
      </c>
      <c r="B5" s="44" t="s">
        <v>183</v>
      </c>
      <c r="C5" s="45" t="s">
        <v>273</v>
      </c>
      <c r="D5" s="52" t="s">
        <v>185</v>
      </c>
      <c r="E5" s="53">
        <v>-9999</v>
      </c>
      <c r="F5" s="48">
        <v>1178</v>
      </c>
      <c r="G5" s="52" t="s">
        <v>269</v>
      </c>
      <c r="H5" s="45">
        <v>18</v>
      </c>
      <c r="I5" s="54">
        <v>25</v>
      </c>
      <c r="J5" s="53">
        <v>-9999</v>
      </c>
      <c r="K5" s="44" t="s">
        <v>21</v>
      </c>
      <c r="L5" s="44">
        <v>2017</v>
      </c>
      <c r="M5" s="44" t="s">
        <v>186</v>
      </c>
      <c r="N5" s="44">
        <v>10</v>
      </c>
      <c r="O5" s="44">
        <v>253</v>
      </c>
      <c r="P5" s="44">
        <v>942</v>
      </c>
      <c r="Q5" s="44">
        <v>-39.132179000000001</v>
      </c>
      <c r="R5" s="44">
        <v>48.640993000000002</v>
      </c>
      <c r="S5" s="44" t="s">
        <v>24</v>
      </c>
      <c r="T5" s="44">
        <v>25</v>
      </c>
      <c r="U5" s="44" t="s">
        <v>26</v>
      </c>
      <c r="V5" s="14">
        <v>0.28100000000000003</v>
      </c>
    </row>
    <row r="6" spans="1:22" ht="28" x14ac:dyDescent="0.2">
      <c r="A6" s="19" t="s">
        <v>274</v>
      </c>
      <c r="B6" s="44" t="s">
        <v>183</v>
      </c>
      <c r="C6" s="45" t="s">
        <v>275</v>
      </c>
      <c r="D6" s="52" t="s">
        <v>185</v>
      </c>
      <c r="E6" s="53">
        <v>-9999</v>
      </c>
      <c r="F6" s="48">
        <v>1166</v>
      </c>
      <c r="G6" s="52" t="s">
        <v>269</v>
      </c>
      <c r="H6" s="45">
        <v>22</v>
      </c>
      <c r="I6" s="54">
        <v>5</v>
      </c>
      <c r="J6" s="53">
        <v>-9999</v>
      </c>
      <c r="K6" s="44" t="s">
        <v>21</v>
      </c>
      <c r="L6" s="44">
        <v>2017</v>
      </c>
      <c r="M6" s="44" t="s">
        <v>186</v>
      </c>
      <c r="N6" s="44">
        <v>10</v>
      </c>
      <c r="O6" s="44">
        <v>253</v>
      </c>
      <c r="P6" s="44">
        <v>942</v>
      </c>
      <c r="Q6" s="44">
        <v>-39.132179000000001</v>
      </c>
      <c r="R6" s="44">
        <v>48.640993000000002</v>
      </c>
      <c r="S6" s="44" t="s">
        <v>24</v>
      </c>
      <c r="T6" s="44">
        <v>25</v>
      </c>
      <c r="U6" s="44" t="s">
        <v>26</v>
      </c>
      <c r="V6" s="14">
        <v>0.20699999999999999</v>
      </c>
    </row>
    <row r="8" spans="1:22" ht="42" x14ac:dyDescent="0.2">
      <c r="A8" s="1" t="s">
        <v>2</v>
      </c>
      <c r="B8" s="4" t="s">
        <v>19</v>
      </c>
      <c r="C8" t="s">
        <v>62</v>
      </c>
      <c r="D8" t="s">
        <v>98</v>
      </c>
      <c r="E8" t="s">
        <v>112</v>
      </c>
    </row>
    <row r="9" spans="1:22" x14ac:dyDescent="0.2">
      <c r="A9" s="55">
        <v>100</v>
      </c>
      <c r="B9" s="14">
        <v>5.0000000000000001E-3</v>
      </c>
      <c r="C9">
        <v>4.2299999999999997E-2</v>
      </c>
      <c r="D9">
        <v>3.0999999999999999E-3</v>
      </c>
      <c r="E9">
        <v>-5.8999999999999999E-3</v>
      </c>
    </row>
    <row r="10" spans="1:22" x14ac:dyDescent="0.2">
      <c r="A10" s="55">
        <v>75</v>
      </c>
      <c r="B10" s="14">
        <v>3.4000000000000002E-2</v>
      </c>
      <c r="C10">
        <v>0.1255</v>
      </c>
      <c r="D10">
        <v>1.5299999999999999E-2</v>
      </c>
      <c r="E10">
        <v>-4.5999999999999999E-3</v>
      </c>
    </row>
    <row r="11" spans="1:22" x14ac:dyDescent="0.2">
      <c r="A11" s="56">
        <v>25</v>
      </c>
      <c r="B11" s="14">
        <v>0.28100000000000003</v>
      </c>
      <c r="C11">
        <v>0.70309999999999995</v>
      </c>
      <c r="D11">
        <v>5.1700000000000003E-2</v>
      </c>
      <c r="E11">
        <v>2.3999999999999998E-3</v>
      </c>
    </row>
    <row r="12" spans="1:22" x14ac:dyDescent="0.2">
      <c r="A12" s="56">
        <v>5</v>
      </c>
      <c r="B12" s="14">
        <v>0.20699999999999999</v>
      </c>
      <c r="C12">
        <v>0.43830000000000002</v>
      </c>
      <c r="D12">
        <v>1.6999999999999999E-3</v>
      </c>
      <c r="E12">
        <v>3.2000000000000002E-3</v>
      </c>
    </row>
    <row r="14" spans="1:22" x14ac:dyDescent="0.2">
      <c r="A14" s="67" t="s">
        <v>277</v>
      </c>
      <c r="B14" s="46" t="s">
        <v>183</v>
      </c>
      <c r="C14" s="46" t="s">
        <v>278</v>
      </c>
      <c r="D14" s="58" t="s">
        <v>202</v>
      </c>
      <c r="E14" s="59" t="s">
        <v>203</v>
      </c>
      <c r="F14" s="59">
        <v>1164</v>
      </c>
      <c r="G14" s="46">
        <v>4</v>
      </c>
      <c r="H14" s="46">
        <v>12</v>
      </c>
      <c r="I14" s="60">
        <v>100</v>
      </c>
      <c r="J14" s="61">
        <v>-9999</v>
      </c>
      <c r="K14" s="46" t="s">
        <v>21</v>
      </c>
      <c r="L14" s="62">
        <v>2018</v>
      </c>
      <c r="M14" s="46" t="s">
        <v>240</v>
      </c>
      <c r="N14" s="46">
        <v>1</v>
      </c>
      <c r="O14" s="46">
        <v>91</v>
      </c>
      <c r="P14" s="63">
        <v>935</v>
      </c>
      <c r="Q14" s="64">
        <v>-38.282988000000003</v>
      </c>
      <c r="R14" s="64">
        <v>44.437460000000002</v>
      </c>
      <c r="S14" s="46" t="s">
        <v>24</v>
      </c>
      <c r="T14" s="46" t="s">
        <v>205</v>
      </c>
      <c r="U14" s="65" t="s">
        <v>26</v>
      </c>
      <c r="V14" s="66">
        <v>0.27300000000000002</v>
      </c>
    </row>
    <row r="15" spans="1:22" x14ac:dyDescent="0.2">
      <c r="A15" s="67" t="s">
        <v>279</v>
      </c>
      <c r="B15" s="46" t="s">
        <v>183</v>
      </c>
      <c r="C15" s="46" t="s">
        <v>280</v>
      </c>
      <c r="D15" s="58" t="s">
        <v>202</v>
      </c>
      <c r="E15" s="59" t="s">
        <v>203</v>
      </c>
      <c r="F15" s="59">
        <v>1155</v>
      </c>
      <c r="G15" s="46">
        <v>4</v>
      </c>
      <c r="H15" s="46">
        <v>14</v>
      </c>
      <c r="I15" s="60">
        <v>75</v>
      </c>
      <c r="J15" s="61">
        <v>-9999</v>
      </c>
      <c r="K15" s="46" t="s">
        <v>21</v>
      </c>
      <c r="L15" s="62">
        <v>2018</v>
      </c>
      <c r="M15" s="46" t="s">
        <v>240</v>
      </c>
      <c r="N15" s="46">
        <v>1</v>
      </c>
      <c r="O15" s="46">
        <v>91</v>
      </c>
      <c r="P15" s="63">
        <v>935</v>
      </c>
      <c r="Q15" s="64">
        <v>-38.282988000000003</v>
      </c>
      <c r="R15" s="64">
        <v>44.437460000000002</v>
      </c>
      <c r="S15" s="46" t="s">
        <v>24</v>
      </c>
      <c r="T15" s="46" t="s">
        <v>205</v>
      </c>
      <c r="U15" s="65" t="s">
        <v>26</v>
      </c>
      <c r="V15" s="66">
        <v>0.42499999999999999</v>
      </c>
    </row>
    <row r="16" spans="1:22" x14ac:dyDescent="0.2">
      <c r="A16" s="67" t="s">
        <v>281</v>
      </c>
      <c r="B16" s="46" t="s">
        <v>183</v>
      </c>
      <c r="C16" s="46" t="s">
        <v>282</v>
      </c>
      <c r="D16" s="58" t="s">
        <v>202</v>
      </c>
      <c r="E16" s="59" t="s">
        <v>203</v>
      </c>
      <c r="F16" s="59">
        <v>1167</v>
      </c>
      <c r="G16" s="46">
        <v>4</v>
      </c>
      <c r="H16" s="46">
        <v>16</v>
      </c>
      <c r="I16" s="60">
        <v>50</v>
      </c>
      <c r="J16" s="61">
        <v>-9999</v>
      </c>
      <c r="K16" s="46" t="s">
        <v>21</v>
      </c>
      <c r="L16" s="62">
        <v>2018</v>
      </c>
      <c r="M16" s="46" t="s">
        <v>240</v>
      </c>
      <c r="N16" s="46">
        <v>1</v>
      </c>
      <c r="O16" s="46">
        <v>91</v>
      </c>
      <c r="P16" s="63">
        <v>935</v>
      </c>
      <c r="Q16" s="64">
        <v>-38.282988000000003</v>
      </c>
      <c r="R16" s="64">
        <v>44.437460000000002</v>
      </c>
      <c r="S16" s="46" t="s">
        <v>24</v>
      </c>
      <c r="T16" s="46" t="s">
        <v>205</v>
      </c>
      <c r="U16" s="65" t="s">
        <v>26</v>
      </c>
      <c r="V16" s="66">
        <v>0.45</v>
      </c>
    </row>
    <row r="17" spans="1:22" x14ac:dyDescent="0.2">
      <c r="A17" s="67" t="s">
        <v>283</v>
      </c>
      <c r="B17" s="46" t="s">
        <v>183</v>
      </c>
      <c r="C17" s="46" t="s">
        <v>284</v>
      </c>
      <c r="D17" s="58" t="s">
        <v>202</v>
      </c>
      <c r="E17" s="59" t="s">
        <v>203</v>
      </c>
      <c r="F17" s="59">
        <v>1178</v>
      </c>
      <c r="G17" s="46">
        <v>4</v>
      </c>
      <c r="H17" s="46">
        <v>18</v>
      </c>
      <c r="I17" s="60">
        <v>25</v>
      </c>
      <c r="J17" s="61">
        <v>-9999</v>
      </c>
      <c r="K17" s="46" t="s">
        <v>21</v>
      </c>
      <c r="L17" s="62">
        <v>2018</v>
      </c>
      <c r="M17" s="46" t="s">
        <v>240</v>
      </c>
      <c r="N17" s="46">
        <v>1</v>
      </c>
      <c r="O17" s="46">
        <v>91</v>
      </c>
      <c r="P17" s="63">
        <v>935</v>
      </c>
      <c r="Q17" s="64">
        <v>-38.282988000000003</v>
      </c>
      <c r="R17" s="64">
        <v>44.437460000000002</v>
      </c>
      <c r="S17" s="46" t="s">
        <v>24</v>
      </c>
      <c r="T17" s="46" t="s">
        <v>205</v>
      </c>
      <c r="U17" s="65" t="s">
        <v>26</v>
      </c>
      <c r="V17" s="66">
        <v>0.50600000000000001</v>
      </c>
    </row>
    <row r="18" spans="1:22" x14ac:dyDescent="0.2">
      <c r="A18" s="67" t="s">
        <v>285</v>
      </c>
      <c r="B18" s="46" t="s">
        <v>183</v>
      </c>
      <c r="C18" s="46" t="s">
        <v>286</v>
      </c>
      <c r="D18" s="58" t="s">
        <v>202</v>
      </c>
      <c r="E18" s="59" t="s">
        <v>203</v>
      </c>
      <c r="F18" s="59">
        <v>1166</v>
      </c>
      <c r="G18" s="46">
        <v>4</v>
      </c>
      <c r="H18" s="46">
        <v>22</v>
      </c>
      <c r="I18" s="60">
        <v>5</v>
      </c>
      <c r="J18" s="61">
        <v>-9999</v>
      </c>
      <c r="K18" s="46" t="s">
        <v>21</v>
      </c>
      <c r="L18" s="62">
        <v>2018</v>
      </c>
      <c r="M18" s="46" t="s">
        <v>240</v>
      </c>
      <c r="N18" s="46">
        <v>1</v>
      </c>
      <c r="O18" s="46">
        <v>91</v>
      </c>
      <c r="P18" s="63">
        <v>935</v>
      </c>
      <c r="Q18" s="64">
        <v>-38.282988000000003</v>
      </c>
      <c r="R18" s="64">
        <v>44.437460000000002</v>
      </c>
      <c r="S18" s="46" t="s">
        <v>24</v>
      </c>
      <c r="T18" s="46" t="s">
        <v>205</v>
      </c>
      <c r="U18" s="65" t="s">
        <v>26</v>
      </c>
      <c r="V18" s="66">
        <v>0.53</v>
      </c>
    </row>
    <row r="20" spans="1:22" ht="42" x14ac:dyDescent="0.2">
      <c r="A20" s="1" t="s">
        <v>2</v>
      </c>
      <c r="B20" s="4" t="s">
        <v>19</v>
      </c>
      <c r="C20" t="s">
        <v>62</v>
      </c>
      <c r="D20" t="s">
        <v>98</v>
      </c>
      <c r="E20" t="s">
        <v>112</v>
      </c>
    </row>
    <row r="21" spans="1:22" x14ac:dyDescent="0.2">
      <c r="A21" s="60">
        <v>100</v>
      </c>
      <c r="B21" s="66">
        <v>0.27300000000000002</v>
      </c>
      <c r="C21">
        <v>0.35799999999999998</v>
      </c>
      <c r="D21">
        <v>1.89E-2</v>
      </c>
      <c r="E21">
        <f>-0.0066</f>
        <v>-6.6E-3</v>
      </c>
    </row>
    <row r="22" spans="1:22" x14ac:dyDescent="0.2">
      <c r="A22" s="60">
        <v>75</v>
      </c>
      <c r="B22" s="66">
        <v>0.42499999999999999</v>
      </c>
      <c r="C22">
        <v>0.50949999999999995</v>
      </c>
      <c r="D22">
        <v>0.14449999999999999</v>
      </c>
      <c r="E22">
        <v>-6.6E-3</v>
      </c>
    </row>
    <row r="23" spans="1:22" x14ac:dyDescent="0.2">
      <c r="A23" s="60">
        <v>50</v>
      </c>
      <c r="B23" s="66">
        <v>0.45</v>
      </c>
      <c r="C23">
        <v>1.5061</v>
      </c>
      <c r="D23">
        <v>3.3099999999999997E-2</v>
      </c>
      <c r="E23">
        <v>-7.1999999999999998E-3</v>
      </c>
    </row>
    <row r="24" spans="1:22" x14ac:dyDescent="0.2">
      <c r="A24" s="60">
        <v>25</v>
      </c>
      <c r="B24" s="66">
        <v>0.50600000000000001</v>
      </c>
      <c r="C24">
        <v>1.5282</v>
      </c>
      <c r="D24">
        <v>1.67E-2</v>
      </c>
      <c r="E24">
        <v>-5.5999999999999999E-3</v>
      </c>
    </row>
    <row r="25" spans="1:22" x14ac:dyDescent="0.2">
      <c r="A25" s="60">
        <v>5</v>
      </c>
      <c r="B25" s="66">
        <v>0.53</v>
      </c>
      <c r="C25">
        <v>1.5008999999999999</v>
      </c>
      <c r="D25">
        <v>2.8799999999999999E-2</v>
      </c>
      <c r="E25">
        <v>-5.4999999999999997E-3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2"/>
  <sheetViews>
    <sheetView workbookViewId="0">
      <selection activeCell="A8" sqref="A8:E8"/>
    </sheetView>
  </sheetViews>
  <sheetFormatPr baseColWidth="10" defaultRowHeight="16" x14ac:dyDescent="0.2"/>
  <sheetData>
    <row r="2" spans="1:22" ht="70" x14ac:dyDescent="0.2">
      <c r="A2" s="1" t="s">
        <v>56</v>
      </c>
      <c r="B2" s="1" t="s">
        <v>57</v>
      </c>
      <c r="C2" s="1" t="s">
        <v>195</v>
      </c>
      <c r="D2" s="1" t="s">
        <v>196</v>
      </c>
      <c r="E2" s="1" t="s">
        <v>54</v>
      </c>
      <c r="F2" s="1" t="s">
        <v>55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197</v>
      </c>
      <c r="M2" s="1" t="s">
        <v>198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4" t="s">
        <v>19</v>
      </c>
    </row>
    <row r="3" spans="1:22" ht="28" x14ac:dyDescent="0.2">
      <c r="A3" s="69" t="s">
        <v>288</v>
      </c>
      <c r="B3" s="70" t="s">
        <v>183</v>
      </c>
      <c r="C3" s="71" t="s">
        <v>289</v>
      </c>
      <c r="D3" s="72" t="s">
        <v>185</v>
      </c>
      <c r="E3" s="53">
        <v>-9999</v>
      </c>
      <c r="F3" s="73">
        <v>1164</v>
      </c>
      <c r="G3" s="72" t="s">
        <v>290</v>
      </c>
      <c r="H3" s="68">
        <v>14</v>
      </c>
      <c r="I3" s="74">
        <v>100</v>
      </c>
      <c r="J3" s="53">
        <v>-9999</v>
      </c>
      <c r="K3" s="70" t="s">
        <v>21</v>
      </c>
      <c r="L3" s="75">
        <v>2017</v>
      </c>
      <c r="M3" s="75" t="s">
        <v>186</v>
      </c>
      <c r="N3" s="75">
        <v>12</v>
      </c>
      <c r="O3" s="75">
        <v>255</v>
      </c>
      <c r="P3" s="75">
        <v>934</v>
      </c>
      <c r="Q3" s="75">
        <v>-39.541699999999999</v>
      </c>
      <c r="R3" s="75">
        <v>51.698399999999999</v>
      </c>
      <c r="S3" s="75" t="s">
        <v>24</v>
      </c>
      <c r="T3" s="75">
        <v>25</v>
      </c>
      <c r="U3" s="75" t="s">
        <v>26</v>
      </c>
      <c r="V3" s="76">
        <v>1.2999999999999999E-2</v>
      </c>
    </row>
    <row r="4" spans="1:22" ht="28" x14ac:dyDescent="0.2">
      <c r="A4" s="77" t="s">
        <v>291</v>
      </c>
      <c r="B4" s="78" t="s">
        <v>183</v>
      </c>
      <c r="C4" s="71" t="s">
        <v>292</v>
      </c>
      <c r="D4" s="72" t="s">
        <v>185</v>
      </c>
      <c r="E4" s="53">
        <v>-9999</v>
      </c>
      <c r="F4" s="73">
        <v>1167</v>
      </c>
      <c r="G4" s="72" t="s">
        <v>290</v>
      </c>
      <c r="H4" s="68">
        <v>18</v>
      </c>
      <c r="I4" s="74">
        <v>50</v>
      </c>
      <c r="J4" s="53">
        <v>-9999</v>
      </c>
      <c r="K4" s="78" t="s">
        <v>21</v>
      </c>
      <c r="L4" s="79">
        <v>2017</v>
      </c>
      <c r="M4" s="79" t="s">
        <v>186</v>
      </c>
      <c r="N4" s="79">
        <v>12</v>
      </c>
      <c r="O4" s="79">
        <v>255</v>
      </c>
      <c r="P4" s="79">
        <v>934</v>
      </c>
      <c r="Q4" s="79">
        <v>-39.541699999999999</v>
      </c>
      <c r="R4" s="79">
        <v>51.698399999999999</v>
      </c>
      <c r="S4" s="79" t="s">
        <v>24</v>
      </c>
      <c r="T4" s="79">
        <v>25</v>
      </c>
      <c r="U4" s="79" t="s">
        <v>26</v>
      </c>
      <c r="V4" s="76">
        <v>1.1379999999999999</v>
      </c>
    </row>
    <row r="5" spans="1:22" ht="28" x14ac:dyDescent="0.2">
      <c r="A5" s="77" t="s">
        <v>293</v>
      </c>
      <c r="B5" s="78" t="s">
        <v>183</v>
      </c>
      <c r="C5" s="71" t="s">
        <v>294</v>
      </c>
      <c r="D5" s="72" t="s">
        <v>185</v>
      </c>
      <c r="E5" s="53">
        <v>-9999</v>
      </c>
      <c r="F5" s="73">
        <v>1178</v>
      </c>
      <c r="G5" s="72" t="s">
        <v>290</v>
      </c>
      <c r="H5" s="68">
        <v>20</v>
      </c>
      <c r="I5" s="74">
        <v>25</v>
      </c>
      <c r="J5" s="53">
        <v>-9999</v>
      </c>
      <c r="K5" s="78" t="s">
        <v>21</v>
      </c>
      <c r="L5" s="79">
        <v>2017</v>
      </c>
      <c r="M5" s="79" t="s">
        <v>186</v>
      </c>
      <c r="N5" s="79">
        <v>12</v>
      </c>
      <c r="O5" s="79">
        <v>255</v>
      </c>
      <c r="P5" s="79">
        <v>934</v>
      </c>
      <c r="Q5" s="79">
        <v>-39.541699999999999</v>
      </c>
      <c r="R5" s="79">
        <v>51.698399999999999</v>
      </c>
      <c r="S5" s="79" t="s">
        <v>24</v>
      </c>
      <c r="T5" s="79">
        <v>25</v>
      </c>
      <c r="U5" s="79" t="s">
        <v>26</v>
      </c>
      <c r="V5" s="76">
        <v>0.47299999999999998</v>
      </c>
    </row>
    <row r="6" spans="1:22" ht="28" x14ac:dyDescent="0.2">
      <c r="A6" s="77" t="s">
        <v>295</v>
      </c>
      <c r="B6" s="78" t="s">
        <v>183</v>
      </c>
      <c r="C6" s="71" t="s">
        <v>296</v>
      </c>
      <c r="D6" s="72" t="s">
        <v>185</v>
      </c>
      <c r="E6" s="53">
        <v>-9999</v>
      </c>
      <c r="F6" s="73">
        <v>1166</v>
      </c>
      <c r="G6" s="72" t="s">
        <v>290</v>
      </c>
      <c r="H6" s="68">
        <v>24</v>
      </c>
      <c r="I6" s="74">
        <v>5</v>
      </c>
      <c r="J6" s="53">
        <v>-9999</v>
      </c>
      <c r="K6" s="78" t="s">
        <v>21</v>
      </c>
      <c r="L6" s="79">
        <v>2017</v>
      </c>
      <c r="M6" s="79" t="s">
        <v>186</v>
      </c>
      <c r="N6" s="79">
        <v>12</v>
      </c>
      <c r="O6" s="79">
        <v>255</v>
      </c>
      <c r="P6" s="79">
        <v>934</v>
      </c>
      <c r="Q6" s="79">
        <v>-39.541699999999999</v>
      </c>
      <c r="R6" s="79">
        <v>51.698399999999999</v>
      </c>
      <c r="S6" s="79" t="s">
        <v>24</v>
      </c>
      <c r="T6" s="79">
        <v>25</v>
      </c>
      <c r="U6" s="79" t="s">
        <v>26</v>
      </c>
      <c r="V6" s="76">
        <v>0.39800000000000002</v>
      </c>
    </row>
    <row r="8" spans="1:22" ht="42" x14ac:dyDescent="0.2">
      <c r="A8" s="1" t="s">
        <v>2</v>
      </c>
      <c r="B8" s="4" t="s">
        <v>19</v>
      </c>
      <c r="C8" t="s">
        <v>62</v>
      </c>
      <c r="D8" t="s">
        <v>98</v>
      </c>
      <c r="E8" t="s">
        <v>112</v>
      </c>
    </row>
    <row r="9" spans="1:22" x14ac:dyDescent="0.2">
      <c r="A9" s="80">
        <v>100</v>
      </c>
      <c r="B9" s="76">
        <v>1.2999999999999999E-2</v>
      </c>
      <c r="C9">
        <v>5.0700000000000002E-2</v>
      </c>
      <c r="D9">
        <v>3.0999999999999999E-3</v>
      </c>
      <c r="E9">
        <v>0.17549999999999999</v>
      </c>
    </row>
    <row r="10" spans="1:22" x14ac:dyDescent="0.2">
      <c r="A10" s="80">
        <v>50</v>
      </c>
      <c r="B10" s="76">
        <v>1.1379999999999999</v>
      </c>
      <c r="C10">
        <v>0.44390000000000002</v>
      </c>
      <c r="D10">
        <v>0.109</v>
      </c>
      <c r="E10">
        <v>3.5407000000000002</v>
      </c>
    </row>
    <row r="11" spans="1:22" x14ac:dyDescent="0.2">
      <c r="A11" s="80">
        <v>25</v>
      </c>
      <c r="B11" s="76">
        <v>0.47299999999999998</v>
      </c>
      <c r="C11">
        <v>0.70950000000000002</v>
      </c>
      <c r="D11">
        <v>0.1295</v>
      </c>
      <c r="E11">
        <v>51.389099999999999</v>
      </c>
    </row>
    <row r="12" spans="1:22" x14ac:dyDescent="0.2">
      <c r="A12" s="80">
        <v>5</v>
      </c>
      <c r="B12" s="76">
        <v>0.39800000000000002</v>
      </c>
      <c r="C12">
        <v>0.28620000000000001</v>
      </c>
      <c r="D12">
        <v>5.5899999999999998E-2</v>
      </c>
      <c r="E12">
        <v>575.15729999999996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5"/>
  <sheetViews>
    <sheetView workbookViewId="0">
      <selection activeCell="D15" sqref="D15:H15"/>
    </sheetView>
  </sheetViews>
  <sheetFormatPr baseColWidth="10" defaultRowHeight="16" x14ac:dyDescent="0.2"/>
  <sheetData>
    <row r="3" spans="1:22" ht="70" x14ac:dyDescent="0.2">
      <c r="A3" s="1" t="s">
        <v>56</v>
      </c>
      <c r="B3" s="1" t="s">
        <v>57</v>
      </c>
      <c r="C3" s="1" t="s">
        <v>195</v>
      </c>
      <c r="D3" s="1" t="s">
        <v>196</v>
      </c>
      <c r="E3" s="1" t="s">
        <v>54</v>
      </c>
      <c r="F3" s="1" t="s">
        <v>55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197</v>
      </c>
      <c r="M3" s="1" t="s">
        <v>198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4" t="s">
        <v>19</v>
      </c>
    </row>
    <row r="4" spans="1:22" ht="28" x14ac:dyDescent="0.2">
      <c r="A4" s="19" t="s">
        <v>298</v>
      </c>
      <c r="B4" s="44" t="s">
        <v>183</v>
      </c>
      <c r="C4" s="45" t="s">
        <v>299</v>
      </c>
      <c r="D4" s="52" t="s">
        <v>185</v>
      </c>
      <c r="E4" s="53">
        <v>-9999</v>
      </c>
      <c r="F4" s="48">
        <v>1164</v>
      </c>
      <c r="G4" s="52" t="s">
        <v>300</v>
      </c>
      <c r="H4" s="68">
        <v>12</v>
      </c>
      <c r="I4" s="50">
        <v>100</v>
      </c>
      <c r="J4" s="53">
        <v>-9999</v>
      </c>
      <c r="K4" s="44" t="s">
        <v>21</v>
      </c>
      <c r="L4" s="44">
        <v>2017</v>
      </c>
      <c r="M4" s="44" t="s">
        <v>186</v>
      </c>
      <c r="N4" s="44">
        <v>13</v>
      </c>
      <c r="O4" s="44">
        <v>256</v>
      </c>
      <c r="P4" s="44">
        <v>1945</v>
      </c>
      <c r="Q4" s="44">
        <v>-39.518048</v>
      </c>
      <c r="R4" s="44">
        <v>53.273339</v>
      </c>
      <c r="S4" s="44" t="s">
        <v>24</v>
      </c>
      <c r="T4" s="44">
        <v>25</v>
      </c>
      <c r="U4" s="44" t="s">
        <v>26</v>
      </c>
      <c r="V4" s="14">
        <v>1.7999999999999999E-2</v>
      </c>
    </row>
    <row r="5" spans="1:22" ht="28" x14ac:dyDescent="0.2">
      <c r="A5" s="19" t="s">
        <v>301</v>
      </c>
      <c r="B5" s="44" t="s">
        <v>183</v>
      </c>
      <c r="C5" s="45" t="s">
        <v>302</v>
      </c>
      <c r="D5" s="52" t="s">
        <v>185</v>
      </c>
      <c r="E5" s="53">
        <v>-9999</v>
      </c>
      <c r="F5" s="48">
        <v>1155</v>
      </c>
      <c r="G5" s="52" t="s">
        <v>300</v>
      </c>
      <c r="H5" s="68">
        <v>14</v>
      </c>
      <c r="I5" s="50">
        <v>75</v>
      </c>
      <c r="J5" s="53">
        <v>-9999</v>
      </c>
      <c r="K5" s="44" t="s">
        <v>21</v>
      </c>
      <c r="L5" s="44">
        <v>2017</v>
      </c>
      <c r="M5" s="44" t="s">
        <v>186</v>
      </c>
      <c r="N5" s="44">
        <v>13</v>
      </c>
      <c r="O5" s="44">
        <v>256</v>
      </c>
      <c r="P5" s="44">
        <v>1945</v>
      </c>
      <c r="Q5" s="44">
        <v>-39.518048</v>
      </c>
      <c r="R5" s="44">
        <v>53.273339</v>
      </c>
      <c r="S5" s="44" t="s">
        <v>24</v>
      </c>
      <c r="T5" s="44">
        <v>25</v>
      </c>
      <c r="U5" s="44" t="s">
        <v>26</v>
      </c>
      <c r="V5" s="14">
        <v>5.3999999999999999E-2</v>
      </c>
    </row>
    <row r="6" spans="1:22" ht="28" x14ac:dyDescent="0.2">
      <c r="A6" s="19" t="s">
        <v>303</v>
      </c>
      <c r="B6" s="44" t="s">
        <v>183</v>
      </c>
      <c r="C6" s="45" t="s">
        <v>304</v>
      </c>
      <c r="D6" s="52" t="s">
        <v>185</v>
      </c>
      <c r="E6" s="53">
        <v>-9999</v>
      </c>
      <c r="F6" s="48">
        <v>1167</v>
      </c>
      <c r="G6" s="52" t="s">
        <v>300</v>
      </c>
      <c r="H6" s="68">
        <v>16</v>
      </c>
      <c r="I6" s="54">
        <v>50</v>
      </c>
      <c r="J6" s="53">
        <v>-9999</v>
      </c>
      <c r="K6" s="44" t="s">
        <v>21</v>
      </c>
      <c r="L6" s="44">
        <v>2017</v>
      </c>
      <c r="M6" s="44" t="s">
        <v>186</v>
      </c>
      <c r="N6" s="44">
        <v>13</v>
      </c>
      <c r="O6" s="44">
        <v>256</v>
      </c>
      <c r="P6" s="44">
        <v>1945</v>
      </c>
      <c r="Q6" s="44">
        <v>-39.518048</v>
      </c>
      <c r="R6" s="44">
        <v>53.273339</v>
      </c>
      <c r="S6" s="44" t="s">
        <v>24</v>
      </c>
      <c r="T6" s="44">
        <v>25</v>
      </c>
      <c r="U6" s="44" t="s">
        <v>26</v>
      </c>
      <c r="V6" s="14">
        <v>0.26500000000000001</v>
      </c>
    </row>
    <row r="7" spans="1:22" ht="28" x14ac:dyDescent="0.2">
      <c r="A7" s="19" t="s">
        <v>305</v>
      </c>
      <c r="B7" s="44" t="s">
        <v>183</v>
      </c>
      <c r="C7" s="45" t="s">
        <v>306</v>
      </c>
      <c r="D7" s="52" t="s">
        <v>185</v>
      </c>
      <c r="E7" s="53">
        <v>-9999</v>
      </c>
      <c r="F7" s="48">
        <v>1178</v>
      </c>
      <c r="G7" s="52" t="s">
        <v>300</v>
      </c>
      <c r="H7" s="68">
        <v>18</v>
      </c>
      <c r="I7" s="54">
        <v>25</v>
      </c>
      <c r="J7" s="53">
        <v>-9999</v>
      </c>
      <c r="K7" s="44" t="s">
        <v>21</v>
      </c>
      <c r="L7" s="44">
        <v>2017</v>
      </c>
      <c r="M7" s="44" t="s">
        <v>186</v>
      </c>
      <c r="N7" s="44">
        <v>13</v>
      </c>
      <c r="O7" s="44">
        <v>256</v>
      </c>
      <c r="P7" s="44">
        <v>1945</v>
      </c>
      <c r="Q7" s="44">
        <v>-39.518048</v>
      </c>
      <c r="R7" s="44">
        <v>53.273339</v>
      </c>
      <c r="S7" s="44" t="s">
        <v>24</v>
      </c>
      <c r="T7" s="44">
        <v>25</v>
      </c>
      <c r="U7" s="44" t="s">
        <v>26</v>
      </c>
      <c r="V7" s="14">
        <v>0.57999999999999996</v>
      </c>
    </row>
    <row r="8" spans="1:22" ht="28" x14ac:dyDescent="0.2">
      <c r="A8" s="19" t="s">
        <v>307</v>
      </c>
      <c r="B8" s="44" t="s">
        <v>183</v>
      </c>
      <c r="C8" s="45" t="s">
        <v>308</v>
      </c>
      <c r="D8" s="52" t="s">
        <v>185</v>
      </c>
      <c r="E8" s="53">
        <v>-9999</v>
      </c>
      <c r="F8" s="48">
        <v>1166</v>
      </c>
      <c r="G8" s="52" t="s">
        <v>300</v>
      </c>
      <c r="H8" s="68">
        <v>22</v>
      </c>
      <c r="I8" s="54">
        <v>5</v>
      </c>
      <c r="J8" s="53">
        <v>-9999</v>
      </c>
      <c r="K8" s="44" t="s">
        <v>21</v>
      </c>
      <c r="L8" s="44">
        <v>2017</v>
      </c>
      <c r="M8" s="44" t="s">
        <v>186</v>
      </c>
      <c r="N8" s="44">
        <v>13</v>
      </c>
      <c r="O8" s="44">
        <v>256</v>
      </c>
      <c r="P8" s="44">
        <v>1945</v>
      </c>
      <c r="Q8" s="44">
        <v>-39.518048</v>
      </c>
      <c r="R8" s="44">
        <v>53.273339</v>
      </c>
      <c r="S8" s="44" t="s">
        <v>24</v>
      </c>
      <c r="T8" s="44">
        <v>25</v>
      </c>
      <c r="U8" s="44" t="s">
        <v>26</v>
      </c>
      <c r="V8" s="14">
        <v>0.79200000000000004</v>
      </c>
    </row>
    <row r="9" spans="1:22" ht="28" x14ac:dyDescent="0.2">
      <c r="A9" s="19" t="s">
        <v>309</v>
      </c>
      <c r="B9" s="44" t="s">
        <v>183</v>
      </c>
      <c r="C9" s="45" t="s">
        <v>310</v>
      </c>
      <c r="D9" s="52" t="s">
        <v>185</v>
      </c>
      <c r="E9" s="53">
        <v>-9999</v>
      </c>
      <c r="F9" s="48">
        <v>1164</v>
      </c>
      <c r="G9" s="52" t="s">
        <v>300</v>
      </c>
      <c r="H9" s="68">
        <v>12</v>
      </c>
      <c r="I9" s="50">
        <v>100</v>
      </c>
      <c r="J9" s="53">
        <v>-9999</v>
      </c>
      <c r="K9" s="44" t="s">
        <v>21</v>
      </c>
      <c r="L9" s="44">
        <v>2017</v>
      </c>
      <c r="M9" s="44" t="s">
        <v>186</v>
      </c>
      <c r="N9" s="44">
        <v>14</v>
      </c>
      <c r="O9" s="44">
        <v>257</v>
      </c>
      <c r="P9" s="44">
        <v>755</v>
      </c>
      <c r="Q9" s="44">
        <v>-39.514043999999998</v>
      </c>
      <c r="R9" s="44">
        <v>53.334411000000003</v>
      </c>
      <c r="S9" s="44" t="s">
        <v>24</v>
      </c>
      <c r="T9" s="44">
        <v>25</v>
      </c>
      <c r="U9" s="44" t="s">
        <v>26</v>
      </c>
      <c r="V9" s="14">
        <v>2.4E-2</v>
      </c>
    </row>
    <row r="10" spans="1:22" ht="28" x14ac:dyDescent="0.2">
      <c r="A10" s="19" t="s">
        <v>311</v>
      </c>
      <c r="B10" s="44" t="s">
        <v>183</v>
      </c>
      <c r="C10" s="45" t="s">
        <v>312</v>
      </c>
      <c r="D10" s="52" t="s">
        <v>185</v>
      </c>
      <c r="E10" s="53">
        <v>-9999</v>
      </c>
      <c r="F10" s="48">
        <v>1155</v>
      </c>
      <c r="G10" s="52" t="s">
        <v>300</v>
      </c>
      <c r="H10" s="68">
        <v>14</v>
      </c>
      <c r="I10" s="50">
        <v>75</v>
      </c>
      <c r="J10" s="53">
        <v>-9999</v>
      </c>
      <c r="K10" s="44" t="s">
        <v>21</v>
      </c>
      <c r="L10" s="44">
        <v>2017</v>
      </c>
      <c r="M10" s="44" t="s">
        <v>186</v>
      </c>
      <c r="N10" s="44">
        <v>14</v>
      </c>
      <c r="O10" s="44">
        <v>257</v>
      </c>
      <c r="P10" s="44">
        <v>755</v>
      </c>
      <c r="Q10" s="44">
        <v>-39.514043999999998</v>
      </c>
      <c r="R10" s="44">
        <v>53.334411000000003</v>
      </c>
      <c r="S10" s="44" t="s">
        <v>24</v>
      </c>
      <c r="T10" s="44">
        <v>25</v>
      </c>
      <c r="U10" s="44" t="s">
        <v>26</v>
      </c>
      <c r="V10" s="14">
        <v>6.7000000000000004E-2</v>
      </c>
    </row>
    <row r="11" spans="1:22" ht="28" x14ac:dyDescent="0.2">
      <c r="A11" s="19" t="s">
        <v>313</v>
      </c>
      <c r="B11" s="44" t="s">
        <v>183</v>
      </c>
      <c r="C11" s="45" t="s">
        <v>314</v>
      </c>
      <c r="D11" s="52" t="s">
        <v>185</v>
      </c>
      <c r="E11" s="53">
        <v>-9999</v>
      </c>
      <c r="F11" s="48">
        <v>1167</v>
      </c>
      <c r="G11" s="52" t="s">
        <v>300</v>
      </c>
      <c r="H11" s="68">
        <v>16</v>
      </c>
      <c r="I11" s="54">
        <v>50</v>
      </c>
      <c r="J11" s="53">
        <v>-9999</v>
      </c>
      <c r="K11" s="44" t="s">
        <v>21</v>
      </c>
      <c r="L11" s="44">
        <v>2017</v>
      </c>
      <c r="M11" s="44" t="s">
        <v>186</v>
      </c>
      <c r="N11" s="44">
        <v>14</v>
      </c>
      <c r="O11" s="44">
        <v>257</v>
      </c>
      <c r="P11" s="44">
        <v>755</v>
      </c>
      <c r="Q11" s="44">
        <v>-39.514043999999998</v>
      </c>
      <c r="R11" s="44">
        <v>53.334411000000003</v>
      </c>
      <c r="S11" s="44" t="s">
        <v>24</v>
      </c>
      <c r="T11" s="44">
        <v>25</v>
      </c>
      <c r="U11" s="44" t="s">
        <v>26</v>
      </c>
      <c r="V11" s="14">
        <v>0.42299999999999999</v>
      </c>
    </row>
    <row r="12" spans="1:22" ht="28" x14ac:dyDescent="0.2">
      <c r="A12" s="19" t="s">
        <v>315</v>
      </c>
      <c r="B12" s="44" t="s">
        <v>183</v>
      </c>
      <c r="C12" s="45" t="s">
        <v>316</v>
      </c>
      <c r="D12" s="52" t="s">
        <v>185</v>
      </c>
      <c r="E12" s="53">
        <v>-9999</v>
      </c>
      <c r="F12" s="48">
        <v>1178</v>
      </c>
      <c r="G12" s="52" t="s">
        <v>300</v>
      </c>
      <c r="H12" s="68">
        <v>18</v>
      </c>
      <c r="I12" s="54">
        <v>25</v>
      </c>
      <c r="J12" s="53">
        <v>-9999</v>
      </c>
      <c r="K12" s="44" t="s">
        <v>21</v>
      </c>
      <c r="L12" s="44">
        <v>2017</v>
      </c>
      <c r="M12" s="44" t="s">
        <v>186</v>
      </c>
      <c r="N12" s="44">
        <v>14</v>
      </c>
      <c r="O12" s="44">
        <v>257</v>
      </c>
      <c r="P12" s="44">
        <v>755</v>
      </c>
      <c r="Q12" s="44">
        <v>-39.514043999999998</v>
      </c>
      <c r="R12" s="44">
        <v>53.334411000000003</v>
      </c>
      <c r="S12" s="44" t="s">
        <v>24</v>
      </c>
      <c r="T12" s="44">
        <v>25</v>
      </c>
      <c r="U12" s="44" t="s">
        <v>26</v>
      </c>
      <c r="V12" s="14">
        <v>0.85799999999999998</v>
      </c>
    </row>
    <row r="13" spans="1:22" ht="28" x14ac:dyDescent="0.2">
      <c r="A13" s="19" t="s">
        <v>317</v>
      </c>
      <c r="B13" s="44" t="s">
        <v>183</v>
      </c>
      <c r="C13" s="45" t="s">
        <v>318</v>
      </c>
      <c r="D13" s="52" t="s">
        <v>185</v>
      </c>
      <c r="E13" s="53">
        <v>-9999</v>
      </c>
      <c r="F13" s="48">
        <v>1166</v>
      </c>
      <c r="G13" s="52" t="s">
        <v>300</v>
      </c>
      <c r="H13" s="68">
        <v>22</v>
      </c>
      <c r="I13" s="54">
        <v>5</v>
      </c>
      <c r="J13" s="53">
        <v>-9999</v>
      </c>
      <c r="K13" s="44" t="s">
        <v>21</v>
      </c>
      <c r="L13" s="44">
        <v>2017</v>
      </c>
      <c r="M13" s="44" t="s">
        <v>186</v>
      </c>
      <c r="N13" s="44">
        <v>14</v>
      </c>
      <c r="O13" s="44">
        <v>257</v>
      </c>
      <c r="P13" s="44">
        <v>755</v>
      </c>
      <c r="Q13" s="44">
        <v>-39.514043999999998</v>
      </c>
      <c r="R13" s="44">
        <v>53.334411000000003</v>
      </c>
      <c r="S13" s="44" t="s">
        <v>24</v>
      </c>
      <c r="T13" s="44">
        <v>25</v>
      </c>
      <c r="U13" s="44" t="s">
        <v>26</v>
      </c>
      <c r="V13" s="14">
        <v>0.92600000000000005</v>
      </c>
    </row>
    <row r="15" spans="1:22" ht="42" x14ac:dyDescent="0.2">
      <c r="D15" s="1" t="s">
        <v>2</v>
      </c>
      <c r="E15" s="4" t="s">
        <v>19</v>
      </c>
      <c r="F15" t="s">
        <v>62</v>
      </c>
      <c r="G15" t="s">
        <v>98</v>
      </c>
      <c r="H15" t="s">
        <v>112</v>
      </c>
    </row>
    <row r="16" spans="1:22" x14ac:dyDescent="0.2">
      <c r="A16" s="50">
        <v>100</v>
      </c>
      <c r="B16" s="14">
        <v>1.7999999999999999E-2</v>
      </c>
      <c r="D16" s="55">
        <v>100</v>
      </c>
      <c r="E16">
        <f>+(B16+B21)/2</f>
        <v>2.0999999999999998E-2</v>
      </c>
      <c r="F16">
        <v>7.9600000000000004E-2</v>
      </c>
      <c r="G16">
        <v>9.5999999999999992E-3</v>
      </c>
      <c r="H16">
        <f>-0.03</f>
        <v>-0.03</v>
      </c>
    </row>
    <row r="17" spans="1:10" x14ac:dyDescent="0.2">
      <c r="A17" s="50">
        <v>75</v>
      </c>
      <c r="B17" s="14">
        <v>5.3999999999999999E-2</v>
      </c>
      <c r="D17" s="55">
        <v>75</v>
      </c>
      <c r="E17">
        <f t="shared" ref="E17:E20" si="0">+(B17+B22)/2</f>
        <v>6.0499999999999998E-2</v>
      </c>
      <c r="F17">
        <v>0.1623</v>
      </c>
      <c r="G17">
        <v>1.2500000000000001E-2</v>
      </c>
      <c r="H17">
        <v>-0.03</v>
      </c>
    </row>
    <row r="18" spans="1:10" x14ac:dyDescent="0.2">
      <c r="A18" s="54">
        <v>50</v>
      </c>
      <c r="B18" s="14">
        <v>0.26500000000000001</v>
      </c>
      <c r="D18" s="56">
        <v>50</v>
      </c>
      <c r="E18">
        <f t="shared" si="0"/>
        <v>0.34399999999999997</v>
      </c>
      <c r="F18">
        <v>0.41</v>
      </c>
      <c r="G18">
        <v>5.5399999999999998E-2</v>
      </c>
      <c r="H18">
        <v>-2.8199999999999999E-2</v>
      </c>
    </row>
    <row r="19" spans="1:10" x14ac:dyDescent="0.2">
      <c r="A19" s="54">
        <v>25</v>
      </c>
      <c r="B19" s="14">
        <v>0.57999999999999996</v>
      </c>
      <c r="D19" s="56">
        <v>25</v>
      </c>
      <c r="E19">
        <f t="shared" si="0"/>
        <v>0.71899999999999997</v>
      </c>
      <c r="F19">
        <v>3.9449999999999998</v>
      </c>
      <c r="G19">
        <v>4.6699999999999998E-2</v>
      </c>
      <c r="H19">
        <f>-0.02</f>
        <v>-0.02</v>
      </c>
    </row>
    <row r="20" spans="1:10" x14ac:dyDescent="0.2">
      <c r="A20" s="54">
        <v>5</v>
      </c>
      <c r="B20" s="14">
        <v>0.79200000000000004</v>
      </c>
      <c r="D20" s="56">
        <v>5</v>
      </c>
      <c r="E20">
        <f t="shared" si="0"/>
        <v>0.85899999999999999</v>
      </c>
      <c r="F20">
        <v>3.8052000000000001</v>
      </c>
      <c r="G20">
        <v>4.3099999999999999E-2</v>
      </c>
      <c r="H20">
        <v>-1.9400000000000001E-2</v>
      </c>
    </row>
    <row r="21" spans="1:10" x14ac:dyDescent="0.2">
      <c r="A21" s="50">
        <v>100</v>
      </c>
      <c r="B21" s="14">
        <v>2.4E-2</v>
      </c>
    </row>
    <row r="22" spans="1:10" x14ac:dyDescent="0.2">
      <c r="A22" s="50">
        <v>75</v>
      </c>
      <c r="B22" s="14">
        <v>6.7000000000000004E-2</v>
      </c>
      <c r="F22">
        <v>7.9600000000000004E-2</v>
      </c>
      <c r="G22">
        <v>0.1623</v>
      </c>
      <c r="H22">
        <v>0.41</v>
      </c>
      <c r="I22">
        <v>3.9449999999999998</v>
      </c>
      <c r="J22">
        <v>3.8052000000000001</v>
      </c>
    </row>
    <row r="23" spans="1:10" x14ac:dyDescent="0.2">
      <c r="A23" s="54">
        <v>50</v>
      </c>
      <c r="B23" s="14">
        <v>0.42299999999999999</v>
      </c>
      <c r="F23">
        <v>9.5999999999999992E-3</v>
      </c>
      <c r="G23">
        <v>1.2500000000000001E-2</v>
      </c>
      <c r="H23">
        <v>5.5399999999999998E-2</v>
      </c>
      <c r="I23">
        <v>4.6699999999999998E-2</v>
      </c>
      <c r="J23">
        <v>4.3099999999999999E-2</v>
      </c>
    </row>
    <row r="24" spans="1:10" x14ac:dyDescent="0.2">
      <c r="A24" s="54">
        <v>25</v>
      </c>
      <c r="B24" s="14">
        <v>0.85799999999999998</v>
      </c>
      <c r="F24">
        <f>-0.03</f>
        <v>-0.03</v>
      </c>
      <c r="G24">
        <v>-0.03</v>
      </c>
      <c r="H24">
        <v>-2.8199999999999999E-2</v>
      </c>
      <c r="I24">
        <f>-0.02</f>
        <v>-0.02</v>
      </c>
      <c r="J24">
        <v>-1.9400000000000001E-2</v>
      </c>
    </row>
    <row r="25" spans="1:10" x14ac:dyDescent="0.2">
      <c r="A25" s="54">
        <v>5</v>
      </c>
      <c r="B25" s="14">
        <v>0.92600000000000005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24"/>
  <sheetViews>
    <sheetView workbookViewId="0">
      <selection activeCell="Q10" sqref="Q10:R10"/>
    </sheetView>
  </sheetViews>
  <sheetFormatPr baseColWidth="10" defaultRowHeight="16" x14ac:dyDescent="0.2"/>
  <sheetData>
    <row r="2" spans="1:22" ht="70" x14ac:dyDescent="0.2">
      <c r="A2" s="1" t="s">
        <v>56</v>
      </c>
      <c r="B2" s="1" t="s">
        <v>57</v>
      </c>
      <c r="C2" s="1" t="s">
        <v>195</v>
      </c>
      <c r="D2" s="1" t="s">
        <v>196</v>
      </c>
      <c r="E2" s="1" t="s">
        <v>54</v>
      </c>
      <c r="F2" s="1" t="s">
        <v>55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197</v>
      </c>
      <c r="M2" s="1" t="s">
        <v>198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4" t="s">
        <v>19</v>
      </c>
    </row>
    <row r="3" spans="1:22" ht="28" x14ac:dyDescent="0.2">
      <c r="A3" s="19" t="s">
        <v>320</v>
      </c>
      <c r="B3" s="44" t="s">
        <v>183</v>
      </c>
      <c r="C3" s="45" t="s">
        <v>321</v>
      </c>
      <c r="D3" s="52" t="s">
        <v>185</v>
      </c>
      <c r="E3" s="53">
        <v>-9999</v>
      </c>
      <c r="F3" s="48">
        <v>1164</v>
      </c>
      <c r="G3" s="52" t="s">
        <v>300</v>
      </c>
      <c r="H3" s="68">
        <v>13</v>
      </c>
      <c r="I3" s="50">
        <v>100</v>
      </c>
      <c r="J3" s="53">
        <v>-9999</v>
      </c>
      <c r="K3" s="44" t="s">
        <v>21</v>
      </c>
      <c r="L3" s="44">
        <v>2017</v>
      </c>
      <c r="M3" s="44" t="s">
        <v>186</v>
      </c>
      <c r="N3" s="44">
        <v>16</v>
      </c>
      <c r="O3" s="44">
        <v>259</v>
      </c>
      <c r="P3" s="44">
        <v>1701</v>
      </c>
      <c r="Q3" s="44">
        <v>-39.590553999999997</v>
      </c>
      <c r="R3" s="44">
        <v>53.383665000000001</v>
      </c>
      <c r="S3" s="44" t="s">
        <v>24</v>
      </c>
      <c r="T3" s="44">
        <v>25</v>
      </c>
      <c r="U3" s="44" t="s">
        <v>26</v>
      </c>
      <c r="V3" s="14">
        <v>1.4999999999999999E-2</v>
      </c>
    </row>
    <row r="4" spans="1:22" ht="28" x14ac:dyDescent="0.2">
      <c r="A4" s="19" t="s">
        <v>322</v>
      </c>
      <c r="B4" s="44" t="s">
        <v>183</v>
      </c>
      <c r="C4" s="45" t="s">
        <v>323</v>
      </c>
      <c r="D4" s="52" t="s">
        <v>185</v>
      </c>
      <c r="E4" s="53">
        <v>-9999</v>
      </c>
      <c r="F4" s="48">
        <v>1155</v>
      </c>
      <c r="G4" s="52" t="s">
        <v>300</v>
      </c>
      <c r="H4" s="68">
        <v>15</v>
      </c>
      <c r="I4" s="50">
        <v>75</v>
      </c>
      <c r="J4" s="53">
        <v>-9999</v>
      </c>
      <c r="K4" s="44" t="s">
        <v>21</v>
      </c>
      <c r="L4" s="44">
        <v>2017</v>
      </c>
      <c r="M4" s="44" t="s">
        <v>186</v>
      </c>
      <c r="N4" s="44">
        <v>16</v>
      </c>
      <c r="O4" s="44">
        <v>259</v>
      </c>
      <c r="P4" s="44">
        <v>1701</v>
      </c>
      <c r="Q4" s="44">
        <v>-39.590553999999997</v>
      </c>
      <c r="R4" s="44">
        <v>53.383665000000001</v>
      </c>
      <c r="S4" s="44" t="s">
        <v>24</v>
      </c>
      <c r="T4" s="44">
        <v>25</v>
      </c>
      <c r="U4" s="44" t="s">
        <v>26</v>
      </c>
      <c r="V4" s="14">
        <v>5.3999999999999999E-2</v>
      </c>
    </row>
    <row r="5" spans="1:22" ht="28" x14ac:dyDescent="0.2">
      <c r="A5" s="19" t="s">
        <v>324</v>
      </c>
      <c r="B5" s="44" t="s">
        <v>183</v>
      </c>
      <c r="C5" s="45" t="s">
        <v>325</v>
      </c>
      <c r="D5" s="52" t="s">
        <v>185</v>
      </c>
      <c r="E5" s="53">
        <v>-9999</v>
      </c>
      <c r="F5" s="48">
        <v>1167</v>
      </c>
      <c r="G5" s="52" t="s">
        <v>300</v>
      </c>
      <c r="H5" s="68">
        <v>17</v>
      </c>
      <c r="I5" s="54">
        <v>50</v>
      </c>
      <c r="J5" s="53">
        <v>-9999</v>
      </c>
      <c r="K5" s="44" t="s">
        <v>21</v>
      </c>
      <c r="L5" s="44">
        <v>2017</v>
      </c>
      <c r="M5" s="44" t="s">
        <v>186</v>
      </c>
      <c r="N5" s="44">
        <v>16</v>
      </c>
      <c r="O5" s="44">
        <v>259</v>
      </c>
      <c r="P5" s="44">
        <v>1701</v>
      </c>
      <c r="Q5" s="44">
        <v>-39.590553999999997</v>
      </c>
      <c r="R5" s="44">
        <v>53.383665000000001</v>
      </c>
      <c r="S5" s="44" t="s">
        <v>24</v>
      </c>
      <c r="T5" s="44">
        <v>25</v>
      </c>
      <c r="U5" s="44" t="s">
        <v>26</v>
      </c>
      <c r="V5" s="14">
        <v>0.20799999999999999</v>
      </c>
    </row>
    <row r="6" spans="1:22" ht="28" x14ac:dyDescent="0.2">
      <c r="A6" s="19" t="s">
        <v>326</v>
      </c>
      <c r="B6" s="44" t="s">
        <v>183</v>
      </c>
      <c r="C6" s="45" t="s">
        <v>327</v>
      </c>
      <c r="D6" s="52" t="s">
        <v>185</v>
      </c>
      <c r="E6" s="53">
        <v>-9999</v>
      </c>
      <c r="F6" s="48">
        <v>1178</v>
      </c>
      <c r="G6" s="52" t="s">
        <v>300</v>
      </c>
      <c r="H6" s="68">
        <v>19</v>
      </c>
      <c r="I6" s="54">
        <v>30</v>
      </c>
      <c r="J6" s="53">
        <v>-9999</v>
      </c>
      <c r="K6" s="44" t="s">
        <v>21</v>
      </c>
      <c r="L6" s="44">
        <v>2017</v>
      </c>
      <c r="M6" s="44" t="s">
        <v>186</v>
      </c>
      <c r="N6" s="44">
        <v>16</v>
      </c>
      <c r="O6" s="44">
        <v>259</v>
      </c>
      <c r="P6" s="44">
        <v>1701</v>
      </c>
      <c r="Q6" s="44">
        <v>-39.590553999999997</v>
      </c>
      <c r="R6" s="44">
        <v>53.383665000000001</v>
      </c>
      <c r="S6" s="44" t="s">
        <v>24</v>
      </c>
      <c r="T6" s="44">
        <v>25</v>
      </c>
      <c r="U6" s="44" t="s">
        <v>26</v>
      </c>
      <c r="V6" s="14">
        <v>0.90300000000000002</v>
      </c>
    </row>
    <row r="7" spans="1:22" ht="28" x14ac:dyDescent="0.2">
      <c r="A7" s="19" t="s">
        <v>328</v>
      </c>
      <c r="B7" s="44" t="s">
        <v>183</v>
      </c>
      <c r="C7" s="45" t="s">
        <v>329</v>
      </c>
      <c r="D7" s="52" t="s">
        <v>185</v>
      </c>
      <c r="E7" s="53">
        <v>-9999</v>
      </c>
      <c r="F7" s="48">
        <v>1166</v>
      </c>
      <c r="G7" s="52" t="s">
        <v>300</v>
      </c>
      <c r="H7" s="68">
        <v>23</v>
      </c>
      <c r="I7" s="54">
        <v>5</v>
      </c>
      <c r="J7" s="53">
        <v>-9999</v>
      </c>
      <c r="K7" s="44" t="s">
        <v>21</v>
      </c>
      <c r="L7" s="44">
        <v>2017</v>
      </c>
      <c r="M7" s="44" t="s">
        <v>186</v>
      </c>
      <c r="N7" s="44">
        <v>16</v>
      </c>
      <c r="O7" s="44">
        <v>259</v>
      </c>
      <c r="P7" s="44">
        <v>1701</v>
      </c>
      <c r="Q7" s="44">
        <v>-39.590553999999997</v>
      </c>
      <c r="R7" s="44">
        <v>53.383665000000001</v>
      </c>
      <c r="S7" s="44" t="s">
        <v>24</v>
      </c>
      <c r="T7" s="44">
        <v>25</v>
      </c>
      <c r="U7" s="44" t="s">
        <v>26</v>
      </c>
      <c r="V7" s="14">
        <v>0.92200000000000004</v>
      </c>
    </row>
    <row r="8" spans="1:22" ht="28" x14ac:dyDescent="0.2">
      <c r="A8" s="19" t="s">
        <v>330</v>
      </c>
      <c r="B8" s="44" t="s">
        <v>183</v>
      </c>
      <c r="C8" s="45" t="s">
        <v>331</v>
      </c>
      <c r="D8" s="52" t="s">
        <v>185</v>
      </c>
      <c r="E8" s="53">
        <v>-9999</v>
      </c>
      <c r="F8" s="48">
        <v>1164</v>
      </c>
      <c r="G8" s="52" t="s">
        <v>300</v>
      </c>
      <c r="H8" s="68">
        <v>13</v>
      </c>
      <c r="I8" s="50">
        <v>100</v>
      </c>
      <c r="J8" s="53">
        <v>-9999</v>
      </c>
      <c r="K8" s="44" t="s">
        <v>21</v>
      </c>
      <c r="L8" s="44">
        <v>2017</v>
      </c>
      <c r="M8" s="44" t="s">
        <v>186</v>
      </c>
      <c r="N8" s="44">
        <v>17</v>
      </c>
      <c r="O8" s="44">
        <v>260</v>
      </c>
      <c r="P8" s="44">
        <v>1659</v>
      </c>
      <c r="Q8" s="44">
        <v>-39.635320999999998</v>
      </c>
      <c r="R8" s="44">
        <v>53.390208000000001</v>
      </c>
      <c r="S8" s="44" t="s">
        <v>24</v>
      </c>
      <c r="T8" s="44">
        <v>25</v>
      </c>
      <c r="U8" s="44" t="s">
        <v>26</v>
      </c>
      <c r="V8" s="14">
        <v>1.7000000000000001E-2</v>
      </c>
    </row>
    <row r="9" spans="1:22" ht="28" x14ac:dyDescent="0.2">
      <c r="A9" s="19" t="s">
        <v>332</v>
      </c>
      <c r="B9" s="44" t="s">
        <v>183</v>
      </c>
      <c r="C9" s="45" t="s">
        <v>333</v>
      </c>
      <c r="D9" s="52" t="s">
        <v>185</v>
      </c>
      <c r="E9" s="53">
        <v>-9999</v>
      </c>
      <c r="F9" s="48">
        <v>1155</v>
      </c>
      <c r="G9" s="52" t="s">
        <v>300</v>
      </c>
      <c r="H9" s="68">
        <v>15</v>
      </c>
      <c r="I9" s="50">
        <v>75</v>
      </c>
      <c r="J9" s="53">
        <v>-9999</v>
      </c>
      <c r="K9" s="44" t="s">
        <v>21</v>
      </c>
      <c r="L9" s="44">
        <v>2017</v>
      </c>
      <c r="M9" s="44" t="s">
        <v>186</v>
      </c>
      <c r="N9" s="44">
        <v>17</v>
      </c>
      <c r="O9" s="44">
        <v>260</v>
      </c>
      <c r="P9" s="44">
        <v>1659</v>
      </c>
      <c r="Q9" s="44">
        <v>-39.635320999999998</v>
      </c>
      <c r="R9" s="44">
        <v>53.390208000000001</v>
      </c>
      <c r="S9" s="44" t="s">
        <v>24</v>
      </c>
      <c r="T9" s="44">
        <v>25</v>
      </c>
      <c r="U9" s="44" t="s">
        <v>26</v>
      </c>
      <c r="V9" s="14">
        <v>4.2999999999999997E-2</v>
      </c>
    </row>
    <row r="10" spans="1:22" ht="28" x14ac:dyDescent="0.2">
      <c r="A10" s="19" t="s">
        <v>334</v>
      </c>
      <c r="B10" s="44" t="s">
        <v>183</v>
      </c>
      <c r="C10" s="45" t="s">
        <v>335</v>
      </c>
      <c r="D10" s="52" t="s">
        <v>185</v>
      </c>
      <c r="E10" s="53">
        <v>-9999</v>
      </c>
      <c r="F10" s="48">
        <v>1167</v>
      </c>
      <c r="G10" s="52" t="s">
        <v>300</v>
      </c>
      <c r="H10" s="68">
        <v>17</v>
      </c>
      <c r="I10" s="54">
        <v>50</v>
      </c>
      <c r="J10" s="53">
        <v>-9999</v>
      </c>
      <c r="K10" s="44" t="s">
        <v>21</v>
      </c>
      <c r="L10" s="44">
        <v>2017</v>
      </c>
      <c r="M10" s="44" t="s">
        <v>186</v>
      </c>
      <c r="N10" s="44">
        <v>17</v>
      </c>
      <c r="O10" s="44">
        <v>260</v>
      </c>
      <c r="P10" s="44">
        <v>1659</v>
      </c>
      <c r="Q10" s="44">
        <v>-39.635320999999998</v>
      </c>
      <c r="R10" s="44">
        <v>53.390208000000001</v>
      </c>
      <c r="S10" s="44" t="s">
        <v>24</v>
      </c>
      <c r="T10" s="44">
        <v>25</v>
      </c>
      <c r="U10" s="44" t="s">
        <v>26</v>
      </c>
      <c r="V10" s="14">
        <v>0.23799999999999999</v>
      </c>
    </row>
    <row r="11" spans="1:22" ht="28" x14ac:dyDescent="0.2">
      <c r="A11" s="19" t="s">
        <v>336</v>
      </c>
      <c r="B11" s="44" t="s">
        <v>183</v>
      </c>
      <c r="C11" s="45" t="s">
        <v>337</v>
      </c>
      <c r="D11" s="52" t="s">
        <v>185</v>
      </c>
      <c r="E11" s="53">
        <v>-9999</v>
      </c>
      <c r="F11" s="48">
        <v>1178</v>
      </c>
      <c r="G11" s="52" t="s">
        <v>300</v>
      </c>
      <c r="H11" s="68">
        <v>19</v>
      </c>
      <c r="I11" s="81">
        <v>36</v>
      </c>
      <c r="J11" s="53">
        <v>-9999</v>
      </c>
      <c r="K11" s="44" t="s">
        <v>21</v>
      </c>
      <c r="L11" s="44">
        <v>2017</v>
      </c>
      <c r="M11" s="44" t="s">
        <v>186</v>
      </c>
      <c r="N11" s="44">
        <v>17</v>
      </c>
      <c r="O11" s="44">
        <v>260</v>
      </c>
      <c r="P11" s="44">
        <v>1659</v>
      </c>
      <c r="Q11" s="44">
        <v>-39.635320999999998</v>
      </c>
      <c r="R11" s="44">
        <v>53.390208000000001</v>
      </c>
      <c r="S11" s="44" t="s">
        <v>24</v>
      </c>
      <c r="T11" s="44">
        <v>25</v>
      </c>
      <c r="U11" s="44" t="s">
        <v>26</v>
      </c>
      <c r="V11" s="14">
        <v>0.51</v>
      </c>
    </row>
    <row r="12" spans="1:22" ht="28" x14ac:dyDescent="0.2">
      <c r="A12" s="19" t="s">
        <v>338</v>
      </c>
      <c r="B12" s="44" t="s">
        <v>183</v>
      </c>
      <c r="C12" s="45" t="s">
        <v>339</v>
      </c>
      <c r="D12" s="52" t="s">
        <v>185</v>
      </c>
      <c r="E12" s="53">
        <v>-9999</v>
      </c>
      <c r="F12" s="48">
        <v>1166</v>
      </c>
      <c r="G12" s="52" t="s">
        <v>300</v>
      </c>
      <c r="H12" s="68">
        <v>23</v>
      </c>
      <c r="I12" s="54">
        <v>5</v>
      </c>
      <c r="J12" s="53">
        <v>-9999</v>
      </c>
      <c r="K12" s="44" t="s">
        <v>21</v>
      </c>
      <c r="L12" s="44">
        <v>2017</v>
      </c>
      <c r="M12" s="44" t="s">
        <v>186</v>
      </c>
      <c r="N12" s="44">
        <v>17</v>
      </c>
      <c r="O12" s="44">
        <v>260</v>
      </c>
      <c r="P12" s="44">
        <v>1659</v>
      </c>
      <c r="Q12" s="44">
        <v>-39.635320999999998</v>
      </c>
      <c r="R12" s="44">
        <v>53.390208000000001</v>
      </c>
      <c r="S12" s="44" t="s">
        <v>24</v>
      </c>
      <c r="T12" s="44">
        <v>25</v>
      </c>
      <c r="U12" s="44" t="s">
        <v>26</v>
      </c>
      <c r="V12" s="14">
        <v>0.85899999999999999</v>
      </c>
    </row>
    <row r="14" spans="1:22" ht="42" x14ac:dyDescent="0.2">
      <c r="D14" s="1" t="s">
        <v>2</v>
      </c>
      <c r="E14" s="4" t="s">
        <v>19</v>
      </c>
      <c r="F14" t="s">
        <v>62</v>
      </c>
      <c r="G14" t="s">
        <v>98</v>
      </c>
      <c r="H14" t="s">
        <v>112</v>
      </c>
    </row>
    <row r="15" spans="1:22" x14ac:dyDescent="0.2">
      <c r="A15" s="50">
        <v>100</v>
      </c>
      <c r="B15" s="14">
        <v>1.4999999999999999E-2</v>
      </c>
      <c r="D15" s="55">
        <v>100</v>
      </c>
      <c r="E15">
        <f>+(B15+B20)/2</f>
        <v>1.6E-2</v>
      </c>
      <c r="F15">
        <v>6.3E-2</v>
      </c>
      <c r="G15">
        <v>7.1000000000000004E-3</v>
      </c>
      <c r="H15">
        <v>1.12E-2</v>
      </c>
    </row>
    <row r="16" spans="1:22" x14ac:dyDescent="0.2">
      <c r="A16" s="50">
        <v>75</v>
      </c>
      <c r="B16" s="14">
        <v>5.3999999999999999E-2</v>
      </c>
      <c r="D16" s="55">
        <v>75</v>
      </c>
      <c r="E16">
        <f>+(B16+B21)/2</f>
        <v>4.8500000000000001E-2</v>
      </c>
      <c r="F16">
        <v>0.1454</v>
      </c>
      <c r="G16">
        <v>2.5700000000000001E-2</v>
      </c>
      <c r="H16">
        <v>1.14E-2</v>
      </c>
    </row>
    <row r="17" spans="1:8" x14ac:dyDescent="0.2">
      <c r="A17" s="54">
        <v>50</v>
      </c>
      <c r="B17" s="14">
        <v>0.20799999999999999</v>
      </c>
      <c r="D17" s="56">
        <v>50</v>
      </c>
      <c r="E17">
        <f>+(B17+B22)/2</f>
        <v>0.22299999999999998</v>
      </c>
      <c r="F17">
        <v>0.59060000000000001</v>
      </c>
      <c r="G17">
        <v>9.3700000000000006E-2</v>
      </c>
      <c r="H17">
        <v>1.09E-2</v>
      </c>
    </row>
    <row r="18" spans="1:8" x14ac:dyDescent="0.2">
      <c r="A18" s="54">
        <v>30</v>
      </c>
      <c r="B18" s="14">
        <v>0.90300000000000002</v>
      </c>
      <c r="D18" s="56">
        <v>5</v>
      </c>
      <c r="E18">
        <f>+(B19+B24)/2</f>
        <v>0.89050000000000007</v>
      </c>
      <c r="F18">
        <v>4.0735000000000001</v>
      </c>
      <c r="G18">
        <v>8.0799999999999997E-2</v>
      </c>
      <c r="H18">
        <v>6.6E-3</v>
      </c>
    </row>
    <row r="19" spans="1:8" x14ac:dyDescent="0.2">
      <c r="A19" s="54">
        <v>5</v>
      </c>
      <c r="B19" s="14">
        <v>0.92200000000000004</v>
      </c>
    </row>
    <row r="20" spans="1:8" x14ac:dyDescent="0.2">
      <c r="A20" s="50">
        <v>100</v>
      </c>
      <c r="B20" s="14">
        <v>1.7000000000000001E-2</v>
      </c>
    </row>
    <row r="21" spans="1:8" x14ac:dyDescent="0.2">
      <c r="A21" s="50">
        <v>75</v>
      </c>
      <c r="B21" s="14">
        <v>4.2999999999999997E-2</v>
      </c>
    </row>
    <row r="22" spans="1:8" x14ac:dyDescent="0.2">
      <c r="A22" s="54">
        <v>50</v>
      </c>
      <c r="B22" s="14">
        <v>0.23799999999999999</v>
      </c>
    </row>
    <row r="23" spans="1:8" x14ac:dyDescent="0.2">
      <c r="A23" s="81">
        <v>36</v>
      </c>
      <c r="B23" s="14">
        <v>0.51</v>
      </c>
    </row>
    <row r="24" spans="1:8" x14ac:dyDescent="0.2">
      <c r="A24" s="54">
        <v>5</v>
      </c>
      <c r="B24" s="14">
        <v>0.85899999999999999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opLeftCell="E1" workbookViewId="0">
      <selection activeCell="T58" sqref="T58:X60"/>
    </sheetView>
  </sheetViews>
  <sheetFormatPr baseColWidth="10" defaultRowHeight="16" x14ac:dyDescent="0.2"/>
  <sheetData>
    <row r="1" spans="1:28" x14ac:dyDescent="0.2">
      <c r="B1" t="s">
        <v>95</v>
      </c>
    </row>
    <row r="2" spans="1:28" x14ac:dyDescent="0.2">
      <c r="B2" t="s">
        <v>96</v>
      </c>
    </row>
    <row r="3" spans="1:28" ht="42" x14ac:dyDescent="0.2">
      <c r="B3" s="1" t="s">
        <v>2</v>
      </c>
      <c r="C3" s="4" t="s">
        <v>19</v>
      </c>
      <c r="D3" t="s">
        <v>62</v>
      </c>
      <c r="E3" t="s">
        <v>99</v>
      </c>
      <c r="F3" t="s">
        <v>112</v>
      </c>
      <c r="G3" t="s">
        <v>114</v>
      </c>
      <c r="H3" t="s">
        <v>113</v>
      </c>
      <c r="I3" t="s">
        <v>115</v>
      </c>
      <c r="J3" t="s">
        <v>116</v>
      </c>
      <c r="K3" s="1" t="s">
        <v>2</v>
      </c>
      <c r="L3" s="4" t="s">
        <v>19</v>
      </c>
      <c r="M3" t="s">
        <v>62</v>
      </c>
      <c r="N3" t="s">
        <v>99</v>
      </c>
      <c r="O3" t="s">
        <v>112</v>
      </c>
      <c r="P3" t="s">
        <v>114</v>
      </c>
      <c r="Q3" t="s">
        <v>113</v>
      </c>
      <c r="R3" t="s">
        <v>115</v>
      </c>
      <c r="S3" t="s">
        <v>116</v>
      </c>
      <c r="T3" s="1" t="s">
        <v>2</v>
      </c>
      <c r="U3" s="4" t="s">
        <v>19</v>
      </c>
      <c r="V3" t="s">
        <v>62</v>
      </c>
      <c r="W3" t="s">
        <v>99</v>
      </c>
      <c r="X3" t="s">
        <v>112</v>
      </c>
      <c r="Y3" t="s">
        <v>114</v>
      </c>
      <c r="Z3" t="s">
        <v>113</v>
      </c>
      <c r="AA3" t="s">
        <v>115</v>
      </c>
      <c r="AB3" t="s">
        <v>116</v>
      </c>
    </row>
    <row r="4" spans="1:28" x14ac:dyDescent="0.2">
      <c r="A4" t="s">
        <v>28</v>
      </c>
      <c r="B4" s="6">
        <v>100</v>
      </c>
      <c r="C4" s="14">
        <v>0.26200000000000001</v>
      </c>
      <c r="D4">
        <v>0.3402</v>
      </c>
      <c r="E4">
        <v>4.99E-2</v>
      </c>
      <c r="F4">
        <v>0.35799999999999998</v>
      </c>
      <c r="G4" s="11">
        <v>-43.620905</v>
      </c>
      <c r="H4" s="12">
        <v>51.048549000000001</v>
      </c>
      <c r="I4">
        <v>51.054109999999902</v>
      </c>
      <c r="J4">
        <v>-43.603748000000003</v>
      </c>
    </row>
    <row r="5" spans="1:28" x14ac:dyDescent="0.2">
      <c r="B5" s="6">
        <v>100</v>
      </c>
      <c r="C5" s="14">
        <v>0.26300000000000001</v>
      </c>
      <c r="D5">
        <v>0.3402</v>
      </c>
      <c r="E5">
        <v>4.99E-2</v>
      </c>
      <c r="F5">
        <v>0.93500000000000005</v>
      </c>
    </row>
    <row r="6" spans="1:28" x14ac:dyDescent="0.2">
      <c r="B6" s="6">
        <v>50</v>
      </c>
      <c r="C6" s="14">
        <v>0.27200000000000002</v>
      </c>
      <c r="D6">
        <v>0.38700000000000001</v>
      </c>
      <c r="E6">
        <v>2.3E-2</v>
      </c>
      <c r="F6">
        <v>3.1396999999999999</v>
      </c>
    </row>
    <row r="7" spans="1:28" x14ac:dyDescent="0.2">
      <c r="B7" s="6">
        <v>25</v>
      </c>
      <c r="C7" s="14">
        <v>0.248</v>
      </c>
      <c r="D7">
        <v>0.4047</v>
      </c>
      <c r="E7">
        <v>1.35E-2</v>
      </c>
      <c r="F7">
        <v>16.0061</v>
      </c>
    </row>
    <row r="8" spans="1:28" x14ac:dyDescent="0.2">
      <c r="B8" s="6">
        <v>5</v>
      </c>
      <c r="C8" s="14">
        <v>0.28799999999999998</v>
      </c>
      <c r="D8">
        <v>0.39929999999999999</v>
      </c>
      <c r="E8">
        <v>2.24E-2</v>
      </c>
      <c r="F8">
        <v>77.833100000000002</v>
      </c>
    </row>
    <row r="9" spans="1:28" x14ac:dyDescent="0.2">
      <c r="A9" t="s">
        <v>97</v>
      </c>
      <c r="B9" s="22">
        <v>100</v>
      </c>
      <c r="C9" s="14">
        <v>0.432</v>
      </c>
      <c r="D9">
        <v>8.5500000000000007E-2</v>
      </c>
      <c r="E9">
        <v>3.5299999999999998E-2</v>
      </c>
      <c r="F9">
        <v>0.15060000000000001</v>
      </c>
      <c r="G9" s="27">
        <v>-40.183185000000002</v>
      </c>
      <c r="H9" s="28">
        <v>54.106347</v>
      </c>
      <c r="I9" s="31">
        <v>54.036736329999997</v>
      </c>
      <c r="J9" s="31">
        <v>-40.153830999999997</v>
      </c>
      <c r="K9" s="32"/>
      <c r="L9" s="14"/>
      <c r="P9" s="32"/>
      <c r="Q9" s="32"/>
      <c r="T9" s="32"/>
      <c r="U9" s="14"/>
      <c r="Y9" s="32"/>
      <c r="Z9" s="32"/>
    </row>
    <row r="10" spans="1:28" x14ac:dyDescent="0.2">
      <c r="B10" s="6">
        <v>75</v>
      </c>
      <c r="C10" s="14">
        <v>0.51100000000000001</v>
      </c>
      <c r="D10">
        <v>0.76670000000000005</v>
      </c>
      <c r="E10">
        <v>9.1000000000000004E-3</v>
      </c>
      <c r="F10">
        <v>0.50509999999999999</v>
      </c>
      <c r="K10" s="32"/>
      <c r="L10" s="14"/>
      <c r="T10" s="32"/>
      <c r="U10" s="14"/>
    </row>
    <row r="11" spans="1:28" x14ac:dyDescent="0.2">
      <c r="B11" s="6">
        <v>50</v>
      </c>
      <c r="C11" s="14">
        <v>0.51300000000000001</v>
      </c>
      <c r="D11">
        <v>0.77600000000000002</v>
      </c>
      <c r="E11">
        <v>1.61E-2</v>
      </c>
      <c r="F11">
        <v>2.0872999999999999</v>
      </c>
      <c r="K11" s="32"/>
      <c r="L11" s="14"/>
      <c r="T11" s="32"/>
      <c r="U11" s="14"/>
    </row>
    <row r="12" spans="1:28" x14ac:dyDescent="0.2">
      <c r="B12" s="6">
        <v>25</v>
      </c>
      <c r="C12" s="14">
        <v>0.47499999999999998</v>
      </c>
      <c r="D12">
        <v>0.81200000000000006</v>
      </c>
      <c r="E12">
        <v>1.8499999999999999E-2</v>
      </c>
      <c r="F12">
        <v>16.878</v>
      </c>
      <c r="K12" s="32"/>
      <c r="L12" s="14"/>
      <c r="T12" s="32"/>
      <c r="U12" s="14"/>
    </row>
    <row r="13" spans="1:28" x14ac:dyDescent="0.2">
      <c r="B13" s="6">
        <v>5</v>
      </c>
      <c r="C13" s="14">
        <v>0.496</v>
      </c>
      <c r="D13">
        <v>0.58360000000000001</v>
      </c>
      <c r="E13">
        <v>8.3400000000000002E-2</v>
      </c>
      <c r="F13">
        <v>85.038300000000007</v>
      </c>
      <c r="K13" s="32"/>
      <c r="L13" s="14"/>
      <c r="T13" s="32"/>
      <c r="U13" s="14"/>
    </row>
    <row r="14" spans="1:28" x14ac:dyDescent="0.2">
      <c r="A14" t="s">
        <v>100</v>
      </c>
      <c r="B14" s="22">
        <v>100</v>
      </c>
      <c r="C14" s="14">
        <v>0.432</v>
      </c>
      <c r="D14">
        <v>0.33479999999999999</v>
      </c>
      <c r="E14">
        <v>0.33989999999999998</v>
      </c>
      <c r="F14">
        <f>-0.0423</f>
        <v>-4.2299999999999997E-2</v>
      </c>
      <c r="G14" s="11">
        <v>-40.183185000000002</v>
      </c>
      <c r="H14" s="12">
        <v>54.106347</v>
      </c>
      <c r="I14">
        <v>53.972200000000001</v>
      </c>
      <c r="J14">
        <v>-40.179900000000004</v>
      </c>
      <c r="K14" s="32">
        <v>100</v>
      </c>
      <c r="L14" s="14">
        <v>0.11600000000000001</v>
      </c>
      <c r="M14">
        <v>8.8099999999999998E-2</v>
      </c>
      <c r="N14">
        <v>5.7999999999999996E-3</v>
      </c>
      <c r="O14">
        <v>-4.5699999999999998E-2</v>
      </c>
      <c r="P14" s="32">
        <v>-42.259188999999999</v>
      </c>
      <c r="Q14" s="32">
        <v>53.551533999999997</v>
      </c>
      <c r="R14">
        <v>53.529899999999998</v>
      </c>
      <c r="S14">
        <v>-42.237200000000001</v>
      </c>
    </row>
    <row r="15" spans="1:28" x14ac:dyDescent="0.2">
      <c r="B15" s="6">
        <v>75</v>
      </c>
      <c r="C15" s="14">
        <v>0.51100000000000001</v>
      </c>
      <c r="D15">
        <v>0.92090000000000005</v>
      </c>
      <c r="E15">
        <v>6.7999999999999996E-3</v>
      </c>
      <c r="F15">
        <v>-4.0800000000000003E-2</v>
      </c>
      <c r="K15" s="32">
        <v>75</v>
      </c>
      <c r="L15" s="14">
        <v>0.13500000000000001</v>
      </c>
      <c r="M15">
        <v>0.1293</v>
      </c>
      <c r="N15">
        <v>1.54E-2</v>
      </c>
      <c r="O15">
        <v>-2.4500000000000001E-2</v>
      </c>
    </row>
    <row r="16" spans="1:28" x14ac:dyDescent="0.2">
      <c r="B16" s="6">
        <v>50</v>
      </c>
      <c r="C16" s="14">
        <v>0.51300000000000001</v>
      </c>
      <c r="D16">
        <v>0.91959999999999997</v>
      </c>
      <c r="E16">
        <v>8.9999999999999993E-3</v>
      </c>
      <c r="F16">
        <v>-4.0599999999999997E-2</v>
      </c>
      <c r="K16" s="32">
        <v>50</v>
      </c>
      <c r="L16" s="14">
        <v>0.45300000000000001</v>
      </c>
      <c r="M16">
        <v>0.66620000000000001</v>
      </c>
      <c r="N16">
        <v>0.28010000000000002</v>
      </c>
      <c r="O16">
        <v>0.1084</v>
      </c>
    </row>
    <row r="17" spans="1:15" x14ac:dyDescent="0.2">
      <c r="B17" s="6">
        <v>25</v>
      </c>
      <c r="C17" s="14">
        <v>0.47499999999999998</v>
      </c>
      <c r="D17">
        <v>0.91700000000000004</v>
      </c>
      <c r="E17">
        <v>1.23E-2</v>
      </c>
      <c r="F17">
        <v>-4.0899999999999999E-2</v>
      </c>
      <c r="K17" s="32">
        <v>25</v>
      </c>
      <c r="L17" s="14">
        <v>2.7639999999999998</v>
      </c>
      <c r="M17">
        <v>2.8365999999999998</v>
      </c>
      <c r="N17">
        <v>0.72719999999999996</v>
      </c>
      <c r="O17">
        <v>2.2399</v>
      </c>
    </row>
    <row r="18" spans="1:15" x14ac:dyDescent="0.2">
      <c r="B18" s="6">
        <v>5</v>
      </c>
      <c r="C18" s="14">
        <v>0.496</v>
      </c>
      <c r="D18">
        <v>0.88980000000000004</v>
      </c>
      <c r="E18">
        <v>2.1600000000000001E-2</v>
      </c>
      <c r="F18">
        <v>-4.0599999999999997E-2</v>
      </c>
      <c r="K18" s="32">
        <v>5</v>
      </c>
      <c r="L18" s="14">
        <v>3.1</v>
      </c>
      <c r="M18">
        <v>5.6806000000000001</v>
      </c>
      <c r="N18">
        <v>0.69899999999999995</v>
      </c>
      <c r="O18">
        <v>73.285600000000002</v>
      </c>
    </row>
    <row r="19" spans="1:15" x14ac:dyDescent="0.2">
      <c r="A19" t="s">
        <v>111</v>
      </c>
      <c r="B19" s="6">
        <v>100</v>
      </c>
      <c r="C19" s="14">
        <v>8.9999999999999993E-3</v>
      </c>
      <c r="D19">
        <v>5.57E-2</v>
      </c>
      <c r="E19">
        <v>7.1000000000000004E-3</v>
      </c>
      <c r="F19">
        <v>-3.5299999999999998E-2</v>
      </c>
    </row>
    <row r="20" spans="1:15" x14ac:dyDescent="0.2">
      <c r="B20" s="6">
        <v>75</v>
      </c>
      <c r="C20" s="14">
        <v>0.113</v>
      </c>
      <c r="D20">
        <v>1.0720000000000001</v>
      </c>
      <c r="E20">
        <v>0.36630000000000001</v>
      </c>
      <c r="F20">
        <v>7.9000000000000008E-3</v>
      </c>
    </row>
    <row r="21" spans="1:15" x14ac:dyDescent="0.2">
      <c r="B21" s="6">
        <v>50</v>
      </c>
      <c r="C21" s="14">
        <v>1.2849999999999999</v>
      </c>
      <c r="D21">
        <v>1.5226</v>
      </c>
      <c r="E21">
        <v>1.6299999999999999E-2</v>
      </c>
      <c r="F21">
        <v>0.35460000000000003</v>
      </c>
    </row>
    <row r="22" spans="1:15" x14ac:dyDescent="0.2">
      <c r="B22" s="6">
        <v>25</v>
      </c>
      <c r="C22" s="14">
        <v>1.0569999999999999</v>
      </c>
      <c r="D22">
        <v>1.5650999999999999</v>
      </c>
      <c r="E22">
        <v>3.1E-2</v>
      </c>
      <c r="F22">
        <v>4.1914999999999996</v>
      </c>
    </row>
    <row r="23" spans="1:15" x14ac:dyDescent="0.2">
      <c r="B23" s="6">
        <v>5</v>
      </c>
      <c r="C23" s="14">
        <v>1.091</v>
      </c>
      <c r="D23">
        <v>1.4521999999999999</v>
      </c>
      <c r="E23">
        <v>2.41E-2</v>
      </c>
      <c r="F23">
        <v>32.164299999999997</v>
      </c>
    </row>
    <row r="24" spans="1:15" x14ac:dyDescent="0.2">
      <c r="A24" t="s">
        <v>127</v>
      </c>
      <c r="B24" s="6">
        <v>100</v>
      </c>
      <c r="C24" s="14">
        <v>0.183</v>
      </c>
      <c r="D24">
        <v>0.57909999999999995</v>
      </c>
      <c r="E24">
        <v>3.0999999999999999E-3</v>
      </c>
      <c r="F24">
        <v>0.66490000000000005</v>
      </c>
      <c r="G24" s="11">
        <v>-37.871749000000001</v>
      </c>
      <c r="H24" s="12">
        <v>46.200443</v>
      </c>
      <c r="I24">
        <v>46.29</v>
      </c>
      <c r="J24">
        <v>-37.805500000000002</v>
      </c>
    </row>
    <row r="25" spans="1:15" x14ac:dyDescent="0.2">
      <c r="B25" s="6">
        <v>75</v>
      </c>
      <c r="C25" s="14">
        <v>0.34799999999999998</v>
      </c>
      <c r="D25">
        <v>0.57709999999999995</v>
      </c>
      <c r="E25">
        <v>1.01E-2</v>
      </c>
      <c r="F25">
        <v>2.1934</v>
      </c>
    </row>
    <row r="26" spans="1:15" x14ac:dyDescent="0.2">
      <c r="B26" s="6">
        <v>50</v>
      </c>
      <c r="C26" s="14">
        <v>0.34200000000000003</v>
      </c>
      <c r="D26">
        <v>0.58809999999999996</v>
      </c>
      <c r="E26">
        <v>1.9199999999999998E-2</v>
      </c>
      <c r="F26">
        <v>5.2287999999999997</v>
      </c>
    </row>
    <row r="27" spans="1:15" x14ac:dyDescent="0.2">
      <c r="B27" s="6">
        <v>25</v>
      </c>
      <c r="C27" s="14">
        <v>0.31900000000000001</v>
      </c>
      <c r="D27">
        <v>0.63339999999999996</v>
      </c>
      <c r="E27">
        <v>1.18E-2</v>
      </c>
      <c r="F27">
        <v>29.037700000000001</v>
      </c>
    </row>
    <row r="28" spans="1:15" x14ac:dyDescent="0.2">
      <c r="B28" s="6">
        <v>5</v>
      </c>
      <c r="C28" s="14">
        <v>0.33600000000000002</v>
      </c>
      <c r="D28">
        <v>0.5716</v>
      </c>
      <c r="E28">
        <v>6.2899999999999998E-2</v>
      </c>
      <c r="F28">
        <v>144.5093</v>
      </c>
    </row>
    <row r="29" spans="1:15" x14ac:dyDescent="0.2">
      <c r="A29" t="s">
        <v>138</v>
      </c>
      <c r="B29" s="32">
        <v>100</v>
      </c>
      <c r="C29" s="14">
        <v>0.217</v>
      </c>
      <c r="D29">
        <v>0.26119999999999999</v>
      </c>
      <c r="E29">
        <v>9.8799999999999999E-2</v>
      </c>
      <c r="F29">
        <v>-5.0000000000000001E-3</v>
      </c>
      <c r="G29" s="32">
        <v>-46.049576999999999</v>
      </c>
      <c r="H29" s="32">
        <v>56.335687</v>
      </c>
      <c r="I29">
        <v>56.2928</v>
      </c>
      <c r="J29">
        <v>-45.9833</v>
      </c>
    </row>
    <row r="30" spans="1:15" x14ac:dyDescent="0.2">
      <c r="B30" s="32">
        <v>75</v>
      </c>
      <c r="C30" s="14">
        <v>0.16700000000000001</v>
      </c>
      <c r="D30">
        <v>0.69740000000000002</v>
      </c>
      <c r="E30">
        <v>5.2200000000000003E-2</v>
      </c>
      <c r="F30">
        <v>0.1166</v>
      </c>
    </row>
    <row r="31" spans="1:15" x14ac:dyDescent="0.2">
      <c r="B31" s="32">
        <v>50</v>
      </c>
      <c r="C31" s="14">
        <v>0.55700000000000005</v>
      </c>
      <c r="D31">
        <v>1.7404999999999999</v>
      </c>
      <c r="E31">
        <v>0.1409</v>
      </c>
      <c r="F31">
        <v>1.2064999999999999</v>
      </c>
    </row>
    <row r="32" spans="1:15" x14ac:dyDescent="0.2">
      <c r="B32" s="32">
        <v>25</v>
      </c>
      <c r="C32" s="14">
        <v>1.956</v>
      </c>
      <c r="D32">
        <v>2.5474000000000001</v>
      </c>
      <c r="E32">
        <v>5.0299999999999997E-2</v>
      </c>
      <c r="F32">
        <v>18.3796</v>
      </c>
    </row>
    <row r="33" spans="1:10" x14ac:dyDescent="0.2">
      <c r="B33" s="32">
        <v>5</v>
      </c>
      <c r="C33" s="14">
        <v>1.7769999999999999</v>
      </c>
      <c r="D33">
        <v>1.266</v>
      </c>
      <c r="E33">
        <v>0.41470000000000001</v>
      </c>
      <c r="F33">
        <v>215.4511</v>
      </c>
    </row>
    <row r="34" spans="1:10" x14ac:dyDescent="0.2">
      <c r="A34" t="s">
        <v>160</v>
      </c>
      <c r="B34" s="32">
        <v>100</v>
      </c>
      <c r="C34" s="14">
        <v>0.38900000000000001</v>
      </c>
      <c r="D34">
        <v>0.59260000000000002</v>
      </c>
      <c r="E34">
        <v>1.1299999999999999E-2</v>
      </c>
      <c r="F34">
        <v>1.425</v>
      </c>
      <c r="G34" s="32">
        <v>-39.161211000000002</v>
      </c>
      <c r="H34" s="32">
        <v>47.668376000000002</v>
      </c>
      <c r="I34">
        <v>47.653700000000001</v>
      </c>
      <c r="J34">
        <v>-39.073999999999998</v>
      </c>
    </row>
    <row r="35" spans="1:10" x14ac:dyDescent="0.2">
      <c r="B35" s="32">
        <v>75</v>
      </c>
      <c r="C35" s="14">
        <v>0.40600000000000003</v>
      </c>
      <c r="D35">
        <v>0.5827</v>
      </c>
      <c r="E35">
        <v>1.5599999999999999E-2</v>
      </c>
      <c r="F35">
        <v>3.9350999999999998</v>
      </c>
    </row>
    <row r="36" spans="1:10" x14ac:dyDescent="0.2">
      <c r="B36" s="32">
        <v>50</v>
      </c>
      <c r="C36" s="14">
        <v>0.39500000000000002</v>
      </c>
      <c r="D36">
        <v>0.62749999999999995</v>
      </c>
      <c r="E36">
        <v>1.26E-2</v>
      </c>
      <c r="F36">
        <v>42.7074</v>
      </c>
    </row>
    <row r="37" spans="1:10" x14ac:dyDescent="0.2">
      <c r="B37" s="32">
        <v>25</v>
      </c>
      <c r="C37" s="14">
        <v>0.38800000000000001</v>
      </c>
      <c r="D37">
        <v>0.52580000000000005</v>
      </c>
      <c r="E37">
        <v>8.5300000000000001E-2</v>
      </c>
      <c r="F37">
        <v>162.416</v>
      </c>
    </row>
    <row r="38" spans="1:10" x14ac:dyDescent="0.2">
      <c r="B38" s="32">
        <v>5</v>
      </c>
      <c r="C38" s="14">
        <v>0.39200000000000002</v>
      </c>
      <c r="D38">
        <v>0.2397</v>
      </c>
      <c r="E38">
        <v>2.06E-2</v>
      </c>
      <c r="F38">
        <v>785.10389999999995</v>
      </c>
    </row>
    <row r="39" spans="1:10" x14ac:dyDescent="0.2">
      <c r="B39" s="32">
        <v>100</v>
      </c>
      <c r="C39" s="14">
        <v>0.39700000000000002</v>
      </c>
      <c r="D39">
        <v>0.59260000000000002</v>
      </c>
      <c r="E39">
        <v>1.1299999999999999E-2</v>
      </c>
      <c r="F39">
        <v>1.425</v>
      </c>
      <c r="G39" s="32">
        <v>-39.052570000000003</v>
      </c>
      <c r="H39" s="32">
        <v>47.624566999999999</v>
      </c>
      <c r="I39">
        <v>47.653700000000001</v>
      </c>
      <c r="J39">
        <v>-39.073999999999998</v>
      </c>
    </row>
    <row r="40" spans="1:10" x14ac:dyDescent="0.2">
      <c r="B40" s="32">
        <v>75</v>
      </c>
      <c r="C40" s="14">
        <v>0.48199999999999998</v>
      </c>
      <c r="D40">
        <v>0.5827</v>
      </c>
      <c r="E40">
        <v>1.5599999999999999E-2</v>
      </c>
      <c r="F40">
        <v>3.9350999999999998</v>
      </c>
    </row>
    <row r="41" spans="1:10" x14ac:dyDescent="0.2">
      <c r="B41" s="32">
        <v>50</v>
      </c>
      <c r="C41" s="14">
        <v>0.48499999999999999</v>
      </c>
      <c r="D41">
        <v>0.62749999999999995</v>
      </c>
      <c r="E41">
        <v>1.26E-2</v>
      </c>
      <c r="F41">
        <v>42.7074</v>
      </c>
    </row>
    <row r="42" spans="1:10" x14ac:dyDescent="0.2">
      <c r="B42" s="32">
        <v>50</v>
      </c>
      <c r="C42" s="14">
        <v>0.48399999999999999</v>
      </c>
      <c r="D42">
        <v>0.62749999999999995</v>
      </c>
      <c r="E42">
        <v>1.26E-2</v>
      </c>
      <c r="F42">
        <v>42.7074</v>
      </c>
    </row>
    <row r="43" spans="1:10" x14ac:dyDescent="0.2">
      <c r="B43" s="32">
        <v>25</v>
      </c>
      <c r="C43" s="14">
        <v>0.48599999999999999</v>
      </c>
      <c r="D43">
        <v>0.52580000000000005</v>
      </c>
      <c r="E43">
        <v>8.5300000000000001E-2</v>
      </c>
      <c r="F43">
        <v>162.416</v>
      </c>
    </row>
    <row r="44" spans="1:10" x14ac:dyDescent="0.2">
      <c r="B44" s="32">
        <v>5</v>
      </c>
      <c r="C44" s="14">
        <v>0.45600000000000002</v>
      </c>
      <c r="D44">
        <v>0.2397</v>
      </c>
      <c r="E44">
        <v>2.06E-2</v>
      </c>
      <c r="F44">
        <v>785.10389999999995</v>
      </c>
    </row>
    <row r="45" spans="1:10" x14ac:dyDescent="0.2">
      <c r="A45" t="s">
        <v>181</v>
      </c>
      <c r="B45" s="32">
        <v>100</v>
      </c>
      <c r="C45" s="14">
        <v>2.4E-2</v>
      </c>
      <c r="D45">
        <v>9.4E-2</v>
      </c>
      <c r="E45">
        <v>9.5999999999999992E-3</v>
      </c>
      <c r="F45">
        <v>-3.2399999999999998E-2</v>
      </c>
      <c r="G45" s="32">
        <v>-43.680855999999999</v>
      </c>
      <c r="H45" s="32">
        <v>44.075304000000003</v>
      </c>
      <c r="I45">
        <v>44.184399999999997</v>
      </c>
      <c r="J45">
        <v>-43.484400000000001</v>
      </c>
    </row>
    <row r="46" spans="1:10" x14ac:dyDescent="0.2">
      <c r="B46" s="32">
        <v>50</v>
      </c>
      <c r="C46" s="14">
        <v>0.245</v>
      </c>
      <c r="D46">
        <v>0.71599999999999997</v>
      </c>
      <c r="E46">
        <v>0.25640000000000002</v>
      </c>
      <c r="F46">
        <v>0.18379999999999999</v>
      </c>
      <c r="G46" s="33"/>
      <c r="H46" s="33"/>
    </row>
    <row r="47" spans="1:10" x14ac:dyDescent="0.2">
      <c r="B47" s="32">
        <v>25</v>
      </c>
      <c r="C47" s="14">
        <v>0.98199999999999998</v>
      </c>
      <c r="D47">
        <v>2.3923000000000001</v>
      </c>
      <c r="E47">
        <v>0.20619999999999999</v>
      </c>
      <c r="F47">
        <v>3.0468999999999999</v>
      </c>
      <c r="G47" s="33"/>
      <c r="H47" s="33"/>
    </row>
    <row r="48" spans="1:10" x14ac:dyDescent="0.2">
      <c r="B48" s="32">
        <v>5</v>
      </c>
      <c r="C48" s="14">
        <v>0.97699999999999998</v>
      </c>
      <c r="D48">
        <v>1.9770000000000001</v>
      </c>
      <c r="E48">
        <v>0.1487</v>
      </c>
      <c r="F48">
        <v>77.796400000000006</v>
      </c>
    </row>
    <row r="49" spans="1:28" x14ac:dyDescent="0.2">
      <c r="B49" s="32">
        <v>75</v>
      </c>
      <c r="C49" s="14">
        <v>5.7000000000000002E-2</v>
      </c>
      <c r="D49">
        <v>0.29189999999999999</v>
      </c>
      <c r="E49">
        <v>2.8199999999999999E-2</v>
      </c>
      <c r="F49">
        <v>-1.66E-2</v>
      </c>
      <c r="G49" s="32">
        <v>-43.485286000000002</v>
      </c>
      <c r="H49" s="32">
        <v>44.218510000000002</v>
      </c>
      <c r="I49">
        <v>44.184399999999997</v>
      </c>
      <c r="J49">
        <v>-43.484400000000001</v>
      </c>
    </row>
    <row r="50" spans="1:28" x14ac:dyDescent="0.2">
      <c r="B50" s="32">
        <v>50</v>
      </c>
      <c r="C50" s="14">
        <v>0.41399999999999998</v>
      </c>
      <c r="D50">
        <v>0.71599999999999997</v>
      </c>
      <c r="E50">
        <v>0.25640000000000002</v>
      </c>
      <c r="F50">
        <v>0.18379999999999999</v>
      </c>
    </row>
    <row r="51" spans="1:28" x14ac:dyDescent="0.2">
      <c r="B51" s="32">
        <v>25</v>
      </c>
      <c r="C51" s="14">
        <v>0.41599999999999998</v>
      </c>
      <c r="D51">
        <v>2.3923000000000001</v>
      </c>
      <c r="E51">
        <v>0.20619999999999999</v>
      </c>
      <c r="F51">
        <v>3.0468999999999999</v>
      </c>
    </row>
    <row r="52" spans="1:28" x14ac:dyDescent="0.2">
      <c r="B52" s="32">
        <v>5</v>
      </c>
      <c r="C52" s="14">
        <v>1.0780000000000001</v>
      </c>
      <c r="D52">
        <v>1.9770000000000001</v>
      </c>
      <c r="E52">
        <v>0.1487</v>
      </c>
      <c r="F52">
        <v>77.796400000000006</v>
      </c>
    </row>
    <row r="53" spans="1:28" x14ac:dyDescent="0.2">
      <c r="A53" t="s">
        <v>199</v>
      </c>
      <c r="B53" s="55">
        <v>100</v>
      </c>
      <c r="C53" s="14">
        <v>0.14899999999999999</v>
      </c>
      <c r="D53">
        <v>0.41880000000000001</v>
      </c>
      <c r="E53">
        <v>4.07E-2</v>
      </c>
      <c r="F53">
        <v>1.6999999999999999E-3</v>
      </c>
      <c r="G53" s="44">
        <v>-42.932205000000003</v>
      </c>
      <c r="H53" s="44">
        <v>42.383772999999998</v>
      </c>
      <c r="I53">
        <v>42.309800000000003</v>
      </c>
      <c r="J53">
        <v>-42.691699999999997</v>
      </c>
      <c r="K53" s="60">
        <v>100</v>
      </c>
      <c r="L53" s="66">
        <v>7.9000000000000001E-2</v>
      </c>
      <c r="M53">
        <v>5.0299999999999997E-2</v>
      </c>
      <c r="N53">
        <v>3.5999999999999999E-3</v>
      </c>
      <c r="O53">
        <v>0</v>
      </c>
      <c r="P53" s="64">
        <v>-43.444637</v>
      </c>
      <c r="Q53" s="64">
        <v>39.405338</v>
      </c>
      <c r="R53">
        <v>39.397500000000001</v>
      </c>
      <c r="S53">
        <v>-43.403599999999997</v>
      </c>
    </row>
    <row r="54" spans="1:28" x14ac:dyDescent="0.2">
      <c r="B54" s="55">
        <v>75</v>
      </c>
      <c r="C54" s="14">
        <v>0.371</v>
      </c>
      <c r="D54">
        <v>1.0333000000000001</v>
      </c>
      <c r="E54">
        <v>0.1288</v>
      </c>
      <c r="F54">
        <v>1.6000000000000001E-3</v>
      </c>
      <c r="K54" s="60">
        <v>75</v>
      </c>
      <c r="L54" s="66">
        <v>0.55200000000000005</v>
      </c>
      <c r="M54">
        <v>0.2727</v>
      </c>
      <c r="N54">
        <v>0.1125</v>
      </c>
      <c r="O54">
        <v>0</v>
      </c>
    </row>
    <row r="55" spans="1:28" x14ac:dyDescent="0.2">
      <c r="B55" s="56">
        <v>50</v>
      </c>
      <c r="C55" s="14">
        <v>0.27600000000000002</v>
      </c>
      <c r="D55">
        <v>0.25240000000000001</v>
      </c>
      <c r="E55">
        <v>7.2599999999999998E-2</v>
      </c>
      <c r="F55">
        <v>4.0000000000000002E-4</v>
      </c>
      <c r="K55" s="60">
        <v>50</v>
      </c>
      <c r="L55" s="66">
        <v>0.58499999999999996</v>
      </c>
      <c r="M55">
        <v>0.78180000000000005</v>
      </c>
      <c r="N55">
        <v>0.2389</v>
      </c>
      <c r="O55">
        <v>0</v>
      </c>
    </row>
    <row r="56" spans="1:28" x14ac:dyDescent="0.2">
      <c r="B56" s="56">
        <v>25</v>
      </c>
      <c r="C56" s="14">
        <v>0.112</v>
      </c>
      <c r="D56">
        <v>0.1356</v>
      </c>
      <c r="E56">
        <v>4.1000000000000003E-3</v>
      </c>
      <c r="F56">
        <v>-2.0000000000000001E-4</v>
      </c>
      <c r="K56" s="60">
        <v>25</v>
      </c>
      <c r="L56" s="66">
        <v>0.57999999999999996</v>
      </c>
      <c r="M56">
        <v>1.0327</v>
      </c>
      <c r="N56">
        <v>9.4E-2</v>
      </c>
      <c r="O56">
        <v>0</v>
      </c>
    </row>
    <row r="57" spans="1:28" x14ac:dyDescent="0.2">
      <c r="B57" s="56">
        <v>5</v>
      </c>
      <c r="C57" s="14">
        <v>9.4E-2</v>
      </c>
      <c r="D57">
        <v>0.13039999999999999</v>
      </c>
      <c r="E57">
        <v>8.6999999999999994E-3</v>
      </c>
      <c r="F57">
        <v>-8.0000000000000004E-4</v>
      </c>
      <c r="K57" s="60">
        <v>5</v>
      </c>
      <c r="L57" s="66">
        <v>0.56999999999999995</v>
      </c>
      <c r="M57">
        <v>1.0469999999999999</v>
      </c>
      <c r="N57">
        <v>4.4499999999999998E-2</v>
      </c>
      <c r="O57">
        <v>0</v>
      </c>
    </row>
    <row r="58" spans="1:28" x14ac:dyDescent="0.2">
      <c r="A58" t="s">
        <v>225</v>
      </c>
      <c r="B58" s="50">
        <v>100</v>
      </c>
      <c r="C58" s="14">
        <v>2.3E-2</v>
      </c>
      <c r="D58">
        <v>7.3099999999999998E-2</v>
      </c>
      <c r="E58">
        <v>5.1000000000000004E-3</v>
      </c>
      <c r="F58">
        <f>-0.0311</f>
        <v>-3.1099999999999999E-2</v>
      </c>
      <c r="G58" s="44">
        <v>-43.393036000000002</v>
      </c>
      <c r="H58" s="44">
        <v>44.372664</v>
      </c>
      <c r="I58">
        <v>44.371699999999997</v>
      </c>
      <c r="J58">
        <v>-43.3414</v>
      </c>
      <c r="K58" s="60">
        <v>100</v>
      </c>
      <c r="L58" s="66">
        <v>7.4999999999999997E-2</v>
      </c>
      <c r="M58">
        <v>0.16919999999999999</v>
      </c>
      <c r="N58">
        <v>8.9999999999999993E-3</v>
      </c>
      <c r="O58">
        <v>2.2000000000000001E-3</v>
      </c>
      <c r="P58" s="64">
        <v>-41.213751000000002</v>
      </c>
      <c r="Q58" s="64">
        <v>39.276054000000002</v>
      </c>
      <c r="R58">
        <v>39.275399999999998</v>
      </c>
      <c r="S58">
        <v>-41.209499999999998</v>
      </c>
      <c r="T58" s="60">
        <v>5</v>
      </c>
      <c r="U58" s="66">
        <v>0.50800000000000001</v>
      </c>
      <c r="V58">
        <v>1.0456000000000001</v>
      </c>
      <c r="W58">
        <v>9.3700000000000006E-2</v>
      </c>
      <c r="X58">
        <v>1.9E-3</v>
      </c>
      <c r="Y58" s="64">
        <v>-40.126961000000001</v>
      </c>
      <c r="Z58" s="64">
        <v>39.183681</v>
      </c>
      <c r="AA58">
        <v>39.186100000000003</v>
      </c>
      <c r="AB58">
        <v>-40.123800000000003</v>
      </c>
    </row>
    <row r="59" spans="1:28" x14ac:dyDescent="0.2">
      <c r="B59" s="50">
        <v>75</v>
      </c>
      <c r="C59" s="14">
        <v>0.107</v>
      </c>
      <c r="D59">
        <v>0.79</v>
      </c>
      <c r="E59">
        <v>0.53249999999999997</v>
      </c>
      <c r="F59">
        <v>-9.0499999999999997E-2</v>
      </c>
      <c r="K59" s="60">
        <v>75</v>
      </c>
      <c r="L59" s="66">
        <v>0.16200000000000001</v>
      </c>
      <c r="M59">
        <v>0.25969999999999999</v>
      </c>
      <c r="N59">
        <v>2.5700000000000001E-2</v>
      </c>
      <c r="O59">
        <v>2.3E-3</v>
      </c>
      <c r="T59" s="60">
        <v>5</v>
      </c>
      <c r="U59" s="66">
        <v>0.52100000000000002</v>
      </c>
      <c r="V59">
        <v>1.0456000000000001</v>
      </c>
      <c r="W59">
        <v>9.3700000000000006E-2</v>
      </c>
      <c r="X59">
        <v>1.9E-3</v>
      </c>
    </row>
    <row r="60" spans="1:28" x14ac:dyDescent="0.2">
      <c r="B60" s="54">
        <v>50</v>
      </c>
      <c r="C60" s="14">
        <v>0.65200000000000002</v>
      </c>
      <c r="D60">
        <v>2.7782</v>
      </c>
      <c r="E60">
        <v>0.64570000000000005</v>
      </c>
      <c r="F60">
        <v>-3.2109000000000001</v>
      </c>
      <c r="K60" s="60">
        <v>50</v>
      </c>
      <c r="L60" s="66">
        <v>0.32900000000000001</v>
      </c>
      <c r="M60">
        <v>0.70779999999999998</v>
      </c>
      <c r="N60">
        <v>5.1499999999999997E-2</v>
      </c>
      <c r="O60">
        <v>2.2000000000000001E-3</v>
      </c>
      <c r="T60" s="60">
        <v>5</v>
      </c>
      <c r="U60" s="66">
        <v>0.57399999999999995</v>
      </c>
      <c r="V60">
        <v>1.0456000000000001</v>
      </c>
      <c r="W60">
        <v>9.3700000000000006E-2</v>
      </c>
      <c r="X60">
        <v>1.9E-3</v>
      </c>
    </row>
    <row r="61" spans="1:28" x14ac:dyDescent="0.2">
      <c r="B61" s="54">
        <v>25</v>
      </c>
      <c r="C61" s="14">
        <v>0.13</v>
      </c>
      <c r="D61">
        <v>0.27950000000000003</v>
      </c>
      <c r="E61">
        <v>3.1600000000000003E-2</v>
      </c>
      <c r="F61">
        <v>-29.840599999999998</v>
      </c>
      <c r="K61" s="60">
        <v>25</v>
      </c>
      <c r="L61" s="66">
        <v>0.40699999999999997</v>
      </c>
      <c r="M61">
        <v>1.4279999999999999</v>
      </c>
      <c r="N61">
        <v>5.1999999999999998E-2</v>
      </c>
      <c r="O61">
        <v>2.7000000000000001E-3</v>
      </c>
    </row>
    <row r="62" spans="1:28" x14ac:dyDescent="0.2">
      <c r="B62" s="54">
        <v>5</v>
      </c>
      <c r="C62" s="14">
        <v>0.19500000000000001</v>
      </c>
      <c r="D62">
        <v>0.20949999999999999</v>
      </c>
      <c r="E62">
        <v>9.01E-2</v>
      </c>
      <c r="F62">
        <v>-153.9333</v>
      </c>
      <c r="K62" s="60">
        <v>5</v>
      </c>
      <c r="L62" s="66">
        <v>0.99</v>
      </c>
      <c r="M62">
        <v>1.3753</v>
      </c>
      <c r="N62">
        <v>2.92E-2</v>
      </c>
      <c r="O62">
        <v>2.2000000000000001E-3</v>
      </c>
    </row>
    <row r="63" spans="1:28" x14ac:dyDescent="0.2">
      <c r="A63" t="s">
        <v>256</v>
      </c>
      <c r="B63" s="56">
        <v>40</v>
      </c>
      <c r="C63" s="14">
        <v>0.30399999999999999</v>
      </c>
      <c r="D63">
        <v>1.0582</v>
      </c>
      <c r="E63">
        <v>0.2059</v>
      </c>
      <c r="F63">
        <v>6.2525000000000004</v>
      </c>
      <c r="G63" s="44">
        <v>-40.147841</v>
      </c>
      <c r="H63" s="44">
        <v>46.992122999999999</v>
      </c>
      <c r="I63">
        <v>46.981099999999998</v>
      </c>
      <c r="J63">
        <v>-40.1419</v>
      </c>
      <c r="K63" s="60">
        <v>100</v>
      </c>
      <c r="L63" s="66">
        <v>0.41699999999999998</v>
      </c>
      <c r="M63">
        <v>0.74299999999999999</v>
      </c>
      <c r="N63">
        <v>9.4000000000000004E-3</v>
      </c>
      <c r="O63">
        <v>2.9999999999999997E-4</v>
      </c>
      <c r="P63" s="64">
        <v>-42.124614999999999</v>
      </c>
      <c r="Q63" s="64">
        <v>43.47193</v>
      </c>
      <c r="R63">
        <v>43.5227</v>
      </c>
      <c r="S63">
        <v>-42.226100000000002</v>
      </c>
    </row>
    <row r="64" spans="1:28" x14ac:dyDescent="0.2">
      <c r="B64" s="55">
        <v>75</v>
      </c>
      <c r="C64" s="14">
        <v>1.9E-2</v>
      </c>
      <c r="D64">
        <v>0.12740000000000001</v>
      </c>
      <c r="E64">
        <v>4.6600000000000003E-2</v>
      </c>
      <c r="F64">
        <v>1.0869</v>
      </c>
      <c r="K64" s="60">
        <v>75</v>
      </c>
      <c r="L64" s="66">
        <v>0.40600000000000003</v>
      </c>
      <c r="M64">
        <v>0.72860000000000003</v>
      </c>
      <c r="N64">
        <v>2.01E-2</v>
      </c>
      <c r="O64">
        <v>5.0000000000000001E-4</v>
      </c>
    </row>
    <row r="65" spans="1:19" x14ac:dyDescent="0.2">
      <c r="B65" s="56">
        <v>50</v>
      </c>
      <c r="C65" s="14">
        <v>0.20899999999999999</v>
      </c>
      <c r="D65">
        <v>0.62209999999999999</v>
      </c>
      <c r="E65">
        <v>9.4799999999999995E-2</v>
      </c>
      <c r="F65">
        <v>3.2688000000000001</v>
      </c>
      <c r="K65" s="60">
        <v>50</v>
      </c>
      <c r="L65" s="66">
        <v>0.47</v>
      </c>
      <c r="M65">
        <v>0.75380000000000003</v>
      </c>
      <c r="N65">
        <v>9.1000000000000004E-3</v>
      </c>
      <c r="O65">
        <v>1E-3</v>
      </c>
    </row>
    <row r="66" spans="1:19" x14ac:dyDescent="0.2">
      <c r="B66" s="55">
        <v>100</v>
      </c>
      <c r="C66" s="14">
        <v>1.0999999999999999E-2</v>
      </c>
      <c r="D66">
        <v>4.3499999999999997E-2</v>
      </c>
      <c r="E66">
        <v>6.8999999999999999E-3</v>
      </c>
      <c r="F66">
        <v>0.5423</v>
      </c>
      <c r="K66" s="60">
        <v>25</v>
      </c>
      <c r="L66" s="66">
        <v>0.497</v>
      </c>
      <c r="M66">
        <v>0.77629999999999999</v>
      </c>
      <c r="N66">
        <v>4.24E-2</v>
      </c>
      <c r="O66">
        <v>5.9999999999999995E-4</v>
      </c>
    </row>
    <row r="67" spans="1:19" x14ac:dyDescent="0.2">
      <c r="B67" s="56">
        <v>5</v>
      </c>
      <c r="C67" s="14">
        <v>0.14000000000000001</v>
      </c>
      <c r="D67">
        <v>0.22009999999999999</v>
      </c>
      <c r="E67">
        <v>5.3E-3</v>
      </c>
      <c r="F67">
        <v>50.882100000000001</v>
      </c>
      <c r="K67" s="60">
        <v>5</v>
      </c>
      <c r="L67" s="66">
        <v>0.45800000000000002</v>
      </c>
      <c r="M67">
        <v>0.74239999999999995</v>
      </c>
      <c r="N67">
        <v>1.8499999999999999E-2</v>
      </c>
      <c r="O67">
        <v>5.0000000000000001E-4</v>
      </c>
    </row>
    <row r="68" spans="1:19" x14ac:dyDescent="0.2">
      <c r="A68" t="s">
        <v>276</v>
      </c>
      <c r="B68" s="55">
        <v>100</v>
      </c>
      <c r="C68" s="14">
        <v>5.0000000000000001E-3</v>
      </c>
      <c r="D68">
        <v>4.2299999999999997E-2</v>
      </c>
      <c r="E68">
        <v>3.0999999999999999E-3</v>
      </c>
      <c r="F68">
        <v>-5.8999999999999999E-3</v>
      </c>
      <c r="G68" s="44">
        <v>-39.132179000000001</v>
      </c>
      <c r="H68" s="44">
        <v>48.640993000000002</v>
      </c>
      <c r="I68">
        <v>48.650199999999998</v>
      </c>
      <c r="J68">
        <v>-38.986499999999999</v>
      </c>
      <c r="K68" s="60">
        <v>100</v>
      </c>
      <c r="L68" s="66">
        <v>0.27300000000000002</v>
      </c>
      <c r="M68">
        <v>0.35799999999999998</v>
      </c>
      <c r="N68">
        <v>1.89E-2</v>
      </c>
      <c r="O68">
        <f>-0.0066</f>
        <v>-6.6E-3</v>
      </c>
      <c r="P68" s="64">
        <v>-38.282988000000003</v>
      </c>
      <c r="Q68" s="64">
        <v>44.437460000000002</v>
      </c>
      <c r="R68">
        <v>44.6648</v>
      </c>
      <c r="S68">
        <v>-38.332900000000002</v>
      </c>
    </row>
    <row r="69" spans="1:19" x14ac:dyDescent="0.2">
      <c r="B69" s="55">
        <v>75</v>
      </c>
      <c r="C69" s="14">
        <v>3.4000000000000002E-2</v>
      </c>
      <c r="D69">
        <v>0.1255</v>
      </c>
      <c r="E69">
        <v>1.5299999999999999E-2</v>
      </c>
      <c r="F69">
        <v>-4.5999999999999999E-3</v>
      </c>
      <c r="K69" s="60">
        <v>75</v>
      </c>
      <c r="L69" s="66">
        <v>0.42499999999999999</v>
      </c>
      <c r="M69">
        <v>0.50949999999999995</v>
      </c>
      <c r="N69">
        <v>0.14449999999999999</v>
      </c>
      <c r="O69">
        <v>-6.6E-3</v>
      </c>
    </row>
    <row r="70" spans="1:19" x14ac:dyDescent="0.2">
      <c r="B70" s="56">
        <v>25</v>
      </c>
      <c r="C70" s="14">
        <v>0.28100000000000003</v>
      </c>
      <c r="D70">
        <v>0.70309999999999995</v>
      </c>
      <c r="E70">
        <v>5.1700000000000003E-2</v>
      </c>
      <c r="F70">
        <v>2.3999999999999998E-3</v>
      </c>
      <c r="K70" s="60">
        <v>50</v>
      </c>
      <c r="L70" s="66">
        <v>0.45</v>
      </c>
      <c r="M70">
        <v>1.5061</v>
      </c>
      <c r="N70">
        <v>3.3099999999999997E-2</v>
      </c>
      <c r="O70">
        <v>-7.1999999999999998E-3</v>
      </c>
    </row>
    <row r="71" spans="1:19" x14ac:dyDescent="0.2">
      <c r="B71" s="56">
        <v>5</v>
      </c>
      <c r="C71" s="14">
        <v>0.20699999999999999</v>
      </c>
      <c r="D71">
        <v>0.43830000000000002</v>
      </c>
      <c r="E71">
        <v>1.6999999999999999E-3</v>
      </c>
      <c r="F71">
        <v>3.2000000000000002E-3</v>
      </c>
      <c r="K71" s="60">
        <v>25</v>
      </c>
      <c r="L71" s="66">
        <v>0.50600000000000001</v>
      </c>
      <c r="M71">
        <v>1.5282</v>
      </c>
      <c r="N71">
        <v>1.67E-2</v>
      </c>
      <c r="O71">
        <v>-5.5999999999999999E-3</v>
      </c>
    </row>
    <row r="72" spans="1:19" x14ac:dyDescent="0.2">
      <c r="A72" t="s">
        <v>287</v>
      </c>
      <c r="B72" s="80">
        <v>100</v>
      </c>
      <c r="C72" s="76">
        <v>1.2999999999999999E-2</v>
      </c>
      <c r="D72">
        <v>5.0700000000000002E-2</v>
      </c>
      <c r="E72">
        <v>3.0999999999999999E-3</v>
      </c>
      <c r="F72">
        <v>0.17549999999999999</v>
      </c>
      <c r="G72" s="75">
        <v>-39.541699999999999</v>
      </c>
      <c r="H72" s="75">
        <v>51.698399999999999</v>
      </c>
      <c r="I72">
        <v>51.705300000000001</v>
      </c>
      <c r="J72">
        <v>-39.5062</v>
      </c>
      <c r="K72" s="60">
        <v>5</v>
      </c>
      <c r="L72" s="66">
        <v>0.53</v>
      </c>
      <c r="M72">
        <v>1.5008999999999999</v>
      </c>
      <c r="N72">
        <v>2.8799999999999999E-2</v>
      </c>
      <c r="O72">
        <v>-5.4999999999999997E-3</v>
      </c>
    </row>
    <row r="73" spans="1:19" x14ac:dyDescent="0.2">
      <c r="B73" s="80">
        <v>50</v>
      </c>
      <c r="C73" s="76">
        <v>1.1379999999999999</v>
      </c>
      <c r="D73">
        <v>0.44390000000000002</v>
      </c>
      <c r="E73">
        <v>0.109</v>
      </c>
      <c r="F73">
        <v>3.5407000000000002</v>
      </c>
    </row>
    <row r="74" spans="1:19" x14ac:dyDescent="0.2">
      <c r="B74" s="80">
        <v>25</v>
      </c>
      <c r="C74" s="76">
        <v>0.47299999999999998</v>
      </c>
      <c r="D74">
        <v>0.70950000000000002</v>
      </c>
      <c r="E74">
        <v>0.1295</v>
      </c>
      <c r="F74">
        <v>51.389099999999999</v>
      </c>
    </row>
    <row r="75" spans="1:19" x14ac:dyDescent="0.2">
      <c r="B75" s="80">
        <v>5</v>
      </c>
      <c r="C75" s="76">
        <v>0.39800000000000002</v>
      </c>
      <c r="D75">
        <v>0.28620000000000001</v>
      </c>
      <c r="E75">
        <v>5.5899999999999998E-2</v>
      </c>
      <c r="F75">
        <v>575.15729999999996</v>
      </c>
    </row>
    <row r="76" spans="1:19" x14ac:dyDescent="0.2">
      <c r="A76" t="s">
        <v>297</v>
      </c>
      <c r="B76">
        <v>100</v>
      </c>
      <c r="C76">
        <v>2.0999999999999998E-2</v>
      </c>
      <c r="D76">
        <v>7.9600000000000004E-2</v>
      </c>
      <c r="E76">
        <v>9.5999999999999992E-3</v>
      </c>
      <c r="F76">
        <v>-0.03</v>
      </c>
      <c r="G76" s="44">
        <v>-39.514043999999998</v>
      </c>
      <c r="H76" s="44">
        <v>53.334411000000003</v>
      </c>
      <c r="I76">
        <v>53.300899999999999</v>
      </c>
      <c r="J76">
        <v>-39.5276</v>
      </c>
    </row>
    <row r="77" spans="1:19" x14ac:dyDescent="0.2">
      <c r="B77">
        <v>75</v>
      </c>
      <c r="C77">
        <v>6.0499999999999998E-2</v>
      </c>
      <c r="D77">
        <v>0.1623</v>
      </c>
      <c r="E77">
        <v>1.2500000000000001E-2</v>
      </c>
      <c r="F77">
        <v>-0.03</v>
      </c>
    </row>
    <row r="78" spans="1:19" x14ac:dyDescent="0.2">
      <c r="B78">
        <v>50</v>
      </c>
      <c r="C78">
        <v>0.34399999999999997</v>
      </c>
      <c r="D78">
        <v>0.41</v>
      </c>
      <c r="E78">
        <v>5.5399999999999998E-2</v>
      </c>
      <c r="F78">
        <v>-2.8199999999999999E-2</v>
      </c>
    </row>
    <row r="79" spans="1:19" x14ac:dyDescent="0.2">
      <c r="B79">
        <v>25</v>
      </c>
      <c r="C79">
        <v>0.71899999999999997</v>
      </c>
      <c r="D79">
        <v>3.9449999999999998</v>
      </c>
      <c r="E79">
        <v>4.6699999999999998E-2</v>
      </c>
      <c r="F79">
        <v>-0.02</v>
      </c>
    </row>
    <row r="80" spans="1:19" x14ac:dyDescent="0.2">
      <c r="B80">
        <v>5</v>
      </c>
      <c r="C80">
        <v>0.85899999999999999</v>
      </c>
      <c r="D80">
        <v>3.8052000000000001</v>
      </c>
      <c r="E80">
        <v>4.3099999999999999E-2</v>
      </c>
      <c r="F80">
        <v>-1.9400000000000001E-2</v>
      </c>
    </row>
    <row r="81" spans="1:10" x14ac:dyDescent="0.2">
      <c r="A81" t="s">
        <v>319</v>
      </c>
      <c r="B81">
        <v>100</v>
      </c>
      <c r="C81">
        <v>1.6E-2</v>
      </c>
      <c r="D81">
        <v>6.3E-2</v>
      </c>
      <c r="E81">
        <v>7.1000000000000004E-3</v>
      </c>
      <c r="F81">
        <v>1.12E-2</v>
      </c>
      <c r="G81" s="44">
        <v>-39.635320999999998</v>
      </c>
      <c r="H81" s="44">
        <v>53.390208000000001</v>
      </c>
      <c r="I81">
        <v>53.387099999999997</v>
      </c>
      <c r="J81">
        <v>-39.605200000000004</v>
      </c>
    </row>
    <row r="82" spans="1:10" x14ac:dyDescent="0.2">
      <c r="B82">
        <v>75</v>
      </c>
      <c r="C82">
        <v>4.8500000000000001E-2</v>
      </c>
      <c r="D82">
        <v>0.1454</v>
      </c>
      <c r="E82">
        <v>2.5700000000000001E-2</v>
      </c>
      <c r="F82">
        <v>1.14E-2</v>
      </c>
    </row>
    <row r="83" spans="1:10" x14ac:dyDescent="0.2">
      <c r="B83">
        <v>50</v>
      </c>
      <c r="C83">
        <v>0.22299999999999998</v>
      </c>
      <c r="D83">
        <v>0.59060000000000001</v>
      </c>
      <c r="E83">
        <v>9.3700000000000006E-2</v>
      </c>
      <c r="F83">
        <v>1.09E-2</v>
      </c>
    </row>
    <row r="84" spans="1:10" x14ac:dyDescent="0.2">
      <c r="B84">
        <v>5</v>
      </c>
      <c r="C84">
        <v>0.89050000000000007</v>
      </c>
      <c r="D84">
        <v>4.0735000000000001</v>
      </c>
      <c r="E84">
        <v>8.0799999999999997E-2</v>
      </c>
      <c r="F84">
        <v>6.6E-3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98" workbookViewId="0">
      <selection sqref="A1:E109"/>
    </sheetView>
  </sheetViews>
  <sheetFormatPr baseColWidth="10" defaultRowHeight="16" x14ac:dyDescent="0.2"/>
  <sheetData>
    <row r="1" spans="1:5" x14ac:dyDescent="0.2">
      <c r="A1" s="6">
        <v>100</v>
      </c>
      <c r="B1" s="14">
        <v>0.26200000000000001</v>
      </c>
      <c r="C1">
        <v>0.3402</v>
      </c>
      <c r="D1">
        <v>4.99E-2</v>
      </c>
      <c r="E1">
        <v>0.35799999999999998</v>
      </c>
    </row>
    <row r="2" spans="1:5" x14ac:dyDescent="0.2">
      <c r="A2" s="6">
        <v>100</v>
      </c>
      <c r="B2" s="14">
        <v>0.26300000000000001</v>
      </c>
      <c r="C2">
        <v>0.3402</v>
      </c>
      <c r="D2">
        <v>4.99E-2</v>
      </c>
      <c r="E2">
        <v>0.93500000000000005</v>
      </c>
    </row>
    <row r="3" spans="1:5" x14ac:dyDescent="0.2">
      <c r="A3" s="6">
        <v>50</v>
      </c>
      <c r="B3" s="14">
        <v>0.27200000000000002</v>
      </c>
      <c r="C3">
        <v>0.38700000000000001</v>
      </c>
      <c r="D3">
        <v>2.3E-2</v>
      </c>
      <c r="E3">
        <v>3.1396999999999999</v>
      </c>
    </row>
    <row r="4" spans="1:5" x14ac:dyDescent="0.2">
      <c r="A4" s="6">
        <v>25</v>
      </c>
      <c r="B4" s="14">
        <v>0.248</v>
      </c>
      <c r="C4">
        <v>0.4047</v>
      </c>
      <c r="D4">
        <v>1.35E-2</v>
      </c>
      <c r="E4">
        <v>16.0061</v>
      </c>
    </row>
    <row r="5" spans="1:5" x14ac:dyDescent="0.2">
      <c r="A5" s="6">
        <v>5</v>
      </c>
      <c r="B5" s="14">
        <v>0.28799999999999998</v>
      </c>
      <c r="C5">
        <v>0.39929999999999999</v>
      </c>
      <c r="D5">
        <v>2.24E-2</v>
      </c>
      <c r="E5">
        <v>77.833100000000002</v>
      </c>
    </row>
    <row r="6" spans="1:5" x14ac:dyDescent="0.2">
      <c r="A6" s="22">
        <v>100</v>
      </c>
      <c r="B6" s="14">
        <v>0.432</v>
      </c>
      <c r="C6">
        <v>8.5500000000000007E-2</v>
      </c>
      <c r="D6">
        <v>3.5299999999999998E-2</v>
      </c>
      <c r="E6">
        <v>0.15060000000000001</v>
      </c>
    </row>
    <row r="7" spans="1:5" x14ac:dyDescent="0.2">
      <c r="A7" s="6">
        <v>75</v>
      </c>
      <c r="B7" s="14">
        <v>0.51100000000000001</v>
      </c>
      <c r="C7">
        <v>0.76670000000000005</v>
      </c>
      <c r="D7">
        <v>9.1000000000000004E-3</v>
      </c>
      <c r="E7">
        <v>0.50509999999999999</v>
      </c>
    </row>
    <row r="8" spans="1:5" x14ac:dyDescent="0.2">
      <c r="A8" s="6">
        <v>50</v>
      </c>
      <c r="B8" s="14">
        <v>0.51300000000000001</v>
      </c>
      <c r="C8">
        <v>0.77600000000000002</v>
      </c>
      <c r="D8">
        <v>1.61E-2</v>
      </c>
      <c r="E8">
        <v>2.0872999999999999</v>
      </c>
    </row>
    <row r="9" spans="1:5" x14ac:dyDescent="0.2">
      <c r="A9" s="6">
        <v>25</v>
      </c>
      <c r="B9" s="14">
        <v>0.47499999999999998</v>
      </c>
      <c r="C9">
        <v>0.81200000000000006</v>
      </c>
      <c r="D9">
        <v>1.8499999999999999E-2</v>
      </c>
      <c r="E9">
        <v>16.878</v>
      </c>
    </row>
    <row r="10" spans="1:5" x14ac:dyDescent="0.2">
      <c r="A10" s="6">
        <v>5</v>
      </c>
      <c r="B10" s="14">
        <v>0.496</v>
      </c>
      <c r="C10">
        <v>0.58360000000000001</v>
      </c>
      <c r="D10">
        <v>8.3400000000000002E-2</v>
      </c>
      <c r="E10">
        <v>85.038300000000007</v>
      </c>
    </row>
    <row r="11" spans="1:5" x14ac:dyDescent="0.2">
      <c r="A11" s="22">
        <v>100</v>
      </c>
      <c r="B11" s="14">
        <v>0.432</v>
      </c>
      <c r="C11">
        <v>0.33479999999999999</v>
      </c>
      <c r="D11">
        <v>0.33989999999999998</v>
      </c>
      <c r="E11">
        <f>-0.0423</f>
        <v>-4.2299999999999997E-2</v>
      </c>
    </row>
    <row r="12" spans="1:5" x14ac:dyDescent="0.2">
      <c r="A12" s="6">
        <v>75</v>
      </c>
      <c r="B12" s="14">
        <v>0.51100000000000001</v>
      </c>
      <c r="C12">
        <v>0.92090000000000005</v>
      </c>
      <c r="D12">
        <v>6.7999999999999996E-3</v>
      </c>
      <c r="E12">
        <v>-4.0800000000000003E-2</v>
      </c>
    </row>
    <row r="13" spans="1:5" x14ac:dyDescent="0.2">
      <c r="A13" s="6">
        <v>50</v>
      </c>
      <c r="B13" s="14">
        <v>0.51300000000000001</v>
      </c>
      <c r="C13">
        <v>0.91959999999999997</v>
      </c>
      <c r="D13">
        <v>8.9999999999999993E-3</v>
      </c>
      <c r="E13">
        <v>-4.0599999999999997E-2</v>
      </c>
    </row>
    <row r="14" spans="1:5" x14ac:dyDescent="0.2">
      <c r="A14" s="6">
        <v>25</v>
      </c>
      <c r="B14" s="14">
        <v>0.47499999999999998</v>
      </c>
      <c r="C14">
        <v>0.91700000000000004</v>
      </c>
      <c r="D14">
        <v>1.23E-2</v>
      </c>
      <c r="E14">
        <v>-4.0899999999999999E-2</v>
      </c>
    </row>
    <row r="15" spans="1:5" x14ac:dyDescent="0.2">
      <c r="A15" s="6">
        <v>5</v>
      </c>
      <c r="B15" s="14">
        <v>0.496</v>
      </c>
      <c r="C15">
        <v>0.88980000000000004</v>
      </c>
      <c r="D15">
        <v>2.1600000000000001E-2</v>
      </c>
      <c r="E15">
        <v>-4.0599999999999997E-2</v>
      </c>
    </row>
    <row r="16" spans="1:5" x14ac:dyDescent="0.2">
      <c r="A16" s="6">
        <v>100</v>
      </c>
      <c r="B16" s="14">
        <v>8.9999999999999993E-3</v>
      </c>
      <c r="C16">
        <v>5.57E-2</v>
      </c>
      <c r="D16">
        <v>7.1000000000000004E-3</v>
      </c>
      <c r="E16">
        <v>-3.5299999999999998E-2</v>
      </c>
    </row>
    <row r="17" spans="1:5" x14ac:dyDescent="0.2">
      <c r="A17" s="6">
        <v>75</v>
      </c>
      <c r="B17" s="14">
        <v>0.113</v>
      </c>
      <c r="C17">
        <v>1.0720000000000001</v>
      </c>
      <c r="D17">
        <v>0.36630000000000001</v>
      </c>
      <c r="E17">
        <v>7.9000000000000008E-3</v>
      </c>
    </row>
    <row r="18" spans="1:5" x14ac:dyDescent="0.2">
      <c r="A18" s="6">
        <v>50</v>
      </c>
      <c r="B18" s="14">
        <v>1.2849999999999999</v>
      </c>
      <c r="C18">
        <v>1.5226</v>
      </c>
      <c r="D18">
        <v>1.6299999999999999E-2</v>
      </c>
      <c r="E18">
        <v>0.35460000000000003</v>
      </c>
    </row>
    <row r="19" spans="1:5" x14ac:dyDescent="0.2">
      <c r="A19" s="6">
        <v>25</v>
      </c>
      <c r="B19" s="14">
        <v>1.0569999999999999</v>
      </c>
      <c r="C19">
        <v>1.5650999999999999</v>
      </c>
      <c r="D19">
        <v>3.1E-2</v>
      </c>
      <c r="E19">
        <v>4.1914999999999996</v>
      </c>
    </row>
    <row r="20" spans="1:5" x14ac:dyDescent="0.2">
      <c r="A20" s="6">
        <v>5</v>
      </c>
      <c r="B20" s="14">
        <v>1.091</v>
      </c>
      <c r="C20">
        <v>1.4521999999999999</v>
      </c>
      <c r="D20">
        <v>2.41E-2</v>
      </c>
      <c r="E20">
        <v>32.164299999999997</v>
      </c>
    </row>
    <row r="21" spans="1:5" x14ac:dyDescent="0.2">
      <c r="A21" s="6">
        <v>100</v>
      </c>
      <c r="B21" s="14">
        <v>0.183</v>
      </c>
      <c r="C21">
        <v>0.57909999999999995</v>
      </c>
      <c r="D21">
        <v>3.0999999999999999E-3</v>
      </c>
      <c r="E21">
        <v>0.66490000000000005</v>
      </c>
    </row>
    <row r="22" spans="1:5" x14ac:dyDescent="0.2">
      <c r="A22" s="6">
        <v>75</v>
      </c>
      <c r="B22" s="14">
        <v>0.34799999999999998</v>
      </c>
      <c r="C22">
        <v>0.57709999999999995</v>
      </c>
      <c r="D22">
        <v>1.01E-2</v>
      </c>
      <c r="E22">
        <v>2.1934</v>
      </c>
    </row>
    <row r="23" spans="1:5" x14ac:dyDescent="0.2">
      <c r="A23" s="6">
        <v>50</v>
      </c>
      <c r="B23" s="14">
        <v>0.34200000000000003</v>
      </c>
      <c r="C23">
        <v>0.58809999999999996</v>
      </c>
      <c r="D23">
        <v>1.9199999999999998E-2</v>
      </c>
      <c r="E23">
        <v>5.2287999999999997</v>
      </c>
    </row>
    <row r="24" spans="1:5" x14ac:dyDescent="0.2">
      <c r="A24" s="6">
        <v>25</v>
      </c>
      <c r="B24" s="14">
        <v>0.31900000000000001</v>
      </c>
      <c r="C24">
        <v>0.63339999999999996</v>
      </c>
      <c r="D24">
        <v>1.18E-2</v>
      </c>
      <c r="E24">
        <v>29.037700000000001</v>
      </c>
    </row>
    <row r="25" spans="1:5" x14ac:dyDescent="0.2">
      <c r="A25" s="6">
        <v>5</v>
      </c>
      <c r="B25" s="14">
        <v>0.33600000000000002</v>
      </c>
      <c r="C25">
        <v>0.5716</v>
      </c>
      <c r="D25">
        <v>6.2899999999999998E-2</v>
      </c>
      <c r="E25">
        <v>144.5093</v>
      </c>
    </row>
    <row r="26" spans="1:5" x14ac:dyDescent="0.2">
      <c r="A26" s="32">
        <v>100</v>
      </c>
      <c r="B26" s="14">
        <v>0.217</v>
      </c>
      <c r="C26">
        <v>0.26119999999999999</v>
      </c>
      <c r="D26">
        <v>9.8799999999999999E-2</v>
      </c>
      <c r="E26">
        <v>-5.0000000000000001E-3</v>
      </c>
    </row>
    <row r="27" spans="1:5" x14ac:dyDescent="0.2">
      <c r="A27" s="32">
        <v>75</v>
      </c>
      <c r="B27" s="14">
        <v>0.16700000000000001</v>
      </c>
      <c r="C27">
        <v>0.69740000000000002</v>
      </c>
      <c r="D27">
        <v>5.2200000000000003E-2</v>
      </c>
      <c r="E27">
        <v>0.1166</v>
      </c>
    </row>
    <row r="28" spans="1:5" x14ac:dyDescent="0.2">
      <c r="A28" s="32">
        <v>50</v>
      </c>
      <c r="B28" s="14">
        <v>0.55700000000000005</v>
      </c>
      <c r="C28">
        <v>1.7404999999999999</v>
      </c>
      <c r="D28">
        <v>0.1409</v>
      </c>
      <c r="E28">
        <v>1.2064999999999999</v>
      </c>
    </row>
    <row r="29" spans="1:5" x14ac:dyDescent="0.2">
      <c r="A29" s="32">
        <v>25</v>
      </c>
      <c r="B29" s="14">
        <v>1.956</v>
      </c>
      <c r="C29">
        <v>2.5474000000000001</v>
      </c>
      <c r="D29">
        <v>5.0299999999999997E-2</v>
      </c>
      <c r="E29">
        <v>18.3796</v>
      </c>
    </row>
    <row r="30" spans="1:5" x14ac:dyDescent="0.2">
      <c r="A30" s="32">
        <v>5</v>
      </c>
      <c r="B30" s="14">
        <v>1.7769999999999999</v>
      </c>
      <c r="C30">
        <v>1.266</v>
      </c>
      <c r="D30">
        <v>0.41470000000000001</v>
      </c>
      <c r="E30">
        <v>215.4511</v>
      </c>
    </row>
    <row r="31" spans="1:5" x14ac:dyDescent="0.2">
      <c r="A31" s="32">
        <v>100</v>
      </c>
      <c r="B31" s="14">
        <v>0.38900000000000001</v>
      </c>
      <c r="C31">
        <v>0.59260000000000002</v>
      </c>
      <c r="D31">
        <v>1.1299999999999999E-2</v>
      </c>
      <c r="E31">
        <v>1.425</v>
      </c>
    </row>
    <row r="32" spans="1:5" x14ac:dyDescent="0.2">
      <c r="A32" s="32">
        <v>75</v>
      </c>
      <c r="B32" s="14">
        <v>0.40600000000000003</v>
      </c>
      <c r="C32">
        <v>0.5827</v>
      </c>
      <c r="D32">
        <v>1.5599999999999999E-2</v>
      </c>
      <c r="E32">
        <v>3.9350999999999998</v>
      </c>
    </row>
    <row r="33" spans="1:5" x14ac:dyDescent="0.2">
      <c r="A33" s="32">
        <v>50</v>
      </c>
      <c r="B33" s="14">
        <v>0.39500000000000002</v>
      </c>
      <c r="C33">
        <v>0.62749999999999995</v>
      </c>
      <c r="D33">
        <v>1.26E-2</v>
      </c>
      <c r="E33">
        <v>42.7074</v>
      </c>
    </row>
    <row r="34" spans="1:5" x14ac:dyDescent="0.2">
      <c r="A34" s="32">
        <v>25</v>
      </c>
      <c r="B34" s="14">
        <v>0.38800000000000001</v>
      </c>
      <c r="C34">
        <v>0.52580000000000005</v>
      </c>
      <c r="D34">
        <v>8.5300000000000001E-2</v>
      </c>
      <c r="E34">
        <v>162.416</v>
      </c>
    </row>
    <row r="35" spans="1:5" x14ac:dyDescent="0.2">
      <c r="A35" s="32">
        <v>5</v>
      </c>
      <c r="B35" s="14">
        <v>0.39200000000000002</v>
      </c>
      <c r="C35">
        <v>0.2397</v>
      </c>
      <c r="D35">
        <v>2.06E-2</v>
      </c>
      <c r="E35">
        <v>785.10389999999995</v>
      </c>
    </row>
    <row r="36" spans="1:5" x14ac:dyDescent="0.2">
      <c r="A36" s="32">
        <v>100</v>
      </c>
      <c r="B36" s="14">
        <v>0.39700000000000002</v>
      </c>
      <c r="C36">
        <v>0.59260000000000002</v>
      </c>
      <c r="D36">
        <v>1.1299999999999999E-2</v>
      </c>
      <c r="E36">
        <v>1.425</v>
      </c>
    </row>
    <row r="37" spans="1:5" x14ac:dyDescent="0.2">
      <c r="A37" s="32">
        <v>75</v>
      </c>
      <c r="B37" s="14">
        <v>0.48199999999999998</v>
      </c>
      <c r="C37">
        <v>0.5827</v>
      </c>
      <c r="D37">
        <v>1.5599999999999999E-2</v>
      </c>
      <c r="E37">
        <v>3.9350999999999998</v>
      </c>
    </row>
    <row r="38" spans="1:5" x14ac:dyDescent="0.2">
      <c r="A38" s="32">
        <v>50</v>
      </c>
      <c r="B38" s="14">
        <v>0.48499999999999999</v>
      </c>
      <c r="C38">
        <v>0.62749999999999995</v>
      </c>
      <c r="D38">
        <v>1.26E-2</v>
      </c>
      <c r="E38">
        <v>42.7074</v>
      </c>
    </row>
    <row r="39" spans="1:5" x14ac:dyDescent="0.2">
      <c r="A39" s="32">
        <v>50</v>
      </c>
      <c r="B39" s="14">
        <v>0.48399999999999999</v>
      </c>
      <c r="C39">
        <v>0.62749999999999995</v>
      </c>
      <c r="D39">
        <v>1.26E-2</v>
      </c>
      <c r="E39">
        <v>42.7074</v>
      </c>
    </row>
    <row r="40" spans="1:5" x14ac:dyDescent="0.2">
      <c r="A40" s="32">
        <v>25</v>
      </c>
      <c r="B40" s="14">
        <v>0.48599999999999999</v>
      </c>
      <c r="C40">
        <v>0.52580000000000005</v>
      </c>
      <c r="D40">
        <v>8.5300000000000001E-2</v>
      </c>
      <c r="E40">
        <v>162.416</v>
      </c>
    </row>
    <row r="41" spans="1:5" x14ac:dyDescent="0.2">
      <c r="A41" s="32">
        <v>5</v>
      </c>
      <c r="B41" s="14">
        <v>0.45600000000000002</v>
      </c>
      <c r="C41">
        <v>0.2397</v>
      </c>
      <c r="D41">
        <v>2.06E-2</v>
      </c>
      <c r="E41">
        <v>785.10389999999995</v>
      </c>
    </row>
    <row r="42" spans="1:5" x14ac:dyDescent="0.2">
      <c r="A42" s="32">
        <v>100</v>
      </c>
      <c r="B42" s="14">
        <v>2.4E-2</v>
      </c>
      <c r="C42">
        <v>9.4E-2</v>
      </c>
      <c r="D42">
        <v>9.5999999999999992E-3</v>
      </c>
      <c r="E42">
        <v>-3.2399999999999998E-2</v>
      </c>
    </row>
    <row r="43" spans="1:5" x14ac:dyDescent="0.2">
      <c r="A43" s="32">
        <v>50</v>
      </c>
      <c r="B43" s="14">
        <v>0.245</v>
      </c>
      <c r="C43">
        <v>0.71599999999999997</v>
      </c>
      <c r="D43">
        <v>0.25640000000000002</v>
      </c>
      <c r="E43">
        <v>0.18379999999999999</v>
      </c>
    </row>
    <row r="44" spans="1:5" x14ac:dyDescent="0.2">
      <c r="A44" s="32">
        <v>25</v>
      </c>
      <c r="B44" s="14">
        <v>0.98199999999999998</v>
      </c>
      <c r="C44">
        <v>2.3923000000000001</v>
      </c>
      <c r="D44">
        <v>0.20619999999999999</v>
      </c>
      <c r="E44">
        <v>3.0468999999999999</v>
      </c>
    </row>
    <row r="45" spans="1:5" x14ac:dyDescent="0.2">
      <c r="A45" s="32">
        <v>5</v>
      </c>
      <c r="B45" s="14">
        <v>0.97699999999999998</v>
      </c>
      <c r="C45">
        <v>1.9770000000000001</v>
      </c>
      <c r="D45">
        <v>0.1487</v>
      </c>
      <c r="E45">
        <v>77.796400000000006</v>
      </c>
    </row>
    <row r="46" spans="1:5" x14ac:dyDescent="0.2">
      <c r="A46" s="32">
        <v>75</v>
      </c>
      <c r="B46" s="14">
        <v>5.7000000000000002E-2</v>
      </c>
      <c r="C46">
        <v>0.29189999999999999</v>
      </c>
      <c r="D46">
        <v>2.8199999999999999E-2</v>
      </c>
      <c r="E46">
        <v>-1.66E-2</v>
      </c>
    </row>
    <row r="47" spans="1:5" x14ac:dyDescent="0.2">
      <c r="A47" s="32">
        <v>50</v>
      </c>
      <c r="B47" s="14">
        <v>0.41399999999999998</v>
      </c>
      <c r="C47">
        <v>0.71599999999999997</v>
      </c>
      <c r="D47">
        <v>0.25640000000000002</v>
      </c>
      <c r="E47">
        <v>0.18379999999999999</v>
      </c>
    </row>
    <row r="48" spans="1:5" x14ac:dyDescent="0.2">
      <c r="A48" s="32">
        <v>25</v>
      </c>
      <c r="B48" s="14">
        <v>0.41599999999999998</v>
      </c>
      <c r="C48">
        <v>2.3923000000000001</v>
      </c>
      <c r="D48">
        <v>0.20619999999999999</v>
      </c>
      <c r="E48">
        <v>3.0468999999999999</v>
      </c>
    </row>
    <row r="49" spans="1:5" x14ac:dyDescent="0.2">
      <c r="A49" s="32">
        <v>5</v>
      </c>
      <c r="B49" s="14">
        <v>1.0780000000000001</v>
      </c>
      <c r="C49">
        <v>1.9770000000000001</v>
      </c>
      <c r="D49">
        <v>0.1487</v>
      </c>
      <c r="E49">
        <v>77.796400000000006</v>
      </c>
    </row>
    <row r="50" spans="1:5" x14ac:dyDescent="0.2">
      <c r="A50" s="55">
        <v>100</v>
      </c>
      <c r="B50" s="14">
        <v>0.14899999999999999</v>
      </c>
      <c r="C50">
        <v>0.41880000000000001</v>
      </c>
      <c r="D50">
        <v>4.07E-2</v>
      </c>
      <c r="E50">
        <v>1.6999999999999999E-3</v>
      </c>
    </row>
    <row r="51" spans="1:5" x14ac:dyDescent="0.2">
      <c r="A51" s="55">
        <v>75</v>
      </c>
      <c r="B51" s="14">
        <v>0.371</v>
      </c>
      <c r="C51">
        <v>1.0333000000000001</v>
      </c>
      <c r="D51">
        <v>0.1288</v>
      </c>
      <c r="E51">
        <v>1.6000000000000001E-3</v>
      </c>
    </row>
    <row r="52" spans="1:5" x14ac:dyDescent="0.2">
      <c r="A52" s="56">
        <v>50</v>
      </c>
      <c r="B52" s="14">
        <v>0.27600000000000002</v>
      </c>
      <c r="C52">
        <v>0.25240000000000001</v>
      </c>
      <c r="D52">
        <v>7.2599999999999998E-2</v>
      </c>
      <c r="E52">
        <v>4.0000000000000002E-4</v>
      </c>
    </row>
    <row r="53" spans="1:5" x14ac:dyDescent="0.2">
      <c r="A53" s="56">
        <v>25</v>
      </c>
      <c r="B53" s="14">
        <v>0.112</v>
      </c>
      <c r="C53">
        <v>0.1356</v>
      </c>
      <c r="D53">
        <v>4.1000000000000003E-3</v>
      </c>
      <c r="E53">
        <v>-2.0000000000000001E-4</v>
      </c>
    </row>
    <row r="54" spans="1:5" x14ac:dyDescent="0.2">
      <c r="A54" s="56">
        <v>5</v>
      </c>
      <c r="B54" s="14">
        <v>9.4E-2</v>
      </c>
      <c r="C54">
        <v>0.13039999999999999</v>
      </c>
      <c r="D54">
        <v>8.6999999999999994E-3</v>
      </c>
      <c r="E54">
        <v>-8.0000000000000004E-4</v>
      </c>
    </row>
    <row r="55" spans="1:5" x14ac:dyDescent="0.2">
      <c r="A55" s="50">
        <v>100</v>
      </c>
      <c r="B55" s="14">
        <v>2.3E-2</v>
      </c>
      <c r="C55">
        <v>7.3099999999999998E-2</v>
      </c>
      <c r="D55">
        <v>5.1000000000000004E-3</v>
      </c>
      <c r="E55">
        <f>-0.0311</f>
        <v>-3.1099999999999999E-2</v>
      </c>
    </row>
    <row r="56" spans="1:5" x14ac:dyDescent="0.2">
      <c r="A56" s="50">
        <v>75</v>
      </c>
      <c r="B56" s="14">
        <v>0.107</v>
      </c>
      <c r="C56">
        <v>0.79</v>
      </c>
      <c r="D56">
        <v>0.53249999999999997</v>
      </c>
      <c r="E56">
        <v>-9.0499999999999997E-2</v>
      </c>
    </row>
    <row r="57" spans="1:5" x14ac:dyDescent="0.2">
      <c r="A57" s="54">
        <v>50</v>
      </c>
      <c r="B57" s="14">
        <v>0.65200000000000002</v>
      </c>
      <c r="C57">
        <v>2.7782</v>
      </c>
      <c r="D57">
        <v>0.64570000000000005</v>
      </c>
      <c r="E57">
        <v>-3.2109000000000001</v>
      </c>
    </row>
    <row r="58" spans="1:5" x14ac:dyDescent="0.2">
      <c r="A58" s="54">
        <v>25</v>
      </c>
      <c r="B58" s="14">
        <v>0.13</v>
      </c>
      <c r="C58">
        <v>0.27950000000000003</v>
      </c>
      <c r="D58">
        <v>3.1600000000000003E-2</v>
      </c>
      <c r="E58">
        <v>-29.840599999999998</v>
      </c>
    </row>
    <row r="59" spans="1:5" x14ac:dyDescent="0.2">
      <c r="A59" s="54">
        <v>5</v>
      </c>
      <c r="B59" s="14">
        <v>0.19500000000000001</v>
      </c>
      <c r="C59">
        <v>0.20949999999999999</v>
      </c>
      <c r="D59">
        <v>9.01E-2</v>
      </c>
      <c r="E59">
        <v>-153.9333</v>
      </c>
    </row>
    <row r="60" spans="1:5" x14ac:dyDescent="0.2">
      <c r="A60" s="56">
        <v>40</v>
      </c>
      <c r="B60" s="14">
        <v>0.30399999999999999</v>
      </c>
      <c r="C60">
        <v>1.0582</v>
      </c>
      <c r="D60">
        <v>0.2059</v>
      </c>
      <c r="E60">
        <v>6.2525000000000004</v>
      </c>
    </row>
    <row r="61" spans="1:5" x14ac:dyDescent="0.2">
      <c r="A61" s="55">
        <v>75</v>
      </c>
      <c r="B61" s="14">
        <v>1.9E-2</v>
      </c>
      <c r="C61">
        <v>0.12740000000000001</v>
      </c>
      <c r="D61">
        <v>4.6600000000000003E-2</v>
      </c>
      <c r="E61">
        <v>1.0869</v>
      </c>
    </row>
    <row r="62" spans="1:5" x14ac:dyDescent="0.2">
      <c r="A62" s="56">
        <v>50</v>
      </c>
      <c r="B62" s="14">
        <v>0.20899999999999999</v>
      </c>
      <c r="C62">
        <v>0.62209999999999999</v>
      </c>
      <c r="D62">
        <v>9.4799999999999995E-2</v>
      </c>
      <c r="E62">
        <v>3.2688000000000001</v>
      </c>
    </row>
    <row r="63" spans="1:5" x14ac:dyDescent="0.2">
      <c r="A63" s="55">
        <v>100</v>
      </c>
      <c r="B63" s="14">
        <v>1.0999999999999999E-2</v>
      </c>
      <c r="C63">
        <v>4.3499999999999997E-2</v>
      </c>
      <c r="D63">
        <v>6.8999999999999999E-3</v>
      </c>
      <c r="E63">
        <v>0.5423</v>
      </c>
    </row>
    <row r="64" spans="1:5" x14ac:dyDescent="0.2">
      <c r="A64" s="56">
        <v>5</v>
      </c>
      <c r="B64" s="14">
        <v>0.14000000000000001</v>
      </c>
      <c r="C64">
        <v>0.22009999999999999</v>
      </c>
      <c r="D64">
        <v>5.3E-3</v>
      </c>
      <c r="E64">
        <v>50.882100000000001</v>
      </c>
    </row>
    <row r="65" spans="1:5" x14ac:dyDescent="0.2">
      <c r="A65" s="55">
        <v>100</v>
      </c>
      <c r="B65" s="14">
        <v>5.0000000000000001E-3</v>
      </c>
      <c r="C65">
        <v>4.2299999999999997E-2</v>
      </c>
      <c r="D65">
        <v>3.0999999999999999E-3</v>
      </c>
      <c r="E65">
        <v>-5.8999999999999999E-3</v>
      </c>
    </row>
    <row r="66" spans="1:5" x14ac:dyDescent="0.2">
      <c r="A66" s="55">
        <v>75</v>
      </c>
      <c r="B66" s="14">
        <v>3.4000000000000002E-2</v>
      </c>
      <c r="C66">
        <v>0.1255</v>
      </c>
      <c r="D66">
        <v>1.5299999999999999E-2</v>
      </c>
      <c r="E66">
        <v>-4.5999999999999999E-3</v>
      </c>
    </row>
    <row r="67" spans="1:5" x14ac:dyDescent="0.2">
      <c r="A67" s="56">
        <v>25</v>
      </c>
      <c r="B67" s="14">
        <v>0.28100000000000003</v>
      </c>
      <c r="C67">
        <v>0.70309999999999995</v>
      </c>
      <c r="D67">
        <v>5.1700000000000003E-2</v>
      </c>
      <c r="E67">
        <v>2.3999999999999998E-3</v>
      </c>
    </row>
    <row r="68" spans="1:5" x14ac:dyDescent="0.2">
      <c r="A68" s="56">
        <v>5</v>
      </c>
      <c r="B68" s="14">
        <v>0.20699999999999999</v>
      </c>
      <c r="C68">
        <v>0.43830000000000002</v>
      </c>
      <c r="D68">
        <v>1.6999999999999999E-3</v>
      </c>
      <c r="E68">
        <v>3.2000000000000002E-3</v>
      </c>
    </row>
    <row r="69" spans="1:5" x14ac:dyDescent="0.2">
      <c r="A69" s="80">
        <v>100</v>
      </c>
      <c r="B69" s="76">
        <v>1.2999999999999999E-2</v>
      </c>
      <c r="C69">
        <v>5.0700000000000002E-2</v>
      </c>
      <c r="D69">
        <v>3.0999999999999999E-3</v>
      </c>
      <c r="E69">
        <v>0.17549999999999999</v>
      </c>
    </row>
    <row r="70" spans="1:5" x14ac:dyDescent="0.2">
      <c r="A70" s="80">
        <v>50</v>
      </c>
      <c r="B70" s="76">
        <v>1.1379999999999999</v>
      </c>
      <c r="C70">
        <v>0.44390000000000002</v>
      </c>
      <c r="D70">
        <v>0.109</v>
      </c>
      <c r="E70">
        <v>3.5407000000000002</v>
      </c>
    </row>
    <row r="71" spans="1:5" x14ac:dyDescent="0.2">
      <c r="A71" s="80">
        <v>25</v>
      </c>
      <c r="B71" s="76">
        <v>0.47299999999999998</v>
      </c>
      <c r="C71">
        <v>0.70950000000000002</v>
      </c>
      <c r="D71">
        <v>0.1295</v>
      </c>
      <c r="E71">
        <v>51.389099999999999</v>
      </c>
    </row>
    <row r="72" spans="1:5" x14ac:dyDescent="0.2">
      <c r="A72" s="80">
        <v>5</v>
      </c>
      <c r="B72" s="76">
        <v>0.39800000000000002</v>
      </c>
      <c r="C72">
        <v>0.28620000000000001</v>
      </c>
      <c r="D72">
        <v>5.5899999999999998E-2</v>
      </c>
      <c r="E72">
        <v>575.15729999999996</v>
      </c>
    </row>
    <row r="73" spans="1:5" x14ac:dyDescent="0.2">
      <c r="A73">
        <v>100</v>
      </c>
      <c r="B73">
        <v>2.0999999999999998E-2</v>
      </c>
      <c r="C73">
        <v>7.9600000000000004E-2</v>
      </c>
      <c r="D73">
        <v>9.5999999999999992E-3</v>
      </c>
      <c r="E73">
        <v>-0.03</v>
      </c>
    </row>
    <row r="74" spans="1:5" x14ac:dyDescent="0.2">
      <c r="A74">
        <v>75</v>
      </c>
      <c r="B74">
        <v>6.0499999999999998E-2</v>
      </c>
      <c r="C74">
        <v>0.1623</v>
      </c>
      <c r="D74">
        <v>1.2500000000000001E-2</v>
      </c>
      <c r="E74">
        <v>-0.03</v>
      </c>
    </row>
    <row r="75" spans="1:5" x14ac:dyDescent="0.2">
      <c r="A75">
        <v>50</v>
      </c>
      <c r="B75">
        <v>0.34399999999999997</v>
      </c>
      <c r="C75">
        <v>0.41</v>
      </c>
      <c r="D75">
        <v>5.5399999999999998E-2</v>
      </c>
      <c r="E75">
        <v>-2.8199999999999999E-2</v>
      </c>
    </row>
    <row r="76" spans="1:5" x14ac:dyDescent="0.2">
      <c r="A76">
        <v>25</v>
      </c>
      <c r="B76">
        <v>0.71899999999999997</v>
      </c>
      <c r="C76">
        <v>3.9449999999999998</v>
      </c>
      <c r="D76">
        <v>4.6699999999999998E-2</v>
      </c>
      <c r="E76">
        <v>-0.02</v>
      </c>
    </row>
    <row r="77" spans="1:5" x14ac:dyDescent="0.2">
      <c r="A77">
        <v>5</v>
      </c>
      <c r="B77">
        <v>0.85899999999999999</v>
      </c>
      <c r="C77">
        <v>3.8052000000000001</v>
      </c>
      <c r="D77">
        <v>4.3099999999999999E-2</v>
      </c>
      <c r="E77">
        <v>-1.9400000000000001E-2</v>
      </c>
    </row>
    <row r="78" spans="1:5" x14ac:dyDescent="0.2">
      <c r="A78">
        <v>100</v>
      </c>
      <c r="B78">
        <v>1.6E-2</v>
      </c>
      <c r="C78">
        <v>6.3E-2</v>
      </c>
      <c r="D78">
        <v>7.1000000000000004E-3</v>
      </c>
      <c r="E78">
        <v>1.12E-2</v>
      </c>
    </row>
    <row r="79" spans="1:5" x14ac:dyDescent="0.2">
      <c r="A79">
        <v>75</v>
      </c>
      <c r="B79">
        <v>4.8500000000000001E-2</v>
      </c>
      <c r="C79">
        <v>0.1454</v>
      </c>
      <c r="D79">
        <v>2.5700000000000001E-2</v>
      </c>
      <c r="E79">
        <v>1.14E-2</v>
      </c>
    </row>
    <row r="80" spans="1:5" x14ac:dyDescent="0.2">
      <c r="A80">
        <v>50</v>
      </c>
      <c r="B80">
        <v>0.22299999999999998</v>
      </c>
      <c r="C80">
        <v>0.59060000000000001</v>
      </c>
      <c r="D80">
        <v>9.3700000000000006E-2</v>
      </c>
      <c r="E80">
        <v>1.09E-2</v>
      </c>
    </row>
    <row r="81" spans="1:5" x14ac:dyDescent="0.2">
      <c r="A81">
        <v>5</v>
      </c>
      <c r="B81">
        <v>0.89050000000000007</v>
      </c>
      <c r="C81">
        <v>4.0735000000000001</v>
      </c>
      <c r="D81">
        <v>8.0799999999999997E-2</v>
      </c>
      <c r="E81">
        <v>6.6E-3</v>
      </c>
    </row>
    <row r="82" spans="1:5" x14ac:dyDescent="0.2">
      <c r="A82" s="32">
        <v>100</v>
      </c>
      <c r="B82" s="14">
        <v>0.11600000000000001</v>
      </c>
      <c r="C82">
        <v>8.8099999999999998E-2</v>
      </c>
      <c r="D82">
        <v>5.7999999999999996E-3</v>
      </c>
      <c r="E82">
        <v>-4.5699999999999998E-2</v>
      </c>
    </row>
    <row r="83" spans="1:5" x14ac:dyDescent="0.2">
      <c r="A83" s="32">
        <v>75</v>
      </c>
      <c r="B83" s="14">
        <v>0.13500000000000001</v>
      </c>
      <c r="C83">
        <v>0.1293</v>
      </c>
      <c r="D83">
        <v>1.54E-2</v>
      </c>
      <c r="E83">
        <v>-2.4500000000000001E-2</v>
      </c>
    </row>
    <row r="84" spans="1:5" x14ac:dyDescent="0.2">
      <c r="A84" s="32">
        <v>50</v>
      </c>
      <c r="B84" s="14">
        <v>0.45300000000000001</v>
      </c>
      <c r="C84">
        <v>0.66620000000000001</v>
      </c>
      <c r="D84">
        <v>0.28010000000000002</v>
      </c>
      <c r="E84">
        <v>0.1084</v>
      </c>
    </row>
    <row r="85" spans="1:5" x14ac:dyDescent="0.2">
      <c r="A85" s="32">
        <v>25</v>
      </c>
      <c r="B85" s="14">
        <v>2.7639999999999998</v>
      </c>
      <c r="C85">
        <v>2.8365999999999998</v>
      </c>
      <c r="D85">
        <v>0.72719999999999996</v>
      </c>
      <c r="E85">
        <v>2.2399</v>
      </c>
    </row>
    <row r="86" spans="1:5" x14ac:dyDescent="0.2">
      <c r="A86" s="32">
        <v>5</v>
      </c>
      <c r="B86" s="14">
        <v>3.1</v>
      </c>
      <c r="C86">
        <v>5.6806000000000001</v>
      </c>
      <c r="D86">
        <v>0.69899999999999995</v>
      </c>
      <c r="E86">
        <v>73.285600000000002</v>
      </c>
    </row>
    <row r="87" spans="1:5" x14ac:dyDescent="0.2">
      <c r="A87" s="60">
        <v>100</v>
      </c>
      <c r="B87" s="66">
        <v>7.9000000000000001E-2</v>
      </c>
      <c r="C87">
        <v>5.0299999999999997E-2</v>
      </c>
      <c r="D87">
        <v>3.5999999999999999E-3</v>
      </c>
      <c r="E87">
        <v>0</v>
      </c>
    </row>
    <row r="88" spans="1:5" x14ac:dyDescent="0.2">
      <c r="A88" s="60">
        <v>75</v>
      </c>
      <c r="B88" s="66">
        <v>0.55200000000000005</v>
      </c>
      <c r="C88">
        <v>0.2727</v>
      </c>
      <c r="D88">
        <v>0.1125</v>
      </c>
      <c r="E88">
        <v>0</v>
      </c>
    </row>
    <row r="89" spans="1:5" x14ac:dyDescent="0.2">
      <c r="A89" s="60">
        <v>50</v>
      </c>
      <c r="B89" s="66">
        <v>0.58499999999999996</v>
      </c>
      <c r="C89">
        <v>0.78180000000000005</v>
      </c>
      <c r="D89">
        <v>0.2389</v>
      </c>
      <c r="E89">
        <v>0</v>
      </c>
    </row>
    <row r="90" spans="1:5" x14ac:dyDescent="0.2">
      <c r="A90" s="60">
        <v>25</v>
      </c>
      <c r="B90" s="66">
        <v>0.57999999999999996</v>
      </c>
      <c r="C90">
        <v>1.0327</v>
      </c>
      <c r="D90">
        <v>9.4E-2</v>
      </c>
      <c r="E90">
        <v>0</v>
      </c>
    </row>
    <row r="91" spans="1:5" x14ac:dyDescent="0.2">
      <c r="A91" s="60">
        <v>5</v>
      </c>
      <c r="B91" s="66">
        <v>0.56999999999999995</v>
      </c>
      <c r="C91">
        <v>1.0469999999999999</v>
      </c>
      <c r="D91">
        <v>4.4499999999999998E-2</v>
      </c>
      <c r="E91">
        <v>0</v>
      </c>
    </row>
    <row r="92" spans="1:5" x14ac:dyDescent="0.2">
      <c r="A92" s="60">
        <v>100</v>
      </c>
      <c r="B92" s="66">
        <v>7.4999999999999997E-2</v>
      </c>
      <c r="C92">
        <v>0.16919999999999999</v>
      </c>
      <c r="D92">
        <v>8.9999999999999993E-3</v>
      </c>
      <c r="E92">
        <v>2.2000000000000001E-3</v>
      </c>
    </row>
    <row r="93" spans="1:5" x14ac:dyDescent="0.2">
      <c r="A93" s="60">
        <v>75</v>
      </c>
      <c r="B93" s="66">
        <v>0.16200000000000001</v>
      </c>
      <c r="C93">
        <v>0.25969999999999999</v>
      </c>
      <c r="D93">
        <v>2.5700000000000001E-2</v>
      </c>
      <c r="E93">
        <v>2.3E-3</v>
      </c>
    </row>
    <row r="94" spans="1:5" x14ac:dyDescent="0.2">
      <c r="A94" s="60">
        <v>50</v>
      </c>
      <c r="B94" s="66">
        <v>0.32900000000000001</v>
      </c>
      <c r="C94">
        <v>0.70779999999999998</v>
      </c>
      <c r="D94">
        <v>5.1499999999999997E-2</v>
      </c>
      <c r="E94">
        <v>2.2000000000000001E-3</v>
      </c>
    </row>
    <row r="95" spans="1:5" x14ac:dyDescent="0.2">
      <c r="A95" s="60">
        <v>25</v>
      </c>
      <c r="B95" s="66">
        <v>0.40699999999999997</v>
      </c>
      <c r="C95">
        <v>1.4279999999999999</v>
      </c>
      <c r="D95">
        <v>5.1999999999999998E-2</v>
      </c>
      <c r="E95">
        <v>2.7000000000000001E-3</v>
      </c>
    </row>
    <row r="96" spans="1:5" x14ac:dyDescent="0.2">
      <c r="A96" s="60">
        <v>5</v>
      </c>
      <c r="B96" s="66">
        <v>0.99</v>
      </c>
      <c r="C96">
        <v>1.3753</v>
      </c>
      <c r="D96">
        <v>2.92E-2</v>
      </c>
      <c r="E96">
        <v>2.2000000000000001E-3</v>
      </c>
    </row>
    <row r="97" spans="1:5" x14ac:dyDescent="0.2">
      <c r="A97" s="60">
        <v>100</v>
      </c>
      <c r="B97" s="66">
        <v>0.41699999999999998</v>
      </c>
      <c r="C97">
        <v>0.74299999999999999</v>
      </c>
      <c r="D97">
        <v>9.4000000000000004E-3</v>
      </c>
      <c r="E97">
        <v>2.9999999999999997E-4</v>
      </c>
    </row>
    <row r="98" spans="1:5" x14ac:dyDescent="0.2">
      <c r="A98" s="60">
        <v>75</v>
      </c>
      <c r="B98" s="66">
        <v>0.40600000000000003</v>
      </c>
      <c r="C98">
        <v>0.72860000000000003</v>
      </c>
      <c r="D98">
        <v>2.01E-2</v>
      </c>
      <c r="E98">
        <v>5.0000000000000001E-4</v>
      </c>
    </row>
    <row r="99" spans="1:5" x14ac:dyDescent="0.2">
      <c r="A99" s="60">
        <v>50</v>
      </c>
      <c r="B99" s="66">
        <v>0.47</v>
      </c>
      <c r="C99">
        <v>0.75380000000000003</v>
      </c>
      <c r="D99">
        <v>9.1000000000000004E-3</v>
      </c>
      <c r="E99">
        <v>1E-3</v>
      </c>
    </row>
    <row r="100" spans="1:5" x14ac:dyDescent="0.2">
      <c r="A100" s="60">
        <v>25</v>
      </c>
      <c r="B100" s="66">
        <v>0.497</v>
      </c>
      <c r="C100">
        <v>0.77629999999999999</v>
      </c>
      <c r="D100">
        <v>4.24E-2</v>
      </c>
      <c r="E100">
        <v>5.9999999999999995E-4</v>
      </c>
    </row>
    <row r="101" spans="1:5" x14ac:dyDescent="0.2">
      <c r="A101" s="60">
        <v>5</v>
      </c>
      <c r="B101" s="66">
        <v>0.45800000000000002</v>
      </c>
      <c r="C101">
        <v>0.74239999999999995</v>
      </c>
      <c r="D101">
        <v>1.8499999999999999E-2</v>
      </c>
      <c r="E101">
        <v>5.0000000000000001E-4</v>
      </c>
    </row>
    <row r="102" spans="1:5" x14ac:dyDescent="0.2">
      <c r="A102" s="60">
        <v>100</v>
      </c>
      <c r="B102" s="66">
        <v>0.27300000000000002</v>
      </c>
      <c r="C102">
        <v>0.35799999999999998</v>
      </c>
      <c r="D102">
        <v>1.89E-2</v>
      </c>
      <c r="E102">
        <f>-0.0066</f>
        <v>-6.6E-3</v>
      </c>
    </row>
    <row r="103" spans="1:5" x14ac:dyDescent="0.2">
      <c r="A103" s="60">
        <v>75</v>
      </c>
      <c r="B103" s="66">
        <v>0.42499999999999999</v>
      </c>
      <c r="C103">
        <v>0.50949999999999995</v>
      </c>
      <c r="D103">
        <v>0.14449999999999999</v>
      </c>
      <c r="E103">
        <v>-6.6E-3</v>
      </c>
    </row>
    <row r="104" spans="1:5" x14ac:dyDescent="0.2">
      <c r="A104" s="60">
        <v>50</v>
      </c>
      <c r="B104" s="66">
        <v>0.45</v>
      </c>
      <c r="C104">
        <v>1.5061</v>
      </c>
      <c r="D104">
        <v>3.3099999999999997E-2</v>
      </c>
      <c r="E104">
        <v>-7.1999999999999998E-3</v>
      </c>
    </row>
    <row r="105" spans="1:5" x14ac:dyDescent="0.2">
      <c r="A105" s="60">
        <v>25</v>
      </c>
      <c r="B105" s="66">
        <v>0.50600000000000001</v>
      </c>
      <c r="C105">
        <v>1.5282</v>
      </c>
      <c r="D105">
        <v>1.67E-2</v>
      </c>
      <c r="E105">
        <v>-5.5999999999999999E-3</v>
      </c>
    </row>
    <row r="106" spans="1:5" x14ac:dyDescent="0.2">
      <c r="A106" s="60">
        <v>5</v>
      </c>
      <c r="B106" s="66">
        <v>0.53</v>
      </c>
      <c r="C106">
        <v>1.5008999999999999</v>
      </c>
      <c r="D106">
        <v>2.8799999999999999E-2</v>
      </c>
      <c r="E106">
        <v>-5.4999999999999997E-3</v>
      </c>
    </row>
    <row r="107" spans="1:5" x14ac:dyDescent="0.2">
      <c r="A107" s="60">
        <v>5</v>
      </c>
      <c r="B107" s="66">
        <v>0.50800000000000001</v>
      </c>
      <c r="C107">
        <v>1.0456000000000001</v>
      </c>
      <c r="D107">
        <v>9.3700000000000006E-2</v>
      </c>
      <c r="E107">
        <v>1.9E-3</v>
      </c>
    </row>
    <row r="108" spans="1:5" x14ac:dyDescent="0.2">
      <c r="A108" s="60">
        <v>5</v>
      </c>
      <c r="B108" s="66">
        <v>0.52100000000000002</v>
      </c>
      <c r="C108">
        <v>1.0456000000000001</v>
      </c>
      <c r="D108">
        <v>9.3700000000000006E-2</v>
      </c>
      <c r="E108">
        <v>1.9E-3</v>
      </c>
    </row>
    <row r="109" spans="1:5" x14ac:dyDescent="0.2">
      <c r="A109" s="60">
        <v>5</v>
      </c>
      <c r="B109" s="66">
        <v>0.57399999999999995</v>
      </c>
      <c r="C109">
        <v>1.0456000000000001</v>
      </c>
      <c r="D109">
        <v>9.3700000000000006E-2</v>
      </c>
      <c r="E109">
        <v>1.9E-3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metbio010d</vt:lpstr>
      <vt:lpstr>metbio003d</vt:lpstr>
      <vt:lpstr>n0574</vt:lpstr>
      <vt:lpstr>n0572</vt:lpstr>
      <vt:lpstr>n0573</vt:lpstr>
      <vt:lpstr>n0648</vt:lpstr>
      <vt:lpstr>n0647</vt:lpstr>
      <vt:lpstr>n0646</vt:lpstr>
      <vt:lpstr>n0852</vt:lpstr>
      <vt:lpstr>n0851</vt:lpstr>
      <vt:lpstr>n0850</vt:lpstr>
      <vt:lpstr>n0849</vt:lpstr>
      <vt:lpstr>n0848</vt:lpstr>
      <vt:lpstr>n0847</vt:lpstr>
      <vt:lpstr>n0846</vt:lpstr>
      <vt:lpstr>Aggregate</vt:lpstr>
      <vt:lpstr>For_regression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2018-10-18T00:05:30Z</dcterms:created>
  <dcterms:modified xsi:type="dcterms:W3CDTF">2018-10-22T01:32:34Z</dcterms:modified>
</cp:coreProperties>
</file>