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pySAS/docs/"/>
    </mc:Choice>
  </mc:AlternateContent>
  <xr:revisionPtr revIDLastSave="0" documentId="13_ncr:1_{5086E914-489E-C041-A87F-55A1DE29BB3E}" xr6:coauthVersionLast="47" xr6:coauthVersionMax="47" xr10:uidLastSave="{00000000-0000-0000-0000-000000000000}"/>
  <bookViews>
    <workbookView xWindow="41160" yWindow="2440" windowWidth="27640" windowHeight="16940" xr2:uid="{8954B77B-AA51-5E4D-A126-96B217D1D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G34" i="1" s="1"/>
  <c r="G41" i="1" s="1"/>
  <c r="G39" i="1"/>
  <c r="G33" i="1"/>
  <c r="G31" i="1"/>
  <c r="G32" i="1"/>
  <c r="G30" i="1"/>
  <c r="G28" i="1"/>
  <c r="G27" i="1"/>
  <c r="G26" i="1"/>
  <c r="G25" i="1"/>
  <c r="G24" i="1"/>
  <c r="G38" i="1"/>
  <c r="G23" i="1"/>
  <c r="G22" i="1"/>
  <c r="G37" i="1"/>
  <c r="G21" i="1"/>
  <c r="G36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<sst xmlns="http://schemas.openxmlformats.org/spreadsheetml/2006/main" count="111" uniqueCount="107">
  <si>
    <t>Tower</t>
  </si>
  <si>
    <t>Controller Box</t>
  </si>
  <si>
    <t>Reference</t>
  </si>
  <si>
    <t>Source</t>
  </si>
  <si>
    <t>Quantity</t>
  </si>
  <si>
    <t>Unit Price</t>
  </si>
  <si>
    <t>Total Price</t>
  </si>
  <si>
    <t>Power Supply 220/110V to 12V, 8.5Amps</t>
  </si>
  <si>
    <t>HOTOR 8.5A AC to DC Converter</t>
  </si>
  <si>
    <t>https://www.amazon.com/HOTOR-Converter-110-220V-Cigarette-Inflator/dp/B09F2H88KY/r</t>
  </si>
  <si>
    <t>Tobsun 50W DC-DC Converter 24/12V to 5V</t>
  </si>
  <si>
    <t>TOBSUN EA50-5V</t>
  </si>
  <si>
    <t>https://www.amazon.com/gp/product/B01M03288J/ref=ppx_yo_dt_b_asin_title_o06_s00?ie=UTF8&amp;th=1</t>
  </si>
  <si>
    <t>6-Way Fusebox</t>
  </si>
  <si>
    <t>BONATECH 6 way fuse box</t>
  </si>
  <si>
    <t>https://www.amazon.com/Warning-Protection-Automotive-Detailed-Instruction/dp/B07M6PLJWF/</t>
  </si>
  <si>
    <t>https://www.amazon.com/Blue-Sea-Systems-2315-Terminal/dp/B000OTJ89Q/</t>
  </si>
  <si>
    <t>Raspberry Pi 3B+</t>
  </si>
  <si>
    <t>https://www.digikey.com/en/products/detail/raspberry-pi/RASPBERRY-PI-3-MODEL-B/8571724</t>
  </si>
  <si>
    <t>Heat Sink</t>
  </si>
  <si>
    <t>https://www.amazon.com/LoveRPi-Performance-Heatsink-Set-Raspberry/dp/B018BGRDVS/</t>
  </si>
  <si>
    <t>MicroSD memory card</t>
  </si>
  <si>
    <t>SanDisk Extreme microSDXC UHS-3 32 Gb</t>
  </si>
  <si>
    <t>https://www.amazon.com/gp/product/B06XWMQ81P/</t>
  </si>
  <si>
    <t>USB Flash Drive</t>
  </si>
  <si>
    <t>SanDisk Ultra Fit Flash Drive 256 Gb</t>
  </si>
  <si>
    <t>https://www.amazon.com/SanDisk-256GB-Ultra-Flash-Drive/dp/B07857Y17V/</t>
  </si>
  <si>
    <t>ArduSimple KIT009</t>
  </si>
  <si>
    <t>https://www.ardusimple.com/product/simplertk2b-heading-basic-starter-kit-ip67/</t>
  </si>
  <si>
    <t>USB 4 Port RS232 Hub</t>
  </si>
  <si>
    <t>Gaermo GM-FTDI4X-M</t>
  </si>
  <si>
    <t>https://www.amazon.com/gp/product/B01MUDQ6VR/</t>
  </si>
  <si>
    <t>4 Channel Relay Module</t>
  </si>
  <si>
    <t>ELEGOO Relay Module 4 Channel</t>
  </si>
  <si>
    <t>https://www.amazon.com/gp/product/B01HEQF5HU/</t>
  </si>
  <si>
    <t>MicroUSB Type B Cable(Pi)</t>
  </si>
  <si>
    <t>Adafruit 592</t>
  </si>
  <si>
    <t>https://www.digikey.com/en/products/detail/adafruit-industries-llc/592/10669955?s=N4IgTCBcDaIKwE4wAICGATVAzATgVwEsAXEAXQF8g</t>
  </si>
  <si>
    <t>USB Type B to Type A 90° Cable</t>
  </si>
  <si>
    <t>StarTech USBAB1MR</t>
  </si>
  <si>
    <t>https://www.startech.com/en-us/cables/usbab1mr</t>
  </si>
  <si>
    <t>Passive RS232 to RS485/422 Converter</t>
  </si>
  <si>
    <t>Dtech DT-9000</t>
  </si>
  <si>
    <t>https://www.amazon.com/gp/product/B0196AO1IG/</t>
  </si>
  <si>
    <t>RS232 Shifter</t>
  </si>
  <si>
    <t>Sparkfun PRT-00449</t>
  </si>
  <si>
    <t>https://www.digikey.com/en/products/detail/sparkfun-electronics/PRT-00449/5762433</t>
  </si>
  <si>
    <t>RS232 Terminal Block</t>
  </si>
  <si>
    <t>Uxcell DB9-M3-G3</t>
  </si>
  <si>
    <t>https://www.amazon.com/uxcell-DB9-M3-G3-Position-Terminal-Connector/dp/B01NH5HQ4U/</t>
  </si>
  <si>
    <t>Panel mount 3-pin male connector</t>
  </si>
  <si>
    <t>McMaster 3216K46</t>
  </si>
  <si>
    <t>https://www.mcmaster.com/3216K46/</t>
  </si>
  <si>
    <t>Cap 3-pin  &amp; 5-pin connector</t>
  </si>
  <si>
    <t>McMaster 69005K62</t>
  </si>
  <si>
    <t>https://www.mcmaster.com/69005K62/</t>
  </si>
  <si>
    <t>Cable Connector 3-pin female (Power)</t>
  </si>
  <si>
    <t>McMaster 7152K62</t>
  </si>
  <si>
    <t>https://www.mcmaster.com/7152k62/</t>
  </si>
  <si>
    <t>Panel mount 5-pin male connector</t>
  </si>
  <si>
    <t>McMaster 3216K51</t>
  </si>
  <si>
    <t>https://www.mcmaster.com/3216K51/</t>
  </si>
  <si>
    <t>Cable Connector 5-pin female (Es &amp; HyperNAV)</t>
  </si>
  <si>
    <t>McMaster 7152K64</t>
  </si>
  <si>
    <t>https://www.mcmaster.com/7152k64/</t>
  </si>
  <si>
    <t>Panel mount 7-pin male connector</t>
  </si>
  <si>
    <t>McMaster 3216K57</t>
  </si>
  <si>
    <t>https://www.mcmaster.com/3216K57/</t>
  </si>
  <si>
    <t>Cap 7-pin connector</t>
  </si>
  <si>
    <t>McMaster 69005K64</t>
  </si>
  <si>
    <t>https://www.mcmaster.com/69005K64/</t>
  </si>
  <si>
    <t>McMaster 69285K13</t>
  </si>
  <si>
    <t>https://www.mcmaster.com/69285k13/</t>
  </si>
  <si>
    <t>Panel mount 7-pin female connector</t>
  </si>
  <si>
    <t>McMaster 3216K58</t>
  </si>
  <si>
    <t>https://www.mcmaster.com/3216k58/</t>
  </si>
  <si>
    <t>50' Power Extension Cord</t>
  </si>
  <si>
    <t>Husky 50' Medium Duty Extension Cord</t>
  </si>
  <si>
    <t>https://www.homedepot.com/p/Husky-50-ft-14-3-Medium-Duty-Indoor-Outdoor-Extension-Cord-HD-277-541/202523978</t>
  </si>
  <si>
    <t>Waterproof SMA Extension Cord</t>
  </si>
  <si>
    <t>GradConn CABLE 243 RF-0300-A-1</t>
  </si>
  <si>
    <t>https://www.digikey.com/en/products/detail/gradconn/CABLE-243-RF-0300-A-1/9859858</t>
  </si>
  <si>
    <t>HDPE mounting base inside control box</t>
  </si>
  <si>
    <t>McMaster 3762N116</t>
  </si>
  <si>
    <t>https://www.mcmaster.com/3762n116/</t>
  </si>
  <si>
    <t>See drawings</t>
  </si>
  <si>
    <t>Pelican 1500 Case</t>
  </si>
  <si>
    <t>Pelican 1500-000-180</t>
  </si>
  <si>
    <t>https://www.pelican.com/us/en/product/cases/protector/1500?sku=1500-000-180</t>
  </si>
  <si>
    <t>Other (wires, fuses, standoffs)</t>
  </si>
  <si>
    <t>Cables</t>
  </si>
  <si>
    <t>Common Bar</t>
  </si>
  <si>
    <t>Schneider LMDCM851</t>
  </si>
  <si>
    <t>Precision planetary reduction gearbox</t>
  </si>
  <si>
    <t>Stepper motor</t>
  </si>
  <si>
    <t>PGCN34-5050</t>
  </si>
  <si>
    <t>https://www.automationdirect.com/adc/shopping/catalog/power_transmission_(mechanical)/precision_gearboxes_for_small_nema_motors/nema_34_frame/pgcn34-5050</t>
  </si>
  <si>
    <t>McMaster 5154T94</t>
  </si>
  <si>
    <t>https://www.mcmaster.com/5154T94/</t>
  </si>
  <si>
    <t>Blue Sea Systems - 100A - 5 screw with cover</t>
  </si>
  <si>
    <t>Description</t>
  </si>
  <si>
    <t>Custom stainless-steel parts see drawings</t>
  </si>
  <si>
    <t>Cable 7-pin 6 ft (Controller Box to Tower)</t>
  </si>
  <si>
    <t>Total</t>
  </si>
  <si>
    <t>Dual RTK GNSS GPS</t>
  </si>
  <si>
    <t>Rotary Shaft Seal</t>
  </si>
  <si>
    <t>https://novantaims.com/liberty-mdrives/lh85-nema-34-programmable-motion-control-ip20-lmom85/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</si>
</sst>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2" xfId="0" applyFont="1" applyBorder="1"/>
    <xf numFmtId="0" fontId="0" fillId="0" borderId="4" xfId="0" applyBorder="1"/>
    <xf numFmtId="0" fontId="3" fillId="0" borderId="0" xfId="2" applyBorder="1"/>
    <xf numFmtId="0" fontId="3" fillId="0" borderId="0" xfId="2" applyFill="1" applyBorder="1"/>
    <xf numFmtId="0" fontId="4" fillId="0" borderId="0" xfId="0" applyFont="1"/>
    <xf numFmtId="0" fontId="3" fillId="0" borderId="0" xfId="2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0" xfId="0" applyBorder="1"/>
    <xf numFmtId="0" fontId="3" fillId="0" borderId="7" xfId="2" applyBorder="1"/>
    <xf numFmtId="44" fontId="2" fillId="0" borderId="0" xfId="1" applyFont="1" applyBorder="1"/>
    <xf numFmtId="44" fontId="2" fillId="0" borderId="5" xfId="1" applyFont="1" applyBorder="1"/>
    <xf numFmtId="44" fontId="0" fillId="0" borderId="0" xfId="1" applyFont="1"/>
    <xf numFmtId="44" fontId="0" fillId="0" borderId="5" xfId="1" applyFont="1" applyBorder="1"/>
    <xf numFmtId="44" fontId="0" fillId="0" borderId="0" xfId="1" applyFont="1" applyBorder="1"/>
    <xf numFmtId="44" fontId="0" fillId="0" borderId="9" xfId="1" applyFont="1" applyBorder="1"/>
    <xf numFmtId="44" fontId="0" fillId="0" borderId="11" xfId="1" applyFont="1" applyBorder="1"/>
    <xf numFmtId="44" fontId="0" fillId="0" borderId="7" xfId="1" applyFont="1" applyBorder="1"/>
    <xf numFmtId="44" fontId="0" fillId="0" borderId="8" xfId="1" applyFont="1" applyBorder="1"/>
    <xf numFmtId="44" fontId="2" fillId="0" borderId="2" xfId="1" applyFont="1" applyBorder="1" applyAlignment="1">
      <alignment horizontal="right"/>
    </xf>
    <xf numFmtId="44" fontId="2" fillId="0" borderId="3" xfId="1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69005K62/" TargetMode="External"/><Relationship Id="rId18" Type="http://schemas.openxmlformats.org/officeDocument/2006/relationships/hyperlink" Target="https://www.mcmaster.com/3762n116/" TargetMode="External"/><Relationship Id="rId26" Type="http://schemas.openxmlformats.org/officeDocument/2006/relationships/hyperlink" Target="https://www.mcmaster.com/69285k13/" TargetMode="External"/><Relationship Id="rId3" Type="http://schemas.openxmlformats.org/officeDocument/2006/relationships/hyperlink" Target="https://www.pelican.com/us/en/product/cases/protector/1500?sku=1500-000-180" TargetMode="External"/><Relationship Id="rId21" Type="http://schemas.openxmlformats.org/officeDocument/2006/relationships/hyperlink" Target="https://www.digikey.com/en/products/detail/raspberry-pi/RASPBERRY-PI-3-MODEL-B/8571724" TargetMode="External"/><Relationship Id="rId7" Type="http://schemas.openxmlformats.org/officeDocument/2006/relationships/hyperlink" Target="https://www.amazon.com/gp/product/B01MUDQ6VR/" TargetMode="External"/><Relationship Id="rId12" Type="http://schemas.openxmlformats.org/officeDocument/2006/relationships/hyperlink" Target="https://www.mcmaster.com/3216K46/" TargetMode="External"/><Relationship Id="rId17" Type="http://schemas.openxmlformats.org/officeDocument/2006/relationships/hyperlink" Target="https://www.mcmaster.com/7152k64/" TargetMode="External"/><Relationship Id="rId25" Type="http://schemas.openxmlformats.org/officeDocument/2006/relationships/hyperlink" Target="https://www.digikey.com/en/products/detail/sparkfun-electronics/PRT-00449/5762433" TargetMode="External"/><Relationship Id="rId33" Type="http://schemas.openxmlformats.org/officeDocument/2006/relationships/hyperlink" Target="https://novantaims.com/liberty-mdrives/lh85-nema-34-programmable-motion-control-ip20-lmom85/" TargetMode="External"/><Relationship Id="rId2" Type="http://schemas.openxmlformats.org/officeDocument/2006/relationships/hyperlink" Target="https://www.digikey.com/en/products/detail/adafruit-industries-llc/592/10669955?s=N4IgTCBcDaIKwE4wAICGATVAzATgVwEsAXEAXQF8g" TargetMode="External"/><Relationship Id="rId16" Type="http://schemas.openxmlformats.org/officeDocument/2006/relationships/hyperlink" Target="https://www.mcmaster.com/7152k62/" TargetMode="External"/><Relationship Id="rId20" Type="http://schemas.openxmlformats.org/officeDocument/2006/relationships/hyperlink" Target="https://www.amazon.com/Blue-Sea-Systems-2315-Terminal/dp/B000OTJ89Q/" TargetMode="External"/><Relationship Id="rId29" Type="http://schemas.openxmlformats.org/officeDocument/2006/relationships/hyperlink" Target="https://www.digikey.com/en/products/detail/gradconn/CABLE-243-RF-0300-A-1/9859858" TargetMode="External"/><Relationship Id="rId1" Type="http://schemas.openxmlformats.org/officeDocument/2006/relationships/hyperlink" Target="https://www.amazon.com/gp/product/B01M03288J/ref=ppx_yo_dt_b_asin_title_o06_s00?ie=UTF8&amp;th=1" TargetMode="External"/><Relationship Id="rId6" Type="http://schemas.openxmlformats.org/officeDocument/2006/relationships/hyperlink" Target="https://www.amazon.com/gp/product/B01HEQF5HU/" TargetMode="External"/><Relationship Id="rId11" Type="http://schemas.openxmlformats.org/officeDocument/2006/relationships/hyperlink" Target="https://www.mcmaster.com/3216K51/" TargetMode="External"/><Relationship Id="rId24" Type="http://schemas.openxmlformats.org/officeDocument/2006/relationships/hyperlink" Target="https://www.startech.com/en-us/cables/usbab1mr" TargetMode="External"/><Relationship Id="rId32" Type="http://schemas.openxmlformats.org/officeDocument/2006/relationships/hyperlink" Target="https://www.mcmaster.com/3216K57/" TargetMode="External"/><Relationship Id="rId5" Type="http://schemas.openxmlformats.org/officeDocument/2006/relationships/hyperlink" Target="https://www.amazon.com/gp/product/B0196AO1IG/" TargetMode="External"/><Relationship Id="rId15" Type="http://schemas.openxmlformats.org/officeDocument/2006/relationships/hyperlink" Target="https://www.mcmaster.com/69005K64/" TargetMode="External"/><Relationship Id="rId23" Type="http://schemas.openxmlformats.org/officeDocument/2006/relationships/hyperlink" Target="https://www.ardusimple.com/product/simplertk2b-heading-basic-starter-kit-ip67/" TargetMode="External"/><Relationship Id="rId28" Type="http://schemas.openxmlformats.org/officeDocument/2006/relationships/hyperlink" Target="https://www.homedepot.com/p/Husky-50-ft-14-3-Medium-Duty-Indoor-Outdoor-Extension-Cord-HD-277-541/202523978" TargetMode="External"/><Relationship Id="rId10" Type="http://schemas.openxmlformats.org/officeDocument/2006/relationships/hyperlink" Target="https://www.amazon.com/SanDisk-256GB-Ultra-Flash-Drive/dp/B07857Y17V/" TargetMode="External"/><Relationship Id="rId19" Type="http://schemas.openxmlformats.org/officeDocument/2006/relationships/hyperlink" Target="https://www.amazon.com/HOTOR-Converter-110-220V-Cigarette-Inflator/dp/B09F2H88KY/r" TargetMode="External"/><Relationship Id="rId31" Type="http://schemas.openxmlformats.org/officeDocument/2006/relationships/hyperlink" Target="https://www.mcmaster.com/5154T94/" TargetMode="External"/><Relationship Id="rId4" Type="http://schemas.openxmlformats.org/officeDocument/2006/relationships/hyperlink" Target="https://www.amazon.com/uxcell-DB9-M3-G3-Position-Terminal-Connector/dp/B01NH5HQ4U/" TargetMode="External"/><Relationship Id="rId9" Type="http://schemas.openxmlformats.org/officeDocument/2006/relationships/hyperlink" Target="https://www.amazon.com/Warning-Protection-Automotive-Detailed-Instruction/dp/B07M6PLJWF/" TargetMode="External"/><Relationship Id="rId14" Type="http://schemas.openxmlformats.org/officeDocument/2006/relationships/hyperlink" Target="https://www.mcmaster.com/3216K57/" TargetMode="External"/><Relationship Id="rId22" Type="http://schemas.openxmlformats.org/officeDocument/2006/relationships/hyperlink" Target="https://www.amazon.com/LoveRPi-Performance-Heatsink-Set-Raspberry/dp/B018BGRDVS/" TargetMode="External"/><Relationship Id="rId27" Type="http://schemas.openxmlformats.org/officeDocument/2006/relationships/hyperlink" Target="https://www.mcmaster.com/3216k58/" TargetMode="External"/><Relationship Id="rId30" Type="http://schemas.openxmlformats.org/officeDocument/2006/relationships/hyperlink" Target="https://www.automationdirect.com/adc/shopping/catalog/power_transmission_(mechanical)/precision_gearboxes_for_small_nema_motors/nema_34_frame/pgcn34-5050" TargetMode="External"/><Relationship Id="rId8" Type="http://schemas.openxmlformats.org/officeDocument/2006/relationships/hyperlink" Target="https://www.amazon.com/gp/product/B06XWMQ81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0D09-70ED-6E46-895F-ABAD0978A38E}">
  <dimension ref="A1:G41"/>
  <sheetViews>
    <sheetView tabSelected="1" workbookViewId="0">
      <selection activeCell="G41" sqref="G41"/>
    </sheetView>
  </sheetViews>
  <sheetFormatPr baseColWidth="10" defaultRowHeight="16" x14ac:dyDescent="0.2"/>
  <cols>
    <col min="1" max="1" width="5.33203125" customWidth="1"/>
    <col min="2" max="2" width="40.5" bestFit="1" customWidth="1"/>
    <col min="3" max="3" width="39" bestFit="1" customWidth="1"/>
    <col min="4" max="4" width="34.83203125" customWidth="1"/>
    <col min="6" max="7" width="10.83203125" style="17"/>
  </cols>
  <sheetData>
    <row r="1" spans="1:7" x14ac:dyDescent="0.2">
      <c r="A1" s="11"/>
      <c r="B1" s="1" t="s">
        <v>100</v>
      </c>
      <c r="C1" s="1" t="s">
        <v>2</v>
      </c>
      <c r="D1" s="1" t="s">
        <v>3</v>
      </c>
      <c r="E1" s="1" t="s">
        <v>4</v>
      </c>
      <c r="F1" s="24" t="s">
        <v>5</v>
      </c>
      <c r="G1" s="25" t="s">
        <v>6</v>
      </c>
    </row>
    <row r="2" spans="1:7" x14ac:dyDescent="0.2">
      <c r="A2" s="12" t="s">
        <v>1</v>
      </c>
      <c r="B2" s="9"/>
      <c r="C2" s="9"/>
      <c r="D2" s="9"/>
      <c r="E2" s="9"/>
      <c r="F2" s="15"/>
      <c r="G2" s="16"/>
    </row>
    <row r="3" spans="1:7" x14ac:dyDescent="0.2">
      <c r="A3" s="2"/>
      <c r="B3" t="s">
        <v>7</v>
      </c>
      <c r="C3" t="s">
        <v>8</v>
      </c>
      <c r="D3" s="3" t="s">
        <v>9</v>
      </c>
      <c r="E3">
        <v>1</v>
      </c>
      <c r="F3" s="17">
        <v>9.58</v>
      </c>
      <c r="G3" s="18">
        <f>F3*E3</f>
        <v>9.58</v>
      </c>
    </row>
    <row r="4" spans="1:7" x14ac:dyDescent="0.2">
      <c r="A4" s="2"/>
      <c r="B4" t="s">
        <v>10</v>
      </c>
      <c r="C4" t="s">
        <v>11</v>
      </c>
      <c r="D4" s="3" t="s">
        <v>12</v>
      </c>
      <c r="E4">
        <v>1</v>
      </c>
      <c r="F4" s="17">
        <v>12.59</v>
      </c>
      <c r="G4" s="18">
        <f t="shared" ref="G4:G28" si="0">F4*E4</f>
        <v>12.59</v>
      </c>
    </row>
    <row r="5" spans="1:7" x14ac:dyDescent="0.2">
      <c r="A5" s="2"/>
      <c r="B5" t="s">
        <v>13</v>
      </c>
      <c r="C5" t="s">
        <v>14</v>
      </c>
      <c r="D5" s="3" t="s">
        <v>15</v>
      </c>
      <c r="E5">
        <v>1</v>
      </c>
      <c r="F5" s="17">
        <v>8.99</v>
      </c>
      <c r="G5" s="18">
        <f t="shared" si="0"/>
        <v>8.99</v>
      </c>
    </row>
    <row r="6" spans="1:7" x14ac:dyDescent="0.2">
      <c r="A6" s="2"/>
      <c r="B6" t="s">
        <v>91</v>
      </c>
      <c r="C6" t="s">
        <v>99</v>
      </c>
      <c r="D6" s="3" t="s">
        <v>16</v>
      </c>
      <c r="E6">
        <v>1</v>
      </c>
      <c r="F6" s="17">
        <v>12.99</v>
      </c>
      <c r="G6" s="18">
        <f t="shared" si="0"/>
        <v>12.99</v>
      </c>
    </row>
    <row r="7" spans="1:7" x14ac:dyDescent="0.2">
      <c r="A7" s="2"/>
      <c r="B7" t="s">
        <v>17</v>
      </c>
      <c r="C7" t="s">
        <v>17</v>
      </c>
      <c r="D7" s="3" t="s">
        <v>18</v>
      </c>
      <c r="E7">
        <v>1</v>
      </c>
      <c r="F7" s="17">
        <v>35</v>
      </c>
      <c r="G7" s="18">
        <f t="shared" si="0"/>
        <v>35</v>
      </c>
    </row>
    <row r="8" spans="1:7" x14ac:dyDescent="0.2">
      <c r="A8" s="2"/>
      <c r="B8" t="s">
        <v>19</v>
      </c>
      <c r="D8" s="3" t="s">
        <v>20</v>
      </c>
      <c r="E8">
        <v>1</v>
      </c>
      <c r="F8" s="17">
        <v>7.99</v>
      </c>
      <c r="G8" s="18">
        <f t="shared" si="0"/>
        <v>7.99</v>
      </c>
    </row>
    <row r="9" spans="1:7" x14ac:dyDescent="0.2">
      <c r="A9" s="2"/>
      <c r="B9" t="s">
        <v>21</v>
      </c>
      <c r="C9" t="s">
        <v>22</v>
      </c>
      <c r="D9" s="4" t="s">
        <v>23</v>
      </c>
      <c r="E9">
        <v>1</v>
      </c>
      <c r="F9" s="17">
        <v>16.989999999999998</v>
      </c>
      <c r="G9" s="18">
        <f t="shared" si="0"/>
        <v>16.989999999999998</v>
      </c>
    </row>
    <row r="10" spans="1:7" x14ac:dyDescent="0.2">
      <c r="A10" s="2"/>
      <c r="B10" t="s">
        <v>24</v>
      </c>
      <c r="C10" t="s">
        <v>25</v>
      </c>
      <c r="D10" s="4" t="s">
        <v>26</v>
      </c>
      <c r="E10">
        <v>1</v>
      </c>
      <c r="F10" s="17">
        <v>27.99</v>
      </c>
      <c r="G10" s="18">
        <f t="shared" si="0"/>
        <v>27.99</v>
      </c>
    </row>
    <row r="11" spans="1:7" x14ac:dyDescent="0.2">
      <c r="A11" s="2"/>
      <c r="B11" t="s">
        <v>104</v>
      </c>
      <c r="C11" t="s">
        <v>27</v>
      </c>
      <c r="D11" s="3" t="s">
        <v>28</v>
      </c>
      <c r="E11">
        <v>1</v>
      </c>
      <c r="F11" s="17">
        <v>498.61</v>
      </c>
      <c r="G11" s="18">
        <f t="shared" si="0"/>
        <v>498.61</v>
      </c>
    </row>
    <row r="12" spans="1:7" x14ac:dyDescent="0.2">
      <c r="A12" s="2"/>
      <c r="B12" t="s">
        <v>29</v>
      </c>
      <c r="C12" t="s">
        <v>30</v>
      </c>
      <c r="D12" s="3" t="s">
        <v>31</v>
      </c>
      <c r="E12">
        <v>1</v>
      </c>
      <c r="F12" s="17">
        <v>49.97</v>
      </c>
      <c r="G12" s="18">
        <f t="shared" si="0"/>
        <v>49.97</v>
      </c>
    </row>
    <row r="13" spans="1:7" x14ac:dyDescent="0.2">
      <c r="A13" s="2"/>
      <c r="B13" t="s">
        <v>32</v>
      </c>
      <c r="C13" t="s">
        <v>33</v>
      </c>
      <c r="D13" s="3" t="s">
        <v>34</v>
      </c>
      <c r="E13">
        <v>1</v>
      </c>
      <c r="F13" s="17">
        <v>7.99</v>
      </c>
      <c r="G13" s="18">
        <f t="shared" si="0"/>
        <v>7.99</v>
      </c>
    </row>
    <row r="14" spans="1:7" x14ac:dyDescent="0.2">
      <c r="A14" s="2"/>
      <c r="B14" t="s">
        <v>35</v>
      </c>
      <c r="C14" t="s">
        <v>36</v>
      </c>
      <c r="D14" s="4" t="s">
        <v>37</v>
      </c>
      <c r="E14">
        <v>1</v>
      </c>
      <c r="F14" s="17">
        <v>0.95</v>
      </c>
      <c r="G14" s="18">
        <f t="shared" si="0"/>
        <v>0.95</v>
      </c>
    </row>
    <row r="15" spans="1:7" x14ac:dyDescent="0.2">
      <c r="A15" s="2"/>
      <c r="B15" t="s">
        <v>38</v>
      </c>
      <c r="C15" t="s">
        <v>39</v>
      </c>
      <c r="D15" s="3" t="s">
        <v>40</v>
      </c>
      <c r="E15">
        <v>1</v>
      </c>
      <c r="F15" s="17">
        <v>5.99</v>
      </c>
      <c r="G15" s="18">
        <f t="shared" si="0"/>
        <v>5.99</v>
      </c>
    </row>
    <row r="16" spans="1:7" x14ac:dyDescent="0.2">
      <c r="A16" s="2"/>
      <c r="B16" t="s">
        <v>41</v>
      </c>
      <c r="C16" t="s">
        <v>42</v>
      </c>
      <c r="D16" s="3" t="s">
        <v>43</v>
      </c>
      <c r="E16">
        <v>1</v>
      </c>
      <c r="F16" s="17">
        <v>9.9600000000000009</v>
      </c>
      <c r="G16" s="18">
        <f t="shared" si="0"/>
        <v>9.9600000000000009</v>
      </c>
    </row>
    <row r="17" spans="1:7" x14ac:dyDescent="0.2">
      <c r="A17" s="2"/>
      <c r="B17" t="s">
        <v>44</v>
      </c>
      <c r="C17" t="s">
        <v>45</v>
      </c>
      <c r="D17" s="3" t="s">
        <v>46</v>
      </c>
      <c r="E17">
        <v>1</v>
      </c>
      <c r="F17" s="17">
        <v>15.95</v>
      </c>
      <c r="G17" s="18">
        <f t="shared" si="0"/>
        <v>15.95</v>
      </c>
    </row>
    <row r="18" spans="1:7" x14ac:dyDescent="0.2">
      <c r="A18" s="2"/>
      <c r="B18" t="s">
        <v>47</v>
      </c>
      <c r="C18" t="s">
        <v>48</v>
      </c>
      <c r="D18" s="3" t="s">
        <v>49</v>
      </c>
      <c r="E18">
        <v>2</v>
      </c>
      <c r="F18" s="17">
        <v>2.77</v>
      </c>
      <c r="G18" s="18">
        <f t="shared" si="0"/>
        <v>5.54</v>
      </c>
    </row>
    <row r="19" spans="1:7" x14ac:dyDescent="0.2">
      <c r="A19" s="2"/>
      <c r="B19" s="5" t="s">
        <v>50</v>
      </c>
      <c r="C19" s="5" t="s">
        <v>51</v>
      </c>
      <c r="D19" s="6" t="s">
        <v>52</v>
      </c>
      <c r="E19">
        <v>1</v>
      </c>
      <c r="F19" s="17">
        <v>28.12</v>
      </c>
      <c r="G19" s="18">
        <f>E19*F19</f>
        <v>28.12</v>
      </c>
    </row>
    <row r="20" spans="1:7" x14ac:dyDescent="0.2">
      <c r="A20" s="2"/>
      <c r="B20" s="5" t="s">
        <v>53</v>
      </c>
      <c r="C20" s="5" t="s">
        <v>54</v>
      </c>
      <c r="D20" s="6" t="s">
        <v>55</v>
      </c>
      <c r="E20">
        <v>3</v>
      </c>
      <c r="F20" s="17">
        <v>28.69</v>
      </c>
      <c r="G20" s="18">
        <f t="shared" ref="G20:G24" si="1">E20*F20</f>
        <v>86.070000000000007</v>
      </c>
    </row>
    <row r="21" spans="1:7" x14ac:dyDescent="0.2">
      <c r="A21" s="2"/>
      <c r="B21" s="5" t="s">
        <v>59</v>
      </c>
      <c r="C21" t="s">
        <v>60</v>
      </c>
      <c r="D21" s="6" t="s">
        <v>61</v>
      </c>
      <c r="E21">
        <v>2</v>
      </c>
      <c r="F21" s="17">
        <v>31.86</v>
      </c>
      <c r="G21" s="18">
        <f t="shared" si="1"/>
        <v>63.72</v>
      </c>
    </row>
    <row r="22" spans="1:7" x14ac:dyDescent="0.2">
      <c r="A22" s="2"/>
      <c r="B22" s="5" t="s">
        <v>65</v>
      </c>
      <c r="C22" t="s">
        <v>66</v>
      </c>
      <c r="D22" s="6" t="s">
        <v>67</v>
      </c>
      <c r="E22">
        <v>1</v>
      </c>
      <c r="F22" s="17">
        <v>56.29</v>
      </c>
      <c r="G22" s="18">
        <f t="shared" si="1"/>
        <v>56.29</v>
      </c>
    </row>
    <row r="23" spans="1:7" x14ac:dyDescent="0.2">
      <c r="A23" s="2"/>
      <c r="B23" s="5" t="s">
        <v>68</v>
      </c>
      <c r="C23" t="s">
        <v>69</v>
      </c>
      <c r="D23" s="6" t="s">
        <v>70</v>
      </c>
      <c r="E23">
        <v>1</v>
      </c>
      <c r="F23" s="17">
        <v>35.14</v>
      </c>
      <c r="G23" s="18">
        <f t="shared" si="1"/>
        <v>35.14</v>
      </c>
    </row>
    <row r="24" spans="1:7" x14ac:dyDescent="0.2">
      <c r="A24" s="2"/>
      <c r="B24" s="5" t="s">
        <v>73</v>
      </c>
      <c r="C24" t="s">
        <v>74</v>
      </c>
      <c r="D24" s="6" t="s">
        <v>75</v>
      </c>
      <c r="E24">
        <v>1</v>
      </c>
      <c r="F24" s="17">
        <v>63.71</v>
      </c>
      <c r="G24" s="18">
        <f t="shared" si="1"/>
        <v>63.71</v>
      </c>
    </row>
    <row r="25" spans="1:7" x14ac:dyDescent="0.2">
      <c r="A25" s="2"/>
      <c r="B25" t="s">
        <v>79</v>
      </c>
      <c r="C25" t="s">
        <v>80</v>
      </c>
      <c r="D25" s="4" t="s">
        <v>81</v>
      </c>
      <c r="E25">
        <v>2</v>
      </c>
      <c r="F25" s="17">
        <v>14.2</v>
      </c>
      <c r="G25" s="18">
        <f t="shared" ref="G25" si="2">F25*E25</f>
        <v>28.4</v>
      </c>
    </row>
    <row r="26" spans="1:7" x14ac:dyDescent="0.2">
      <c r="A26" s="2"/>
      <c r="B26" t="s">
        <v>82</v>
      </c>
      <c r="C26" t="s">
        <v>83</v>
      </c>
      <c r="D26" s="4" t="s">
        <v>84</v>
      </c>
      <c r="E26">
        <v>1</v>
      </c>
      <c r="F26" s="17">
        <v>24.18</v>
      </c>
      <c r="G26" s="18">
        <f t="shared" si="0"/>
        <v>24.18</v>
      </c>
    </row>
    <row r="27" spans="1:7" x14ac:dyDescent="0.2">
      <c r="A27" s="2"/>
      <c r="B27" t="s">
        <v>86</v>
      </c>
      <c r="C27" t="s">
        <v>87</v>
      </c>
      <c r="D27" s="3" t="s">
        <v>88</v>
      </c>
      <c r="E27">
        <v>1</v>
      </c>
      <c r="F27" s="17">
        <v>129.94999999999999</v>
      </c>
      <c r="G27" s="18">
        <f t="shared" si="0"/>
        <v>129.94999999999999</v>
      </c>
    </row>
    <row r="28" spans="1:7" x14ac:dyDescent="0.2">
      <c r="A28" s="2"/>
      <c r="B28" s="13" t="s">
        <v>89</v>
      </c>
      <c r="C28" s="13"/>
      <c r="D28" s="13"/>
      <c r="E28" s="13">
        <v>1</v>
      </c>
      <c r="F28" s="19">
        <v>15</v>
      </c>
      <c r="G28" s="18">
        <f t="shared" si="0"/>
        <v>15</v>
      </c>
    </row>
    <row r="29" spans="1:7" x14ac:dyDescent="0.2">
      <c r="A29" s="12" t="s">
        <v>0</v>
      </c>
      <c r="B29" s="10"/>
      <c r="C29" s="10"/>
      <c r="D29" s="10"/>
      <c r="E29" s="10"/>
      <c r="F29" s="20"/>
      <c r="G29" s="21"/>
    </row>
    <row r="30" spans="1:7" x14ac:dyDescent="0.2">
      <c r="A30" s="2"/>
      <c r="B30" t="s">
        <v>94</v>
      </c>
      <c r="C30" t="s">
        <v>92</v>
      </c>
      <c r="D30" s="6" t="s">
        <v>106</v>
      </c>
      <c r="E30">
        <v>1</v>
      </c>
      <c r="F30" s="17">
        <v>695</v>
      </c>
      <c r="G30" s="18">
        <f>E30*F30</f>
        <v>695</v>
      </c>
    </row>
    <row r="31" spans="1:7" x14ac:dyDescent="0.2">
      <c r="A31" s="2"/>
      <c r="B31" t="s">
        <v>93</v>
      </c>
      <c r="C31" t="s">
        <v>95</v>
      </c>
      <c r="D31" s="6" t="s">
        <v>96</v>
      </c>
      <c r="E31">
        <v>1</v>
      </c>
      <c r="F31" s="17">
        <v>558</v>
      </c>
      <c r="G31" s="18">
        <f t="shared" ref="G31:G33" si="3">E31*F31</f>
        <v>558</v>
      </c>
    </row>
    <row r="32" spans="1:7" x14ac:dyDescent="0.2">
      <c r="A32" s="2"/>
      <c r="B32" t="s">
        <v>105</v>
      </c>
      <c r="C32" t="s">
        <v>97</v>
      </c>
      <c r="D32" s="6" t="s">
        <v>98</v>
      </c>
      <c r="E32">
        <v>1</v>
      </c>
      <c r="F32" s="17">
        <v>8.56</v>
      </c>
      <c r="G32" s="18">
        <f t="shared" si="3"/>
        <v>8.56</v>
      </c>
    </row>
    <row r="33" spans="1:7" x14ac:dyDescent="0.2">
      <c r="A33" s="2"/>
      <c r="B33" s="5" t="s">
        <v>65</v>
      </c>
      <c r="C33" t="s">
        <v>66</v>
      </c>
      <c r="D33" s="6" t="s">
        <v>67</v>
      </c>
      <c r="E33">
        <v>1</v>
      </c>
      <c r="F33" s="17">
        <v>56.29</v>
      </c>
      <c r="G33" s="18">
        <f t="shared" si="3"/>
        <v>56.29</v>
      </c>
    </row>
    <row r="34" spans="1:7" x14ac:dyDescent="0.2">
      <c r="A34" s="2"/>
      <c r="B34" t="s">
        <v>101</v>
      </c>
      <c r="C34" t="s">
        <v>85</v>
      </c>
      <c r="E34">
        <v>1</v>
      </c>
      <c r="F34" s="17">
        <f>3480-SUM(F30:F33)</f>
        <v>2162.15</v>
      </c>
      <c r="G34" s="18">
        <f>E34*F34</f>
        <v>2162.15</v>
      </c>
    </row>
    <row r="35" spans="1:7" x14ac:dyDescent="0.2">
      <c r="A35" s="12" t="s">
        <v>90</v>
      </c>
      <c r="B35" s="10"/>
      <c r="C35" s="10"/>
      <c r="D35" s="10"/>
      <c r="E35" s="10"/>
      <c r="F35" s="20"/>
      <c r="G35" s="21"/>
    </row>
    <row r="36" spans="1:7" x14ac:dyDescent="0.2">
      <c r="A36" s="2"/>
      <c r="B36" s="5" t="s">
        <v>56</v>
      </c>
      <c r="C36" s="5" t="s">
        <v>57</v>
      </c>
      <c r="D36" s="6" t="s">
        <v>58</v>
      </c>
      <c r="E36">
        <v>1</v>
      </c>
      <c r="F36" s="17">
        <v>33.4</v>
      </c>
      <c r="G36" s="18">
        <f>E36*F36</f>
        <v>33.4</v>
      </c>
    </row>
    <row r="37" spans="1:7" x14ac:dyDescent="0.2">
      <c r="A37" s="2"/>
      <c r="B37" s="5" t="s">
        <v>62</v>
      </c>
      <c r="C37" t="s">
        <v>63</v>
      </c>
      <c r="D37" s="6" t="s">
        <v>64</v>
      </c>
      <c r="E37">
        <v>2</v>
      </c>
      <c r="F37" s="17">
        <v>37.94</v>
      </c>
      <c r="G37" s="18">
        <f>E37*F37</f>
        <v>75.88</v>
      </c>
    </row>
    <row r="38" spans="1:7" x14ac:dyDescent="0.2">
      <c r="A38" s="2"/>
      <c r="B38" s="5" t="s">
        <v>102</v>
      </c>
      <c r="C38" t="s">
        <v>71</v>
      </c>
      <c r="D38" s="6" t="s">
        <v>72</v>
      </c>
      <c r="E38">
        <v>1</v>
      </c>
      <c r="F38" s="17">
        <v>112.56</v>
      </c>
      <c r="G38" s="18">
        <f>E38*F38</f>
        <v>112.56</v>
      </c>
    </row>
    <row r="39" spans="1:7" x14ac:dyDescent="0.2">
      <c r="A39" s="7"/>
      <c r="B39" s="8" t="s">
        <v>76</v>
      </c>
      <c r="C39" s="8" t="s">
        <v>77</v>
      </c>
      <c r="D39" s="14" t="s">
        <v>78</v>
      </c>
      <c r="E39" s="8">
        <v>1</v>
      </c>
      <c r="F39" s="22">
        <v>24.87</v>
      </c>
      <c r="G39" s="23">
        <f>E39*F39</f>
        <v>24.87</v>
      </c>
    </row>
    <row r="41" spans="1:7" x14ac:dyDescent="0.2">
      <c r="F41" s="17" t="s">
        <v>103</v>
      </c>
      <c r="G41" s="17">
        <f>SUM(G3:G39)</f>
        <v>4984.37</v>
      </c>
    </row>
  </sheetData>
  <hyperlinks>
    <hyperlink ref="D4" r:id="rId1" xr:uid="{57DDAFDF-7F9E-6440-BD35-A95D5616A2B9}"/>
    <hyperlink ref="D14" r:id="rId2" xr:uid="{49D6F73C-EF77-B540-8EB5-138D28757B1F}"/>
    <hyperlink ref="D27" r:id="rId3" xr:uid="{AB7AC4F4-7224-BB46-AAC2-4E2E21FDEE61}"/>
    <hyperlink ref="D18" r:id="rId4" xr:uid="{8280B5C2-B78F-B741-ABFF-8FAF7BCC784C}"/>
    <hyperlink ref="D16" r:id="rId5" xr:uid="{841BC566-163F-6F4C-8C39-C44140FB2548}"/>
    <hyperlink ref="D13" r:id="rId6" xr:uid="{B0700279-B3E1-AD42-BD61-6A9DB4241F99}"/>
    <hyperlink ref="D12" r:id="rId7" xr:uid="{4920C7D1-854E-5F44-B3E1-C68C08A626C2}"/>
    <hyperlink ref="D9" r:id="rId8" xr:uid="{ED56928F-6A8A-AB43-ABF6-47E78D70B6DC}"/>
    <hyperlink ref="D5" r:id="rId9" xr:uid="{78E8283F-A329-A144-907B-DD10D3A4D0DE}"/>
    <hyperlink ref="D10" r:id="rId10" xr:uid="{52D2E8FD-450D-0A4F-9C7B-5A1CF4DBB6F0}"/>
    <hyperlink ref="D21" r:id="rId11" xr:uid="{520D56F7-3B23-8049-8282-B0231B0FA5B1}"/>
    <hyperlink ref="D19" r:id="rId12" xr:uid="{8D31C4F3-E750-E446-9E98-EE60D05362F7}"/>
    <hyperlink ref="D20" r:id="rId13" xr:uid="{BFCB9E87-C449-CC49-88B4-11AE13DFB2AF}"/>
    <hyperlink ref="D22" r:id="rId14" xr:uid="{070BF7CA-0CCC-0B46-A7EF-A1AA789E1CF4}"/>
    <hyperlink ref="D23" r:id="rId15" xr:uid="{A53F6D01-ECEF-304A-B8A4-0D782AD1BFE9}"/>
    <hyperlink ref="D36" r:id="rId16" xr:uid="{E6F65E80-EE12-5B4D-A244-B52CF85E914D}"/>
    <hyperlink ref="D37" r:id="rId17" xr:uid="{68FFC1F0-0B13-914A-AD30-89C331E0F1D2}"/>
    <hyperlink ref="D26" r:id="rId18" xr:uid="{0C39E4C2-B5A8-D040-AB35-4BEC472A5DDF}"/>
    <hyperlink ref="D3" r:id="rId19" xr:uid="{D4EC7B19-5C71-FD47-978B-1323B2D0E6AF}"/>
    <hyperlink ref="D6" r:id="rId20" xr:uid="{CF1EF7D8-6FFE-E54D-B22B-6F2D97C25624}"/>
    <hyperlink ref="D7" r:id="rId21" xr:uid="{47187895-7F78-3345-8613-4DF59DA82653}"/>
    <hyperlink ref="D8" r:id="rId22" xr:uid="{83FF4F88-180B-F749-9AAB-D87B590F5768}"/>
    <hyperlink ref="D11" r:id="rId23" xr:uid="{008EF63E-9AA4-FD45-867B-5AFB664FD164}"/>
    <hyperlink ref="D15" r:id="rId24" xr:uid="{16109325-2214-1241-9FE8-12B6F234B7DF}"/>
    <hyperlink ref="D17" r:id="rId25" xr:uid="{2C5C76F9-503B-804B-8187-CF21D02503CB}"/>
    <hyperlink ref="D38" r:id="rId26" xr:uid="{1EC09A48-D24F-F543-9D49-41E0A7623ECF}"/>
    <hyperlink ref="D24" r:id="rId27" xr:uid="{49EFB861-5AFD-3C49-9D8C-5002E7AC9BC7}"/>
    <hyperlink ref="D39" r:id="rId28" xr:uid="{08DA4DC3-770E-2643-92E6-9637E1065D43}"/>
    <hyperlink ref="D25" r:id="rId29" xr:uid="{F8A36783-ECE3-4E44-BEC4-62C600C8B298}"/>
    <hyperlink ref="D31" r:id="rId30" xr:uid="{63B18B15-B998-CD4F-BF8A-77D78A7812CF}"/>
    <hyperlink ref="D32" r:id="rId31" xr:uid="{07BB656F-215D-4D4B-9F02-B1BB22A78A29}"/>
    <hyperlink ref="D33" r:id="rId32" xr:uid="{24EB6D9A-4514-E341-AB4B-A62D3EAD6F71}"/>
    <hyperlink ref="D30" r:id="rId33" xr:uid="{783E9EA8-964D-3042-9989-BB5925D36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Haëntjens</dc:creator>
  <cp:lastModifiedBy>Nils Haëntjens</cp:lastModifiedBy>
  <dcterms:created xsi:type="dcterms:W3CDTF">2022-04-13T17:48:15Z</dcterms:created>
  <dcterms:modified xsi:type="dcterms:W3CDTF">2022-05-16T15:15:29Z</dcterms:modified>
</cp:coreProperties>
</file>