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8800" windowHeight="16470"/>
  </bookViews>
  <sheets>
    <sheet name="매출 할인율" sheetId="3" r:id="rId1"/>
    <sheet name="매입 할인율" sheetId="4" r:id="rId2"/>
  </sheets>
  <definedNames>
    <definedName name="_xlnm._FilterDatabase" localSheetId="1" hidden="1">'매입 할인율'!$E$1:$M$24</definedName>
    <definedName name="_xlnm._FilterDatabase" localSheetId="0" hidden="1">'매출 할인율'!$E$1:$M$24</definedName>
  </definedNames>
  <calcPr calcId="144525"/>
</workbook>
</file>

<file path=xl/calcChain.xml><?xml version="1.0" encoding="utf-8"?>
<calcChain xmlns="http://schemas.openxmlformats.org/spreadsheetml/2006/main">
  <c r="AA38" i="3" l="1"/>
  <c r="AA37" i="3"/>
  <c r="AA36" i="3"/>
  <c r="AA35" i="3"/>
  <c r="Y35" i="3"/>
  <c r="Y38" i="3"/>
  <c r="Y37" i="3"/>
  <c r="Y36" i="3"/>
  <c r="AA34" i="3"/>
  <c r="AA33" i="3"/>
  <c r="Y33" i="3"/>
  <c r="Y34" i="3"/>
  <c r="AE30" i="3"/>
  <c r="AE29" i="3"/>
  <c r="AC30" i="3"/>
  <c r="AC29" i="3"/>
  <c r="AE26" i="3"/>
  <c r="AC26" i="3"/>
  <c r="AE25" i="3"/>
  <c r="AE24" i="3"/>
  <c r="AC25" i="3"/>
  <c r="AC24" i="3"/>
  <c r="AE27" i="3"/>
  <c r="AC27" i="3"/>
  <c r="AA22" i="3"/>
  <c r="AA21" i="3"/>
  <c r="AA20" i="3"/>
  <c r="Y20" i="3"/>
  <c r="Y21" i="3"/>
  <c r="Y22" i="3"/>
  <c r="AE14" i="3"/>
  <c r="AC14" i="3"/>
  <c r="AE15" i="3"/>
  <c r="AC15" i="3"/>
</calcChain>
</file>

<file path=xl/sharedStrings.xml><?xml version="1.0" encoding="utf-8"?>
<sst xmlns="http://schemas.openxmlformats.org/spreadsheetml/2006/main" count="673" uniqueCount="148">
  <si>
    <t>산업용지</t>
  </si>
  <si>
    <t>AB</t>
  </si>
  <si>
    <t>BV</t>
  </si>
  <si>
    <t>지군</t>
  </si>
  <si>
    <t>지종</t>
  </si>
  <si>
    <t>제지사</t>
  </si>
  <si>
    <t>한솔제지</t>
  </si>
  <si>
    <t>한창제지</t>
  </si>
  <si>
    <t>Hi-Q AB플러스</t>
  </si>
  <si>
    <t>색군</t>
  </si>
  <si>
    <t>색상</t>
  </si>
  <si>
    <t>무늬</t>
  </si>
  <si>
    <t>인증</t>
  </si>
  <si>
    <t>평량</t>
  </si>
  <si>
    <t>백/백</t>
  </si>
  <si>
    <t>양면</t>
  </si>
  <si>
    <t>매출처</t>
  </si>
  <si>
    <t>송림지류산업</t>
  </si>
  <si>
    <t>전북지업</t>
  </si>
  <si>
    <t>나무콤</t>
  </si>
  <si>
    <t>재고 유형</t>
  </si>
  <si>
    <t>제품 유형</t>
  </si>
  <si>
    <t>규격</t>
  </si>
  <si>
    <t>지폭</t>
  </si>
  <si>
    <t>지장</t>
  </si>
  <si>
    <t>지관</t>
  </si>
  <si>
    <t>매/포</t>
  </si>
  <si>
    <t>기본 할인율</t>
  </si>
  <si>
    <t>특가 할인율</t>
  </si>
  <si>
    <t>기본 KG 단가</t>
  </si>
  <si>
    <t>특가 KG 단가</t>
  </si>
  <si>
    <t>기본 R 단가</t>
  </si>
  <si>
    <t>특가 R 단가</t>
  </si>
  <si>
    <t>기본 BOX 단가</t>
  </si>
  <si>
    <t>특가 BOX 단가</t>
  </si>
  <si>
    <t>최근 적용 할인율</t>
  </si>
  <si>
    <t>관리</t>
  </si>
  <si>
    <t>최종 수정자</t>
  </si>
  <si>
    <t>고시가 도가</t>
  </si>
  <si>
    <t>고시가 실가</t>
  </si>
  <si>
    <t>오피스디포</t>
  </si>
  <si>
    <t>순번</t>
  </si>
  <si>
    <t>대성인쇄</t>
  </si>
  <si>
    <t>덕화푸드</t>
  </si>
  <si>
    <t>4X6</t>
  </si>
  <si>
    <t>SHEET</t>
  </si>
  <si>
    <t>ROLL</t>
  </si>
  <si>
    <t>전체</t>
  </si>
  <si>
    <t>원/T</t>
  </si>
  <si>
    <t>단위</t>
  </si>
  <si>
    <t>원/KG</t>
  </si>
  <si>
    <t>매출 고시가 적용</t>
  </si>
  <si>
    <t>도가</t>
  </si>
  <si>
    <t>실가</t>
  </si>
  <si>
    <t>BOX</t>
  </si>
  <si>
    <t>원/BOX</t>
  </si>
  <si>
    <t>매입처</t>
  </si>
  <si>
    <t>매입 고시가 적용</t>
  </si>
  <si>
    <t>깨끗한나라</t>
  </si>
  <si>
    <t>대웅지류</t>
  </si>
  <si>
    <t>더조은페이퍼</t>
  </si>
  <si>
    <t>대화제지</t>
  </si>
  <si>
    <t>성광페이퍼</t>
  </si>
  <si>
    <t>SHEET</t>
    <phoneticPr fontId="1" type="noConversion"/>
  </si>
  <si>
    <t>BOX</t>
    <phoneticPr fontId="1" type="noConversion"/>
  </si>
  <si>
    <t>인쇄용지</t>
    <phoneticPr fontId="1" type="noConversion"/>
  </si>
  <si>
    <t>복사용지</t>
    <phoneticPr fontId="1" type="noConversion"/>
  </si>
  <si>
    <t>레자크</t>
    <phoneticPr fontId="1" type="noConversion"/>
  </si>
  <si>
    <t>레자크(A)</t>
    <phoneticPr fontId="1" type="noConversion"/>
  </si>
  <si>
    <t>백상지</t>
    <phoneticPr fontId="1" type="noConversion"/>
  </si>
  <si>
    <t>아트지</t>
    <phoneticPr fontId="1" type="noConversion"/>
  </si>
  <si>
    <t>네오★백상</t>
  </si>
  <si>
    <t>무림페이퍼</t>
  </si>
  <si>
    <t>무림페이퍼</t>
    <phoneticPr fontId="1" type="noConversion"/>
  </si>
  <si>
    <t>삼화제지</t>
    <phoneticPr fontId="1" type="noConversion"/>
  </si>
  <si>
    <t>양면</t>
    <phoneticPr fontId="1" type="noConversion"/>
  </si>
  <si>
    <t>하늘/하늘</t>
    <phoneticPr fontId="1" type="noConversion"/>
  </si>
  <si>
    <t>가죽</t>
    <phoneticPr fontId="1" type="noConversion"/>
  </si>
  <si>
    <t>국판</t>
    <phoneticPr fontId="1" type="noConversion"/>
  </si>
  <si>
    <t>원/R</t>
  </si>
  <si>
    <t>원/R</t>
    <phoneticPr fontId="1" type="noConversion"/>
  </si>
  <si>
    <t>네오★스노우화이트</t>
  </si>
  <si>
    <t>백/백</t>
    <phoneticPr fontId="1" type="noConversion"/>
  </si>
  <si>
    <t>전체</t>
    <phoneticPr fontId="1" type="noConversion"/>
  </si>
  <si>
    <t>DoubleA</t>
  </si>
  <si>
    <t>A4</t>
    <phoneticPr fontId="1" type="noConversion"/>
  </si>
  <si>
    <t>원/BOX</t>
    <phoneticPr fontId="1" type="noConversion"/>
  </si>
  <si>
    <t>B4</t>
    <phoneticPr fontId="1" type="noConversion"/>
  </si>
  <si>
    <t>B5</t>
    <phoneticPr fontId="1" type="noConversion"/>
  </si>
  <si>
    <t>SHEET</t>
    <phoneticPr fontId="1" type="noConversion"/>
  </si>
  <si>
    <t>산업용지</t>
    <phoneticPr fontId="1" type="noConversion"/>
  </si>
  <si>
    <t>인쇄용지</t>
    <phoneticPr fontId="1" type="noConversion"/>
  </si>
  <si>
    <t>AB</t>
    <phoneticPr fontId="1" type="noConversion"/>
  </si>
  <si>
    <t>SC</t>
    <phoneticPr fontId="1" type="noConversion"/>
  </si>
  <si>
    <t>기타</t>
  </si>
  <si>
    <t>기타</t>
    <phoneticPr fontId="1" type="noConversion"/>
  </si>
  <si>
    <t>네오★아트</t>
  </si>
  <si>
    <t>SC Manilla</t>
  </si>
  <si>
    <t>FSC</t>
    <phoneticPr fontId="1" type="noConversion"/>
  </si>
  <si>
    <t>백/회</t>
  </si>
  <si>
    <t>깨끗한나라</t>
    <phoneticPr fontId="1" type="noConversion"/>
  </si>
  <si>
    <t>원/T</t>
    <phoneticPr fontId="1" type="noConversion"/>
  </si>
  <si>
    <t>국판(횡)</t>
    <phoneticPr fontId="1" type="noConversion"/>
  </si>
  <si>
    <t>랑데뷰</t>
  </si>
  <si>
    <t>밍크</t>
    <phoneticPr fontId="1" type="noConversion"/>
  </si>
  <si>
    <t>기능지</t>
    <phoneticPr fontId="1" type="noConversion"/>
  </si>
  <si>
    <t>인스퍼 에코</t>
    <phoneticPr fontId="1" type="noConversion"/>
  </si>
  <si>
    <t>한솔제지</t>
    <phoneticPr fontId="1" type="noConversion"/>
  </si>
  <si>
    <t>마카롱(백색)</t>
    <phoneticPr fontId="1" type="noConversion"/>
  </si>
  <si>
    <t>한국제지</t>
  </si>
  <si>
    <t>한국제지</t>
    <phoneticPr fontId="1" type="noConversion"/>
  </si>
  <si>
    <t>보루지</t>
    <phoneticPr fontId="1" type="noConversion"/>
  </si>
  <si>
    <t>대화제지</t>
    <phoneticPr fontId="1" type="noConversion"/>
  </si>
  <si>
    <t>회/회</t>
    <phoneticPr fontId="1" type="noConversion"/>
  </si>
  <si>
    <t>랑데뷰(N)</t>
    <phoneticPr fontId="1" type="noConversion"/>
  </si>
  <si>
    <t>4X6(횡)</t>
    <phoneticPr fontId="1" type="noConversion"/>
  </si>
  <si>
    <t>회황/회황</t>
    <phoneticPr fontId="1" type="noConversion"/>
  </si>
  <si>
    <t>미/미</t>
    <phoneticPr fontId="1" type="noConversion"/>
  </si>
  <si>
    <t>4X6</t>
    <phoneticPr fontId="1" type="noConversion"/>
  </si>
  <si>
    <t>네오★코트</t>
  </si>
  <si>
    <t>네오★WEB</t>
  </si>
  <si>
    <t>ROLL</t>
    <phoneticPr fontId="1" type="noConversion"/>
  </si>
  <si>
    <t>IV</t>
    <phoneticPr fontId="1" type="noConversion"/>
  </si>
  <si>
    <t>세하제지</t>
  </si>
  <si>
    <t>세하제지</t>
    <phoneticPr fontId="1" type="noConversion"/>
  </si>
  <si>
    <t>AllyKing</t>
  </si>
  <si>
    <t>FBB</t>
  </si>
  <si>
    <t>AsiaSymbol</t>
  </si>
  <si>
    <t>CCP</t>
  </si>
  <si>
    <t>I-CCP</t>
  </si>
  <si>
    <t>CWB</t>
  </si>
  <si>
    <t>BOX</t>
    <phoneticPr fontId="1" type="noConversion"/>
  </si>
  <si>
    <t>복사용지</t>
  </si>
  <si>
    <t>복사용지</t>
    <phoneticPr fontId="1" type="noConversion"/>
  </si>
  <si>
    <t>EXCELLENT</t>
  </si>
  <si>
    <t>EXCELLENT Copy</t>
  </si>
  <si>
    <t>April</t>
  </si>
  <si>
    <t>Exkarro</t>
  </si>
  <si>
    <t>한솔카피</t>
  </si>
  <si>
    <t>미색</t>
  </si>
  <si>
    <t>Hybrite</t>
  </si>
  <si>
    <t>IK Hybrite</t>
  </si>
  <si>
    <t>APP</t>
  </si>
  <si>
    <t>miilk</t>
  </si>
  <si>
    <t>miilk Beige</t>
  </si>
  <si>
    <t>SPECTRA</t>
  </si>
  <si>
    <t>노랑</t>
  </si>
  <si>
    <t>미색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</si>
</sst>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\ %"/>
    <numFmt numFmtId="177" formatCode="#,##0.0"/>
  </numFmts>
  <fonts count="5" x14ac:knownFonts="1">
    <font>
      <sz val="12"/>
      <color theme="1"/>
      <name val="맑은 고딕"/>
      <family val="2"/>
      <scheme val="minor"/>
    </font>
    <font>
      <sz val="8"/>
      <name val="맑은 고딕"/>
      <family val="2"/>
      <scheme val="minor"/>
    </font>
    <font>
      <sz val="12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tabSelected="1" topLeftCell="D1" zoomScaleNormal="100" workbookViewId="0">
      <pane ySplit="1" topLeftCell="A36" activePane="bottomLeft" state="frozen"/>
      <selection pane="bottomLeft" activeCell="F46" sqref="F46"/>
    </sheetView>
  </sheetViews>
  <sheetFormatPr defaultRowHeight="17.25" x14ac:dyDescent="0.3"/>
  <cols>
    <col min="1" max="1" width="10.77734375" style="1"/>
    <col min="2" max="18" width="20.77734375" style="1" customWidth="1"/>
    <col min="19" max="19" width="20.77734375" style="4" customWidth="1"/>
    <col min="20" max="20" width="7.44140625" style="1" bestFit="1" customWidth="1"/>
    <col min="21" max="21" width="20.77734375" style="4" customWidth="1"/>
    <col min="22" max="22" width="7.44140625" style="1" bestFit="1" customWidth="1"/>
    <col min="23" max="24" width="20.77734375" style="3" customWidth="1"/>
    <col min="25" max="25" width="20.77734375" style="4" customWidth="1"/>
    <col min="26" max="26" width="5.77734375" style="1" customWidth="1"/>
    <col min="27" max="27" width="20.77734375" style="4" customWidth="1"/>
    <col min="28" max="28" width="5.77734375" style="1" customWidth="1"/>
    <col min="29" max="29" width="20.77734375" style="1" customWidth="1"/>
    <col min="30" max="30" width="5.77734375" style="1" customWidth="1"/>
    <col min="31" max="31" width="20.77734375" style="1" customWidth="1"/>
    <col min="32" max="32" width="5.77734375" style="1" customWidth="1"/>
    <col min="33" max="33" width="20.77734375" style="4" customWidth="1"/>
    <col min="34" max="34" width="7.44140625" style="1" bestFit="1" customWidth="1"/>
    <col min="35" max="35" width="20.77734375" style="4" customWidth="1"/>
    <col min="36" max="36" width="7.44140625" style="1" bestFit="1" customWidth="1"/>
    <col min="37" max="39" width="20.77734375" style="1" customWidth="1"/>
  </cols>
  <sheetData>
    <row r="1" spans="1:39" x14ac:dyDescent="0.3">
      <c r="A1" s="1" t="s">
        <v>41</v>
      </c>
      <c r="B1" s="1" t="s">
        <v>16</v>
      </c>
      <c r="C1" s="1" t="s">
        <v>51</v>
      </c>
      <c r="D1" s="1" t="s">
        <v>20</v>
      </c>
      <c r="E1" s="1" t="s">
        <v>21</v>
      </c>
      <c r="F1" s="1" t="s">
        <v>3</v>
      </c>
      <c r="G1" s="1" t="s">
        <v>4</v>
      </c>
      <c r="H1" s="1" t="s">
        <v>5</v>
      </c>
      <c r="I1" s="1" t="s">
        <v>13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4" t="s">
        <v>38</v>
      </c>
      <c r="T1" s="1" t="s">
        <v>49</v>
      </c>
      <c r="U1" s="4" t="s">
        <v>39</v>
      </c>
      <c r="V1" s="1" t="s">
        <v>49</v>
      </c>
      <c r="W1" s="3" t="s">
        <v>27</v>
      </c>
      <c r="X1" s="3" t="s">
        <v>28</v>
      </c>
      <c r="Y1" s="4" t="s">
        <v>29</v>
      </c>
      <c r="Z1" s="1" t="s">
        <v>49</v>
      </c>
      <c r="AA1" s="4" t="s">
        <v>30</v>
      </c>
      <c r="AB1" s="1" t="s">
        <v>49</v>
      </c>
      <c r="AC1" s="1" t="s">
        <v>31</v>
      </c>
      <c r="AD1" s="1" t="s">
        <v>49</v>
      </c>
      <c r="AE1" s="1" t="s">
        <v>32</v>
      </c>
      <c r="AF1" s="1" t="s">
        <v>49</v>
      </c>
      <c r="AG1" s="4" t="s">
        <v>33</v>
      </c>
      <c r="AH1" s="1" t="s">
        <v>49</v>
      </c>
      <c r="AI1" s="4" t="s">
        <v>34</v>
      </c>
      <c r="AJ1" s="1" t="s">
        <v>49</v>
      </c>
      <c r="AK1" s="1" t="s">
        <v>35</v>
      </c>
      <c r="AL1" s="1" t="s">
        <v>36</v>
      </c>
      <c r="AM1" s="1" t="s">
        <v>37</v>
      </c>
    </row>
    <row r="2" spans="1:39" x14ac:dyDescent="0.3">
      <c r="A2" s="1">
        <v>1</v>
      </c>
      <c r="B2" s="1" t="s">
        <v>17</v>
      </c>
      <c r="C2" s="1" t="s">
        <v>52</v>
      </c>
      <c r="D2" s="1" t="s">
        <v>45</v>
      </c>
      <c r="E2" s="1" t="s">
        <v>0</v>
      </c>
      <c r="F2" s="1" t="s">
        <v>1</v>
      </c>
      <c r="G2" s="1" t="s">
        <v>8</v>
      </c>
      <c r="H2" s="1" t="s">
        <v>6</v>
      </c>
      <c r="I2" s="2"/>
      <c r="S2" s="11"/>
      <c r="T2" s="6"/>
      <c r="U2" s="11"/>
      <c r="V2" s="6"/>
      <c r="W2" s="9">
        <v>0.33500000000000002</v>
      </c>
      <c r="X2" s="9">
        <v>0.36</v>
      </c>
    </row>
    <row r="3" spans="1:39" x14ac:dyDescent="0.3">
      <c r="A3" s="1">
        <v>2</v>
      </c>
      <c r="B3" s="1" t="s">
        <v>17</v>
      </c>
      <c r="C3" s="1" t="s">
        <v>52</v>
      </c>
      <c r="D3" s="1" t="s">
        <v>46</v>
      </c>
      <c r="E3" s="1" t="s">
        <v>0</v>
      </c>
      <c r="F3" s="1" t="s">
        <v>1</v>
      </c>
      <c r="G3" s="1" t="s">
        <v>8</v>
      </c>
      <c r="H3" s="1" t="s">
        <v>6</v>
      </c>
      <c r="S3" s="11"/>
      <c r="T3" s="6"/>
      <c r="U3" s="11"/>
      <c r="V3" s="6"/>
      <c r="W3" s="9">
        <v>0.4</v>
      </c>
      <c r="X3" s="9">
        <v>0.43</v>
      </c>
    </row>
    <row r="4" spans="1:39" x14ac:dyDescent="0.3">
      <c r="A4" s="1">
        <v>3</v>
      </c>
      <c r="B4" s="1" t="s">
        <v>17</v>
      </c>
      <c r="C4" s="1" t="s">
        <v>52</v>
      </c>
      <c r="E4" s="1" t="s">
        <v>0</v>
      </c>
      <c r="F4" s="1" t="s">
        <v>1</v>
      </c>
      <c r="G4" s="1" t="s">
        <v>8</v>
      </c>
      <c r="H4" s="1" t="s">
        <v>6</v>
      </c>
      <c r="I4" s="1">
        <v>220</v>
      </c>
      <c r="J4" s="1" t="s">
        <v>15</v>
      </c>
      <c r="K4" s="1" t="s">
        <v>14</v>
      </c>
      <c r="M4" s="1" t="s">
        <v>47</v>
      </c>
      <c r="S4" s="10">
        <v>2805000</v>
      </c>
      <c r="T4" s="1" t="s">
        <v>48</v>
      </c>
      <c r="U4" s="12"/>
      <c r="V4" s="6"/>
      <c r="W4" s="3">
        <v>7.3099999999999998E-2</v>
      </c>
      <c r="X4" s="5">
        <v>0.1444</v>
      </c>
      <c r="Y4" s="7">
        <v>2600</v>
      </c>
      <c r="Z4" s="8" t="s">
        <v>50</v>
      </c>
      <c r="AA4" s="7">
        <v>2400</v>
      </c>
      <c r="AB4" s="8" t="s">
        <v>50</v>
      </c>
    </row>
    <row r="5" spans="1:39" x14ac:dyDescent="0.3">
      <c r="A5" s="1">
        <v>4</v>
      </c>
      <c r="B5" s="1" t="s">
        <v>17</v>
      </c>
      <c r="C5" s="1" t="s">
        <v>52</v>
      </c>
      <c r="E5" s="1" t="s">
        <v>0</v>
      </c>
      <c r="F5" s="1" t="s">
        <v>1</v>
      </c>
      <c r="G5" s="1" t="s">
        <v>8</v>
      </c>
      <c r="H5" s="1" t="s">
        <v>6</v>
      </c>
      <c r="I5" s="1">
        <v>230</v>
      </c>
      <c r="J5" s="1" t="s">
        <v>15</v>
      </c>
      <c r="K5" s="1" t="s">
        <v>14</v>
      </c>
      <c r="M5" s="1" t="s">
        <v>47</v>
      </c>
      <c r="S5" s="10">
        <v>2759000</v>
      </c>
      <c r="T5" s="1" t="s">
        <v>48</v>
      </c>
      <c r="U5" s="12"/>
      <c r="V5" s="6"/>
      <c r="W5" s="3">
        <v>9.3899999999999997E-2</v>
      </c>
      <c r="X5" s="3">
        <v>16.635999999999999</v>
      </c>
      <c r="Y5" s="7">
        <v>2500</v>
      </c>
      <c r="Z5" s="8" t="s">
        <v>50</v>
      </c>
      <c r="AA5" s="7">
        <v>2300</v>
      </c>
      <c r="AB5" s="8" t="s">
        <v>50</v>
      </c>
    </row>
    <row r="6" spans="1:39" x14ac:dyDescent="0.3">
      <c r="A6" s="1">
        <v>5</v>
      </c>
      <c r="B6" s="1" t="s">
        <v>17</v>
      </c>
      <c r="C6" s="1" t="s">
        <v>52</v>
      </c>
      <c r="E6" s="1" t="s">
        <v>0</v>
      </c>
      <c r="F6" s="1" t="s">
        <v>1</v>
      </c>
      <c r="G6" s="1" t="s">
        <v>8</v>
      </c>
      <c r="H6" s="1" t="s">
        <v>6</v>
      </c>
      <c r="I6" s="1">
        <v>240</v>
      </c>
      <c r="J6" s="1" t="s">
        <v>15</v>
      </c>
      <c r="K6" s="1" t="s">
        <v>14</v>
      </c>
      <c r="M6" s="1" t="s">
        <v>47</v>
      </c>
      <c r="S6" s="10">
        <v>2712000</v>
      </c>
      <c r="T6" s="1" t="s">
        <v>48</v>
      </c>
      <c r="U6" s="12"/>
      <c r="V6" s="6"/>
      <c r="W6" s="9">
        <v>0.11504</v>
      </c>
      <c r="X6" s="9">
        <v>0.18897</v>
      </c>
    </row>
    <row r="7" spans="1:39" x14ac:dyDescent="0.3">
      <c r="A7" s="1">
        <v>6</v>
      </c>
      <c r="B7" s="1" t="s">
        <v>17</v>
      </c>
      <c r="C7" s="1" t="s">
        <v>52</v>
      </c>
      <c r="E7" s="1" t="s">
        <v>0</v>
      </c>
      <c r="F7" s="1" t="s">
        <v>1</v>
      </c>
      <c r="G7" s="1" t="s">
        <v>8</v>
      </c>
      <c r="H7" s="1" t="s">
        <v>6</v>
      </c>
      <c r="I7" s="1">
        <v>260</v>
      </c>
      <c r="J7" s="1" t="s">
        <v>15</v>
      </c>
      <c r="K7" s="1" t="s">
        <v>14</v>
      </c>
      <c r="M7" s="1" t="s">
        <v>47</v>
      </c>
      <c r="S7" s="10">
        <v>2712000</v>
      </c>
      <c r="T7" s="1" t="s">
        <v>48</v>
      </c>
      <c r="U7" s="12"/>
      <c r="V7" s="6"/>
      <c r="W7" s="3">
        <v>0.15190999999999999</v>
      </c>
      <c r="X7" s="3">
        <v>0.26252999999999999</v>
      </c>
      <c r="Y7" s="7">
        <v>2300</v>
      </c>
      <c r="Z7" s="8" t="s">
        <v>50</v>
      </c>
      <c r="AA7" s="7">
        <v>2000</v>
      </c>
      <c r="AB7" s="8" t="s">
        <v>50</v>
      </c>
    </row>
    <row r="8" spans="1:39" x14ac:dyDescent="0.3">
      <c r="A8" s="1">
        <v>7</v>
      </c>
      <c r="B8" s="1" t="s">
        <v>17</v>
      </c>
      <c r="C8" s="1" t="s">
        <v>52</v>
      </c>
      <c r="N8" s="1" t="s">
        <v>44</v>
      </c>
      <c r="O8" s="1">
        <v>788</v>
      </c>
      <c r="P8" s="1">
        <v>1091</v>
      </c>
      <c r="S8" s="11"/>
      <c r="T8" s="6"/>
      <c r="U8" s="11"/>
      <c r="V8" s="6"/>
      <c r="W8" s="9">
        <v>0.2</v>
      </c>
      <c r="X8" s="9">
        <v>0.23</v>
      </c>
    </row>
    <row r="9" spans="1:39" x14ac:dyDescent="0.3">
      <c r="A9" s="1">
        <v>8</v>
      </c>
      <c r="B9" s="1" t="s">
        <v>17</v>
      </c>
      <c r="C9" s="1" t="s">
        <v>52</v>
      </c>
      <c r="S9" s="11"/>
      <c r="T9" s="6"/>
      <c r="U9" s="11"/>
      <c r="V9" s="6"/>
      <c r="W9" s="9">
        <v>0.1525</v>
      </c>
      <c r="X9" s="9">
        <v>0.17749999999999999</v>
      </c>
    </row>
    <row r="10" spans="1:39" x14ac:dyDescent="0.3">
      <c r="A10" s="1">
        <v>9</v>
      </c>
      <c r="B10" s="1" t="s">
        <v>17</v>
      </c>
      <c r="C10" s="1" t="s">
        <v>52</v>
      </c>
      <c r="D10" s="1" t="s">
        <v>54</v>
      </c>
      <c r="S10" s="11"/>
      <c r="T10" s="6"/>
      <c r="U10" s="11"/>
      <c r="V10" s="6"/>
      <c r="AG10" s="4">
        <v>40000</v>
      </c>
      <c r="AH10" s="1" t="s">
        <v>55</v>
      </c>
      <c r="AI10" s="4">
        <v>35000</v>
      </c>
      <c r="AJ10" s="1" t="s">
        <v>55</v>
      </c>
    </row>
    <row r="11" spans="1:39" x14ac:dyDescent="0.3">
      <c r="A11" s="1">
        <v>10</v>
      </c>
      <c r="B11" s="1" t="s">
        <v>17</v>
      </c>
      <c r="C11" s="1" t="s">
        <v>52</v>
      </c>
      <c r="E11" s="1" t="s">
        <v>0</v>
      </c>
      <c r="F11" s="1" t="s">
        <v>2</v>
      </c>
      <c r="G11" s="1" t="s">
        <v>2</v>
      </c>
      <c r="H11" s="1" t="s">
        <v>7</v>
      </c>
      <c r="I11" s="2">
        <v>200</v>
      </c>
      <c r="S11" s="14">
        <v>2919.7</v>
      </c>
      <c r="T11" s="1" t="s">
        <v>50</v>
      </c>
      <c r="U11" s="11"/>
      <c r="V11" s="6"/>
      <c r="W11" s="3">
        <v>0.10949</v>
      </c>
      <c r="X11" s="3">
        <v>0.31498999999999999</v>
      </c>
      <c r="Y11" s="7">
        <v>2600</v>
      </c>
      <c r="Z11" s="8" t="s">
        <v>50</v>
      </c>
      <c r="AA11" s="7">
        <v>2000</v>
      </c>
      <c r="AB11" s="8" t="s">
        <v>50</v>
      </c>
    </row>
    <row r="12" spans="1:39" x14ac:dyDescent="0.3">
      <c r="A12" s="1">
        <v>11</v>
      </c>
      <c r="B12" s="1" t="s">
        <v>17</v>
      </c>
      <c r="C12" s="1" t="s">
        <v>52</v>
      </c>
      <c r="E12" s="1" t="s">
        <v>0</v>
      </c>
      <c r="F12" s="1" t="s">
        <v>2</v>
      </c>
      <c r="G12" s="1" t="s">
        <v>2</v>
      </c>
      <c r="H12" s="1" t="s">
        <v>7</v>
      </c>
      <c r="I12" s="2">
        <v>450</v>
      </c>
      <c r="S12" s="14">
        <v>2753.9</v>
      </c>
      <c r="T12" s="1" t="s">
        <v>50</v>
      </c>
      <c r="U12" s="11"/>
      <c r="V12" s="6"/>
      <c r="W12" s="9">
        <v>0.2</v>
      </c>
      <c r="X12" s="9">
        <v>0.2</v>
      </c>
      <c r="Y12" s="4">
        <v>2203.1</v>
      </c>
      <c r="Z12" s="1" t="s">
        <v>50</v>
      </c>
      <c r="AA12" s="4">
        <v>2203.1</v>
      </c>
      <c r="AB12" s="1" t="s">
        <v>50</v>
      </c>
    </row>
    <row r="13" spans="1:39" x14ac:dyDescent="0.3">
      <c r="A13" s="1">
        <v>12</v>
      </c>
      <c r="B13" s="1" t="s">
        <v>18</v>
      </c>
      <c r="C13" s="1" t="s">
        <v>52</v>
      </c>
      <c r="D13" s="1" t="s">
        <v>63</v>
      </c>
      <c r="E13" s="1" t="s">
        <v>65</v>
      </c>
      <c r="F13" s="1" t="s">
        <v>67</v>
      </c>
      <c r="G13" s="1" t="s">
        <v>68</v>
      </c>
      <c r="H13" s="1" t="s">
        <v>74</v>
      </c>
      <c r="I13" s="1">
        <v>200</v>
      </c>
      <c r="J13" s="1" t="s">
        <v>95</v>
      </c>
      <c r="K13" s="1" t="s">
        <v>76</v>
      </c>
      <c r="L13" s="1" t="s">
        <v>77</v>
      </c>
      <c r="N13" s="13" t="s">
        <v>44</v>
      </c>
      <c r="O13" s="13">
        <v>788</v>
      </c>
      <c r="P13" s="13">
        <v>1091</v>
      </c>
      <c r="R13" s="1">
        <v>500</v>
      </c>
      <c r="S13" s="4">
        <v>3910.7</v>
      </c>
      <c r="T13" s="13" t="s">
        <v>50</v>
      </c>
      <c r="U13" s="4">
        <v>3910.7</v>
      </c>
      <c r="V13" s="17" t="s">
        <v>50</v>
      </c>
      <c r="W13" s="3">
        <v>0.1</v>
      </c>
      <c r="X13" s="3">
        <v>0.28000000000000003</v>
      </c>
      <c r="Y13" s="4">
        <v>3833.6</v>
      </c>
      <c r="Z13" s="13" t="s">
        <v>50</v>
      </c>
      <c r="AA13" s="4">
        <v>3067.8</v>
      </c>
      <c r="AB13" s="13" t="s">
        <v>50</v>
      </c>
    </row>
    <row r="14" spans="1:39" x14ac:dyDescent="0.3">
      <c r="A14" s="1">
        <v>13</v>
      </c>
      <c r="B14" s="1" t="s">
        <v>18</v>
      </c>
      <c r="C14" s="1" t="s">
        <v>52</v>
      </c>
      <c r="D14" s="1" t="s">
        <v>63</v>
      </c>
      <c r="E14" s="1" t="s">
        <v>65</v>
      </c>
      <c r="F14" s="1" t="s">
        <v>69</v>
      </c>
      <c r="G14" s="13" t="s">
        <v>71</v>
      </c>
      <c r="H14" s="1" t="s">
        <v>73</v>
      </c>
      <c r="I14" s="1">
        <v>80</v>
      </c>
      <c r="J14" s="17" t="s">
        <v>95</v>
      </c>
      <c r="K14" s="13" t="s">
        <v>14</v>
      </c>
      <c r="M14" s="13" t="s">
        <v>47</v>
      </c>
      <c r="N14" s="13" t="s">
        <v>78</v>
      </c>
      <c r="O14" s="13">
        <v>636</v>
      </c>
      <c r="P14" s="13">
        <v>939</v>
      </c>
      <c r="R14" s="1">
        <v>500</v>
      </c>
      <c r="S14" s="4">
        <v>43130</v>
      </c>
      <c r="T14" s="13" t="s">
        <v>80</v>
      </c>
      <c r="U14" s="4">
        <v>43130</v>
      </c>
      <c r="V14" s="17" t="s">
        <v>80</v>
      </c>
      <c r="W14" s="3">
        <v>0.19</v>
      </c>
      <c r="X14" s="3">
        <v>0.21</v>
      </c>
      <c r="Y14" s="4">
        <v>1462.5</v>
      </c>
      <c r="Z14" s="13" t="s">
        <v>50</v>
      </c>
      <c r="AA14" s="4">
        <v>1426.3</v>
      </c>
      <c r="AB14" s="13" t="s">
        <v>50</v>
      </c>
      <c r="AC14" s="4">
        <f>S14*(1-W14)</f>
        <v>34935.300000000003</v>
      </c>
      <c r="AD14" s="1" t="s">
        <v>80</v>
      </c>
      <c r="AE14" s="4">
        <f>S14*(1-X14)</f>
        <v>34072.700000000004</v>
      </c>
      <c r="AF14" s="13" t="s">
        <v>80</v>
      </c>
      <c r="AK14" s="3">
        <v>0.19</v>
      </c>
    </row>
    <row r="15" spans="1:39" x14ac:dyDescent="0.3">
      <c r="A15" s="1">
        <v>14</v>
      </c>
      <c r="B15" s="1" t="s">
        <v>18</v>
      </c>
      <c r="C15" s="1" t="s">
        <v>52</v>
      </c>
      <c r="D15" s="1" t="s">
        <v>63</v>
      </c>
      <c r="E15" s="1" t="s">
        <v>65</v>
      </c>
      <c r="F15" s="1" t="s">
        <v>70</v>
      </c>
      <c r="G15" s="15" t="s">
        <v>81</v>
      </c>
      <c r="H15" s="1" t="s">
        <v>73</v>
      </c>
      <c r="I15" s="1">
        <v>200</v>
      </c>
      <c r="J15" s="17" t="s">
        <v>95</v>
      </c>
      <c r="K15" s="1" t="s">
        <v>82</v>
      </c>
      <c r="M15" s="1" t="s">
        <v>83</v>
      </c>
      <c r="N15" s="15" t="s">
        <v>44</v>
      </c>
      <c r="O15" s="15">
        <v>788</v>
      </c>
      <c r="P15" s="15">
        <v>1091</v>
      </c>
      <c r="R15" s="1">
        <v>500</v>
      </c>
      <c r="S15" s="4">
        <v>155700</v>
      </c>
      <c r="T15" s="15" t="s">
        <v>80</v>
      </c>
      <c r="U15" s="4">
        <v>155700</v>
      </c>
      <c r="V15" s="17" t="s">
        <v>80</v>
      </c>
      <c r="W15" s="3">
        <v>0.19</v>
      </c>
      <c r="X15" s="3">
        <v>0.21</v>
      </c>
      <c r="Y15" s="4">
        <v>1467</v>
      </c>
      <c r="Z15" s="15" t="s">
        <v>50</v>
      </c>
      <c r="AA15" s="4">
        <v>1430.7</v>
      </c>
      <c r="AB15" s="15" t="s">
        <v>50</v>
      </c>
      <c r="AC15" s="4">
        <f>S15*(1-W15)</f>
        <v>126117.00000000001</v>
      </c>
      <c r="AD15" s="15" t="s">
        <v>80</v>
      </c>
      <c r="AE15" s="4">
        <f>S15*(1-X15)</f>
        <v>123003</v>
      </c>
      <c r="AF15" s="15" t="s">
        <v>80</v>
      </c>
    </row>
    <row r="16" spans="1:39" x14ac:dyDescent="0.3">
      <c r="A16" s="1">
        <v>15</v>
      </c>
      <c r="B16" s="1" t="s">
        <v>18</v>
      </c>
      <c r="C16" s="1" t="s">
        <v>52</v>
      </c>
      <c r="D16" s="1" t="s">
        <v>64</v>
      </c>
      <c r="E16" s="1" t="s">
        <v>66</v>
      </c>
      <c r="F16" s="16" t="s">
        <v>84</v>
      </c>
      <c r="G16" s="17" t="s">
        <v>84</v>
      </c>
      <c r="H16" s="17" t="s">
        <v>84</v>
      </c>
      <c r="I16" s="1">
        <v>80</v>
      </c>
      <c r="J16" s="17" t="s">
        <v>95</v>
      </c>
      <c r="K16" s="1" t="s">
        <v>82</v>
      </c>
      <c r="M16" s="17" t="s">
        <v>83</v>
      </c>
      <c r="N16" s="1" t="s">
        <v>85</v>
      </c>
      <c r="O16" s="1">
        <v>210</v>
      </c>
      <c r="P16" s="1">
        <v>297</v>
      </c>
      <c r="R16" s="1">
        <v>500</v>
      </c>
      <c r="S16" s="4">
        <v>20200</v>
      </c>
      <c r="T16" s="17" t="s">
        <v>86</v>
      </c>
      <c r="U16" s="4">
        <v>20200</v>
      </c>
      <c r="V16" s="17" t="s">
        <v>86</v>
      </c>
      <c r="AG16" s="4">
        <v>21000</v>
      </c>
      <c r="AH16" s="17" t="s">
        <v>55</v>
      </c>
      <c r="AI16" s="4">
        <v>20500</v>
      </c>
      <c r="AJ16" s="17" t="s">
        <v>55</v>
      </c>
    </row>
    <row r="17" spans="1:37" x14ac:dyDescent="0.3">
      <c r="A17" s="1">
        <v>16</v>
      </c>
      <c r="B17" s="1" t="s">
        <v>18</v>
      </c>
      <c r="C17" s="1" t="s">
        <v>52</v>
      </c>
      <c r="D17" s="17" t="s">
        <v>64</v>
      </c>
      <c r="E17" s="17" t="s">
        <v>66</v>
      </c>
      <c r="I17" s="1">
        <v>80</v>
      </c>
      <c r="J17" s="17" t="s">
        <v>95</v>
      </c>
      <c r="K17" s="1" t="s">
        <v>117</v>
      </c>
      <c r="M17" s="17" t="s">
        <v>83</v>
      </c>
      <c r="N17" s="17" t="s">
        <v>87</v>
      </c>
      <c r="O17" s="1">
        <v>257</v>
      </c>
      <c r="P17" s="1">
        <v>364</v>
      </c>
      <c r="S17" s="11"/>
      <c r="T17" s="6"/>
      <c r="U17" s="11"/>
      <c r="V17" s="6"/>
    </row>
    <row r="18" spans="1:37" x14ac:dyDescent="0.3">
      <c r="A18" s="1">
        <v>17</v>
      </c>
      <c r="B18" s="1" t="s">
        <v>18</v>
      </c>
      <c r="C18" s="1" t="s">
        <v>52</v>
      </c>
      <c r="D18" s="17" t="s">
        <v>64</v>
      </c>
      <c r="E18" s="17" t="s">
        <v>66</v>
      </c>
      <c r="I18" s="1">
        <v>80</v>
      </c>
      <c r="J18" s="17" t="s">
        <v>95</v>
      </c>
      <c r="K18" s="26" t="s">
        <v>117</v>
      </c>
      <c r="M18" s="17" t="s">
        <v>83</v>
      </c>
      <c r="N18" s="17" t="s">
        <v>88</v>
      </c>
      <c r="O18" s="1">
        <v>182</v>
      </c>
      <c r="P18" s="1">
        <v>257</v>
      </c>
      <c r="S18" s="11"/>
      <c r="T18" s="6"/>
      <c r="U18" s="11"/>
      <c r="V18" s="6"/>
    </row>
    <row r="19" spans="1:37" x14ac:dyDescent="0.3">
      <c r="A19" s="1">
        <v>18</v>
      </c>
      <c r="B19" s="1" t="s">
        <v>19</v>
      </c>
      <c r="C19" s="1" t="s">
        <v>53</v>
      </c>
      <c r="D19" s="1" t="s">
        <v>89</v>
      </c>
      <c r="E19" s="1" t="s">
        <v>90</v>
      </c>
      <c r="F19" s="1" t="s">
        <v>92</v>
      </c>
      <c r="G19" s="20" t="s">
        <v>8</v>
      </c>
      <c r="H19" s="20" t="s">
        <v>6</v>
      </c>
      <c r="I19" s="1">
        <v>230</v>
      </c>
      <c r="J19" s="22" t="s">
        <v>15</v>
      </c>
      <c r="K19" s="22" t="s">
        <v>14</v>
      </c>
      <c r="M19" s="1" t="s">
        <v>98</v>
      </c>
      <c r="N19" s="22" t="s">
        <v>44</v>
      </c>
      <c r="O19" s="1">
        <v>788</v>
      </c>
      <c r="P19" s="1">
        <v>1091</v>
      </c>
      <c r="S19" s="11"/>
      <c r="T19" s="6"/>
      <c r="U19" s="4">
        <v>2910000</v>
      </c>
      <c r="V19" s="1" t="s">
        <v>101</v>
      </c>
      <c r="W19" s="3">
        <v>0.33</v>
      </c>
      <c r="X19" s="3">
        <v>0.34200000000000003</v>
      </c>
      <c r="Y19" s="4">
        <v>1949.7</v>
      </c>
      <c r="Z19" s="24" t="s">
        <v>50</v>
      </c>
      <c r="AA19" s="4">
        <v>1914.8</v>
      </c>
      <c r="AB19" s="24" t="s">
        <v>50</v>
      </c>
      <c r="AC19" s="4"/>
    </row>
    <row r="20" spans="1:37" x14ac:dyDescent="0.3">
      <c r="A20" s="1">
        <v>19</v>
      </c>
      <c r="B20" s="1" t="s">
        <v>19</v>
      </c>
      <c r="C20" s="1" t="s">
        <v>53</v>
      </c>
      <c r="D20" s="17" t="s">
        <v>89</v>
      </c>
      <c r="E20" s="17" t="s">
        <v>90</v>
      </c>
      <c r="F20" s="1" t="s">
        <v>93</v>
      </c>
      <c r="G20" s="19" t="s">
        <v>97</v>
      </c>
      <c r="H20" s="1" t="s">
        <v>100</v>
      </c>
      <c r="I20" s="1">
        <v>300</v>
      </c>
      <c r="J20" s="23" t="s">
        <v>15</v>
      </c>
      <c r="K20" s="23" t="s">
        <v>99</v>
      </c>
      <c r="M20" s="1" t="s">
        <v>83</v>
      </c>
      <c r="N20" s="24" t="s">
        <v>44</v>
      </c>
      <c r="O20" s="1">
        <v>788</v>
      </c>
      <c r="P20" s="1">
        <v>1091</v>
      </c>
      <c r="S20" s="11"/>
      <c r="T20" s="6"/>
      <c r="U20" s="4">
        <v>3005000</v>
      </c>
      <c r="V20" s="24" t="s">
        <v>101</v>
      </c>
      <c r="W20" s="3">
        <v>0.33</v>
      </c>
      <c r="X20" s="3">
        <v>0.36799999999999999</v>
      </c>
      <c r="Y20" s="4">
        <f>$U$20/1000*(1-W20)</f>
        <v>2013.3499999999997</v>
      </c>
      <c r="Z20" s="24" t="s">
        <v>50</v>
      </c>
      <c r="AA20" s="4">
        <f>U20/1000*(1-X20)</f>
        <v>1899.16</v>
      </c>
      <c r="AB20" s="24" t="s">
        <v>50</v>
      </c>
    </row>
    <row r="21" spans="1:37" x14ac:dyDescent="0.3">
      <c r="A21" s="1">
        <v>20</v>
      </c>
      <c r="B21" s="1" t="s">
        <v>19</v>
      </c>
      <c r="C21" s="1" t="s">
        <v>53</v>
      </c>
      <c r="D21" s="17"/>
      <c r="E21" s="17" t="s">
        <v>90</v>
      </c>
      <c r="F21" s="1" t="s">
        <v>92</v>
      </c>
      <c r="G21" s="21" t="s">
        <v>8</v>
      </c>
      <c r="H21" s="21" t="s">
        <v>6</v>
      </c>
      <c r="I21" s="1">
        <v>300</v>
      </c>
      <c r="J21" s="22" t="s">
        <v>15</v>
      </c>
      <c r="K21" s="22" t="s">
        <v>14</v>
      </c>
      <c r="M21" s="24" t="s">
        <v>83</v>
      </c>
      <c r="N21" s="24" t="s">
        <v>44</v>
      </c>
      <c r="O21" s="1">
        <v>788</v>
      </c>
      <c r="P21" s="1">
        <v>1091</v>
      </c>
      <c r="S21" s="11"/>
      <c r="T21" s="6"/>
      <c r="U21" s="4">
        <v>3012000</v>
      </c>
      <c r="V21" s="24" t="s">
        <v>101</v>
      </c>
      <c r="W21" s="3">
        <v>0.33</v>
      </c>
      <c r="X21" s="3">
        <v>0.34200000000000003</v>
      </c>
      <c r="Y21" s="4">
        <f>U21/1000*(1-W21)</f>
        <v>2018.0399999999997</v>
      </c>
      <c r="Z21" s="24" t="s">
        <v>50</v>
      </c>
      <c r="AA21" s="4">
        <f t="shared" ref="AA21:AA23" si="0">U21/1000*(1-X21)</f>
        <v>1981.8959999999997</v>
      </c>
      <c r="AB21" s="24" t="s">
        <v>50</v>
      </c>
    </row>
    <row r="22" spans="1:37" x14ac:dyDescent="0.3">
      <c r="A22" s="1">
        <v>21</v>
      </c>
      <c r="B22" s="1" t="s">
        <v>19</v>
      </c>
      <c r="C22" s="1" t="s">
        <v>53</v>
      </c>
      <c r="D22" s="17"/>
      <c r="E22" s="17" t="s">
        <v>90</v>
      </c>
      <c r="F22" s="1" t="s">
        <v>93</v>
      </c>
      <c r="G22" s="19" t="s">
        <v>97</v>
      </c>
      <c r="H22" s="24" t="s">
        <v>100</v>
      </c>
      <c r="I22" s="1">
        <v>300</v>
      </c>
      <c r="J22" s="24" t="s">
        <v>15</v>
      </c>
      <c r="K22" s="24" t="s">
        <v>99</v>
      </c>
      <c r="M22" s="1" t="s">
        <v>98</v>
      </c>
      <c r="N22" s="1" t="s">
        <v>78</v>
      </c>
      <c r="O22" s="1">
        <v>636</v>
      </c>
      <c r="P22" s="1">
        <v>939</v>
      </c>
      <c r="S22" s="11"/>
      <c r="T22" s="6"/>
      <c r="U22" s="4">
        <v>2886000</v>
      </c>
      <c r="V22" s="24" t="s">
        <v>101</v>
      </c>
      <c r="W22" s="3">
        <v>0.33</v>
      </c>
      <c r="X22" s="3">
        <v>0.36799999999999999</v>
      </c>
      <c r="Y22" s="4">
        <f>U22/1000*(1-W22)</f>
        <v>1933.62</v>
      </c>
      <c r="Z22" s="24" t="s">
        <v>50</v>
      </c>
      <c r="AA22" s="4">
        <f t="shared" si="0"/>
        <v>1823.952</v>
      </c>
      <c r="AB22" s="24" t="s">
        <v>50</v>
      </c>
    </row>
    <row r="23" spans="1:37" x14ac:dyDescent="0.3">
      <c r="A23" s="1">
        <v>22</v>
      </c>
      <c r="B23" s="1" t="s">
        <v>19</v>
      </c>
      <c r="C23" s="1" t="s">
        <v>53</v>
      </c>
      <c r="D23" s="17" t="s">
        <v>89</v>
      </c>
      <c r="E23" s="1" t="s">
        <v>91</v>
      </c>
      <c r="F23" s="1" t="s">
        <v>70</v>
      </c>
      <c r="G23" s="18" t="s">
        <v>96</v>
      </c>
      <c r="H23" s="1" t="s">
        <v>73</v>
      </c>
      <c r="I23" s="1">
        <v>220</v>
      </c>
      <c r="J23" s="1" t="s">
        <v>95</v>
      </c>
      <c r="K23" s="24" t="s">
        <v>82</v>
      </c>
      <c r="M23" s="1" t="s">
        <v>83</v>
      </c>
      <c r="N23" s="1" t="s">
        <v>102</v>
      </c>
      <c r="O23" s="1">
        <v>936</v>
      </c>
      <c r="P23" s="1">
        <v>636</v>
      </c>
      <c r="R23" s="1">
        <v>500</v>
      </c>
      <c r="S23" s="11"/>
      <c r="T23" s="6"/>
      <c r="U23" s="4">
        <v>118980</v>
      </c>
      <c r="V23" s="1" t="s">
        <v>80</v>
      </c>
      <c r="W23" s="3">
        <v>0.185</v>
      </c>
      <c r="X23" s="3">
        <v>0.215</v>
      </c>
      <c r="Z23" s="24"/>
      <c r="AB23" s="24"/>
      <c r="AC23" s="1">
        <v>96968.7</v>
      </c>
      <c r="AD23" s="1" t="s">
        <v>79</v>
      </c>
      <c r="AE23" s="1">
        <v>93399.3</v>
      </c>
      <c r="AF23" s="1" t="s">
        <v>79</v>
      </c>
      <c r="AK23" s="3">
        <v>0.185</v>
      </c>
    </row>
    <row r="24" spans="1:37" x14ac:dyDescent="0.3">
      <c r="A24" s="1">
        <v>23</v>
      </c>
      <c r="B24" s="1" t="s">
        <v>42</v>
      </c>
      <c r="C24" s="1" t="s">
        <v>53</v>
      </c>
      <c r="D24" s="1" t="s">
        <v>89</v>
      </c>
      <c r="E24" s="1" t="s">
        <v>91</v>
      </c>
      <c r="F24" s="25" t="s">
        <v>103</v>
      </c>
      <c r="G24" s="26" t="s">
        <v>114</v>
      </c>
      <c r="H24" s="1" t="s">
        <v>74</v>
      </c>
      <c r="I24" s="1">
        <v>130</v>
      </c>
      <c r="M24" s="1" t="s">
        <v>83</v>
      </c>
      <c r="N24" s="1" t="s">
        <v>115</v>
      </c>
      <c r="O24" s="1">
        <v>1091</v>
      </c>
      <c r="P24" s="1">
        <v>788</v>
      </c>
      <c r="S24" s="11"/>
      <c r="T24" s="6"/>
      <c r="U24" s="4">
        <v>207240</v>
      </c>
      <c r="V24" s="26" t="s">
        <v>80</v>
      </c>
      <c r="W24" s="3">
        <v>0.16500000000000001</v>
      </c>
      <c r="X24" s="3">
        <v>0.19350000000000001</v>
      </c>
      <c r="AC24" s="4">
        <f>U24*(1-W24)</f>
        <v>173045.4</v>
      </c>
      <c r="AD24" s="26" t="s">
        <v>79</v>
      </c>
      <c r="AE24" s="4">
        <f>U24*(1-X24)</f>
        <v>167139.06</v>
      </c>
      <c r="AF24" s="26" t="s">
        <v>79</v>
      </c>
      <c r="AK24" s="3">
        <v>0.16500000000000001</v>
      </c>
    </row>
    <row r="25" spans="1:37" x14ac:dyDescent="0.3">
      <c r="A25" s="1">
        <v>24</v>
      </c>
      <c r="B25" s="1" t="s">
        <v>42</v>
      </c>
      <c r="C25" s="1" t="s">
        <v>53</v>
      </c>
      <c r="D25" s="1" t="s">
        <v>89</v>
      </c>
      <c r="E25" s="1" t="s">
        <v>91</v>
      </c>
      <c r="F25" s="1" t="s">
        <v>104</v>
      </c>
      <c r="G25" s="1" t="s">
        <v>104</v>
      </c>
      <c r="H25" s="26" t="s">
        <v>74</v>
      </c>
      <c r="I25" s="1">
        <v>120</v>
      </c>
      <c r="J25" s="1" t="s">
        <v>95</v>
      </c>
      <c r="K25" s="1" t="s">
        <v>116</v>
      </c>
      <c r="N25" s="1" t="s">
        <v>118</v>
      </c>
      <c r="O25" s="1">
        <v>788</v>
      </c>
      <c r="P25" s="1">
        <v>1091</v>
      </c>
      <c r="S25" s="11"/>
      <c r="T25" s="6"/>
      <c r="U25" s="4">
        <v>183954</v>
      </c>
      <c r="V25" s="26" t="s">
        <v>80</v>
      </c>
      <c r="W25" s="3">
        <v>0.08</v>
      </c>
      <c r="X25" s="3">
        <v>0.36</v>
      </c>
      <c r="AC25" s="4">
        <f>U25*(1-W25)</f>
        <v>169237.68</v>
      </c>
      <c r="AD25" s="26" t="s">
        <v>79</v>
      </c>
      <c r="AE25" s="4">
        <f>U25*(1-X25)</f>
        <v>117730.56</v>
      </c>
      <c r="AF25" s="26" t="s">
        <v>79</v>
      </c>
    </row>
    <row r="26" spans="1:37" x14ac:dyDescent="0.3">
      <c r="A26" s="1">
        <v>25</v>
      </c>
      <c r="B26" s="1" t="s">
        <v>42</v>
      </c>
      <c r="C26" s="1" t="s">
        <v>53</v>
      </c>
      <c r="D26" s="1" t="s">
        <v>89</v>
      </c>
      <c r="E26" s="1" t="s">
        <v>91</v>
      </c>
      <c r="F26" s="1" t="s">
        <v>105</v>
      </c>
      <c r="G26" s="1" t="s">
        <v>106</v>
      </c>
      <c r="H26" s="1" t="s">
        <v>107</v>
      </c>
      <c r="I26" s="1">
        <v>145</v>
      </c>
      <c r="J26" s="1" t="s">
        <v>95</v>
      </c>
      <c r="N26" s="1" t="s">
        <v>78</v>
      </c>
      <c r="O26" s="1">
        <v>636</v>
      </c>
      <c r="P26" s="1">
        <v>939</v>
      </c>
      <c r="S26" s="11"/>
      <c r="T26" s="6"/>
      <c r="U26" s="4">
        <v>141140</v>
      </c>
      <c r="V26" s="26" t="s">
        <v>80</v>
      </c>
      <c r="W26" s="3">
        <v>0.22</v>
      </c>
      <c r="X26" s="3">
        <v>0.25</v>
      </c>
      <c r="AC26" s="4">
        <f>U26*(1-W26)</f>
        <v>110089.2</v>
      </c>
      <c r="AD26" s="26" t="s">
        <v>79</v>
      </c>
      <c r="AE26" s="4">
        <f>U26*(1-X26)</f>
        <v>105855</v>
      </c>
      <c r="AF26" s="26" t="s">
        <v>79</v>
      </c>
    </row>
    <row r="27" spans="1:37" x14ac:dyDescent="0.3">
      <c r="A27" s="1">
        <v>26</v>
      </c>
      <c r="B27" s="1" t="s">
        <v>42</v>
      </c>
      <c r="C27" s="1" t="s">
        <v>53</v>
      </c>
      <c r="D27" s="1" t="s">
        <v>89</v>
      </c>
      <c r="E27" s="1" t="s">
        <v>91</v>
      </c>
      <c r="F27" s="1" t="s">
        <v>69</v>
      </c>
      <c r="G27" s="1" t="s">
        <v>108</v>
      </c>
      <c r="H27" s="1" t="s">
        <v>110</v>
      </c>
      <c r="I27" s="1">
        <v>80</v>
      </c>
      <c r="M27" s="1" t="s">
        <v>83</v>
      </c>
      <c r="N27" s="1" t="s">
        <v>78</v>
      </c>
      <c r="O27" s="1">
        <v>636</v>
      </c>
      <c r="P27" s="1">
        <v>939</v>
      </c>
      <c r="S27" s="11"/>
      <c r="T27" s="6"/>
      <c r="U27" s="4">
        <v>47700</v>
      </c>
      <c r="V27" s="1" t="s">
        <v>80</v>
      </c>
      <c r="W27" s="3">
        <v>0.25</v>
      </c>
      <c r="X27" s="3">
        <v>0.3</v>
      </c>
      <c r="AC27" s="4">
        <f>U27*(1-W27)</f>
        <v>35775</v>
      </c>
      <c r="AD27" s="26" t="s">
        <v>79</v>
      </c>
      <c r="AE27" s="4">
        <f>U27*(1-X27)</f>
        <v>33390</v>
      </c>
      <c r="AF27" s="26" t="s">
        <v>79</v>
      </c>
    </row>
    <row r="28" spans="1:37" x14ac:dyDescent="0.3">
      <c r="A28" s="1">
        <v>27</v>
      </c>
      <c r="B28" s="1" t="s">
        <v>42</v>
      </c>
      <c r="C28" s="1" t="s">
        <v>53</v>
      </c>
      <c r="E28" s="1" t="s">
        <v>90</v>
      </c>
      <c r="F28" s="1" t="s">
        <v>111</v>
      </c>
      <c r="G28" s="1" t="s">
        <v>111</v>
      </c>
      <c r="H28" s="1" t="s">
        <v>112</v>
      </c>
      <c r="I28" s="1">
        <v>1700</v>
      </c>
      <c r="J28" s="1" t="s">
        <v>75</v>
      </c>
      <c r="K28" s="1" t="s">
        <v>113</v>
      </c>
      <c r="M28" s="1" t="s">
        <v>83</v>
      </c>
      <c r="S28" s="11"/>
      <c r="T28" s="6"/>
      <c r="W28" s="3">
        <v>0.16800000000000001</v>
      </c>
      <c r="X28" s="3">
        <v>0.2235</v>
      </c>
      <c r="AC28" s="4"/>
      <c r="AD28" s="26"/>
      <c r="AE28" s="4"/>
      <c r="AF28" s="26"/>
    </row>
    <row r="29" spans="1:37" x14ac:dyDescent="0.3">
      <c r="A29" s="1">
        <v>28</v>
      </c>
      <c r="B29" s="1" t="s">
        <v>42</v>
      </c>
      <c r="C29" s="1" t="s">
        <v>53</v>
      </c>
      <c r="D29" s="1" t="s">
        <v>89</v>
      </c>
      <c r="E29" s="1" t="s">
        <v>91</v>
      </c>
      <c r="F29" s="1" t="s">
        <v>70</v>
      </c>
      <c r="G29" s="27" t="s">
        <v>119</v>
      </c>
      <c r="H29" s="1" t="s">
        <v>73</v>
      </c>
      <c r="I29" s="1">
        <v>80</v>
      </c>
      <c r="J29" s="28" t="s">
        <v>95</v>
      </c>
      <c r="K29" s="1" t="s">
        <v>82</v>
      </c>
      <c r="M29" s="1" t="s">
        <v>98</v>
      </c>
      <c r="N29" s="1" t="s">
        <v>78</v>
      </c>
      <c r="O29" s="1">
        <v>636</v>
      </c>
      <c r="P29" s="1">
        <v>939</v>
      </c>
      <c r="R29" s="1">
        <v>500</v>
      </c>
      <c r="S29" s="11"/>
      <c r="T29" s="6"/>
      <c r="U29" s="4">
        <v>36540</v>
      </c>
      <c r="V29" s="28" t="s">
        <v>80</v>
      </c>
      <c r="W29" s="3">
        <v>0.08</v>
      </c>
      <c r="X29" s="3">
        <v>0.125</v>
      </c>
      <c r="AC29" s="4">
        <f>U29*(1-W29)</f>
        <v>33616.800000000003</v>
      </c>
      <c r="AD29" s="28" t="s">
        <v>79</v>
      </c>
      <c r="AE29" s="4">
        <f>U29*(1-X29)</f>
        <v>31972.5</v>
      </c>
      <c r="AF29" s="28" t="s">
        <v>79</v>
      </c>
    </row>
    <row r="30" spans="1:37" x14ac:dyDescent="0.3">
      <c r="A30" s="1">
        <v>29</v>
      </c>
      <c r="B30" s="1" t="s">
        <v>42</v>
      </c>
      <c r="C30" s="1" t="s">
        <v>53</v>
      </c>
      <c r="D30" s="1" t="s">
        <v>89</v>
      </c>
      <c r="E30" s="28" t="s">
        <v>91</v>
      </c>
      <c r="F30" s="28" t="s">
        <v>70</v>
      </c>
      <c r="G30" s="28" t="s">
        <v>119</v>
      </c>
      <c r="H30" s="28" t="s">
        <v>73</v>
      </c>
      <c r="I30" s="1">
        <v>80</v>
      </c>
      <c r="J30" s="28" t="s">
        <v>95</v>
      </c>
      <c r="K30" s="28" t="s">
        <v>117</v>
      </c>
      <c r="M30" s="28" t="s">
        <v>98</v>
      </c>
      <c r="N30" s="1" t="s">
        <v>78</v>
      </c>
      <c r="O30" s="1">
        <v>636</v>
      </c>
      <c r="P30" s="1">
        <v>939</v>
      </c>
      <c r="R30" s="1">
        <v>500</v>
      </c>
      <c r="S30" s="11"/>
      <c r="T30" s="6"/>
      <c r="U30" s="4">
        <v>39109</v>
      </c>
      <c r="V30" s="28" t="s">
        <v>80</v>
      </c>
      <c r="W30" s="3">
        <v>0.08</v>
      </c>
      <c r="X30" s="3">
        <v>0.125</v>
      </c>
      <c r="AC30" s="4">
        <f>U30*(1-W30)</f>
        <v>35980.28</v>
      </c>
      <c r="AD30" s="28" t="s">
        <v>79</v>
      </c>
      <c r="AE30" s="4">
        <f>U30*(1-X30)</f>
        <v>34220.375</v>
      </c>
      <c r="AF30" s="28" t="s">
        <v>79</v>
      </c>
    </row>
    <row r="31" spans="1:37" x14ac:dyDescent="0.3">
      <c r="A31" s="1">
        <v>30</v>
      </c>
      <c r="B31" s="1" t="s">
        <v>42</v>
      </c>
      <c r="C31" s="1" t="s">
        <v>53</v>
      </c>
      <c r="F31" s="28" t="s">
        <v>70</v>
      </c>
      <c r="G31" s="28" t="s">
        <v>120</v>
      </c>
      <c r="H31" s="28" t="s">
        <v>73</v>
      </c>
      <c r="S31" s="11"/>
      <c r="T31" s="6"/>
      <c r="W31" s="3">
        <v>0.26</v>
      </c>
      <c r="X31" s="3">
        <v>0.28999999999999998</v>
      </c>
    </row>
    <row r="32" spans="1:37" x14ac:dyDescent="0.3">
      <c r="A32" s="1">
        <v>31</v>
      </c>
      <c r="B32" s="1" t="s">
        <v>42</v>
      </c>
      <c r="C32" s="1" t="s">
        <v>53</v>
      </c>
      <c r="D32" s="1" t="s">
        <v>121</v>
      </c>
      <c r="E32" s="1" t="s">
        <v>90</v>
      </c>
      <c r="F32" s="1" t="s">
        <v>122</v>
      </c>
      <c r="G32" s="1" t="s">
        <v>122</v>
      </c>
      <c r="H32" s="1" t="s">
        <v>124</v>
      </c>
      <c r="I32" s="1">
        <v>450</v>
      </c>
      <c r="J32" s="1" t="s">
        <v>75</v>
      </c>
      <c r="K32" s="1" t="s">
        <v>82</v>
      </c>
      <c r="S32" s="11"/>
      <c r="T32" s="6"/>
      <c r="U32" s="4">
        <v>3546.5</v>
      </c>
      <c r="V32" s="28" t="s">
        <v>50</v>
      </c>
      <c r="W32" s="3">
        <v>0.2636</v>
      </c>
      <c r="X32" s="3">
        <v>0.27360000000000001</v>
      </c>
    </row>
    <row r="33" spans="1:37" x14ac:dyDescent="0.3">
      <c r="A33" s="1">
        <v>32</v>
      </c>
      <c r="B33" s="1" t="s">
        <v>42</v>
      </c>
      <c r="C33" s="1" t="s">
        <v>53</v>
      </c>
      <c r="D33" s="28" t="s">
        <v>89</v>
      </c>
      <c r="E33" s="28" t="s">
        <v>90</v>
      </c>
      <c r="F33" s="28" t="s">
        <v>122</v>
      </c>
      <c r="G33" s="28" t="s">
        <v>122</v>
      </c>
      <c r="H33" s="28" t="s">
        <v>124</v>
      </c>
      <c r="I33" s="28">
        <v>450</v>
      </c>
      <c r="J33" s="28" t="s">
        <v>75</v>
      </c>
      <c r="K33" s="28" t="s">
        <v>82</v>
      </c>
      <c r="N33" s="1" t="s">
        <v>78</v>
      </c>
      <c r="O33" s="1">
        <v>636</v>
      </c>
      <c r="P33" s="1">
        <v>939</v>
      </c>
      <c r="S33" s="11"/>
      <c r="T33" s="6"/>
      <c r="U33" s="4">
        <v>3546.5</v>
      </c>
      <c r="V33" s="28" t="s">
        <v>50</v>
      </c>
      <c r="W33" s="3">
        <v>0.2636</v>
      </c>
      <c r="X33" s="3">
        <v>0.27360000000000001</v>
      </c>
      <c r="Y33" s="4">
        <f>U33*(1-W33)</f>
        <v>2611.6425999999997</v>
      </c>
      <c r="Z33" s="28" t="s">
        <v>50</v>
      </c>
      <c r="AA33" s="4">
        <f>U33*(1-X33)</f>
        <v>2576.1776</v>
      </c>
      <c r="AB33" s="28" t="s">
        <v>50</v>
      </c>
      <c r="AK33" s="3">
        <v>0.2636</v>
      </c>
    </row>
    <row r="34" spans="1:37" x14ac:dyDescent="0.3">
      <c r="A34" s="1">
        <v>33</v>
      </c>
      <c r="B34" s="1" t="s">
        <v>42</v>
      </c>
      <c r="C34" s="1" t="s">
        <v>53</v>
      </c>
      <c r="D34" s="28" t="s">
        <v>89</v>
      </c>
      <c r="E34" s="28" t="s">
        <v>90</v>
      </c>
      <c r="F34" s="28" t="s">
        <v>122</v>
      </c>
      <c r="G34" s="28" t="s">
        <v>122</v>
      </c>
      <c r="H34" s="28" t="s">
        <v>124</v>
      </c>
      <c r="I34" s="28">
        <v>450</v>
      </c>
      <c r="J34" s="28" t="s">
        <v>75</v>
      </c>
      <c r="K34" s="28" t="s">
        <v>82</v>
      </c>
      <c r="L34" s="28"/>
      <c r="M34" s="28"/>
      <c r="N34" s="28" t="s">
        <v>118</v>
      </c>
      <c r="O34" s="1">
        <v>788</v>
      </c>
      <c r="P34" s="1">
        <v>1091</v>
      </c>
      <c r="S34" s="11"/>
      <c r="T34" s="6"/>
      <c r="U34" s="4">
        <v>3546.5</v>
      </c>
      <c r="V34" s="28" t="s">
        <v>50</v>
      </c>
      <c r="W34" s="3">
        <v>0.2636</v>
      </c>
      <c r="X34" s="3">
        <v>0.27360000000000001</v>
      </c>
      <c r="Y34" s="4">
        <f>U34*(1-W34)</f>
        <v>2611.6425999999997</v>
      </c>
      <c r="Z34" s="28" t="s">
        <v>50</v>
      </c>
      <c r="AA34" s="4">
        <f>U34*(1-X34)</f>
        <v>2576.1776</v>
      </c>
      <c r="AB34" s="28" t="s">
        <v>50</v>
      </c>
      <c r="AK34" s="3">
        <v>0.2636</v>
      </c>
    </row>
    <row r="35" spans="1:37" x14ac:dyDescent="0.3">
      <c r="A35" s="1">
        <v>34</v>
      </c>
      <c r="B35" s="1" t="s">
        <v>43</v>
      </c>
      <c r="C35" s="1" t="s">
        <v>53</v>
      </c>
      <c r="D35" s="1" t="s">
        <v>121</v>
      </c>
      <c r="E35" s="1" t="s">
        <v>90</v>
      </c>
      <c r="F35" s="30" t="s">
        <v>125</v>
      </c>
      <c r="G35" s="30" t="s">
        <v>126</v>
      </c>
      <c r="H35" s="30" t="s">
        <v>72</v>
      </c>
      <c r="I35" s="31">
        <v>295</v>
      </c>
      <c r="J35" s="30" t="s">
        <v>15</v>
      </c>
      <c r="K35" s="30" t="s">
        <v>14</v>
      </c>
      <c r="M35" s="34" t="s">
        <v>83</v>
      </c>
      <c r="O35" s="1">
        <v>1100</v>
      </c>
      <c r="Q35" s="1">
        <v>3</v>
      </c>
      <c r="S35" s="11"/>
      <c r="T35" s="6"/>
      <c r="U35" s="4">
        <v>2846500</v>
      </c>
      <c r="V35" s="34" t="s">
        <v>101</v>
      </c>
      <c r="W35" s="3">
        <v>0.36249999999999999</v>
      </c>
      <c r="X35" s="3">
        <v>0.38</v>
      </c>
      <c r="Y35" s="4">
        <f>U35*(1-W35)/1000</f>
        <v>1814.6437499999997</v>
      </c>
      <c r="Z35" s="34" t="s">
        <v>50</v>
      </c>
      <c r="AA35" s="4">
        <f>U35*(1-X35)/1000</f>
        <v>1764.83</v>
      </c>
      <c r="AB35" s="34" t="s">
        <v>50</v>
      </c>
    </row>
    <row r="36" spans="1:37" x14ac:dyDescent="0.3">
      <c r="A36" s="1">
        <v>35</v>
      </c>
      <c r="B36" s="1" t="s">
        <v>43</v>
      </c>
      <c r="C36" s="1" t="s">
        <v>53</v>
      </c>
      <c r="D36" s="34" t="s">
        <v>121</v>
      </c>
      <c r="E36" s="1" t="s">
        <v>90</v>
      </c>
      <c r="F36" s="32" t="s">
        <v>125</v>
      </c>
      <c r="G36" s="32" t="s">
        <v>126</v>
      </c>
      <c r="H36" s="32" t="s">
        <v>127</v>
      </c>
      <c r="I36" s="33">
        <v>250</v>
      </c>
      <c r="J36" s="32" t="s">
        <v>15</v>
      </c>
      <c r="K36" s="32" t="s">
        <v>14</v>
      </c>
      <c r="M36" s="34" t="s">
        <v>83</v>
      </c>
      <c r="O36" s="1">
        <v>1100</v>
      </c>
      <c r="Q36" s="34">
        <v>12</v>
      </c>
      <c r="S36" s="11"/>
      <c r="T36" s="6"/>
      <c r="U36" s="4">
        <v>2976500</v>
      </c>
      <c r="V36" s="34" t="s">
        <v>101</v>
      </c>
      <c r="W36" s="3">
        <v>0.34250000000000003</v>
      </c>
      <c r="X36" s="3">
        <v>0.38</v>
      </c>
      <c r="Y36" s="4">
        <f>U36*(1-W36)/1000</f>
        <v>1957.0487499999999</v>
      </c>
      <c r="Z36" s="34" t="s">
        <v>50</v>
      </c>
      <c r="AA36" s="4">
        <f t="shared" ref="AA36:AA38" si="1">U36*(1-X36)/1000</f>
        <v>1845.43</v>
      </c>
      <c r="AB36" s="34" t="s">
        <v>50</v>
      </c>
    </row>
    <row r="37" spans="1:37" x14ac:dyDescent="0.3">
      <c r="A37" s="1">
        <v>36</v>
      </c>
      <c r="B37" s="1" t="s">
        <v>43</v>
      </c>
      <c r="C37" s="1" t="s">
        <v>53</v>
      </c>
      <c r="D37" s="34" t="s">
        <v>121</v>
      </c>
      <c r="E37" s="1" t="s">
        <v>90</v>
      </c>
      <c r="F37" s="34" t="s">
        <v>130</v>
      </c>
      <c r="G37" s="34" t="s">
        <v>130</v>
      </c>
      <c r="H37" s="34" t="s">
        <v>123</v>
      </c>
      <c r="I37" s="34">
        <v>300</v>
      </c>
      <c r="J37" s="34" t="s">
        <v>15</v>
      </c>
      <c r="K37" s="35" t="s">
        <v>14</v>
      </c>
      <c r="M37" s="34" t="s">
        <v>83</v>
      </c>
      <c r="O37" s="1">
        <v>1100</v>
      </c>
      <c r="Q37" s="34">
        <v>3</v>
      </c>
      <c r="S37" s="11"/>
      <c r="T37" s="6"/>
      <c r="U37" s="4">
        <v>3216000</v>
      </c>
      <c r="V37" s="34" t="s">
        <v>101</v>
      </c>
      <c r="W37" s="3">
        <v>0.35449999999999998</v>
      </c>
      <c r="X37" s="3">
        <v>0.38</v>
      </c>
      <c r="Y37" s="4">
        <f>U37*(1-W37)/1000</f>
        <v>2075.9279999999999</v>
      </c>
      <c r="Z37" s="34" t="s">
        <v>50</v>
      </c>
      <c r="AA37" s="4">
        <f t="shared" si="1"/>
        <v>1993.92</v>
      </c>
      <c r="AB37" s="34" t="s">
        <v>50</v>
      </c>
    </row>
    <row r="38" spans="1:37" x14ac:dyDescent="0.3">
      <c r="A38" s="1">
        <v>37</v>
      </c>
      <c r="B38" s="1" t="s">
        <v>43</v>
      </c>
      <c r="C38" s="1" t="s">
        <v>53</v>
      </c>
      <c r="D38" s="34" t="s">
        <v>121</v>
      </c>
      <c r="E38" s="1" t="s">
        <v>90</v>
      </c>
      <c r="F38" s="29" t="s">
        <v>128</v>
      </c>
      <c r="G38" s="29" t="s">
        <v>129</v>
      </c>
      <c r="H38" s="29" t="s">
        <v>7</v>
      </c>
      <c r="I38" s="29">
        <v>300</v>
      </c>
      <c r="J38" s="29" t="s">
        <v>15</v>
      </c>
      <c r="K38" s="29" t="s">
        <v>14</v>
      </c>
      <c r="M38" s="34" t="s">
        <v>83</v>
      </c>
      <c r="O38" s="1">
        <v>1100</v>
      </c>
      <c r="Q38" s="34">
        <v>12</v>
      </c>
      <c r="S38" s="11"/>
      <c r="T38" s="6"/>
      <c r="U38" s="4">
        <v>3159000</v>
      </c>
      <c r="V38" s="34" t="s">
        <v>101</v>
      </c>
      <c r="W38" s="3">
        <v>0.36249999999999999</v>
      </c>
      <c r="X38" s="3">
        <v>0.38</v>
      </c>
      <c r="Y38" s="4">
        <f>U38*(1-W38)/1000</f>
        <v>2013.8624999999997</v>
      </c>
      <c r="Z38" s="34" t="s">
        <v>50</v>
      </c>
      <c r="AA38" s="4">
        <f t="shared" si="1"/>
        <v>1958.58</v>
      </c>
      <c r="AB38" s="34" t="s">
        <v>50</v>
      </c>
    </row>
    <row r="39" spans="1:37" x14ac:dyDescent="0.3">
      <c r="A39" s="1">
        <v>38</v>
      </c>
      <c r="B39" s="1" t="s">
        <v>40</v>
      </c>
      <c r="C39" s="1" t="s">
        <v>52</v>
      </c>
      <c r="D39" s="1" t="s">
        <v>131</v>
      </c>
      <c r="E39" s="36" t="s">
        <v>132</v>
      </c>
      <c r="F39" s="36" t="s">
        <v>84</v>
      </c>
      <c r="G39" s="36" t="s">
        <v>84</v>
      </c>
      <c r="H39" s="36" t="s">
        <v>84</v>
      </c>
      <c r="I39" s="36">
        <v>80</v>
      </c>
      <c r="U39" s="11"/>
      <c r="V39" s="6"/>
    </row>
    <row r="40" spans="1:37" x14ac:dyDescent="0.3">
      <c r="A40" s="1">
        <v>39</v>
      </c>
      <c r="B40" s="1" t="s">
        <v>40</v>
      </c>
      <c r="C40" s="1" t="s">
        <v>52</v>
      </c>
      <c r="D40" s="1" t="s">
        <v>131</v>
      </c>
      <c r="E40" s="38" t="s">
        <v>132</v>
      </c>
      <c r="F40" s="38" t="s">
        <v>134</v>
      </c>
      <c r="G40" s="38" t="s">
        <v>135</v>
      </c>
      <c r="H40" s="38" t="s">
        <v>136</v>
      </c>
      <c r="I40" s="38">
        <v>75</v>
      </c>
      <c r="J40" s="37"/>
      <c r="U40" s="11"/>
      <c r="V40" s="6"/>
    </row>
    <row r="41" spans="1:37" x14ac:dyDescent="0.3">
      <c r="A41" s="1">
        <v>40</v>
      </c>
      <c r="B41" s="1" t="s">
        <v>40</v>
      </c>
      <c r="C41" s="1" t="s">
        <v>52</v>
      </c>
      <c r="D41" s="1" t="s">
        <v>131</v>
      </c>
      <c r="E41" s="40" t="s">
        <v>132</v>
      </c>
      <c r="F41" s="40" t="s">
        <v>137</v>
      </c>
      <c r="G41" s="40" t="s">
        <v>137</v>
      </c>
      <c r="H41" s="40" t="s">
        <v>72</v>
      </c>
      <c r="I41" s="40">
        <v>80</v>
      </c>
      <c r="J41" s="39"/>
      <c r="U41" s="11"/>
      <c r="V41" s="6"/>
    </row>
    <row r="42" spans="1:37" x14ac:dyDescent="0.3">
      <c r="A42" s="1">
        <v>41</v>
      </c>
      <c r="B42" s="1" t="s">
        <v>40</v>
      </c>
      <c r="C42" s="1" t="s">
        <v>52</v>
      </c>
      <c r="D42" s="1" t="s">
        <v>131</v>
      </c>
      <c r="E42" s="41" t="s">
        <v>132</v>
      </c>
      <c r="F42" s="41" t="s">
        <v>138</v>
      </c>
      <c r="G42" s="41" t="s">
        <v>138</v>
      </c>
      <c r="H42" s="41" t="s">
        <v>6</v>
      </c>
      <c r="I42" s="41">
        <v>80</v>
      </c>
      <c r="J42" s="41" t="s">
        <v>94</v>
      </c>
      <c r="K42" s="41" t="s">
        <v>139</v>
      </c>
      <c r="U42" s="11"/>
      <c r="V42" s="6"/>
    </row>
    <row r="43" spans="1:37" x14ac:dyDescent="0.3">
      <c r="A43" s="1">
        <v>42</v>
      </c>
      <c r="B43" s="1" t="s">
        <v>40</v>
      </c>
      <c r="C43" s="1" t="s">
        <v>52</v>
      </c>
      <c r="D43" s="1" t="s">
        <v>131</v>
      </c>
      <c r="E43" s="43" t="s">
        <v>132</v>
      </c>
      <c r="F43" s="43" t="s">
        <v>140</v>
      </c>
      <c r="G43" s="43" t="s">
        <v>141</v>
      </c>
      <c r="H43" s="43" t="s">
        <v>142</v>
      </c>
      <c r="I43" s="43">
        <v>75</v>
      </c>
      <c r="J43" s="42"/>
      <c r="U43" s="11"/>
      <c r="V43" s="6"/>
    </row>
    <row r="44" spans="1:37" x14ac:dyDescent="0.3">
      <c r="A44" s="1">
        <v>43</v>
      </c>
      <c r="B44" s="1" t="s">
        <v>40</v>
      </c>
      <c r="C44" s="1" t="s">
        <v>52</v>
      </c>
      <c r="D44" s="1" t="s">
        <v>131</v>
      </c>
      <c r="E44" s="44" t="s">
        <v>132</v>
      </c>
      <c r="F44" s="44" t="s">
        <v>143</v>
      </c>
      <c r="G44" s="44" t="s">
        <v>144</v>
      </c>
      <c r="H44" s="44" t="s">
        <v>109</v>
      </c>
      <c r="I44" s="44">
        <v>80</v>
      </c>
      <c r="J44" s="45" t="s">
        <v>94</v>
      </c>
      <c r="K44" s="45" t="s">
        <v>147</v>
      </c>
      <c r="U44" s="11"/>
      <c r="V44" s="6"/>
    </row>
    <row r="45" spans="1:37" x14ac:dyDescent="0.3">
      <c r="A45" s="1">
        <v>44</v>
      </c>
      <c r="B45" s="1" t="s">
        <v>40</v>
      </c>
      <c r="C45" s="1" t="s">
        <v>52</v>
      </c>
      <c r="D45" s="1" t="s">
        <v>131</v>
      </c>
      <c r="E45" s="34" t="s">
        <v>133</v>
      </c>
      <c r="F45" s="45" t="s">
        <v>132</v>
      </c>
      <c r="G45" s="45" t="s">
        <v>145</v>
      </c>
      <c r="H45" s="45" t="s">
        <v>145</v>
      </c>
      <c r="I45" s="45" t="s">
        <v>142</v>
      </c>
      <c r="J45" s="45">
        <v>80</v>
      </c>
      <c r="K45" s="45" t="s">
        <v>94</v>
      </c>
      <c r="L45" s="45" t="s">
        <v>146</v>
      </c>
      <c r="U45" s="11"/>
      <c r="V45" s="6"/>
    </row>
    <row r="46" spans="1:37" x14ac:dyDescent="0.3">
      <c r="A46" s="1">
        <v>45</v>
      </c>
      <c r="B46" s="1" t="s">
        <v>40</v>
      </c>
      <c r="C46" s="1" t="s">
        <v>52</v>
      </c>
      <c r="D46" s="1" t="s">
        <v>131</v>
      </c>
      <c r="E46" s="34" t="s">
        <v>133</v>
      </c>
      <c r="U46" s="11"/>
      <c r="V46" s="6"/>
    </row>
    <row r="47" spans="1:37" x14ac:dyDescent="0.3">
      <c r="A47" s="1">
        <v>46</v>
      </c>
      <c r="B47" s="1" t="s">
        <v>40</v>
      </c>
      <c r="C47" s="1" t="s">
        <v>52</v>
      </c>
      <c r="D47" s="1" t="s">
        <v>131</v>
      </c>
      <c r="E47" s="34" t="s">
        <v>133</v>
      </c>
      <c r="U47" s="11"/>
      <c r="V47" s="6"/>
    </row>
    <row r="48" spans="1:37" x14ac:dyDescent="0.3">
      <c r="A48" s="1">
        <v>47</v>
      </c>
      <c r="B48" s="1" t="s">
        <v>40</v>
      </c>
      <c r="C48" s="1" t="s">
        <v>52</v>
      </c>
      <c r="D48" s="1" t="s">
        <v>131</v>
      </c>
      <c r="E48" s="34" t="s">
        <v>133</v>
      </c>
      <c r="U48" s="11"/>
      <c r="V48" s="6"/>
    </row>
    <row r="49" spans="1:22" x14ac:dyDescent="0.3">
      <c r="A49" s="1">
        <v>48</v>
      </c>
      <c r="B49" s="1" t="s">
        <v>40</v>
      </c>
      <c r="C49" s="1" t="s">
        <v>52</v>
      </c>
      <c r="D49" s="1" t="s">
        <v>89</v>
      </c>
      <c r="E49" s="34" t="s">
        <v>133</v>
      </c>
      <c r="U49" s="11"/>
      <c r="V49" s="6"/>
    </row>
    <row r="50" spans="1:22" x14ac:dyDescent="0.3">
      <c r="A50" s="1">
        <v>49</v>
      </c>
      <c r="B50" s="1" t="s">
        <v>40</v>
      </c>
      <c r="C50" s="1" t="s">
        <v>52</v>
      </c>
      <c r="D50" s="34" t="s">
        <v>89</v>
      </c>
      <c r="E50" s="34" t="s">
        <v>133</v>
      </c>
      <c r="U50" s="11"/>
      <c r="V50" s="6"/>
    </row>
    <row r="51" spans="1:22" x14ac:dyDescent="0.3">
      <c r="A51" s="1">
        <v>50</v>
      </c>
      <c r="B51" s="1" t="s">
        <v>40</v>
      </c>
      <c r="C51" s="1" t="s">
        <v>52</v>
      </c>
      <c r="D51" s="34" t="s">
        <v>89</v>
      </c>
      <c r="E51" s="34" t="s">
        <v>133</v>
      </c>
      <c r="U51" s="11"/>
      <c r="V51" s="6"/>
    </row>
  </sheetData>
  <autoFilter ref="E1:M24">
    <sortState ref="E2:M24">
      <sortCondition ref="E1:E24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zoomScaleNormal="100" workbookViewId="0">
      <pane ySplit="1" topLeftCell="A2" activePane="bottomLeft" state="frozen"/>
      <selection pane="bottomLeft" activeCell="H35" sqref="H35"/>
    </sheetView>
  </sheetViews>
  <sheetFormatPr defaultColWidth="11.5546875" defaultRowHeight="17.25" x14ac:dyDescent="0.3"/>
  <cols>
    <col min="1" max="1" width="10.77734375" style="1"/>
    <col min="2" max="18" width="20.77734375" style="1" customWidth="1"/>
    <col min="19" max="19" width="20.77734375" style="4" customWidth="1"/>
    <col min="20" max="20" width="5.77734375" style="1" customWidth="1"/>
    <col min="21" max="21" width="20.77734375" style="4" customWidth="1"/>
    <col min="22" max="22" width="5.77734375" style="1" customWidth="1"/>
    <col min="23" max="24" width="20.77734375" style="3" customWidth="1"/>
    <col min="25" max="25" width="20.77734375" style="4" customWidth="1"/>
    <col min="26" max="26" width="5.77734375" style="1" customWidth="1"/>
    <col min="27" max="27" width="20.77734375" style="4" customWidth="1"/>
    <col min="28" max="28" width="5.77734375" style="1" customWidth="1"/>
    <col min="29" max="29" width="20.77734375" style="1" customWidth="1"/>
    <col min="30" max="30" width="5.77734375" style="1" customWidth="1"/>
    <col min="31" max="31" width="20.77734375" style="1" customWidth="1"/>
    <col min="32" max="32" width="5.77734375" style="1" customWidth="1"/>
    <col min="33" max="33" width="20.77734375" style="4" customWidth="1"/>
    <col min="34" max="34" width="5.77734375" style="1" customWidth="1"/>
    <col min="35" max="35" width="20.77734375" style="4" customWidth="1"/>
    <col min="36" max="36" width="5.77734375" style="1" customWidth="1"/>
    <col min="37" max="39" width="20.77734375" style="1" customWidth="1"/>
  </cols>
  <sheetData>
    <row r="1" spans="1:39" x14ac:dyDescent="0.3">
      <c r="A1" s="1" t="s">
        <v>41</v>
      </c>
      <c r="B1" s="1" t="s">
        <v>56</v>
      </c>
      <c r="C1" s="1" t="s">
        <v>57</v>
      </c>
      <c r="D1" s="1" t="s">
        <v>20</v>
      </c>
      <c r="E1" s="1" t="s">
        <v>21</v>
      </c>
      <c r="F1" s="1" t="s">
        <v>3</v>
      </c>
      <c r="G1" s="1" t="s">
        <v>4</v>
      </c>
      <c r="H1" s="1" t="s">
        <v>5</v>
      </c>
      <c r="I1" s="1" t="s">
        <v>13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4" t="s">
        <v>38</v>
      </c>
      <c r="T1" s="1" t="s">
        <v>49</v>
      </c>
      <c r="U1" s="4" t="s">
        <v>39</v>
      </c>
      <c r="V1" s="1" t="s">
        <v>49</v>
      </c>
      <c r="W1" s="3" t="s">
        <v>27</v>
      </c>
      <c r="X1" s="3" t="s">
        <v>28</v>
      </c>
      <c r="Y1" s="4" t="s">
        <v>29</v>
      </c>
      <c r="Z1" s="1" t="s">
        <v>49</v>
      </c>
      <c r="AA1" s="4" t="s">
        <v>30</v>
      </c>
      <c r="AB1" s="1" t="s">
        <v>49</v>
      </c>
      <c r="AC1" s="1" t="s">
        <v>31</v>
      </c>
      <c r="AD1" s="1" t="s">
        <v>49</v>
      </c>
      <c r="AE1" s="1" t="s">
        <v>32</v>
      </c>
      <c r="AF1" s="1" t="s">
        <v>49</v>
      </c>
      <c r="AG1" s="4" t="s">
        <v>33</v>
      </c>
      <c r="AH1" s="1" t="s">
        <v>49</v>
      </c>
      <c r="AI1" s="4" t="s">
        <v>34</v>
      </c>
      <c r="AJ1" s="1" t="s">
        <v>49</v>
      </c>
      <c r="AK1" s="1" t="s">
        <v>35</v>
      </c>
      <c r="AL1" s="1" t="s">
        <v>36</v>
      </c>
      <c r="AM1" s="1" t="s">
        <v>37</v>
      </c>
    </row>
    <row r="2" spans="1:39" x14ac:dyDescent="0.3">
      <c r="A2" s="1">
        <v>1</v>
      </c>
      <c r="B2" s="1" t="s">
        <v>58</v>
      </c>
      <c r="C2" s="1" t="s">
        <v>52</v>
      </c>
      <c r="I2" s="2"/>
      <c r="U2" s="11"/>
      <c r="V2" s="6"/>
    </row>
    <row r="3" spans="1:39" x14ac:dyDescent="0.3">
      <c r="A3" s="1">
        <v>2</v>
      </c>
      <c r="B3" s="1" t="s">
        <v>58</v>
      </c>
      <c r="C3" s="1" t="s">
        <v>52</v>
      </c>
      <c r="U3" s="11"/>
      <c r="V3" s="6"/>
    </row>
    <row r="4" spans="1:39" x14ac:dyDescent="0.3">
      <c r="A4" s="1">
        <v>3</v>
      </c>
      <c r="B4" s="1" t="s">
        <v>58</v>
      </c>
      <c r="C4" s="1" t="s">
        <v>52</v>
      </c>
      <c r="U4" s="12"/>
      <c r="V4" s="6"/>
    </row>
    <row r="5" spans="1:39" x14ac:dyDescent="0.3">
      <c r="A5" s="1">
        <v>4</v>
      </c>
      <c r="B5" s="1" t="s">
        <v>58</v>
      </c>
      <c r="C5" s="1" t="s">
        <v>52</v>
      </c>
      <c r="U5" s="12"/>
      <c r="V5" s="6"/>
    </row>
    <row r="6" spans="1:39" x14ac:dyDescent="0.3">
      <c r="A6" s="1">
        <v>5</v>
      </c>
      <c r="B6" s="1" t="s">
        <v>58</v>
      </c>
      <c r="C6" s="1" t="s">
        <v>52</v>
      </c>
      <c r="U6" s="12"/>
      <c r="V6" s="6"/>
    </row>
    <row r="7" spans="1:39" x14ac:dyDescent="0.3">
      <c r="A7" s="1">
        <v>6</v>
      </c>
      <c r="B7" s="1" t="s">
        <v>58</v>
      </c>
      <c r="C7" s="1" t="s">
        <v>52</v>
      </c>
      <c r="U7" s="12"/>
      <c r="V7" s="6"/>
    </row>
    <row r="8" spans="1:39" x14ac:dyDescent="0.3">
      <c r="A8" s="1">
        <v>7</v>
      </c>
      <c r="B8" s="1" t="s">
        <v>58</v>
      </c>
      <c r="C8" s="1" t="s">
        <v>52</v>
      </c>
      <c r="U8" s="11"/>
      <c r="V8" s="6"/>
    </row>
    <row r="9" spans="1:39" x14ac:dyDescent="0.3">
      <c r="A9" s="1">
        <v>8</v>
      </c>
      <c r="B9" s="1" t="s">
        <v>58</v>
      </c>
      <c r="C9" s="1" t="s">
        <v>52</v>
      </c>
      <c r="U9" s="11"/>
      <c r="V9" s="6"/>
    </row>
    <row r="10" spans="1:39" x14ac:dyDescent="0.3">
      <c r="A10" s="1">
        <v>9</v>
      </c>
      <c r="B10" s="1" t="s">
        <v>58</v>
      </c>
      <c r="C10" s="1" t="s">
        <v>52</v>
      </c>
      <c r="U10" s="11"/>
      <c r="V10" s="6"/>
    </row>
    <row r="11" spans="1:39" x14ac:dyDescent="0.3">
      <c r="A11" s="1">
        <v>10</v>
      </c>
      <c r="B11" s="1" t="s">
        <v>58</v>
      </c>
      <c r="C11" s="1" t="s">
        <v>52</v>
      </c>
      <c r="I11" s="2"/>
      <c r="U11" s="11"/>
      <c r="V11" s="6"/>
    </row>
    <row r="12" spans="1:39" x14ac:dyDescent="0.3">
      <c r="A12" s="1">
        <v>11</v>
      </c>
      <c r="B12" s="1" t="s">
        <v>58</v>
      </c>
      <c r="C12" s="1" t="s">
        <v>52</v>
      </c>
      <c r="I12" s="2"/>
      <c r="U12" s="11"/>
      <c r="V12" s="6"/>
    </row>
    <row r="13" spans="1:39" x14ac:dyDescent="0.3">
      <c r="A13" s="1">
        <v>12</v>
      </c>
      <c r="B13" s="1" t="s">
        <v>61</v>
      </c>
      <c r="C13" s="1" t="s">
        <v>52</v>
      </c>
      <c r="U13" s="11"/>
      <c r="V13" s="6"/>
    </row>
    <row r="14" spans="1:39" x14ac:dyDescent="0.3">
      <c r="A14" s="1">
        <v>13</v>
      </c>
      <c r="B14" s="1" t="s">
        <v>61</v>
      </c>
      <c r="C14" s="1" t="s">
        <v>52</v>
      </c>
      <c r="U14" s="11"/>
      <c r="V14" s="6"/>
    </row>
    <row r="15" spans="1:39" x14ac:dyDescent="0.3">
      <c r="A15" s="1">
        <v>14</v>
      </c>
      <c r="B15" s="1" t="s">
        <v>61</v>
      </c>
      <c r="C15" s="1" t="s">
        <v>52</v>
      </c>
      <c r="U15" s="11"/>
      <c r="V15" s="6"/>
    </row>
    <row r="16" spans="1:39" x14ac:dyDescent="0.3">
      <c r="A16" s="1">
        <v>15</v>
      </c>
      <c r="B16" s="1" t="s">
        <v>61</v>
      </c>
      <c r="C16" s="1" t="s">
        <v>52</v>
      </c>
      <c r="U16" s="11"/>
      <c r="V16" s="6"/>
    </row>
    <row r="17" spans="1:29" x14ac:dyDescent="0.3">
      <c r="A17" s="1">
        <v>16</v>
      </c>
      <c r="B17" s="1" t="s">
        <v>61</v>
      </c>
      <c r="C17" s="1" t="s">
        <v>52</v>
      </c>
      <c r="U17" s="11"/>
      <c r="V17" s="6"/>
    </row>
    <row r="18" spans="1:29" x14ac:dyDescent="0.3">
      <c r="A18" s="1">
        <v>17</v>
      </c>
      <c r="B18" s="1" t="s">
        <v>61</v>
      </c>
      <c r="C18" s="1" t="s">
        <v>52</v>
      </c>
      <c r="U18" s="11"/>
      <c r="V18" s="6"/>
    </row>
    <row r="19" spans="1:29" x14ac:dyDescent="0.3">
      <c r="A19" s="1">
        <v>18</v>
      </c>
      <c r="B19" s="1" t="s">
        <v>61</v>
      </c>
      <c r="C19" s="1" t="s">
        <v>52</v>
      </c>
      <c r="U19" s="11"/>
      <c r="V19" s="6"/>
      <c r="AC19" s="4"/>
    </row>
    <row r="20" spans="1:29" x14ac:dyDescent="0.3">
      <c r="A20" s="1">
        <v>19</v>
      </c>
      <c r="B20" s="1" t="s">
        <v>61</v>
      </c>
      <c r="C20" s="1" t="s">
        <v>52</v>
      </c>
      <c r="U20" s="11"/>
      <c r="V20" s="6"/>
    </row>
    <row r="21" spans="1:29" x14ac:dyDescent="0.3">
      <c r="A21" s="1">
        <v>20</v>
      </c>
      <c r="B21" s="1" t="s">
        <v>59</v>
      </c>
      <c r="C21" s="1" t="s">
        <v>53</v>
      </c>
      <c r="S21" s="11"/>
      <c r="T21" s="6"/>
    </row>
    <row r="22" spans="1:29" x14ac:dyDescent="0.3">
      <c r="A22" s="1">
        <v>21</v>
      </c>
      <c r="B22" s="1" t="s">
        <v>59</v>
      </c>
      <c r="C22" s="1" t="s">
        <v>53</v>
      </c>
      <c r="S22" s="11"/>
      <c r="T22" s="6"/>
    </row>
    <row r="23" spans="1:29" x14ac:dyDescent="0.3">
      <c r="A23" s="1">
        <v>22</v>
      </c>
      <c r="B23" s="1" t="s">
        <v>59</v>
      </c>
      <c r="C23" s="1" t="s">
        <v>53</v>
      </c>
      <c r="S23" s="11"/>
      <c r="T23" s="6"/>
    </row>
    <row r="24" spans="1:29" x14ac:dyDescent="0.3">
      <c r="A24" s="1">
        <v>23</v>
      </c>
      <c r="B24" s="1" t="s">
        <v>59</v>
      </c>
      <c r="C24" s="1" t="s">
        <v>53</v>
      </c>
      <c r="S24" s="11"/>
      <c r="T24" s="6"/>
    </row>
    <row r="25" spans="1:29" x14ac:dyDescent="0.3">
      <c r="A25" s="1">
        <v>24</v>
      </c>
      <c r="B25" s="1" t="s">
        <v>59</v>
      </c>
      <c r="C25" s="1" t="s">
        <v>53</v>
      </c>
      <c r="S25" s="11"/>
      <c r="T25" s="6"/>
    </row>
    <row r="26" spans="1:29" x14ac:dyDescent="0.3">
      <c r="A26" s="1">
        <v>25</v>
      </c>
      <c r="B26" s="1" t="s">
        <v>59</v>
      </c>
      <c r="C26" s="1" t="s">
        <v>53</v>
      </c>
      <c r="S26" s="11"/>
      <c r="T26" s="6"/>
    </row>
    <row r="27" spans="1:29" x14ac:dyDescent="0.3">
      <c r="A27" s="1">
        <v>26</v>
      </c>
      <c r="B27" s="1" t="s">
        <v>60</v>
      </c>
      <c r="C27" s="1" t="s">
        <v>52</v>
      </c>
      <c r="U27" s="11"/>
      <c r="V27" s="6"/>
    </row>
    <row r="28" spans="1:29" x14ac:dyDescent="0.3">
      <c r="A28" s="1">
        <v>27</v>
      </c>
      <c r="B28" s="1" t="s">
        <v>60</v>
      </c>
      <c r="C28" s="1" t="s">
        <v>52</v>
      </c>
      <c r="U28" s="11"/>
      <c r="V28" s="6"/>
    </row>
    <row r="29" spans="1:29" x14ac:dyDescent="0.3">
      <c r="A29" s="1">
        <v>28</v>
      </c>
      <c r="B29" s="1" t="s">
        <v>60</v>
      </c>
      <c r="C29" s="1" t="s">
        <v>52</v>
      </c>
      <c r="U29" s="11"/>
      <c r="V29" s="6"/>
    </row>
    <row r="30" spans="1:29" x14ac:dyDescent="0.3">
      <c r="A30" s="1">
        <v>29</v>
      </c>
      <c r="B30" s="1" t="s">
        <v>60</v>
      </c>
      <c r="C30" s="1" t="s">
        <v>52</v>
      </c>
      <c r="U30" s="11"/>
      <c r="V30" s="6"/>
    </row>
    <row r="31" spans="1:29" x14ac:dyDescent="0.3">
      <c r="A31" s="1">
        <v>30</v>
      </c>
      <c r="B31" s="1" t="s">
        <v>60</v>
      </c>
      <c r="C31" s="1" t="s">
        <v>52</v>
      </c>
      <c r="U31" s="11"/>
      <c r="V31" s="6"/>
    </row>
    <row r="32" spans="1:29" x14ac:dyDescent="0.3">
      <c r="A32" s="1">
        <v>31</v>
      </c>
      <c r="B32" s="1" t="s">
        <v>60</v>
      </c>
      <c r="C32" s="1" t="s">
        <v>52</v>
      </c>
      <c r="U32" s="11"/>
      <c r="V32" s="6"/>
    </row>
    <row r="33" spans="1:22" x14ac:dyDescent="0.3">
      <c r="A33" s="1">
        <v>32</v>
      </c>
      <c r="B33" s="1" t="s">
        <v>60</v>
      </c>
      <c r="C33" s="1" t="s">
        <v>52</v>
      </c>
      <c r="U33" s="11"/>
      <c r="V33" s="6"/>
    </row>
    <row r="34" spans="1:22" x14ac:dyDescent="0.3">
      <c r="A34" s="1">
        <v>33</v>
      </c>
      <c r="B34" s="1" t="s">
        <v>60</v>
      </c>
      <c r="C34" s="1" t="s">
        <v>52</v>
      </c>
      <c r="U34" s="11"/>
      <c r="V34" s="6"/>
    </row>
    <row r="35" spans="1:22" x14ac:dyDescent="0.3">
      <c r="A35" s="1">
        <v>34</v>
      </c>
      <c r="B35" s="1" t="s">
        <v>60</v>
      </c>
      <c r="C35" s="1" t="s">
        <v>52</v>
      </c>
      <c r="U35" s="11"/>
      <c r="V35" s="6"/>
    </row>
    <row r="36" spans="1:22" x14ac:dyDescent="0.3">
      <c r="A36" s="1">
        <v>35</v>
      </c>
      <c r="B36" s="1" t="s">
        <v>60</v>
      </c>
      <c r="C36" s="1" t="s">
        <v>52</v>
      </c>
      <c r="U36" s="11"/>
      <c r="V36" s="6"/>
    </row>
    <row r="37" spans="1:22" x14ac:dyDescent="0.3">
      <c r="A37" s="1">
        <v>36</v>
      </c>
      <c r="B37" s="1" t="s">
        <v>60</v>
      </c>
      <c r="C37" s="1" t="s">
        <v>52</v>
      </c>
      <c r="U37" s="11"/>
      <c r="V37" s="6"/>
    </row>
    <row r="38" spans="1:22" x14ac:dyDescent="0.3">
      <c r="A38" s="1">
        <v>37</v>
      </c>
      <c r="B38" s="1" t="s">
        <v>60</v>
      </c>
      <c r="C38" s="1" t="s">
        <v>52</v>
      </c>
      <c r="U38" s="11"/>
      <c r="V38" s="6"/>
    </row>
    <row r="39" spans="1:22" x14ac:dyDescent="0.3">
      <c r="A39" s="1">
        <v>38</v>
      </c>
      <c r="B39" s="1" t="s">
        <v>60</v>
      </c>
      <c r="C39" s="1" t="s">
        <v>52</v>
      </c>
      <c r="U39" s="11"/>
      <c r="V39" s="6"/>
    </row>
    <row r="40" spans="1:22" x14ac:dyDescent="0.3">
      <c r="A40" s="1">
        <v>39</v>
      </c>
      <c r="B40" s="1" t="s">
        <v>60</v>
      </c>
      <c r="C40" s="1" t="s">
        <v>52</v>
      </c>
      <c r="U40" s="11"/>
      <c r="V40" s="6"/>
    </row>
    <row r="41" spans="1:22" x14ac:dyDescent="0.3">
      <c r="A41" s="1">
        <v>40</v>
      </c>
      <c r="B41" s="1" t="s">
        <v>60</v>
      </c>
      <c r="C41" s="1" t="s">
        <v>52</v>
      </c>
      <c r="U41" s="11"/>
      <c r="V41" s="6"/>
    </row>
    <row r="42" spans="1:22" x14ac:dyDescent="0.3">
      <c r="A42" s="1">
        <v>41</v>
      </c>
      <c r="B42" s="1" t="s">
        <v>60</v>
      </c>
      <c r="C42" s="1" t="s">
        <v>52</v>
      </c>
      <c r="U42" s="11"/>
      <c r="V42" s="6"/>
    </row>
    <row r="43" spans="1:22" x14ac:dyDescent="0.3">
      <c r="A43" s="1">
        <v>42</v>
      </c>
      <c r="B43" s="1" t="s">
        <v>62</v>
      </c>
      <c r="C43" s="1" t="s">
        <v>52</v>
      </c>
      <c r="U43" s="11"/>
      <c r="V43" s="6"/>
    </row>
    <row r="44" spans="1:22" x14ac:dyDescent="0.3">
      <c r="A44" s="1">
        <v>43</v>
      </c>
      <c r="B44" s="1" t="s">
        <v>62</v>
      </c>
      <c r="C44" s="1" t="s">
        <v>52</v>
      </c>
      <c r="U44" s="11"/>
      <c r="V44" s="6"/>
    </row>
    <row r="45" spans="1:22" x14ac:dyDescent="0.3">
      <c r="A45" s="1">
        <v>44</v>
      </c>
      <c r="B45" s="1" t="s">
        <v>62</v>
      </c>
      <c r="C45" s="1" t="s">
        <v>52</v>
      </c>
      <c r="U45" s="11"/>
      <c r="V45" s="6"/>
    </row>
    <row r="46" spans="1:22" x14ac:dyDescent="0.3">
      <c r="A46" s="1">
        <v>45</v>
      </c>
      <c r="B46" s="1" t="s">
        <v>62</v>
      </c>
      <c r="C46" s="1" t="s">
        <v>52</v>
      </c>
      <c r="U46" s="11"/>
      <c r="V46" s="6"/>
    </row>
    <row r="47" spans="1:22" x14ac:dyDescent="0.3">
      <c r="A47" s="1">
        <v>46</v>
      </c>
      <c r="B47" s="1" t="s">
        <v>62</v>
      </c>
      <c r="C47" s="1" t="s">
        <v>52</v>
      </c>
      <c r="U47" s="11"/>
      <c r="V47" s="6"/>
    </row>
    <row r="48" spans="1:22" x14ac:dyDescent="0.3">
      <c r="A48" s="1">
        <v>47</v>
      </c>
      <c r="B48" s="1" t="s">
        <v>62</v>
      </c>
      <c r="C48" s="1" t="s">
        <v>52</v>
      </c>
      <c r="U48" s="11"/>
      <c r="V48" s="6"/>
    </row>
    <row r="49" spans="1:22" x14ac:dyDescent="0.3">
      <c r="A49" s="1">
        <v>48</v>
      </c>
      <c r="B49" s="1" t="s">
        <v>62</v>
      </c>
      <c r="C49" s="1" t="s">
        <v>52</v>
      </c>
      <c r="U49" s="11"/>
      <c r="V49" s="6"/>
    </row>
    <row r="50" spans="1:22" x14ac:dyDescent="0.3">
      <c r="A50" s="1">
        <v>49</v>
      </c>
      <c r="B50" s="1" t="s">
        <v>62</v>
      </c>
      <c r="C50" s="1" t="s">
        <v>52</v>
      </c>
      <c r="U50" s="11"/>
      <c r="V50" s="6"/>
    </row>
    <row r="51" spans="1:22" x14ac:dyDescent="0.3">
      <c r="A51" s="1">
        <v>50</v>
      </c>
      <c r="B51" s="1" t="s">
        <v>62</v>
      </c>
      <c r="C51" s="1" t="s">
        <v>52</v>
      </c>
      <c r="U51" s="11"/>
      <c r="V51" s="6"/>
    </row>
  </sheetData>
  <autoFilter ref="E1:M24">
    <sortState ref="E2:M24">
      <sortCondition ref="E1:E24"/>
    </sortState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매출 할인율</vt:lpstr>
      <vt:lpstr>매입 할인율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정현</dc:creator>
  <cp:lastModifiedBy>user</cp:lastModifiedBy>
  <dcterms:created xsi:type="dcterms:W3CDTF">2022-02-24T10:40:37Z</dcterms:created>
  <dcterms:modified xsi:type="dcterms:W3CDTF">2022-03-10T08:58:40Z</dcterms:modified>
</cp:coreProperties>
</file>