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celot\test_cases\to fill\"/>
    </mc:Choice>
  </mc:AlternateContent>
  <bookViews>
    <workbookView xWindow="0" yWindow="0" windowWidth="23040" windowHeight="9096" activeTab="1"/>
  </bookViews>
  <sheets>
    <sheet name="meta" sheetId="1" r:id="rId1"/>
    <sheet name="quantitative" sheetId="2" r:id="rId2"/>
  </sheets>
  <definedNames>
    <definedName name="_xlnm._FilterDatabase" localSheetId="0" hidden="1">meta!$A$1:$B$12</definedName>
    <definedName name="_xlnm._FilterDatabase" localSheetId="1" hidden="1">quantitative!$A$1:$U$9</definedName>
    <definedName name="gold_amount">quantitative!$K$2</definedName>
    <definedName name="proportion_lost">quantitative!$K$13</definedName>
    <definedName name="silver_amount">quantitative!$K$3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L11" i="2"/>
  <c r="L10" i="2"/>
</calcChain>
</file>

<file path=xl/sharedStrings.xml><?xml version="1.0" encoding="utf-8"?>
<sst xmlns="http://schemas.openxmlformats.org/spreadsheetml/2006/main" count="126" uniqueCount="80">
  <si>
    <t>access restricted</t>
  </si>
  <si>
    <t>allocation method</t>
  </si>
  <si>
    <t>economic scenario</t>
  </si>
  <si>
    <t>end date</t>
  </si>
  <si>
    <t>filepath</t>
  </si>
  <si>
    <t>location</t>
  </si>
  <si>
    <t>reference product</t>
  </si>
  <si>
    <t>name</t>
  </si>
  <si>
    <t>start date</t>
  </si>
  <si>
    <t>technology level</t>
  </si>
  <si>
    <t>GLO</t>
  </si>
  <si>
    <t>2010-01-01</t>
  </si>
  <si>
    <t>2015-12-31</t>
  </si>
  <si>
    <t>transforming activity</t>
  </si>
  <si>
    <t>current</t>
  </si>
  <si>
    <t>business-as-usual</t>
  </si>
  <si>
    <t>not known</t>
  </si>
  <si>
    <t>none</t>
  </si>
  <si>
    <t>public</t>
  </si>
  <si>
    <t>data type</t>
  </si>
  <si>
    <t>exchanges</t>
  </si>
  <si>
    <t>activity link</t>
  </si>
  <si>
    <t>byproduct classification</t>
  </si>
  <si>
    <t>compartment</t>
  </si>
  <si>
    <t>mathematical relation</t>
  </si>
  <si>
    <t>subcompartment</t>
  </si>
  <si>
    <t>unit</t>
  </si>
  <si>
    <t>variable</t>
  </si>
  <si>
    <t>amount</t>
  </si>
  <si>
    <t>exchange type</t>
  </si>
  <si>
    <t>activity id</t>
  </si>
  <si>
    <t>activity name</t>
  </si>
  <si>
    <t>activity type</t>
  </si>
  <si>
    <t>variance</t>
  </si>
  <si>
    <t>completeness</t>
  </si>
  <si>
    <t>further technology correlation</t>
  </si>
  <si>
    <t>geographical correlation</t>
  </si>
  <si>
    <t>reliability</t>
  </si>
  <si>
    <t>temporal correlation</t>
  </si>
  <si>
    <t>uncertainty type</t>
  </si>
  <si>
    <t>production volume</t>
  </si>
  <si>
    <t>exchange id</t>
  </si>
  <si>
    <t>property id</t>
  </si>
  <si>
    <t>parameter id</t>
  </si>
  <si>
    <t>field</t>
  </si>
  <si>
    <t>value</t>
  </si>
  <si>
    <t>byproduct</t>
  </si>
  <si>
    <t>from technosphere</t>
  </si>
  <si>
    <t>from environment</t>
  </si>
  <si>
    <t>natural resource</t>
  </si>
  <si>
    <t>allocatable</t>
  </si>
  <si>
    <t>kg</t>
  </si>
  <si>
    <t>price</t>
  </si>
  <si>
    <t>EURO2005</t>
  </si>
  <si>
    <t>dataset_01</t>
  </si>
  <si>
    <t>combined production without byproduct - with non allocatable byproducts</t>
  </si>
  <si>
    <t>calculated amount</t>
  </si>
  <si>
    <t>c5429fe1-de65-4259-9efa-20ac3cc2800f</t>
  </si>
  <si>
    <t>gold</t>
  </si>
  <si>
    <t>gold_amount</t>
  </si>
  <si>
    <t>16b83aee-acfb-4195-bec1-06f55ee90afb</t>
  </si>
  <si>
    <t>silver</t>
  </si>
  <si>
    <t>silver_amount</t>
  </si>
  <si>
    <t>property</t>
  </si>
  <si>
    <t>802a57c4-9d44-4b26-9e45-fa085613117d</t>
  </si>
  <si>
    <t>in ground</t>
  </si>
  <si>
    <t>gold_amount*(1+proportion_lost) + silver_amount*0</t>
  </si>
  <si>
    <t>8ba73a2d-d287-4f1a-a2da-244baf77585a</t>
  </si>
  <si>
    <t>silver_amount*(1+proportion_lost) + gold_amount*0</t>
  </si>
  <si>
    <t>08060297-b2d6-48e9-9908-d6ef45f86778</t>
  </si>
  <si>
    <t>tap water</t>
  </si>
  <si>
    <t>(gold_amount*0.8 + silver_amount*0.2)*1000</t>
  </si>
  <si>
    <t>parameter</t>
  </si>
  <si>
    <t>c346481d-5968-4148-8f77-fcfd42116b22</t>
  </si>
  <si>
    <t>proportion lost</t>
  </si>
  <si>
    <t>kg/kg</t>
  </si>
  <si>
    <t>proportion_lost</t>
  </si>
  <si>
    <t>16b83aee-acfb-4195-bec1-06f55ee90aee</t>
  </si>
  <si>
    <t>waste water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</si>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</sst>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6.44140625" bestFit="1" customWidth="1"/>
  </cols>
  <sheetData>
    <row r="1" spans="1:2" x14ac:dyDescent="0.3">
      <c r="A1" s="2" t="s">
        <v>44</v>
      </c>
      <c r="B1" s="2" t="s">
        <v>45</v>
      </c>
    </row>
    <row r="2" spans="1:2" x14ac:dyDescent="0.3">
      <c r="A2" t="s">
        <v>31</v>
      </c>
      <c r="B2" t="s">
        <v>55</v>
      </c>
    </row>
    <row r="3" spans="1:2" x14ac:dyDescent="0.3">
      <c r="A3" t="s">
        <v>5</v>
      </c>
      <c r="B3" t="s">
        <v>10</v>
      </c>
    </row>
    <row r="4" spans="1:2" x14ac:dyDescent="0.3">
      <c r="A4" t="s">
        <v>4</v>
      </c>
      <c r="B4" t="s">
        <v>17</v>
      </c>
    </row>
    <row r="5" spans="1:2" x14ac:dyDescent="0.3">
      <c r="A5" t="s">
        <v>30</v>
      </c>
      <c r="B5" t="s">
        <v>54</v>
      </c>
    </row>
    <row r="6" spans="1:2" x14ac:dyDescent="0.3">
      <c r="A6" t="s">
        <v>8</v>
      </c>
      <c r="B6" s="1" t="s">
        <v>11</v>
      </c>
    </row>
    <row r="7" spans="1:2" x14ac:dyDescent="0.3">
      <c r="A7" t="s">
        <v>3</v>
      </c>
      <c r="B7" s="1" t="s">
        <v>12</v>
      </c>
    </row>
    <row r="8" spans="1:2" x14ac:dyDescent="0.3">
      <c r="A8" t="s">
        <v>32</v>
      </c>
      <c r="B8" t="s">
        <v>13</v>
      </c>
    </row>
    <row r="9" spans="1:2" x14ac:dyDescent="0.3">
      <c r="A9" t="s">
        <v>9</v>
      </c>
      <c r="B9" t="s">
        <v>14</v>
      </c>
    </row>
    <row r="10" spans="1:2" x14ac:dyDescent="0.3">
      <c r="A10" t="s">
        <v>2</v>
      </c>
      <c r="B10" t="s">
        <v>15</v>
      </c>
    </row>
    <row r="11" spans="1:2" x14ac:dyDescent="0.3">
      <c r="A11" t="s">
        <v>1</v>
      </c>
      <c r="B11" t="s">
        <v>16</v>
      </c>
    </row>
    <row r="12" spans="1:2" x14ac:dyDescent="0.3">
      <c r="A12" t="s">
        <v>0</v>
      </c>
      <c r="B12" t="s">
        <v>18</v>
      </c>
    </row>
  </sheetData>
  <autoFilter ref="A1:B1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C8" sqref="C8"/>
    </sheetView>
  </sheetViews>
  <sheetFormatPr defaultRowHeight="14.4" x14ac:dyDescent="0.3"/>
  <cols>
    <col min="1" max="1" width="16.44140625" bestFit="1" customWidth="1"/>
    <col min="2" max="2" width="12.77734375" bestFit="1" customWidth="1"/>
    <col min="3" max="3" width="12.109375" bestFit="1" customWidth="1"/>
    <col min="4" max="4" width="13.6640625" bestFit="1" customWidth="1"/>
    <col min="5" max="5" width="14.88671875" bestFit="1" customWidth="1"/>
  </cols>
  <sheetData>
    <row r="1" spans="1:22" x14ac:dyDescent="0.3">
      <c r="A1" t="s">
        <v>19</v>
      </c>
      <c r="B1" t="s">
        <v>41</v>
      </c>
      <c r="C1" t="s">
        <v>42</v>
      </c>
      <c r="D1" t="s">
        <v>43</v>
      </c>
      <c r="E1" t="s">
        <v>29</v>
      </c>
      <c r="F1" t="s">
        <v>7</v>
      </c>
      <c r="G1" t="s">
        <v>23</v>
      </c>
      <c r="H1" t="s">
        <v>25</v>
      </c>
      <c r="I1" t="s">
        <v>21</v>
      </c>
      <c r="J1" t="s">
        <v>22</v>
      </c>
      <c r="K1" t="s">
        <v>28</v>
      </c>
      <c r="L1" t="s">
        <v>56</v>
      </c>
      <c r="M1" t="s">
        <v>26</v>
      </c>
      <c r="N1" t="s">
        <v>24</v>
      </c>
      <c r="O1" t="s">
        <v>27</v>
      </c>
      <c r="P1" t="s">
        <v>39</v>
      </c>
      <c r="Q1" t="s">
        <v>33</v>
      </c>
      <c r="R1" t="s">
        <v>37</v>
      </c>
      <c r="S1" t="s">
        <v>34</v>
      </c>
      <c r="T1" t="s">
        <v>38</v>
      </c>
      <c r="U1" t="s">
        <v>36</v>
      </c>
      <c r="V1" t="s">
        <v>35</v>
      </c>
    </row>
    <row r="2" spans="1:22" x14ac:dyDescent="0.3">
      <c r="A2" t="s">
        <v>20</v>
      </c>
      <c r="B2" t="s">
        <v>57</v>
      </c>
      <c r="E2" t="s">
        <v>6</v>
      </c>
      <c r="F2" t="s">
        <v>58</v>
      </c>
      <c r="J2" t="s">
        <v>50</v>
      </c>
      <c r="K2">
        <v>1</v>
      </c>
      <c r="L2">
        <v>1</v>
      </c>
      <c r="M2" t="s">
        <v>51</v>
      </c>
      <c r="O2" t="s">
        <v>59</v>
      </c>
    </row>
    <row r="3" spans="1:22" x14ac:dyDescent="0.3">
      <c r="A3" t="s">
        <v>20</v>
      </c>
      <c r="B3" t="s">
        <v>60</v>
      </c>
      <c r="E3" t="s">
        <v>6</v>
      </c>
      <c r="F3" t="s">
        <v>61</v>
      </c>
      <c r="J3" t="s">
        <v>50</v>
      </c>
      <c r="K3">
        <v>2</v>
      </c>
      <c r="L3">
        <v>2</v>
      </c>
      <c r="M3" t="s">
        <v>51</v>
      </c>
      <c r="O3" t="s">
        <v>62</v>
      </c>
    </row>
    <row r="4" spans="1:22" x14ac:dyDescent="0.3">
      <c r="A4" t="s">
        <v>20</v>
      </c>
      <c r="B4" t="s">
        <v>77</v>
      </c>
      <c r="E4" t="s">
        <v>46</v>
      </c>
      <c r="F4" t="s">
        <v>78</v>
      </c>
      <c r="J4" t="s">
        <v>79</v>
      </c>
      <c r="K4">
        <v>2</v>
      </c>
      <c r="L4">
        <v>2</v>
      </c>
      <c r="M4" t="s">
        <v>51</v>
      </c>
    </row>
    <row r="5" spans="1:22" x14ac:dyDescent="0.3">
      <c r="A5" t="s">
        <v>40</v>
      </c>
      <c r="B5" t="s">
        <v>77</v>
      </c>
      <c r="E5" t="s">
        <v>46</v>
      </c>
      <c r="F5" t="s">
        <v>78</v>
      </c>
      <c r="J5" t="s">
        <v>79</v>
      </c>
      <c r="K5">
        <v>2</v>
      </c>
      <c r="L5">
        <v>2</v>
      </c>
      <c r="M5" t="s">
        <v>51</v>
      </c>
    </row>
    <row r="6" spans="1:22" x14ac:dyDescent="0.3">
      <c r="A6" t="s">
        <v>40</v>
      </c>
      <c r="B6" t="s">
        <v>57</v>
      </c>
      <c r="E6" t="s">
        <v>6</v>
      </c>
      <c r="F6" t="s">
        <v>58</v>
      </c>
      <c r="J6" t="s">
        <v>50</v>
      </c>
      <c r="K6">
        <v>1</v>
      </c>
      <c r="L6">
        <v>1</v>
      </c>
      <c r="M6" t="s">
        <v>51</v>
      </c>
    </row>
    <row r="7" spans="1:22" x14ac:dyDescent="0.3">
      <c r="A7" t="s">
        <v>40</v>
      </c>
      <c r="B7" t="s">
        <v>60</v>
      </c>
      <c r="E7" t="s">
        <v>6</v>
      </c>
      <c r="F7" t="s">
        <v>61</v>
      </c>
      <c r="J7" t="s">
        <v>50</v>
      </c>
      <c r="K7">
        <v>2</v>
      </c>
      <c r="L7">
        <v>2</v>
      </c>
      <c r="M7" t="s">
        <v>51</v>
      </c>
    </row>
    <row r="8" spans="1:22" x14ac:dyDescent="0.3">
      <c r="A8" t="s">
        <v>63</v>
      </c>
      <c r="B8" t="s">
        <v>57</v>
      </c>
      <c r="C8" t="s">
        <v>52</v>
      </c>
      <c r="E8" t="s">
        <v>6</v>
      </c>
      <c r="F8" t="s">
        <v>58</v>
      </c>
      <c r="J8" t="s">
        <v>50</v>
      </c>
      <c r="K8">
        <v>200</v>
      </c>
      <c r="L8">
        <v>200</v>
      </c>
      <c r="M8" t="s">
        <v>53</v>
      </c>
    </row>
    <row r="9" spans="1:22" x14ac:dyDescent="0.3">
      <c r="A9" t="s">
        <v>63</v>
      </c>
      <c r="B9" t="s">
        <v>60</v>
      </c>
      <c r="C9" t="s">
        <v>52</v>
      </c>
      <c r="E9" t="s">
        <v>6</v>
      </c>
      <c r="F9" t="s">
        <v>61</v>
      </c>
      <c r="J9" t="s">
        <v>50</v>
      </c>
      <c r="K9">
        <v>50</v>
      </c>
      <c r="L9">
        <v>50</v>
      </c>
      <c r="M9" t="s">
        <v>53</v>
      </c>
    </row>
    <row r="10" spans="1:22" x14ac:dyDescent="0.3">
      <c r="A10" t="s">
        <v>20</v>
      </c>
      <c r="B10" t="s">
        <v>64</v>
      </c>
      <c r="E10" t="s">
        <v>48</v>
      </c>
      <c r="F10" t="s">
        <v>58</v>
      </c>
      <c r="G10" t="s">
        <v>49</v>
      </c>
      <c r="H10" t="s">
        <v>65</v>
      </c>
      <c r="K10">
        <v>0</v>
      </c>
      <c r="L10">
        <f>gold_amount*(1+proportion_lost)</f>
        <v>1.0049999999999999</v>
      </c>
      <c r="M10" t="s">
        <v>51</v>
      </c>
      <c r="N10" t="s">
        <v>66</v>
      </c>
    </row>
    <row r="11" spans="1:22" x14ac:dyDescent="0.3">
      <c r="A11" t="s">
        <v>20</v>
      </c>
      <c r="B11" t="s">
        <v>67</v>
      </c>
      <c r="E11" t="s">
        <v>48</v>
      </c>
      <c r="F11" t="s">
        <v>61</v>
      </c>
      <c r="G11" t="s">
        <v>49</v>
      </c>
      <c r="H11" t="s">
        <v>65</v>
      </c>
      <c r="K11">
        <v>0</v>
      </c>
      <c r="L11">
        <f>silver_amount*(1+proportion_lost)</f>
        <v>2.0099999999999998</v>
      </c>
      <c r="M11" t="s">
        <v>51</v>
      </c>
      <c r="N11" t="s">
        <v>68</v>
      </c>
    </row>
    <row r="12" spans="1:22" x14ac:dyDescent="0.3">
      <c r="A12" t="s">
        <v>20</v>
      </c>
      <c r="B12" t="s">
        <v>69</v>
      </c>
      <c r="E12" t="s">
        <v>47</v>
      </c>
      <c r="F12" t="s">
        <v>70</v>
      </c>
      <c r="J12" t="s">
        <v>50</v>
      </c>
      <c r="K12">
        <v>0</v>
      </c>
      <c r="L12">
        <f>(gold_amount*0.8 + silver_amount*0.2)*1000</f>
        <v>1200.0000000000002</v>
      </c>
      <c r="M12" t="s">
        <v>51</v>
      </c>
      <c r="N12" t="s">
        <v>71</v>
      </c>
    </row>
    <row r="13" spans="1:22" x14ac:dyDescent="0.3">
      <c r="A13" t="s">
        <v>72</v>
      </c>
      <c r="D13" t="s">
        <v>73</v>
      </c>
      <c r="F13" t="s">
        <v>74</v>
      </c>
      <c r="K13">
        <v>5.0000000000000001E-3</v>
      </c>
      <c r="L13">
        <v>5.0000000000000001E-3</v>
      </c>
      <c r="M13" t="s">
        <v>75</v>
      </c>
      <c r="O13" t="s">
        <v>76</v>
      </c>
    </row>
  </sheetData>
  <autoFilter ref="A1:U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meta</vt:lpstr>
      <vt:lpstr>quantitative</vt:lpstr>
      <vt:lpstr>gold_amount</vt:lpstr>
      <vt:lpstr>proportion_lost</vt:lpstr>
      <vt:lpstr>silver_amount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2016-07-21T19:05:01Z</dcterms:created>
  <dcterms:modified xsi:type="dcterms:W3CDTF">2016-08-11T14:09:18Z</dcterms:modified>
</cp:coreProperties>
</file>